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06_財政管財課\03_財政係\【決算統計・健全化】\【財政状況資料集】\15.【3.13、9.期限】R6財政状況資料集\"/>
    </mc:Choice>
  </mc:AlternateContent>
  <xr:revisionPtr revIDLastSave="0" documentId="13_ncr:1_{D30E6463-EEB3-4558-8270-CF176ABAE5B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<sst xmlns="http://schemas.openxmlformats.org/spreadsheetml/2006/main" count="1071" uniqueCount="565">
  <si>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</si>
  <si>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</si>
  <si>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</si>
  <si>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</si>
  <si>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</si>
  <si>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</si>
  <si>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</si>
  <si>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</si>
  <si>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</si>
  <si>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</si>
  <si>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</si>
  <si>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</si>
  <si>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</si>
  <si>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</si>
  <si>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</si>
  <si>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</si>
  <si>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</si>
  <si>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</si>
  <si>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</si>
  <si>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</si>
  <si>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</si>
  <si>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</si>
  <si>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</si>
  <si>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</si>
  <si>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</si>
  <si>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</si>
  <si>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</si>
  <si>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</si>
  <si>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</si>
  <si>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</si>
  <si>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</si>
  <si>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</si>
  <si>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</si>
  <si>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</si>
  <si>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</si>
  <si>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</si>
  <si>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</si>
  <si>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</si>
  <si>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</si>
  <si>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</si>
  <si>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</si>
  <si>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</si>
  <si>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</si>
  <si>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</si>
  <si>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</si>
  <si>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</si>
  <si>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</si>
  <si>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</si>
  <si>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</si>
  <si>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</si>
  <si>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</si>
  <si>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</si>
  <si>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</si>
  <si>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</si>
  <si>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</si>
  <si>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</si>
  <si>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</si>
  <si>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</si>
  <si>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</si>
  <si>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</si>
  <si>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</si>
  <si>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</si>
  <si>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</si>
  <si>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</si>
  <si>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</si>
  <si>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</si>
  <si>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</si>
  <si>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</si>
  <si>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</si>
  <si>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</si>
  <si>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</si>
  <si>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</si>
  <si>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</si>
  <si>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</si>
  <si>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</si>
  <si>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</si>
  <si>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</si>
  <si>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</si>
  <si>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</si>
  <si>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</si>
  <si>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</si>
  <si>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</si>
  <si>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</si>
  <si>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</si>
  <si>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</si>
  <si>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</si>
  <si>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</si>
  <si>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</si>
  <si>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</si>
  <si>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</si>
  <si>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</si>
  <si>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</si>
  <si>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</si>
  <si>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</si>
  <si>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東彼杵町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</si>
  <si>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</si>
  <si>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</si>
  <si>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</si>
  <si>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</si>
  <si>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</si>
  <si>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</si>
  <si>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</si>
  <si>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</si>
  <si>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</si>
  <si>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</si>
  <si>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</si>
  <si>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</si>
  <si>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</si>
  <si>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</si>
  <si>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</si>
  <si>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</si>
  <si>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</si>
  <si>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</si>
  <si>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</si>
  <si>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</si>
  <si>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</si>
  <si>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</si>
  <si>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</si>
  <si>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</si>
  <si>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</si>
  <si>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</si>
  <si>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</si>
  <si>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</si>
  <si>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</si>
  <si>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</si>
  <si>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</si>
  <si>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</si>
  <si>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</si>
  <si>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</si>
  <si>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</si>
  <si>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</si>
  <si>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</si>
  <si>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</si>
  <si>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</si>
  <si>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</si>
  <si>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</si>
  <si>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</si>
  <si>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</si>
  <si>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</si>
  <si>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</si>
  <si>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</si>
  <si>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</si>
  <si>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</si>
  <si>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</si>
  <si>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</si>
  <si>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</si>
  <si>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</si>
  <si>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</si>
  <si>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</si>
  <si>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</si>
  <si>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</si>
  <si>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</si>
  <si>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</si>
  <si>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</si>
  <si>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</si>
  <si>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</si>
  <si>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</si>
  <si>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</si>
  <si>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</si>
  <si>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</si>
  <si>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</si>
  <si>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</si>
  <si>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</si>
  <si>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</si>
  <si>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</si>
  <si>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</si>
  <si>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</si>
  <si>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</si>
  <si>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</si>
  <si>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</si>
  <si>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</si>
  <si>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</si>
  <si>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</si>
  <si>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</si>
  <si>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</si>
  <si>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</si>
  <si>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</si>
  <si>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</si>
  <si>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</si>
  <si>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</si>
  <si>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</si>
  <si>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</si>
  <si>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</si>
  <si>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</si>
  <si>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</si>
  <si>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</si>
  <si>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</si>
  <si>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</si>
  <si>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</si>
  <si>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</si>
  <si>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</si>
  <si>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</si>
  <si>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</si>
  <si>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</si>
  <si>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</si>
  <si>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</si>
  <si>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</si>
  <si>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</si>
  <si>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</si>
  <si>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</si>
  <si>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</si>
  <si>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</si>
  <si>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</si>
  <si>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</si>
  <si>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長崎県東彼杵町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</si>
  <si>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</si>
  <si>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</si>
  <si>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</si>
  <si>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</si>
  <si>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</si>
  <si>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</si>
  <si>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</si>
  <si>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</si>
  <si>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</si>
  <si>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</si>
  <si>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</si>
  <si>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</si>
  <si>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</si>
  <si>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</si>
  <si>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</si>
  <si>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</si>
  <si>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</si>
  <si>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</si>
  <si>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</si>
  <si>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</si>
  <si>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</si>
  <si>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</si>
  <si>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</si>
  <si>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</si>
  <si>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</si>
  <si>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</si>
  <si>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</si>
  <si>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</si>
  <si>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</si>
  <si>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</si>
  <si>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</si>
  <si>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</si>
  <si>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</si>
  <si>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</si>
  <si>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</si>
  <si>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</si>
  <si>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</si>
  <si>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</si>
  <si>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</si>
  <si>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</si>
  <si>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</si>
  <si>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</si>
  <si>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</si>
  <si>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</si>
  <si>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</si>
  <si>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</si>
  <si>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</si>
  <si>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</si>
  <si>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</si>
  <si>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</si>
  <si>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</si>
  <si>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</si>
  <si>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</si>
  <si>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</si>
  <si>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</si>
  <si>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</si>
  <si>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</si>
  <si>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</si>
  <si>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</si>
  <si>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</si>
  <si>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</si>
  <si>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</si>
  <si>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</si>
  <si>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</si>
  <si>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</si>
  <si>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</si>
  <si>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</si>
  <si>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</si>
  <si>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</si>
  <si>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</si>
  <si>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</si>
  <si>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</si>
  <si>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</si>
  <si>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</si>
  <si>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</si>
  <si>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</si>
  <si>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</si>
  <si>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</si>
  <si>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</si>
  <si>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</si>
  <si>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</si>
  <si>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</si>
  <si>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</si>
  <si>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</si>
  <si>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</si>
  <si>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</si>
  <si>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</si>
  <si>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</si>
  <si>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</si>
  <si>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</si>
  <si>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</si>
  <si>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</si>
  <si>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</si>
  <si>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</si>
  <si>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</si>
  <si>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</si>
  <si>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</si>
  <si>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</si>
  <si>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</si>
  <si>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</si>
  <si>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</si>
  <si>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</si>
  <si>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</si>
  <si>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</si>
  <si>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</si>
  <si>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</si>
  <si>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</si>
  <si>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</si>
  <si>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</si>
  <si>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</si>
  <si>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</si>
  <si>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</si>
  <si>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</si>
  <si>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</si>
  <si>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</si>
  <si>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</si>
  <si>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</si>
  <si>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</si>
  <si>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</si>
  <si>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</si>
  <si>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</si>
  <si>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</si>
  <si>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</si>
  <si>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</si>
  <si>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</si>
  <si>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</si>
  <si>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</si>
  <si>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</si>
  <si>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</si>
  <si>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</si>
  <si>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</si>
  <si>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</si>
  <si>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</si>
  <si>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</si>
  <si>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</si>
  <si>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</si>
  <si>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</si>
  <si>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</si>
  <si>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</si>
  <si>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</si>
  <si>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</si>
  <si>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</si>
  <si>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</si>
  <si>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</si>
  <si>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</si>
  <si>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</si>
  <si>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</si>
  <si>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</si>
  <si>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</si>
  <si>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長崎県東彼杵町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</si>
  <si>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</si>
  <si>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</si>
  <si>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</si>
  <si>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</si>
  <si>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</si>
  <si>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</si>
  <si>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</si>
  <si>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</si>
  <si>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</si>
  <si>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</si>
  <si>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</si>
  <si>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</si>
  <si>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</si>
  <si>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</si>
  <si>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</si>
  <si>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</si>
  <si>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</si>
  <si>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</si>
  <si>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</si>
  <si>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</si>
  <si>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公共用地等取得造成事業特別会計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</si>
  <si>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</si>
  <si>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</si>
  <si>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</si>
  <si>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</si>
  <si>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</si>
  <si>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</si>
  <si>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</si>
  <si>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</si>
  <si>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</si>
  <si>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</si>
  <si>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</si>
  <si>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</si>
  <si>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</si>
  <si>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</si>
  <si>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</si>
  <si>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</si>
  <si>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</si>
  <si>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</si>
  <si>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</si>
  <si>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</si>
  <si>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</si>
  <si>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</si>
  <si>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</si>
  <si>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</si>
  <si>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</si>
  <si>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</si>
  <si>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</si>
  <si>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</si>
  <si>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</si>
  <si>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</si>
  <si>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</si>
  <si>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</si>
  <si>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</si>
  <si>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</si>
  <si>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</si>
  <si>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</si>
  <si>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</si>
  <si>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</si>
  <si>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</si>
  <si>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</si>
  <si>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</si>
  <si>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</si>
  <si>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</si>
  <si>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</si>
  <si>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</si>
  <si>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</si>
  <si>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</si>
  <si>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</si>
  <si>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</si>
  <si>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</si>
  <si>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</si>
  <si>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</si>
  <si>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</si>
  <si>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</si>
  <si>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</si>
  <si>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</si>
  <si>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</si>
  <si>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</si>
  <si>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</si>
  <si>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</si>
  <si>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</si>
  <si>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</si>
  <si>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</si>
  <si>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</si>
  <si>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</si>
  <si>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</si>
  <si>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</si>
  <si>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</si>
  <si>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</si>
  <si>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</si>
  <si>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</si>
  <si>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</si>
  <si>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</si>
  <si>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</si>
  <si>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</si>
  <si>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</si>
  <si>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</si>
  <si>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</si>
  <si>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</si>
  <si>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</si>
  <si>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</si>
  <si>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</si>
  <si>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</si>
  <si>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</si>
  <si>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</si>
  <si>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</si>
  <si>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</si>
  <si>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</si>
  <si>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</si>
  <si>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</si>
  <si>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</si>
  <si>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</si>
  <si>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</si>
  <si>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</si>
  <si>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</si>
  <si>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</si>
  <si>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</si>
  <si>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</si>
  <si>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</si>
  <si>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</si>
  <si>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</si>
  <si>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</si>
  <si>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</si>
  <si>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</si>
  <si>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</si>
  <si>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</si>
  <si>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</si>
  <si>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</si>
  <si>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</si>
  <si>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</si>
  <si>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</si>
  <si>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</si>
  <si>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</si>
  <si>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</si>
  <si>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</si>
  <si>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</si>
  <si>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</si>
  <si>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</si>
  <si>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</si>
  <si>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</si>
  <si>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</si>
  <si>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</si>
  <si>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</si>
  <si>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</si>
  <si>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</si>
  <si>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</si>
  <si>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</si>
  <si>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</si>
  <si>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</si>
  <si>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</si>
  <si>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</si>
  <si>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</si>
  <si>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</si>
  <si>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</si>
  <si>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</si>
  <si>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</si>
  <si>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</si>
  <si>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</si>
  <si>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</si>
  <si>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</si>
  <si>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</si>
  <si>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</si>
  <si>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</si>
  <si>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</si>
  <si>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</si>
  <si>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</si>
  <si>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</si>
  <si>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</si>
  <si>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</si>
  <si>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</si>
  <si>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</si>
  <si>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</si>
  <si>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</si>
  <si>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</si>
  <si>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0.35</t>
  </si>
  <si>
    <t>▲ 2.01</t>
  </si>
  <si>
    <t>▲ 0.21</t>
  </si>
  <si>
    <t>水道事業会計</t>
  </si>
  <si>
    <t>下水道事業会計</t>
  </si>
  <si>
    <t>一般会計</t>
  </si>
  <si>
    <t>国民健康保険事業特別会計</t>
  </si>
  <si>
    <t>介護保険事業特別会計</t>
  </si>
  <si>
    <t>後期高齢者医療特別会計</t>
  </si>
  <si>
    <t>公共用地等取得造成事業特別会計</t>
  </si>
  <si>
    <t>その他会計（赤字）</t>
  </si>
  <si>
    <t>その他会計（黒字）</t>
  </si>
  <si>
    <t>R02</t>
    <phoneticPr fontId="5"/>
  </si>
  <si>
    <t>R03</t>
    <phoneticPr fontId="5"/>
  </si>
  <si>
    <t>R04</t>
    <phoneticPr fontId="5"/>
  </si>
  <si>
    <t>R05</t>
    <phoneticPr fontId="5"/>
  </si>
  <si>
    <t>R06</t>
    <phoneticPr fontId="5"/>
  </si>
  <si>
    <t>-</t>
    <phoneticPr fontId="2"/>
  </si>
  <si>
    <t>東彼地区保健福祉組合（一般会計）</t>
    <rPh sb="0" eb="1">
      <t>トウ</t>
    </rPh>
    <rPh sb="1" eb="2">
      <t>ヒ</t>
    </rPh>
    <rPh sb="2" eb="4">
      <t>チク</t>
    </rPh>
    <rPh sb="4" eb="6">
      <t>ホケン</t>
    </rPh>
    <rPh sb="6" eb="8">
      <t>フクシ</t>
    </rPh>
    <rPh sb="8" eb="10">
      <t>クミアイ</t>
    </rPh>
    <rPh sb="11" eb="13">
      <t>イッパン</t>
    </rPh>
    <rPh sb="13" eb="15">
      <t>カイケイ</t>
    </rPh>
    <phoneticPr fontId="2"/>
  </si>
  <si>
    <t>東彼地区保健福祉組合（介護サービス事業会計）</t>
    <rPh sb="0" eb="1">
      <t>トウ</t>
    </rPh>
    <rPh sb="1" eb="2">
      <t>ヒ</t>
    </rPh>
    <rPh sb="2" eb="4">
      <t>チク</t>
    </rPh>
    <rPh sb="4" eb="6">
      <t>ホケン</t>
    </rPh>
    <rPh sb="6" eb="8">
      <t>フクシ</t>
    </rPh>
    <rPh sb="8" eb="10">
      <t>クミアイ</t>
    </rPh>
    <rPh sb="11" eb="13">
      <t>カイゴ</t>
    </rPh>
    <rPh sb="17" eb="19">
      <t>ジギョウ</t>
    </rPh>
    <rPh sb="19" eb="21">
      <t>カイケイ</t>
    </rPh>
    <phoneticPr fontId="2"/>
  </si>
  <si>
    <t>長崎県後期高齢者広域連合（一般会計）</t>
    <rPh sb="0" eb="3">
      <t>ナガサキケン</t>
    </rPh>
    <rPh sb="3" eb="5">
      <t>コウキ</t>
    </rPh>
    <rPh sb="5" eb="8">
      <t>コウレイシャ</t>
    </rPh>
    <rPh sb="8" eb="10">
      <t>コウイキ</t>
    </rPh>
    <rPh sb="10" eb="12">
      <t>レンゴウ</t>
    </rPh>
    <rPh sb="13" eb="15">
      <t>イッパン</t>
    </rPh>
    <rPh sb="15" eb="17">
      <t>カイケイ</t>
    </rPh>
    <phoneticPr fontId="2"/>
  </si>
  <si>
    <t>長崎県後期高齢者広域連合（後期高齢者医療特別会計）</t>
    <rPh sb="0" eb="3">
      <t>ナガサキケン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</si>
  <si>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</si>
  <si>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長崎県市町村総合事務組合（市町村会館管理業務特別会計）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ギョウム</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</si>
  <si>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</si>
  <si>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</si>
  <si>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13" eb="15">
      <t>ギョウセイ</t>
    </rPh>
    <rPh sb="15" eb="17">
      <t>フフク</t>
    </rPh>
    <rPh sb="17" eb="20">
      <t>シンサカイ</t>
    </rPh>
    <rPh sb="20" eb="22">
      <t>ジギョウ</t>
    </rPh>
    <rPh sb="22" eb="24">
      <t>トクベツ</t>
    </rPh>
    <rPh sb="24" eb="26">
      <t>カイケイ</t>
    </rPh>
    <phoneticPr fontId="2"/>
  </si>
  <si>
    <t>長崎県市町村総合事務組合（市町村交通災害共済事業特別会計）</t>
  </si>
  <si>
    <t>〇</t>
    <phoneticPr fontId="2"/>
  </si>
  <si>
    <t>長崎県林業公社</t>
    <rPh sb="0" eb="3">
      <t>ナガサキケン</t>
    </rPh>
    <rPh sb="3" eb="5">
      <t>リンギョウ</t>
    </rPh>
    <rPh sb="5" eb="7">
      <t>コウシャ</t>
    </rPh>
    <phoneticPr fontId="2"/>
  </si>
  <si>
    <t>庁舎整備基金</t>
    <rPh sb="0" eb="2">
      <t>チョウシャ</t>
    </rPh>
    <rPh sb="2" eb="4">
      <t>セイビ</t>
    </rPh>
    <rPh sb="4" eb="6">
      <t>キキン</t>
    </rPh>
    <phoneticPr fontId="5"/>
  </si>
  <si>
    <t>ふるさと創生事業基金</t>
    <rPh sb="4" eb="10">
      <t>ソウセイジギョウキキン</t>
    </rPh>
    <phoneticPr fontId="5"/>
  </si>
  <si>
    <t>教育文化施設整備基金</t>
    <rPh sb="0" eb="6">
      <t>キョウイクブンカシセツ</t>
    </rPh>
    <rPh sb="6" eb="10">
      <t>セイビキキン</t>
    </rPh>
    <phoneticPr fontId="5"/>
  </si>
  <si>
    <t>下水道事業基金</t>
    <rPh sb="0" eb="7">
      <t>ゲスイドウジギョウキキン</t>
    </rPh>
    <phoneticPr fontId="5"/>
  </si>
  <si>
    <t>地域福祉基金</t>
    <rPh sb="0" eb="4">
      <t>チイキフクシ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</si>
</sst>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196914</c:v>
                </c:pt>
                <c:pt idx="2">
                  <c:v>204757</c:v>
                </c:pt>
                <c:pt idx="3">
                  <c:v>194971</c:v>
                </c:pt>
                <c:pt idx="4">
                  <c:v>224172</c:v>
                </c:pt>
              </c:numCache>
            </c:numRef>
          </c:val>
          <c:smooth val="0"/>
          <c:extLst>
            <c:ext xmlns:c16="http://schemas.microsoft.com/office/drawing/2014/chart" uri="{C3380CC4-5D6E-409C-BE32-E72D297353CC}">
              <c16:uniqueId val="{00000000-583D-454C-A60A-383841A67C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66816</c:v>
                </c:pt>
                <c:pt idx="1">
                  <c:v>111863</c:v>
                </c:pt>
                <c:pt idx="2">
                  <c:v>98502</c:v>
                </c:pt>
                <c:pt idx="3">
                  <c:v>103966</c:v>
                </c:pt>
                <c:pt idx="4">
                  <c:v>151679</c:v>
                </c:pt>
              </c:numCache>
            </c:numRef>
          </c:val>
          <c:smooth val="0"/>
          <c:extLst>
            <c:ext xmlns:c16="http://schemas.microsoft.com/office/drawing/2014/chart" uri="{C3380CC4-5D6E-409C-BE32-E72D297353CC}">
              <c16:uniqueId val="{00000001-583D-454C-A60A-383841A67C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c:v>
                </c:pt>
                <c:pt idx="1">
                  <c:v>4</c:v>
                </c:pt>
                <c:pt idx="2">
                  <c:v>6.64</c:v>
                </c:pt>
                <c:pt idx="3">
                  <c:v>4.5</c:v>
                </c:pt>
                <c:pt idx="4">
                  <c:v>4.1900000000000004</c:v>
                </c:pt>
              </c:numCache>
            </c:numRef>
          </c:val>
          <c:extLst>
            <c:ext xmlns:c16="http://schemas.microsoft.com/office/drawing/2014/chart" uri="{C3380CC4-5D6E-409C-BE32-E72D297353CC}">
              <c16:uniqueId val="{00000000-4DC4-445F-B0A6-F39DBD47C2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15.16</c:v>
                </c:pt>
                <c:pt idx="1">
                  <c:v>14.2</c:v>
                </c:pt>
                <c:pt idx="2">
                  <c:v>14.53</c:v>
                </c:pt>
                <c:pt idx="3">
                  <c:v>14.31</c:v>
                </c:pt>
                <c:pt idx="4">
                  <c:v>14.11</c:v>
                </c:pt>
              </c:numCache>
            </c:numRef>
          </c:val>
          <c:extLst>
            <c:ext xmlns:c16="http://schemas.microsoft.com/office/drawing/2014/chart" uri="{C3380CC4-5D6E-409C-BE32-E72D297353CC}">
              <c16:uniqueId val="{00000001-4DC4-445F-B0A6-F39DBD47C2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0.34</c:v>
                </c:pt>
                <c:pt idx="1">
                  <c:v>-0.35</c:v>
                </c:pt>
                <c:pt idx="2">
                  <c:v>2.58</c:v>
                </c:pt>
                <c:pt idx="3">
                  <c:v>-2.0099999999999998</c:v>
                </c:pt>
                <c:pt idx="4">
                  <c:v>-0.21</c:v>
                </c:pt>
              </c:numCache>
            </c:numRef>
          </c:val>
          <c:smooth val="0"/>
          <c:extLst>
            <c:ext xmlns:c16="http://schemas.microsoft.com/office/drawing/2014/chart" uri="{C3380CC4-5D6E-409C-BE32-E72D297353CC}">
              <c16:uniqueId val="{00000002-4DC4-445F-B0A6-F39DBD47C2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1.08</c:v>
                </c:pt>
                <c:pt idx="2">
                  <c:v>#N/A</c:v>
                </c:pt>
                <c:pt idx="3">
                  <c:v>1.93</c:v>
                </c:pt>
                <c:pt idx="4">
                  <c:v>#N/A</c:v>
                </c:pt>
                <c:pt idx="5">
                  <c:v>2.63</c:v>
                </c:pt>
                <c:pt idx="6">
                  <c:v>#N/A</c:v>
                </c:pt>
                <c:pt idx="7">
                  <c:v>3.73</c:v>
                </c:pt>
                <c:pt idx="8">
                  <c:v>0</c:v>
                </c:pt>
                <c:pt idx="9">
                  <c:v>0</c:v>
                </c:pt>
              </c:numCache>
            </c:numRef>
          </c:val>
          <c:extLst>
            <c:ext xmlns:c16="http://schemas.microsoft.com/office/drawing/2014/chart" uri="{C3380CC4-5D6E-409C-BE32-E72D297353CC}">
              <c16:uniqueId val="{00000000-8E23-426B-AE68-AFB21ECE8D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23-426B-AE68-AFB21ECE8D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23-426B-AE68-AFB21ECE8D77}"/>
            </c:ext>
          </c:extLst>
        </c:ser>
        <c:ser>
          <c:idx val="3"/>
          <c:order val="3"/>
          <c:tx>
            <c:strRef>
              <c:f>データシート!$A$30</c:f>
              <c:strCache>
                <c:ptCount val="1"/>
                <c:pt idx="0">
                  <c:v>公共用地等取得造成事業特別会計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E23-426B-AE68-AFB21ECE8D7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0.05</c:v>
                </c:pt>
                <c:pt idx="4">
                  <c:v>#N/A</c:v>
                </c:pt>
                <c:pt idx="5">
                  <c:v>0.05</c:v>
                </c:pt>
                <c:pt idx="6">
                  <c:v>#N/A</c:v>
                </c:pt>
                <c:pt idx="7">
                  <c:v>0.04</c:v>
                </c:pt>
                <c:pt idx="8">
                  <c:v>#N/A</c:v>
                </c:pt>
                <c:pt idx="9">
                  <c:v>0.06</c:v>
                </c:pt>
              </c:numCache>
            </c:numRef>
          </c:val>
          <c:extLst>
            <c:ext xmlns:c16="http://schemas.microsoft.com/office/drawing/2014/chart" uri="{C3380CC4-5D6E-409C-BE32-E72D297353CC}">
              <c16:uniqueId val="{00000004-8E23-426B-AE68-AFB21ECE8D7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0.5</c:v>
                </c:pt>
                <c:pt idx="4">
                  <c:v>#N/A</c:v>
                </c:pt>
                <c:pt idx="5">
                  <c:v>1.26</c:v>
                </c:pt>
                <c:pt idx="6">
                  <c:v>#N/A</c:v>
                </c:pt>
                <c:pt idx="7">
                  <c:v>1.2</c:v>
                </c:pt>
                <c:pt idx="8">
                  <c:v>#N/A</c:v>
                </c:pt>
                <c:pt idx="9">
                  <c:v>0.77</c:v>
                </c:pt>
              </c:numCache>
            </c:numRef>
          </c:val>
          <c:extLst>
            <c:ext xmlns:c16="http://schemas.microsoft.com/office/drawing/2014/chart" uri="{C3380CC4-5D6E-409C-BE32-E72D297353CC}">
              <c16:uniqueId val="{00000005-8E23-426B-AE68-AFB21ECE8D7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1.1599999999999999</c:v>
                </c:pt>
                <c:pt idx="2">
                  <c:v>#N/A</c:v>
                </c:pt>
                <c:pt idx="3">
                  <c:v>0.57999999999999996</c:v>
                </c:pt>
                <c:pt idx="4">
                  <c:v>#N/A</c:v>
                </c:pt>
                <c:pt idx="5">
                  <c:v>1.02</c:v>
                </c:pt>
                <c:pt idx="6">
                  <c:v>#N/A</c:v>
                </c:pt>
                <c:pt idx="7">
                  <c:v>0.49</c:v>
                </c:pt>
                <c:pt idx="8">
                  <c:v>#N/A</c:v>
                </c:pt>
                <c:pt idx="9">
                  <c:v>0.91</c:v>
                </c:pt>
              </c:numCache>
            </c:numRef>
          </c:val>
          <c:extLst>
            <c:ext xmlns:c16="http://schemas.microsoft.com/office/drawing/2014/chart" uri="{C3380CC4-5D6E-409C-BE32-E72D297353CC}">
              <c16:uniqueId val="{00000006-8E23-426B-AE68-AFB21ECE8D7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4.68</c:v>
                </c:pt>
                <c:pt idx="2">
                  <c:v>#N/A</c:v>
                </c:pt>
                <c:pt idx="3">
                  <c:v>3.98</c:v>
                </c:pt>
                <c:pt idx="4">
                  <c:v>#N/A</c:v>
                </c:pt>
                <c:pt idx="5">
                  <c:v>6.63</c:v>
                </c:pt>
                <c:pt idx="6">
                  <c:v>#N/A</c:v>
                </c:pt>
                <c:pt idx="7">
                  <c:v>4.49</c:v>
                </c:pt>
                <c:pt idx="8">
                  <c:v>#N/A</c:v>
                </c:pt>
                <c:pt idx="9">
                  <c:v>4.18</c:v>
                </c:pt>
              </c:numCache>
            </c:numRef>
          </c:val>
          <c:extLst>
            <c:ext xmlns:c16="http://schemas.microsoft.com/office/drawing/2014/chart" uri="{C3380CC4-5D6E-409C-BE32-E72D297353CC}">
              <c16:uniqueId val="{00000007-8E23-426B-AE68-AFB21ECE8D7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5.51</c:v>
                </c:pt>
              </c:numCache>
            </c:numRef>
          </c:val>
          <c:extLst>
            <c:ext xmlns:c16="http://schemas.microsoft.com/office/drawing/2014/chart" uri="{C3380CC4-5D6E-409C-BE32-E72D297353CC}">
              <c16:uniqueId val="{00000008-8E23-426B-AE68-AFB21ECE8D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8.67</c:v>
                </c:pt>
                <c:pt idx="2">
                  <c:v>#N/A</c:v>
                </c:pt>
                <c:pt idx="3">
                  <c:v>9.02</c:v>
                </c:pt>
                <c:pt idx="4">
                  <c:v>#N/A</c:v>
                </c:pt>
                <c:pt idx="5">
                  <c:v>10.39</c:v>
                </c:pt>
                <c:pt idx="6">
                  <c:v>#N/A</c:v>
                </c:pt>
                <c:pt idx="7">
                  <c:v>12.08</c:v>
                </c:pt>
                <c:pt idx="8">
                  <c:v>#N/A</c:v>
                </c:pt>
                <c:pt idx="9">
                  <c:v>13.99</c:v>
                </c:pt>
              </c:numCache>
            </c:numRef>
          </c:val>
          <c:extLst>
            <c:ext xmlns:c16="http://schemas.microsoft.com/office/drawing/2014/chart" uri="{C3380CC4-5D6E-409C-BE32-E72D297353CC}">
              <c16:uniqueId val="{00000009-8E23-426B-AE68-AFB21ECE8D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450</c:v>
                </c:pt>
                <c:pt idx="5">
                  <c:v>423</c:v>
                </c:pt>
                <c:pt idx="8">
                  <c:v>417</c:v>
                </c:pt>
                <c:pt idx="11">
                  <c:v>388</c:v>
                </c:pt>
                <c:pt idx="14">
                  <c:v>384</c:v>
                </c:pt>
              </c:numCache>
            </c:numRef>
          </c:val>
          <c:extLst>
            <c:ext xmlns:c16="http://schemas.microsoft.com/office/drawing/2014/chart" uri="{C3380CC4-5D6E-409C-BE32-E72D297353CC}">
              <c16:uniqueId val="{00000000-7B97-41E3-8813-A97E6B153D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97-41E3-8813-A97E6B153D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B97-41E3-8813-A97E6B153D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51</c:v>
                </c:pt>
                <c:pt idx="12">
                  <c:v>51</c:v>
                </c:pt>
              </c:numCache>
            </c:numRef>
          </c:val>
          <c:extLst>
            <c:ext xmlns:c16="http://schemas.microsoft.com/office/drawing/2014/chart" uri="{C3380CC4-5D6E-409C-BE32-E72D297353CC}">
              <c16:uniqueId val="{00000003-7B97-41E3-8813-A97E6B153D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175</c:v>
                </c:pt>
                <c:pt idx="3">
                  <c:v>169</c:v>
                </c:pt>
                <c:pt idx="6">
                  <c:v>155</c:v>
                </c:pt>
                <c:pt idx="9">
                  <c:v>161</c:v>
                </c:pt>
                <c:pt idx="12">
                  <c:v>156</c:v>
                </c:pt>
              </c:numCache>
            </c:numRef>
          </c:val>
          <c:extLst>
            <c:ext xmlns:c16="http://schemas.microsoft.com/office/drawing/2014/chart" uri="{C3380CC4-5D6E-409C-BE32-E72D297353CC}">
              <c16:uniqueId val="{00000004-7B97-41E3-8813-A97E6B153D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97-41E3-8813-A97E6B153D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97-41E3-8813-A97E6B153D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526</c:v>
                </c:pt>
                <c:pt idx="3">
                  <c:v>513</c:v>
                </c:pt>
                <c:pt idx="6">
                  <c:v>488</c:v>
                </c:pt>
                <c:pt idx="9">
                  <c:v>460</c:v>
                </c:pt>
                <c:pt idx="12">
                  <c:v>435</c:v>
                </c:pt>
              </c:numCache>
            </c:numRef>
          </c:val>
          <c:extLst>
            <c:ext xmlns:c16="http://schemas.microsoft.com/office/drawing/2014/chart" uri="{C3380CC4-5D6E-409C-BE32-E72D297353CC}">
              <c16:uniqueId val="{00000007-7B97-41E3-8813-A97E6B153D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251</c:v>
                </c:pt>
                <c:pt idx="2">
                  <c:v>#N/A</c:v>
                </c:pt>
                <c:pt idx="3">
                  <c:v>#N/A</c:v>
                </c:pt>
                <c:pt idx="4">
                  <c:v>259</c:v>
                </c:pt>
                <c:pt idx="5">
                  <c:v>#N/A</c:v>
                </c:pt>
                <c:pt idx="6">
                  <c:v>#N/A</c:v>
                </c:pt>
                <c:pt idx="7">
                  <c:v>226</c:v>
                </c:pt>
                <c:pt idx="8">
                  <c:v>#N/A</c:v>
                </c:pt>
                <c:pt idx="9">
                  <c:v>#N/A</c:v>
                </c:pt>
                <c:pt idx="10">
                  <c:v>284</c:v>
                </c:pt>
                <c:pt idx="11">
                  <c:v>#N/A</c:v>
                </c:pt>
                <c:pt idx="12">
                  <c:v>#N/A</c:v>
                </c:pt>
                <c:pt idx="13">
                  <c:v>258</c:v>
                </c:pt>
                <c:pt idx="14">
                  <c:v>#N/A</c:v>
                </c:pt>
              </c:numCache>
            </c:numRef>
          </c:val>
          <c:smooth val="0"/>
          <c:extLst>
            <c:ext xmlns:c16="http://schemas.microsoft.com/office/drawing/2014/chart" uri="{C3380CC4-5D6E-409C-BE32-E72D297353CC}">
              <c16:uniqueId val="{00000008-7B97-41E3-8813-A97E6B153D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4512</c:v>
                </c:pt>
                <c:pt idx="5">
                  <c:v>4339</c:v>
                </c:pt>
                <c:pt idx="8">
                  <c:v>4225</c:v>
                </c:pt>
                <c:pt idx="11">
                  <c:v>4404</c:v>
                </c:pt>
                <c:pt idx="14">
                  <c:v>4636</c:v>
                </c:pt>
              </c:numCache>
            </c:numRef>
          </c:val>
          <c:extLst>
            <c:ext xmlns:c16="http://schemas.microsoft.com/office/drawing/2014/chart" uri="{C3380CC4-5D6E-409C-BE32-E72D297353CC}">
              <c16:uniqueId val="{00000000-24F2-40C4-9591-94156AEF8C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c:v>
                </c:pt>
                <c:pt idx="5">
                  <c:v>36</c:v>
                </c:pt>
                <c:pt idx="8">
                  <c:v>42</c:v>
                </c:pt>
                <c:pt idx="11">
                  <c:v>95</c:v>
                </c:pt>
                <c:pt idx="14">
                  <c:v>230</c:v>
                </c:pt>
              </c:numCache>
            </c:numRef>
          </c:val>
          <c:extLst>
            <c:ext xmlns:c16="http://schemas.microsoft.com/office/drawing/2014/chart" uri="{C3380CC4-5D6E-409C-BE32-E72D297353CC}">
              <c16:uniqueId val="{00000001-24F2-40C4-9591-94156AEF8C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2397</c:v>
                </c:pt>
                <c:pt idx="5">
                  <c:v>2602</c:v>
                </c:pt>
                <c:pt idx="8">
                  <c:v>2741</c:v>
                </c:pt>
                <c:pt idx="11">
                  <c:v>2809</c:v>
                </c:pt>
                <c:pt idx="14">
                  <c:v>2756</c:v>
                </c:pt>
              </c:numCache>
            </c:numRef>
          </c:val>
          <c:extLst>
            <c:ext xmlns:c16="http://schemas.microsoft.com/office/drawing/2014/chart" uri="{C3380CC4-5D6E-409C-BE32-E72D297353CC}">
              <c16:uniqueId val="{00000002-24F2-40C4-9591-94156AEF8C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F2-40C4-9591-94156AEF8C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F2-40C4-9591-94156AEF8C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c:v>
                </c:pt>
                <c:pt idx="3">
                  <c:v>2</c:v>
                </c:pt>
                <c:pt idx="6">
                  <c:v>2</c:v>
                </c:pt>
                <c:pt idx="9">
                  <c:v>4</c:v>
                </c:pt>
                <c:pt idx="12">
                  <c:v>4</c:v>
                </c:pt>
              </c:numCache>
            </c:numRef>
          </c:val>
          <c:extLst>
            <c:ext xmlns:c16="http://schemas.microsoft.com/office/drawing/2014/chart" uri="{C3380CC4-5D6E-409C-BE32-E72D297353CC}">
              <c16:uniqueId val="{00000005-24F2-40C4-9591-94156AEF8C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636</c:v>
                </c:pt>
                <c:pt idx="3">
                  <c:v>652</c:v>
                </c:pt>
                <c:pt idx="6">
                  <c:v>659</c:v>
                </c:pt>
                <c:pt idx="9">
                  <c:v>600</c:v>
                </c:pt>
                <c:pt idx="12">
                  <c:v>522</c:v>
                </c:pt>
              </c:numCache>
            </c:numRef>
          </c:val>
          <c:extLst>
            <c:ext xmlns:c16="http://schemas.microsoft.com/office/drawing/2014/chart" uri="{C3380CC4-5D6E-409C-BE32-E72D297353CC}">
              <c16:uniqueId val="{00000006-24F2-40C4-9591-94156AEF8C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1106</c:v>
                </c:pt>
                <c:pt idx="3">
                  <c:v>1008</c:v>
                </c:pt>
                <c:pt idx="6">
                  <c:v>908</c:v>
                </c:pt>
                <c:pt idx="9">
                  <c:v>824</c:v>
                </c:pt>
                <c:pt idx="12">
                  <c:v>745</c:v>
                </c:pt>
              </c:numCache>
            </c:numRef>
          </c:val>
          <c:extLst>
            <c:ext xmlns:c16="http://schemas.microsoft.com/office/drawing/2014/chart" uri="{C3380CC4-5D6E-409C-BE32-E72D297353CC}">
              <c16:uniqueId val="{00000007-24F2-40C4-9591-94156AEF8C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2893</c:v>
                </c:pt>
                <c:pt idx="3">
                  <c:v>2920</c:v>
                </c:pt>
                <c:pt idx="6">
                  <c:v>2587</c:v>
                </c:pt>
                <c:pt idx="9">
                  <c:v>2418</c:v>
                </c:pt>
                <c:pt idx="12">
                  <c:v>2402</c:v>
                </c:pt>
              </c:numCache>
            </c:numRef>
          </c:val>
          <c:extLst>
            <c:ext xmlns:c16="http://schemas.microsoft.com/office/drawing/2014/chart" uri="{C3380CC4-5D6E-409C-BE32-E72D297353CC}">
              <c16:uniqueId val="{00000008-24F2-40C4-9591-94156AEF8C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F2-40C4-9591-94156AEF8C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3974</c:v>
                </c:pt>
                <c:pt idx="3">
                  <c:v>3819</c:v>
                </c:pt>
                <c:pt idx="6">
                  <c:v>3898</c:v>
                </c:pt>
                <c:pt idx="9">
                  <c:v>4082</c:v>
                </c:pt>
                <c:pt idx="12">
                  <c:v>4522</c:v>
                </c:pt>
              </c:numCache>
            </c:numRef>
          </c:val>
          <c:extLst>
            <c:ext xmlns:c16="http://schemas.microsoft.com/office/drawing/2014/chart" uri="{C3380CC4-5D6E-409C-BE32-E72D297353CC}">
              <c16:uniqueId val="{0000000A-24F2-40C4-9591-94156AEF8C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1664</c:v>
                </c:pt>
                <c:pt idx="2">
                  <c:v>#N/A</c:v>
                </c:pt>
                <c:pt idx="3">
                  <c:v>#N/A</c:v>
                </c:pt>
                <c:pt idx="4">
                  <c:v>1424</c:v>
                </c:pt>
                <c:pt idx="5">
                  <c:v>#N/A</c:v>
                </c:pt>
                <c:pt idx="6">
                  <c:v>#N/A</c:v>
                </c:pt>
                <c:pt idx="7">
                  <c:v>1045</c:v>
                </c:pt>
                <c:pt idx="8">
                  <c:v>#N/A</c:v>
                </c:pt>
                <c:pt idx="9">
                  <c:v>#N/A</c:v>
                </c:pt>
                <c:pt idx="10">
                  <c:v>620</c:v>
                </c:pt>
                <c:pt idx="11">
                  <c:v>#N/A</c:v>
                </c:pt>
                <c:pt idx="12">
                  <c:v>#N/A</c:v>
                </c:pt>
                <c:pt idx="13">
                  <c:v>573</c:v>
                </c:pt>
                <c:pt idx="14">
                  <c:v>#N/A</c:v>
                </c:pt>
              </c:numCache>
            </c:numRef>
          </c:val>
          <c:smooth val="0"/>
          <c:extLst>
            <c:ext xmlns:c16="http://schemas.microsoft.com/office/drawing/2014/chart" uri="{C3380CC4-5D6E-409C-BE32-E72D297353CC}">
              <c16:uniqueId val="{0000000B-24F2-40C4-9591-94156AEF8C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468</c:v>
                </c:pt>
                <c:pt idx="1">
                  <c:v>468</c:v>
                </c:pt>
                <c:pt idx="2">
                  <c:v>469</c:v>
                </c:pt>
              </c:numCache>
            </c:numRef>
          </c:val>
          <c:extLst>
            <c:ext xmlns:c16="http://schemas.microsoft.com/office/drawing/2014/chart" uri="{C3380CC4-5D6E-409C-BE32-E72D297353CC}">
              <c16:uniqueId val="{00000000-D01D-4DEB-8CCE-51987BDA2A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216</c:v>
                </c:pt>
                <c:pt idx="1">
                  <c:v>236</c:v>
                </c:pt>
                <c:pt idx="2">
                  <c:v>292</c:v>
                </c:pt>
              </c:numCache>
            </c:numRef>
          </c:val>
          <c:extLst>
            <c:ext xmlns:c16="http://schemas.microsoft.com/office/drawing/2014/chart" uri="{C3380CC4-5D6E-409C-BE32-E72D297353CC}">
              <c16:uniqueId val="{00000001-D01D-4DEB-8CCE-51987BDA2A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1483</c:v>
                </c:pt>
                <c:pt idx="1">
                  <c:v>1548</c:v>
                </c:pt>
                <c:pt idx="2">
                  <c:v>1428</c:v>
                </c:pt>
              </c:numCache>
            </c:numRef>
          </c:val>
          <c:extLst>
            <c:ext xmlns:c16="http://schemas.microsoft.com/office/drawing/2014/chart" uri="{C3380CC4-5D6E-409C-BE32-E72D297353CC}">
              <c16:uniqueId val="{00000002-D01D-4DEB-8CCE-51987BDA2A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年度をピークに年々減少しているが、</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長寿命化事業や公共施設等の老朽化等に</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関する</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更新事業を行う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公共下水道事業会計の準元利償還金は高い水準で推移している。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加えて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福祉組合のごみ処理施設更新に係る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地方債の元利償還金への負担金が発生し、これが令和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年度まで継続するため大きな負担となる。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対策事業債の借入増加による元利償還金の増額も見込まれる。同時に算入公債費も順次増額するが、実質公債費比率は徐々に高くなる見込みであるため、繰上償還の実施や余分な新発債の抑制に努めていく。</a:t>
          </a: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を占めている一般会計の地方債残高は、新発債の抑制と繰上償還の実施により令和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年度まで着実に減少していたが、過疎対策事業債借入の増大により、今後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増加していくことが見込まれる。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また、将来負担額の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を占めている公営企業債等繰入見込額は、令和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に引き続き令和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年度から新たに施設更新も計画されているため将来負担額の増加が懸念される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関して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公営住宅使用料充当率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％の公営住宅建設事業債について、令和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年度に多額の借入を行なったため充当可能特定歳入が増額、また過疎対策事業債借入増に伴い基準財政需要額算入見込額も増額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今後、将来負担比率増となりそうな要因が見込まれるため、計画的な事業実施により全体として大きく将来負担比率が増とならないよう配慮していく必要がある。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長崎県東彼杵町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単独工事や各種補助金の財源としてふるさと創生事業基金を活用したことにより、ふるさと創生事業基金が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万円減、新たな</a:t>
          </a:r>
          <a:r>
            <a:rPr lang="ja-JP" altLang="ja-JP" sz="1300" spc="50">
              <a:effectLst/>
              <a:latin typeface="ＭＳ ゴシック" panose="020B0609070205080204" pitchFamily="49" charset="-128"/>
              <a:ea typeface="ＭＳ ゴシック" panose="020B0609070205080204" pitchFamily="49" charset="-128"/>
              <a:cs typeface="Times New Roman" panose="02020603050405020304" pitchFamily="18" charset="0"/>
            </a:rPr>
            <a:t>公有財産購入費</a:t>
          </a:r>
          <a:r>
            <a:rPr lang="ja-JP" altLang="en-US" sz="1300" spc="50">
              <a:effectLst/>
              <a:latin typeface="ＭＳ ゴシック" panose="020B0609070205080204" pitchFamily="49" charset="-128"/>
              <a:ea typeface="ＭＳ ゴシック" panose="020B0609070205080204" pitchFamily="49" charset="-128"/>
              <a:cs typeface="Times New Roman" panose="02020603050405020304" pitchFamily="18" charset="0"/>
            </a:rPr>
            <a:t>の財源として地域福祉基金を活用したことにより、地域福祉基金が</a:t>
          </a:r>
          <a:r>
            <a:rPr lang="en-US" altLang="ja-JP" sz="1300" spc="50">
              <a:effectLst/>
              <a:latin typeface="ＭＳ ゴシック" panose="020B0609070205080204" pitchFamily="49" charset="-128"/>
              <a:ea typeface="ＭＳ ゴシック" panose="020B0609070205080204" pitchFamily="49" charset="-128"/>
              <a:cs typeface="Times New Roman" panose="02020603050405020304" pitchFamily="18" charset="0"/>
            </a:rPr>
            <a:t>6,700</a:t>
          </a:r>
          <a:r>
            <a:rPr lang="ja-JP" altLang="en-US" sz="1300" spc="50">
              <a:effectLst/>
              <a:latin typeface="ＭＳ ゴシック" panose="020B0609070205080204" pitchFamily="49" charset="-128"/>
              <a:ea typeface="ＭＳ ゴシック" panose="020B0609070205080204" pitchFamily="49" charset="-128"/>
              <a:cs typeface="Times New Roman" panose="02020603050405020304" pitchFamily="18" charset="0"/>
            </a:rPr>
            <a:t>万円減、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浄化槽設置整備事業補助金や浄化槽維持管理補助金の財源として下水道事業基金を活用したことにより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、学校施設や文化施設整備の財源として教育文化施設整備基金を活用したことにより、教育文化施設整備基金が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、決算状況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に応じて、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ふるさと創生事業基金に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万円、減債基金に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万円、下水道事業基金に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過疎地域持続的発展特別事業基金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取り崩し額が大きく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ふるさと創生事業基金積み立て額を増加出来なければ、新規ソフト事業等へのふるさと創生事業基金の充当が困難になり事業見直しも必要になる。また、それ以外の基金に関しても、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学校施設や公共施設の老朽化に伴う改修事業等の財源として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充当していくこと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になるため、決算状況にて余剰金が縮小すれば、長期的にみると基金全体は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減少傾向になる。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庁舎整備基金：庁舎の改修、新庁舎建設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ふるさと創生事業基金：自然保護、スポーツ・保健活動、学習・文化活動、景観保全、歴史・伝統文化の保存、地域産業の育成等まちづ</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教育文化施設整備基金：教育・文化・スポーツ・レクリエーション等の施設の整備、振興</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a:t>
          </a:r>
          <a:r>
            <a:rPr lang="ja-JP" altLang="ja-JP" sz="1300" spc="50">
              <a:effectLst/>
              <a:ea typeface="ＭＳ Ｐ明朝" panose="02020600040205080304" pitchFamily="18" charset="-128"/>
              <a:cs typeface="Times New Roman" panose="02020603050405020304" pitchFamily="18" charset="0"/>
            </a:rPr>
            <a:t>東彼杵町新庁舎整備に係る基本設計作成等業務委託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lang="ja-JP" altLang="ja-JP" sz="1300" spc="50">
              <a:effectLst/>
              <a:ea typeface="ＭＳ Ｐ明朝" panose="02020600040205080304" pitchFamily="18" charset="-128"/>
              <a:cs typeface="Times New Roman" panose="02020603050405020304" pitchFamily="18" charset="0"/>
            </a:rPr>
            <a:t>庁舎移転に伴う電算室設計支援業務委託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の庁舎整備事業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1,595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万円を充当したが、庁舎建て替えに向け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万円をを積み立てたため増となった。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ふるさと創生事業基金：新工業団地関連</a:t>
          </a:r>
          <a:r>
            <a:rPr lang="ja-JP" altLang="ja-JP" sz="1400" spc="50">
              <a:effectLst/>
              <a:ea typeface="ＭＳ Ｐ明朝" panose="02020600040205080304" pitchFamily="18" charset="-128"/>
              <a:cs typeface="Times New Roman" panose="02020603050405020304" pitchFamily="18" charset="0"/>
            </a:rPr>
            <a:t>既存</a:t>
          </a:r>
          <a:r>
            <a:rPr lang="ja-JP" altLang="ja-JP" sz="1300" spc="50">
              <a:effectLst/>
              <a:ea typeface="ＭＳ Ｐ明朝" panose="02020600040205080304" pitchFamily="18" charset="-128"/>
              <a:cs typeface="Times New Roman" panose="02020603050405020304" pitchFamily="18" charset="0"/>
            </a:rPr>
            <a:t>水源揚水試験業務委託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lang="ja-JP" altLang="ja-JP" sz="1300" spc="50">
              <a:solidFill>
                <a:srgbClr val="000000"/>
              </a:solidFill>
              <a:effectLst/>
              <a:ea typeface="ＭＳ Ｐ明朝" panose="02020600040205080304" pitchFamily="18" charset="-128"/>
              <a:cs typeface="Times New Roman" panose="02020603050405020304" pitchFamily="18" charset="0"/>
            </a:rPr>
            <a:t>交通影響評価業務委託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や持家奨励補助金、出産祝い金等まちづくり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万円を充当し、ふるさと納税分を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万円積み立てた結果、基金は減となった。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教育文化施設整備基金：総合会館外壁調査・外部改修設計業務委託や、東彼杵中学校体育館床改修工事等の教育文化施設整備事業に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4,130</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万円を充当し、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万円積み立てた結果、基金は減となった。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庁舎整備基金：庁舎建て替えが検討されているため、可能な限り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億円程度の積み立てを行っていく。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ふるさと創生事業基金：まちづくり事業推進のため積み立てを行っていく。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教育文化施設整備基金：老朽化している学校施設・文化施設・給食センター等の改修事業等に備え積み立てを行っていく。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厳しい財政状況であるため、積み立て額は決算見込みによりその都度判断していく。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利子加蓄及び運用益による増</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災害への備え等のため、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億円程度を維持していく。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万円及び利子加蓄による増</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過疎対策事業債</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や公共施設等適正管理推進事業債</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の借り入れにより、今後地方債残高が増大する見込みである。実質公債比率が増加する状況に応じて、一般会計地方債の繰</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り上げ償還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等に基金を活用することに備え、決算状況に応じた積み立てを行う。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7,348
7,260
74.29
6,988,040
6,694,971
139,425
3,324,649
4,521,992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を上回る高齢化率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日現在）に加え、町内に中心となる産業がないこと、財政基盤が弱く、類似団体平均をかろうじて上回っている状況である。組織の見直しや歳出削減を図るとともに、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企業誘致や商業施設誘致に尽力し、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地方税の徴収強化に取り組み、財政基盤の強化に努める。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83958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19249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30739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19249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昨年度まで類似団体と比較すると人件費・公債費は低く、扶助費・補助費等・その他が高いことが特徴だったが、本年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度は公債費のみ低く、それ以外が同等以上の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状態になり、特に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その差が大きくなった。扶助費では、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町単独費を追加した保育料完全無償化により支出が膨らんだ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下水道事業会計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出資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皆増となったことが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大きく影響している。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今後は、町単独の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補助事業の廃止や見直し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を進めるとともに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、料金改定等によ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公営企業の普通会計への依存度を下げ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歳出削減</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できるよう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65</xdr:row>
      <xdr:rowOff>7874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60430"/>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10414</xdr:rowOff>
    </xdr:from>
    <xdr:to>
      <xdr:col>19</xdr:col>
      <xdr:colOff>133350</xdr:colOff>
      <xdr:row>64</xdr:row>
      <xdr:rowOff>87630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8321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64</xdr:row>
      <xdr:rowOff>10414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74350"/>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32258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7435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100601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7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45991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人当たりの人件費・物件費等の決算額は年々増加傾向で、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人件費増についての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主な要因としては人口減少による影響が大きい。また、</a:t>
          </a:r>
          <a:r>
            <a:rPr lang="ja-JP" altLang="ja-JP" sz="1300" spc="50">
              <a:effectLst/>
              <a:latin typeface="ＭＳ Ｐゴシック" panose="020B0600070205080204" pitchFamily="50" charset="-128"/>
              <a:ea typeface="ＭＳ Ｐゴシック" panose="020B0600070205080204" pitchFamily="50" charset="-128"/>
              <a:cs typeface="Times New Roman" panose="02020603050405020304" pitchFamily="18" charset="0"/>
            </a:rPr>
            <a:t>移動系防災行政無線更改業務委託料皆増、龍頭泉バイオトイレ</a:t>
          </a:r>
          <a:r>
            <a:rPr lang="ja-JP" altLang="en-US" sz="1300" spc="50">
              <a:effectLst/>
              <a:latin typeface="ＭＳ Ｐゴシック" panose="020B0600070205080204" pitchFamily="50" charset="-128"/>
              <a:ea typeface="ＭＳ Ｐゴシック" panose="020B0600070205080204" pitchFamily="50" charset="-128"/>
              <a:cs typeface="Times New Roman" panose="02020603050405020304" pitchFamily="18" charset="0"/>
            </a:rPr>
            <a:t>購入費</a:t>
          </a:r>
          <a:r>
            <a:rPr lang="ja-JP" altLang="ja-JP" sz="1300" spc="50">
              <a:effectLst/>
              <a:latin typeface="ＭＳ Ｐゴシック" panose="020B0600070205080204" pitchFamily="50" charset="-128"/>
              <a:ea typeface="ＭＳ Ｐゴシック" panose="020B0600070205080204" pitchFamily="50" charset="-128"/>
              <a:cs typeface="Times New Roman" panose="02020603050405020304" pitchFamily="18" charset="0"/>
            </a:rPr>
            <a:t>皆増、イントラシステムリース料増、</a:t>
          </a:r>
          <a:r>
            <a:rPr lang="ja-JP" altLang="en-US" sz="1300" spc="50">
              <a:effectLst/>
              <a:latin typeface="ＭＳ Ｐゴシック" panose="020B0600070205080204" pitchFamily="50" charset="-128"/>
              <a:ea typeface="ＭＳ Ｐゴシック" panose="020B0600070205080204" pitchFamily="50" charset="-128"/>
              <a:cs typeface="Times New Roman" panose="02020603050405020304" pitchFamily="18" charset="0"/>
            </a:rPr>
            <a:t>ふるさと納税事務代行業務委託料</a:t>
          </a:r>
          <a:r>
            <a:rPr lang="ja-JP" altLang="ja-JP" sz="1300" spc="50">
              <a:effectLst/>
              <a:latin typeface="ＭＳ Ｐゴシック" panose="020B0600070205080204" pitchFamily="50" charset="-128"/>
              <a:ea typeface="ＭＳ Ｐゴシック" panose="020B0600070205080204" pitchFamily="50" charset="-128"/>
              <a:cs typeface="Times New Roman" panose="02020603050405020304" pitchFamily="18" charset="0"/>
            </a:rPr>
            <a:t>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物件費が増となった。今後も定員計画に基づき適正な職員数を維持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するとともに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物件費の経常的な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についての削減努力を行うこととする。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82476</xdr:rowOff>
    </xdr:from>
    <xdr:to>
      <xdr:col>23</xdr:col>
      <xdr:colOff>133350</xdr:colOff>
      <xdr:row>81</xdr:row>
      <xdr:rowOff>155466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69926"/>
          <a:ext cx="838200" cy="7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46465</xdr:rowOff>
    </xdr:from>
    <xdr:to>
      <xdr:col>19</xdr:col>
      <xdr:colOff>133350</xdr:colOff>
      <xdr:row>81</xdr:row>
      <xdr:rowOff>82476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3915"/>
          <a:ext cx="889000" cy="3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164902</xdr:rowOff>
    </xdr:from>
    <xdr:to>
      <xdr:col>15</xdr:col>
      <xdr:colOff>82550</xdr:colOff>
      <xdr:row>81</xdr:row>
      <xdr:rowOff>46465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880902"/>
          <a:ext cx="889000" cy="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114801</xdr:rowOff>
    </xdr:from>
    <xdr:to>
      <xdr:col>11</xdr:col>
      <xdr:colOff>31750</xdr:colOff>
      <xdr:row>80</xdr:row>
      <xdr:rowOff>164902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830801"/>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68307</xdr:rowOff>
    </xdr:from>
    <xdr:to>
      <xdr:col>7</xdr:col>
      <xdr:colOff>31750</xdr:colOff>
      <xdr:row>81</xdr:row>
      <xdr:rowOff>169907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154684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0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104666</xdr:rowOff>
    </xdr:from>
    <xdr:to>
      <xdr:col>23</xdr:col>
      <xdr:colOff>184150</xdr:colOff>
      <xdr:row>82</xdr:row>
      <xdr:rowOff>34816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9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121193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3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31676</xdr:rowOff>
    </xdr:from>
    <xdr:to>
      <xdr:col>19</xdr:col>
      <xdr:colOff>184150</xdr:colOff>
      <xdr:row>81</xdr:row>
      <xdr:rowOff>133276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143453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88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167115</xdr:rowOff>
    </xdr:from>
    <xdr:to>
      <xdr:col>15</xdr:col>
      <xdr:colOff>133350</xdr:colOff>
      <xdr:row>81</xdr:row>
      <xdr:rowOff>97265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107442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5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114102</xdr:rowOff>
    </xdr:from>
    <xdr:to>
      <xdr:col>11</xdr:col>
      <xdr:colOff>82550</xdr:colOff>
      <xdr:row>81</xdr:row>
      <xdr:rowOff>44252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3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54429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9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64001</xdr:rowOff>
    </xdr:from>
    <xdr:to>
      <xdr:col>7</xdr:col>
      <xdr:colOff>31750</xdr:colOff>
      <xdr:row>80</xdr:row>
      <xdr:rowOff>165601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78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4328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5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一時的な指数の上昇が見られたが、職員の採用・退職、階層の異動等により構造が変動したこともあり、令和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年度から低下に転じてい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年度は俸給表の改定もあり、前年度より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。今後も引き続き、各種手当の点検や見直し等を行い、適正化に努めていく。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71966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050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45155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60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184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86</xdr:row>
      <xdr:rowOff>47978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6988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人口千人当たりの職員数は類似団体内ではいまだ低数を保っている。これは、平成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年度策定の定員管理計画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、退職者不補充と現業からの任用替を同時に行ってきたことによるものである。職員数の大幅な減員は、行政サービスの水準低下を来すおそれがあり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町財政状況と増大する行政需要の整合性を図りつつ、適正な定員管理に努める。今後は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年度策定の定員管理計画に基づき、</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行政サービス水準維持、向上を基本とした適正配置に努め、最小の人員で最大の効果を目指す簡素で効率的な体制及び職員数を維持していく。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129896</xdr:rowOff>
    </xdr:from>
    <xdr:to>
      <xdr:col>81</xdr:col>
      <xdr:colOff>44450</xdr:colOff>
      <xdr:row>58</xdr:row>
      <xdr:rowOff>130378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073996"/>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110592</xdr:rowOff>
    </xdr:from>
    <xdr:to>
      <xdr:col>77</xdr:col>
      <xdr:colOff>44450</xdr:colOff>
      <xdr:row>58</xdr:row>
      <xdr:rowOff>129896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0546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104801</xdr:rowOff>
    </xdr:from>
    <xdr:to>
      <xdr:col>72</xdr:col>
      <xdr:colOff>203200</xdr:colOff>
      <xdr:row>58</xdr:row>
      <xdr:rowOff>110592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048901"/>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99975</xdr:rowOff>
    </xdr:from>
    <xdr:to>
      <xdr:col>68</xdr:col>
      <xdr:colOff>152400</xdr:colOff>
      <xdr:row>58</xdr:row>
      <xdr:rowOff>104801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04407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66904</xdr:rowOff>
    </xdr:from>
    <xdr:to>
      <xdr:col>64</xdr:col>
      <xdr:colOff>152400</xdr:colOff>
      <xdr:row>59</xdr:row>
      <xdr:rowOff>168504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153281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6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79578</xdr:rowOff>
    </xdr:from>
    <xdr:to>
      <xdr:col>81</xdr:col>
      <xdr:colOff>95250</xdr:colOff>
      <xdr:row>59</xdr:row>
      <xdr:rowOff>9728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0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79096</xdr:rowOff>
    </xdr:from>
    <xdr:to>
      <xdr:col>77</xdr:col>
      <xdr:colOff>95250</xdr:colOff>
      <xdr:row>59</xdr:row>
      <xdr:rowOff>9246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19423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792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59792</xdr:rowOff>
    </xdr:from>
    <xdr:to>
      <xdr:col>73</xdr:col>
      <xdr:colOff>44450</xdr:colOff>
      <xdr:row>58</xdr:row>
      <xdr:rowOff>161392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77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54001</xdr:rowOff>
    </xdr:from>
    <xdr:to>
      <xdr:col>68</xdr:col>
      <xdr:colOff>203200</xdr:colOff>
      <xdr:row>58</xdr:row>
      <xdr:rowOff>155601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999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165778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76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49175</xdr:rowOff>
    </xdr:from>
    <xdr:to>
      <xdr:col>64</xdr:col>
      <xdr:colOff>152400</xdr:colOff>
      <xdr:row>58</xdr:row>
      <xdr:rowOff>150775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99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160952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76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遠目中央線改良事業、平似田太ノ浦線改良事業に係る起債の償還終了等で辺地対策事業債に係る起債償還額が</a:t>
          </a:r>
          <a:r>
            <a:rPr kumimoji="1" lang="en-US" altLang="ja-JP" sz="1300">
              <a:latin typeface="ＭＳ Ｐゴシック" panose="020B0600070205080204" pitchFamily="50" charset="-128"/>
              <a:ea typeface="ＭＳ Ｐゴシック" panose="020B0600070205080204" pitchFamily="50" charset="-128"/>
            </a:rPr>
            <a:t>29,080</a:t>
          </a:r>
          <a:r>
            <a:rPr kumimoji="1" lang="ja-JP" altLang="en-US" sz="1300">
              <a:latin typeface="ＭＳ Ｐゴシック" panose="020B0600070205080204" pitchFamily="50" charset="-128"/>
              <a:ea typeface="ＭＳ Ｐゴシック" panose="020B0600070205080204" pitchFamily="50" charset="-128"/>
            </a:rPr>
            <a:t>千円減となったことなどにより、償還額が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箇年平均分で</a:t>
          </a:r>
          <a:r>
            <a:rPr kumimoji="1" lang="en-US" altLang="ja-JP" sz="1300">
              <a:latin typeface="ＭＳ Ｐゴシック" panose="020B0600070205080204" pitchFamily="50" charset="-128"/>
              <a:ea typeface="ＭＳ Ｐゴシック" panose="020B0600070205080204" pitchFamily="50" charset="-128"/>
            </a:rPr>
            <a:t>26,142</a:t>
          </a:r>
          <a:r>
            <a:rPr kumimoji="1" lang="ja-JP" altLang="en-US" sz="1300">
              <a:latin typeface="ＭＳ Ｐゴシック" panose="020B0600070205080204" pitchFamily="50" charset="-128"/>
              <a:ea typeface="ＭＳ Ｐゴシック" panose="020B0600070205080204" pitchFamily="50" charset="-128"/>
            </a:rPr>
            <a:t>千円減となったが、東彼地区保健福祉組合ごみ処理施設更新に関する地方債の元利償還金に対しての町負担が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箇年平均で</a:t>
          </a:r>
          <a:r>
            <a:rPr kumimoji="1" lang="en-US" altLang="ja-JP" sz="1300">
              <a:latin typeface="ＭＳ Ｐゴシック" panose="020B0600070205080204" pitchFamily="50" charset="-128"/>
              <a:ea typeface="ＭＳ Ｐゴシック" panose="020B0600070205080204" pitchFamily="50" charset="-128"/>
            </a:rPr>
            <a:t>17,062</a:t>
          </a:r>
          <a:r>
            <a:rPr kumimoji="1" lang="ja-JP" altLang="en-US" sz="1300">
              <a:latin typeface="ＭＳ Ｐゴシック" panose="020B0600070205080204" pitchFamily="50" charset="-128"/>
              <a:ea typeface="ＭＳ Ｐゴシック" panose="020B0600070205080204" pitchFamily="50" charset="-128"/>
            </a:rPr>
            <a:t>千円増となった。一方、標準税収入額が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箇年平均で</a:t>
          </a:r>
          <a:r>
            <a:rPr kumimoji="1" lang="en-US" altLang="ja-JP" sz="1300">
              <a:latin typeface="ＭＳ Ｐゴシック" panose="020B0600070205080204" pitchFamily="50" charset="-128"/>
              <a:ea typeface="ＭＳ Ｐゴシック" panose="020B0600070205080204" pitchFamily="50" charset="-128"/>
            </a:rPr>
            <a:t>204,276</a:t>
          </a:r>
          <a:r>
            <a:rPr kumimoji="1" lang="ja-JP" altLang="en-US" sz="1300">
              <a:latin typeface="ＭＳ Ｐゴシック" panose="020B0600070205080204" pitchFamily="50" charset="-128"/>
              <a:ea typeface="ＭＳ Ｐゴシック" panose="020B0600070205080204" pitchFamily="50" charset="-128"/>
            </a:rPr>
            <a:t>千円増となったことなどにより標準財政規模が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箇年平均で</a:t>
          </a:r>
          <a:r>
            <a:rPr kumimoji="1" lang="en-US" altLang="ja-JP" sz="1300">
              <a:latin typeface="ＭＳ Ｐゴシック" panose="020B0600070205080204" pitchFamily="50" charset="-128"/>
              <a:ea typeface="ＭＳ Ｐゴシック" panose="020B0600070205080204" pitchFamily="50" charset="-128"/>
            </a:rPr>
            <a:t>12,536</a:t>
          </a:r>
          <a:r>
            <a:rPr kumimoji="1" lang="ja-JP" altLang="en-US" sz="1300">
              <a:latin typeface="ＭＳ Ｐゴシック" panose="020B0600070205080204" pitchFamily="50" charset="-128"/>
              <a:ea typeface="ＭＳ Ｐゴシック" panose="020B0600070205080204" pitchFamily="50" charset="-128"/>
            </a:rPr>
            <a:t>千円増となった。よって、分子が減、分母が増となり、実質公債費比率は前年度より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％減少することとなった。</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106892</xdr:rowOff>
    </xdr:from>
    <xdr:to>
      <xdr:col>81</xdr:col>
      <xdr:colOff>44450</xdr:colOff>
      <xdr:row>40</xdr:row>
      <xdr:rowOff>116946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6489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106892</xdr:rowOff>
    </xdr:from>
    <xdr:to>
      <xdr:col>77</xdr:col>
      <xdr:colOff>44450</xdr:colOff>
      <xdr:row>40</xdr:row>
      <xdr:rowOff>116946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648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106892</xdr:rowOff>
    </xdr:from>
    <xdr:to>
      <xdr:col>72</xdr:col>
      <xdr:colOff>203200</xdr:colOff>
      <xdr:row>41</xdr:row>
      <xdr:rowOff>5821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64892"/>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5821</xdr:rowOff>
    </xdr:from>
    <xdr:to>
      <xdr:col>68</xdr:col>
      <xdr:colOff>152400</xdr:colOff>
      <xdr:row>41</xdr:row>
      <xdr:rowOff>96308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35271"/>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87435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56092</xdr:rowOff>
    </xdr:from>
    <xdr:to>
      <xdr:col>81</xdr:col>
      <xdr:colOff>95250</xdr:colOff>
      <xdr:row>40</xdr:row>
      <xdr:rowOff>157692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72619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66146</xdr:rowOff>
    </xdr:from>
    <xdr:to>
      <xdr:col>77</xdr:col>
      <xdr:colOff>95250</xdr:colOff>
      <xdr:row>40</xdr:row>
      <xdr:rowOff>167746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93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56092</xdr:rowOff>
    </xdr:from>
    <xdr:to>
      <xdr:col>73</xdr:col>
      <xdr:colOff>44450</xdr:colOff>
      <xdr:row>40</xdr:row>
      <xdr:rowOff>157692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167869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126471</xdr:rowOff>
    </xdr:from>
    <xdr:to>
      <xdr:col>68</xdr:col>
      <xdr:colOff>203200</xdr:colOff>
      <xdr:row>41</xdr:row>
      <xdr:rowOff>56621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41398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45508</xdr:rowOff>
    </xdr:from>
    <xdr:to>
      <xdr:col>64</xdr:col>
      <xdr:colOff>152400</xdr:colOff>
      <xdr:row>41</xdr:row>
      <xdr:rowOff>147108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131885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将来負担額について、過疎対策事業債の借入増等により、地方債現在高が</a:t>
          </a:r>
          <a:r>
            <a:rPr kumimoji="1" lang="en-US" altLang="ja-JP" sz="1300">
              <a:latin typeface="ＭＳ Ｐゴシック" panose="020B0600070205080204" pitchFamily="50" charset="-128"/>
              <a:ea typeface="ＭＳ Ｐゴシック" panose="020B0600070205080204" pitchFamily="50" charset="-128"/>
            </a:rPr>
            <a:t>440,151</a:t>
          </a:r>
          <a:r>
            <a:rPr kumimoji="1" lang="ja-JP" altLang="en-US" sz="1300">
              <a:latin typeface="ＭＳ Ｐゴシック" panose="020B0600070205080204" pitchFamily="50" charset="-128"/>
              <a:ea typeface="ＭＳ Ｐゴシック" panose="020B0600070205080204" pitchFamily="50" charset="-128"/>
            </a:rPr>
            <a:t>千円増となった影響が大きく将来負担額は</a:t>
          </a:r>
          <a:r>
            <a:rPr kumimoji="1" lang="en-US" altLang="ja-JP" sz="1300">
              <a:latin typeface="ＭＳ Ｐゴシック" panose="020B0600070205080204" pitchFamily="50" charset="-128"/>
              <a:ea typeface="ＭＳ Ｐゴシック" panose="020B0600070205080204" pitchFamily="50" charset="-128"/>
            </a:rPr>
            <a:t>265,905</a:t>
          </a:r>
          <a:r>
            <a:rPr kumimoji="1" lang="ja-JP" altLang="en-US" sz="1300">
              <a:latin typeface="ＭＳ Ｐゴシック" panose="020B0600070205080204" pitchFamily="50" charset="-128"/>
              <a:ea typeface="ＭＳ Ｐゴシック" panose="020B0600070205080204" pitchFamily="50" charset="-128"/>
            </a:rPr>
            <a:t>千円増となったが、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基準財政需要額算入見込額が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231,883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千円増となった影響などで</a:t>
          </a:r>
          <a:r>
            <a:rPr kumimoji="1" lang="ja-JP" altLang="en-US" sz="1300">
              <a:latin typeface="ＭＳ Ｐゴシック" panose="020B0600070205080204" pitchFamily="50" charset="-128"/>
              <a:ea typeface="ＭＳ Ｐゴシック" panose="020B0600070205080204" pitchFamily="50" charset="-128"/>
            </a:rPr>
            <a:t>充当可能財源が</a:t>
          </a:r>
          <a:r>
            <a:rPr kumimoji="1" lang="en-US" altLang="ja-JP" sz="1300">
              <a:latin typeface="ＭＳ Ｐゴシック" panose="020B0600070205080204" pitchFamily="50" charset="-128"/>
              <a:ea typeface="ＭＳ Ｐゴシック" panose="020B0600070205080204" pitchFamily="50" charset="-128"/>
            </a:rPr>
            <a:t>313,281</a:t>
          </a:r>
          <a:r>
            <a:rPr kumimoji="1" lang="ja-JP" altLang="en-US" sz="1300">
              <a:latin typeface="ＭＳ Ｐゴシック" panose="020B0600070205080204" pitchFamily="50" charset="-128"/>
              <a:ea typeface="ＭＳ Ｐゴシック" panose="020B0600070205080204" pitchFamily="50" charset="-128"/>
            </a:rPr>
            <a:t>千円増となり、分子は</a:t>
          </a:r>
          <a:r>
            <a:rPr kumimoji="1" lang="en-US" altLang="ja-JP" sz="1300">
              <a:latin typeface="ＭＳ Ｐゴシック" panose="020B0600070205080204" pitchFamily="50" charset="-128"/>
              <a:ea typeface="ＭＳ Ｐゴシック" panose="020B0600070205080204" pitchFamily="50" charset="-128"/>
            </a:rPr>
            <a:t>47,376</a:t>
          </a:r>
          <a:r>
            <a:rPr kumimoji="1" lang="ja-JP" altLang="en-US" sz="1300">
              <a:latin typeface="ＭＳ Ｐゴシック" panose="020B0600070205080204" pitchFamily="50" charset="-128"/>
              <a:ea typeface="ＭＳ Ｐゴシック" panose="020B0600070205080204" pitchFamily="50" charset="-128"/>
            </a:rPr>
            <a:t>千円減となった。　一方、分母は標準財政規模が、標準税収入額の増等により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51,993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千円増となった影響が大きく</a:t>
          </a:r>
          <a:r>
            <a:rPr kumimoji="1" lang="ja-JP" altLang="en-US" sz="1300">
              <a:latin typeface="ＭＳ Ｐゴシック" panose="020B0600070205080204" pitchFamily="50" charset="-128"/>
              <a:ea typeface="ＭＳ Ｐゴシック" panose="020B0600070205080204" pitchFamily="50" charset="-128"/>
            </a:rPr>
            <a:t>分母は</a:t>
          </a:r>
          <a:r>
            <a:rPr kumimoji="1" lang="en-US" altLang="ja-JP" sz="1300">
              <a:latin typeface="ＭＳ Ｐゴシック" panose="020B0600070205080204" pitchFamily="50" charset="-128"/>
              <a:ea typeface="ＭＳ Ｐゴシック" panose="020B0600070205080204" pitchFamily="50" charset="-128"/>
            </a:rPr>
            <a:t>54,862</a:t>
          </a:r>
          <a:r>
            <a:rPr kumimoji="1" lang="ja-JP" altLang="en-US" sz="1300">
              <a:latin typeface="ＭＳ Ｐゴシック" panose="020B0600070205080204" pitchFamily="50" charset="-128"/>
              <a:ea typeface="ＭＳ Ｐゴシック" panose="020B0600070205080204" pitchFamily="50" charset="-128"/>
            </a:rPr>
            <a:t>千円増となった。よって、分子は減、分母は増となり、将来負担比率は前年度より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％減少することとなった。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135829</xdr:rowOff>
    </xdr:from>
    <xdr:to>
      <xdr:col>81</xdr:col>
      <xdr:colOff>44450</xdr:colOff>
      <xdr:row>14</xdr:row>
      <xdr:rowOff>158810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36129"/>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158810</xdr:rowOff>
    </xdr:from>
    <xdr:to>
      <xdr:col>77</xdr:col>
      <xdr:colOff>44450</xdr:colOff>
      <xdr:row>15</xdr:row>
      <xdr:rowOff>167761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59110"/>
          <a:ext cx="889000" cy="18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167761</xdr:rowOff>
    </xdr:from>
    <xdr:to>
      <xdr:col>72</xdr:col>
      <xdr:colOff>203200</xdr:colOff>
      <xdr:row>16</xdr:row>
      <xdr:rowOff>137644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39511"/>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137644</xdr:rowOff>
    </xdr:from>
    <xdr:to>
      <xdr:col>68</xdr:col>
      <xdr:colOff>152400</xdr:colOff>
      <xdr:row>17</xdr:row>
      <xdr:rowOff>122464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80844"/>
          <a:ext cx="889000" cy="15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85029</xdr:rowOff>
    </xdr:from>
    <xdr:to>
      <xdr:col>81</xdr:col>
      <xdr:colOff>95250</xdr:colOff>
      <xdr:row>15</xdr:row>
      <xdr:rowOff>15179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57106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5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108010</xdr:rowOff>
    </xdr:from>
    <xdr:to>
      <xdr:col>77</xdr:col>
      <xdr:colOff>95250</xdr:colOff>
      <xdr:row>15</xdr:row>
      <xdr:rowOff>38160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22937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94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116961</xdr:rowOff>
    </xdr:from>
    <xdr:to>
      <xdr:col>73</xdr:col>
      <xdr:colOff>44450</xdr:colOff>
      <xdr:row>16</xdr:row>
      <xdr:rowOff>47111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31888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7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86844</xdr:rowOff>
    </xdr:from>
    <xdr:to>
      <xdr:col>68</xdr:col>
      <xdr:colOff>203200</xdr:colOff>
      <xdr:row>17</xdr:row>
      <xdr:rowOff>16994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3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1771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1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71664</xdr:rowOff>
    </xdr:from>
    <xdr:to>
      <xdr:col>64</xdr:col>
      <xdr:colOff>152400</xdr:colOff>
      <xdr:row>18</xdr:row>
      <xdr:rowOff>1814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158041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7,348
7,260
74.29
6,988,040
6,694,971
139,425
3,324,649
4,521,992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昨年度まで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類似団体と比較して少なく、経常収支比率の人件費分が低くなってい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しかし、当町の職員の構成が会計年度職員の比率が高く（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％）、俸給表で職務の級が低い方が増加率が高くなる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人事院勧告により、会計年度任用職員報酬が大きく増となり、対前年度比</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今後は、会計年度職員の配置人数や勤務時間を必要最小限に絞る等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99242</xdr:rowOff>
    </xdr:from>
    <xdr:to>
      <xdr:col>24</xdr:col>
      <xdr:colOff>25400</xdr:colOff>
      <xdr:row>36</xdr:row>
      <xdr:rowOff>38826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99992"/>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20864</xdr:rowOff>
    </xdr:from>
    <xdr:to>
      <xdr:col>19</xdr:col>
      <xdr:colOff>187325</xdr:colOff>
      <xdr:row>35</xdr:row>
      <xdr:rowOff>99242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2161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133531</xdr:rowOff>
    </xdr:from>
    <xdr:to>
      <xdr:col>15</xdr:col>
      <xdr:colOff>98425</xdr:colOff>
      <xdr:row>35</xdr:row>
      <xdr:rowOff>20864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628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133531</xdr:rowOff>
    </xdr:from>
    <xdr:to>
      <xdr:col>11</xdr:col>
      <xdr:colOff>9525</xdr:colOff>
      <xdr:row>35</xdr:row>
      <xdr:rowOff>53522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6283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85997</xdr:rowOff>
    </xdr:from>
    <xdr:to>
      <xdr:col>6</xdr:col>
      <xdr:colOff>171450</xdr:colOff>
      <xdr:row>37</xdr:row>
      <xdr:rowOff>16147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131553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3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48442</xdr:rowOff>
    </xdr:from>
    <xdr:to>
      <xdr:col>20</xdr:col>
      <xdr:colOff>38100</xdr:colOff>
      <xdr:row>35</xdr:row>
      <xdr:rowOff>150042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160219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18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141514</xdr:rowOff>
    </xdr:from>
    <xdr:to>
      <xdr:col>15</xdr:col>
      <xdr:colOff>149225</xdr:colOff>
      <xdr:row>35</xdr:row>
      <xdr:rowOff>71664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81841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82731</xdr:rowOff>
    </xdr:from>
    <xdr:to>
      <xdr:col>11</xdr:col>
      <xdr:colOff>60325</xdr:colOff>
      <xdr:row>35</xdr:row>
      <xdr:rowOff>12881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23058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物件費に係る経常収支比率について、令和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なってしまった。この大幅な増の要因は特定財源があたらない機器リースの更新等システム関連経費の増や、新たにデマンドバス運行委託料が追加されたことなどで委託料が増となったことが挙げられ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は今まで以上に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経常的な物件費への一般財源投入を控え、歳出削減努力</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107950</xdr:rowOff>
    </xdr:from>
    <xdr:to>
      <xdr:col>82</xdr:col>
      <xdr:colOff>107950</xdr:colOff>
      <xdr:row>17</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8511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41275</xdr:rowOff>
    </xdr:from>
    <xdr:to>
      <xdr:col>78</xdr:col>
      <xdr:colOff>69850</xdr:colOff>
      <xdr:row>16</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84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79375</xdr:rowOff>
    </xdr:from>
    <xdr:to>
      <xdr:col>73</xdr:col>
      <xdr:colOff>180975</xdr:colOff>
      <xdr:row>16</xdr:row>
      <xdr:rowOff>41275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511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79375</xdr:rowOff>
    </xdr:from>
    <xdr:to>
      <xdr:col>69</xdr:col>
      <xdr:colOff>92075</xdr:colOff>
      <xdr:row>15</xdr:row>
      <xdr:rowOff>127000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51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38100</xdr:rowOff>
    </xdr:from>
    <xdr:to>
      <xdr:col>82</xdr:col>
      <xdr:colOff>158750</xdr:colOff>
      <xdr:row>17</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10177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57150</xdr:rowOff>
    </xdr:from>
    <xdr:to>
      <xdr:col>78</xdr:col>
      <xdr:colOff>120650</xdr:colOff>
      <xdr:row>16</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161925</xdr:rowOff>
    </xdr:from>
    <xdr:to>
      <xdr:col>74</xdr:col>
      <xdr:colOff>31750</xdr:colOff>
      <xdr:row>16</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28575</xdr:rowOff>
    </xdr:from>
    <xdr:to>
      <xdr:col>69</xdr:col>
      <xdr:colOff>142875</xdr:colOff>
      <xdr:row>15</xdr:row>
      <xdr:rowOff>130175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140352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扶助費は類似団体平均と比べ高い水準となっている。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特に保育料完全無償化に係る認定こども園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に対する施設型給付費の増等による児童福祉費の増が大きく影響している。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高齢化率が高いため町単独で行う老人保護措置委託料（養護老人ホーム入所措置による日常生活支援）の負担も増要因の一つと考えられる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町単独事業の見直しなどにより、経費の縮減に努め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59</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0520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107950</xdr:rowOff>
    </xdr:from>
    <xdr:to>
      <xdr:col>19</xdr:col>
      <xdr:colOff>187325</xdr:colOff>
      <xdr:row>59</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052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31750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59</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76200</xdr:rowOff>
    </xdr:from>
    <xdr:to>
      <xdr:col>24</xdr:col>
      <xdr:colOff>76200</xdr:colOff>
      <xdr:row>60</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48277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57150</xdr:rowOff>
    </xdr:from>
    <xdr:to>
      <xdr:col>20</xdr:col>
      <xdr:colOff>38100</xdr:colOff>
      <xdr:row>58</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143527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上回っている。その中で比率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％増となったものが、投資及び出資金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これは下水道事業会計（公共下水道事業、農業集落排水事業、漁業集落排水事業）への出資金が皆増となったことによるものである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他会計の中でも特に下水道事業会計について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出資額を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必要最低限に絞るため、収支状況を確認し、歳出削減を働きかけるよう努める。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59</xdr:row>
      <xdr:rowOff>16510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100025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58</xdr:row>
      <xdr:rowOff>111760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10002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111760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033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134620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03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137160</xdr:rowOff>
    </xdr:from>
    <xdr:to>
      <xdr:col>82</xdr:col>
      <xdr:colOff>158750</xdr:colOff>
      <xdr:row>59</xdr:row>
      <xdr:rowOff>67310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109237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24147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79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ポイント減となった要因は、水道料基本料減免終了により水道事業会計への補助金が前年度比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％減、また、建設事業に係る工事費の減により公共下水道事業会計への補助金が前年度比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％減となったことなど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があげられる。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しかし、以前として類似団体より比率が高い状態なので、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町単独の補助金等について、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交付するのが適当か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効果検証をすすめ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、補助金の妥当性の見直しによる歳出削減に努める。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138430</xdr:rowOff>
    </xdr:from>
    <xdr:to>
      <xdr:col>82</xdr:col>
      <xdr:colOff>107950</xdr:colOff>
      <xdr:row>37</xdr:row>
      <xdr:rowOff>132715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10630"/>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132715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9064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144145</xdr:rowOff>
    </xdr:from>
    <xdr:to>
      <xdr:col>73</xdr:col>
      <xdr:colOff>180975</xdr:colOff>
      <xdr:row>37</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44895"/>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144145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706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36195</xdr:rowOff>
    </xdr:from>
    <xdr:to>
      <xdr:col>65</xdr:col>
      <xdr:colOff>53975</xdr:colOff>
      <xdr:row>35</xdr:row>
      <xdr:rowOff>137795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122572</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87630</xdr:rowOff>
    </xdr:from>
    <xdr:to>
      <xdr:col>82</xdr:col>
      <xdr:colOff>158750</xdr:colOff>
      <xdr:row>37</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59707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81915</xdr:rowOff>
    </xdr:from>
    <xdr:to>
      <xdr:col>78</xdr:col>
      <xdr:colOff>120650</xdr:colOff>
      <xdr:row>38</xdr:row>
      <xdr:rowOff>12065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168292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11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93345</xdr:rowOff>
    </xdr:from>
    <xdr:to>
      <xdr:col>69</xdr:col>
      <xdr:colOff>142875</xdr:colOff>
      <xdr:row>36</xdr:row>
      <xdr:rowOff>23495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8272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8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公債費は、集中改革プランなどによる新発債の抑制と縁故債を中心とした繰上償還の実施による計画的な公債費縮減を図ったことで、比率は年々減少し、令和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年度よりさらに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低い数値となった。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近年、過疎対策事業債等多額の借入が増大しているため、今後公債費の増が見込まれるため、繰り上げ償還の検討や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必要最低限の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新発債の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借入に留めるための検討</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る必要がある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134620</xdr:rowOff>
    </xdr:from>
    <xdr:to>
      <xdr:col>24</xdr:col>
      <xdr:colOff>25400</xdr:colOff>
      <xdr:row>76</xdr:row>
      <xdr:rowOff>8889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933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390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58420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61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115570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886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83820</xdr:rowOff>
    </xdr:from>
    <xdr:to>
      <xdr:col>24</xdr:col>
      <xdr:colOff>76200</xdr:colOff>
      <xdr:row>76</xdr:row>
      <xdr:rowOff>13970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100347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129540</xdr:rowOff>
    </xdr:from>
    <xdr:to>
      <xdr:col>20</xdr:col>
      <xdr:colOff>38100</xdr:colOff>
      <xdr:row>76</xdr:row>
      <xdr:rowOff>59689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69867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経常収支比率でウエイトの大きい公債費が類似団体平均を下回ったものの、扶助費、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補助費等、その他において平均的な水準を上回り、公債費以外では類似団体平均より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ポイント高い数値となった。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今後は、特に平均との差が大きかった扶助費、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等を中心に各項目において触れた歳出抑制・削減に努めていく。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22961"/>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78</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4391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138430</xdr:rowOff>
    </xdr:from>
    <xdr:to>
      <xdr:col>73</xdr:col>
      <xdr:colOff>180975</xdr:colOff>
      <xdr:row>78</xdr:row>
      <xdr:rowOff>66039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68630"/>
          <a:ext cx="88900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77</xdr:row>
      <xdr:rowOff>35561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686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45720</xdr:rowOff>
    </xdr:from>
    <xdr:to>
      <xdr:col>82</xdr:col>
      <xdr:colOff>158750</xdr:colOff>
      <xdr:row>79</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17797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156211</xdr:rowOff>
    </xdr:from>
    <xdr:to>
      <xdr:col>65</xdr:col>
      <xdr:colOff>53975</xdr:colOff>
      <xdr:row>77</xdr:row>
      <xdr:rowOff>86361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96538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36852</xdr:rowOff>
    </xdr:from>
    <xdr:to>
      <xdr:col>29</xdr:col>
      <xdr:colOff>127000</xdr:colOff>
      <xdr:row>19</xdr:row>
      <xdr:rowOff>84090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42027"/>
          <a:ext cx="647700" cy="47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84090</xdr:rowOff>
    </xdr:from>
    <xdr:to>
      <xdr:col>26</xdr:col>
      <xdr:colOff>50800</xdr:colOff>
      <xdr:row>19</xdr:row>
      <xdr:rowOff>93568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89265"/>
          <a:ext cx="698500" cy="9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93568</xdr:rowOff>
    </xdr:from>
    <xdr:to>
      <xdr:col>22</xdr:col>
      <xdr:colOff>114300</xdr:colOff>
      <xdr:row>19</xdr:row>
      <xdr:rowOff>104655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98743"/>
          <a:ext cx="698500" cy="1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104655</xdr:rowOff>
    </xdr:from>
    <xdr:to>
      <xdr:col>18</xdr:col>
      <xdr:colOff>177800</xdr:colOff>
      <xdr:row>19</xdr:row>
      <xdr:rowOff>137112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09830"/>
          <a:ext cx="698500" cy="32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86723</xdr:rowOff>
    </xdr:from>
    <xdr:to>
      <xdr:col>15</xdr:col>
      <xdr:colOff>101600</xdr:colOff>
      <xdr:row>19</xdr:row>
      <xdr:rowOff>16873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0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27050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8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157502</xdr:rowOff>
    </xdr:from>
    <xdr:to>
      <xdr:col>29</xdr:col>
      <xdr:colOff>177800</xdr:colOff>
      <xdr:row>19</xdr:row>
      <xdr:rowOff>87652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91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66079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9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33290</xdr:rowOff>
    </xdr:from>
    <xdr:to>
      <xdr:col>26</xdr:col>
      <xdr:colOff>101600</xdr:colOff>
      <xdr:row>19</xdr:row>
      <xdr:rowOff>134890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3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119667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24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42768</xdr:rowOff>
    </xdr:from>
    <xdr:to>
      <xdr:col>22</xdr:col>
      <xdr:colOff>165100</xdr:colOff>
      <xdr:row>19</xdr:row>
      <xdr:rowOff>144368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47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129145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3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53855</xdr:rowOff>
    </xdr:from>
    <xdr:to>
      <xdr:col>19</xdr:col>
      <xdr:colOff>38100</xdr:colOff>
      <xdr:row>19</xdr:row>
      <xdr:rowOff>155455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59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140232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86312</xdr:rowOff>
    </xdr:from>
    <xdr:to>
      <xdr:col>15</xdr:col>
      <xdr:colOff>101600</xdr:colOff>
      <xdr:row>20</xdr:row>
      <xdr:rowOff>16462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9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83280</xdr:rowOff>
    </xdr:from>
    <xdr:to>
      <xdr:col>29</xdr:col>
      <xdr:colOff>127000</xdr:colOff>
      <xdr:row>37</xdr:row>
      <xdr:rowOff>144697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07980"/>
          <a:ext cx="647700" cy="6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83280</xdr:rowOff>
    </xdr:from>
    <xdr:to>
      <xdr:col>26</xdr:col>
      <xdr:colOff>50800</xdr:colOff>
      <xdr:row>37</xdr:row>
      <xdr:rowOff>243339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07980"/>
          <a:ext cx="698500" cy="160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165843</xdr:rowOff>
    </xdr:from>
    <xdr:to>
      <xdr:col>22</xdr:col>
      <xdr:colOff>114300</xdr:colOff>
      <xdr:row>37</xdr:row>
      <xdr:rowOff>243339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90543"/>
          <a:ext cx="698500" cy="77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165843</xdr:rowOff>
    </xdr:from>
    <xdr:to>
      <xdr:col>18</xdr:col>
      <xdr:colOff>177800</xdr:colOff>
      <xdr:row>37</xdr:row>
      <xdr:rowOff>194208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90543"/>
          <a:ext cx="698500" cy="28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181966</xdr:rowOff>
    </xdr:from>
    <xdr:to>
      <xdr:col>15</xdr:col>
      <xdr:colOff>101600</xdr:colOff>
      <xdr:row>37</xdr:row>
      <xdr:rowOff>283566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06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268343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39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93897</xdr:rowOff>
    </xdr:from>
    <xdr:to>
      <xdr:col>29</xdr:col>
      <xdr:colOff>177800</xdr:colOff>
      <xdr:row>37</xdr:row>
      <xdr:rowOff>195497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18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65974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9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32480</xdr:rowOff>
    </xdr:from>
    <xdr:to>
      <xdr:col>26</xdr:col>
      <xdr:colOff>101600</xdr:colOff>
      <xdr:row>37</xdr:row>
      <xdr:rowOff>134080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57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118857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43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192539</xdr:rowOff>
    </xdr:from>
    <xdr:to>
      <xdr:col>22</xdr:col>
      <xdr:colOff>165100</xdr:colOff>
      <xdr:row>37</xdr:row>
      <xdr:rowOff>294139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17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278916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0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115043</xdr:rowOff>
    </xdr:from>
    <xdr:to>
      <xdr:col>19</xdr:col>
      <xdr:colOff>38100</xdr:colOff>
      <xdr:row>37</xdr:row>
      <xdr:rowOff>216643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39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201420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2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143408</xdr:rowOff>
    </xdr:from>
    <xdr:to>
      <xdr:col>15</xdr:col>
      <xdr:colOff>101600</xdr:colOff>
      <xdr:row>37</xdr:row>
      <xdr:rowOff>245008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68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83735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7,348
7,260
74.29
6,988,040
6,694,971
139,425
3,324,649
4,521,992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48018</xdr:rowOff>
    </xdr:from>
    <xdr:to>
      <xdr:col>24</xdr:col>
      <xdr:colOff>63500</xdr:colOff>
      <xdr:row>38</xdr:row>
      <xdr:rowOff>104107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63118"/>
          <a:ext cx="838200" cy="5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104107</xdr:rowOff>
    </xdr:from>
    <xdr:to>
      <xdr:col>19</xdr:col>
      <xdr:colOff>177800</xdr:colOff>
      <xdr:row>38</xdr:row>
      <xdr:rowOff>135311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619207"/>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135311</xdr:rowOff>
    </xdr:from>
    <xdr:to>
      <xdr:col>15</xdr:col>
      <xdr:colOff>50800</xdr:colOff>
      <xdr:row>38</xdr:row>
      <xdr:rowOff>152803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50411"/>
          <a:ext cx="889000" cy="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152803</xdr:rowOff>
    </xdr:from>
    <xdr:to>
      <xdr:col>10</xdr:col>
      <xdr:colOff>114300</xdr:colOff>
      <xdr:row>39</xdr:row>
      <xdr:rowOff>8470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67903"/>
          <a:ext cx="889000" cy="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116094</xdr:rowOff>
    </xdr:from>
    <xdr:to>
      <xdr:col>6</xdr:col>
      <xdr:colOff>38100</xdr:colOff>
      <xdr:row>38</xdr:row>
      <xdr:rowOff>46244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5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62771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3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168668</xdr:rowOff>
    </xdr:from>
    <xdr:to>
      <xdr:col>24</xdr:col>
      <xdr:colOff>114300</xdr:colOff>
      <xdr:row>38</xdr:row>
      <xdr:rowOff>98818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1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83595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53307</xdr:rowOff>
    </xdr:from>
    <xdr:to>
      <xdr:col>20</xdr:col>
      <xdr:colOff>38100</xdr:colOff>
      <xdr:row>38</xdr:row>
      <xdr:rowOff>154907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6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146034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6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84511</xdr:rowOff>
    </xdr:from>
    <xdr:to>
      <xdr:col>15</xdr:col>
      <xdr:colOff>101600</xdr:colOff>
      <xdr:row>39</xdr:row>
      <xdr:rowOff>14661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5788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9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102003</xdr:rowOff>
    </xdr:from>
    <xdr:to>
      <xdr:col>10</xdr:col>
      <xdr:colOff>165100</xdr:colOff>
      <xdr:row>39</xdr:row>
      <xdr:rowOff>32153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1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23280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0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129120</xdr:rowOff>
    </xdr:from>
    <xdr:to>
      <xdr:col>6</xdr:col>
      <xdr:colOff>38100</xdr:colOff>
      <xdr:row>39</xdr:row>
      <xdr:rowOff>59270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50397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69683</xdr:rowOff>
    </xdr:from>
    <xdr:to>
      <xdr:col>24</xdr:col>
      <xdr:colOff>63500</xdr:colOff>
      <xdr:row>58</xdr:row>
      <xdr:rowOff>153896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13783"/>
          <a:ext cx="838200" cy="8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153896</xdr:rowOff>
    </xdr:from>
    <xdr:to>
      <xdr:col>19</xdr:col>
      <xdr:colOff>177800</xdr:colOff>
      <xdr:row>59</xdr:row>
      <xdr:rowOff>16263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97996"/>
          <a:ext cx="889000" cy="3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16263</xdr:rowOff>
    </xdr:from>
    <xdr:to>
      <xdr:col>15</xdr:col>
      <xdr:colOff>50800</xdr:colOff>
      <xdr:row>59</xdr:row>
      <xdr:rowOff>67813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31813"/>
          <a:ext cx="8890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67813</xdr:rowOff>
    </xdr:from>
    <xdr:to>
      <xdr:col>10</xdr:col>
      <xdr:colOff>114300</xdr:colOff>
      <xdr:row>59</xdr:row>
      <xdr:rowOff>108569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83363"/>
          <a:ext cx="889000" cy="4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116084</xdr:rowOff>
    </xdr:from>
    <xdr:to>
      <xdr:col>6</xdr:col>
      <xdr:colOff>38100</xdr:colOff>
      <xdr:row>59</xdr:row>
      <xdr:rowOff>46234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6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62761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3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18883</xdr:rowOff>
    </xdr:from>
    <xdr:to>
      <xdr:col>24</xdr:col>
      <xdr:colOff>114300</xdr:colOff>
      <xdr:row>58</xdr:row>
      <xdr:rowOff>120483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6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168760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4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103096</xdr:rowOff>
    </xdr:from>
    <xdr:to>
      <xdr:col>20</xdr:col>
      <xdr:colOff>38100</xdr:colOff>
      <xdr:row>59</xdr:row>
      <xdr:rowOff>33246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4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24373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136913</xdr:rowOff>
    </xdr:from>
    <xdr:to>
      <xdr:col>15</xdr:col>
      <xdr:colOff>101600</xdr:colOff>
      <xdr:row>59</xdr:row>
      <xdr:rowOff>67063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8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58190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7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17013</xdr:rowOff>
    </xdr:from>
    <xdr:to>
      <xdr:col>10</xdr:col>
      <xdr:colOff>165100</xdr:colOff>
      <xdr:row>59</xdr:row>
      <xdr:rowOff>118613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109740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57769</xdr:rowOff>
    </xdr:from>
    <xdr:to>
      <xdr:col>6</xdr:col>
      <xdr:colOff>38100</xdr:colOff>
      <xdr:row>59</xdr:row>
      <xdr:rowOff>159369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7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150496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41452</xdr:rowOff>
    </xdr:from>
    <xdr:to>
      <xdr:col>24</xdr:col>
      <xdr:colOff>63500</xdr:colOff>
      <xdr:row>78</xdr:row>
      <xdr:rowOff>90388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14552"/>
          <a:ext cx="838200" cy="4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36046</xdr:rowOff>
    </xdr:from>
    <xdr:to>
      <xdr:col>19</xdr:col>
      <xdr:colOff>177800</xdr:colOff>
      <xdr:row>78</xdr:row>
      <xdr:rowOff>41452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09146"/>
          <a:ext cx="889000" cy="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36046</xdr:rowOff>
    </xdr:from>
    <xdr:to>
      <xdr:col>15</xdr:col>
      <xdr:colOff>50800</xdr:colOff>
      <xdr:row>78</xdr:row>
      <xdr:rowOff>106978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09146"/>
          <a:ext cx="889000" cy="7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106978</xdr:rowOff>
    </xdr:from>
    <xdr:to>
      <xdr:col>10</xdr:col>
      <xdr:colOff>114300</xdr:colOff>
      <xdr:row>78</xdr:row>
      <xdr:rowOff>164095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80078"/>
          <a:ext cx="889000" cy="5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148548</xdr:rowOff>
    </xdr:from>
    <xdr:to>
      <xdr:col>6</xdr:col>
      <xdr:colOff>38100</xdr:colOff>
      <xdr:row>78</xdr:row>
      <xdr:rowOff>78698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95225</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39588</xdr:rowOff>
    </xdr:from>
    <xdr:to>
      <xdr:col>24</xdr:col>
      <xdr:colOff>114300</xdr:colOff>
      <xdr:row>78</xdr:row>
      <xdr:rowOff>141188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18015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162102</xdr:rowOff>
    </xdr:from>
    <xdr:to>
      <xdr:col>20</xdr:col>
      <xdr:colOff>38100</xdr:colOff>
      <xdr:row>78</xdr:row>
      <xdr:rowOff>92252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83379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5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156696</xdr:rowOff>
    </xdr:from>
    <xdr:to>
      <xdr:col>15</xdr:col>
      <xdr:colOff>101600</xdr:colOff>
      <xdr:row>78</xdr:row>
      <xdr:rowOff>86846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77973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5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56178</xdr:rowOff>
    </xdr:from>
    <xdr:to>
      <xdr:col>10</xdr:col>
      <xdr:colOff>165100</xdr:colOff>
      <xdr:row>78</xdr:row>
      <xdr:rowOff>157778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148905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52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113295</xdr:rowOff>
    </xdr:from>
    <xdr:to>
      <xdr:col>6</xdr:col>
      <xdr:colOff>38100</xdr:colOff>
      <xdr:row>79</xdr:row>
      <xdr:rowOff>43445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34572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120625</xdr:rowOff>
    </xdr:from>
    <xdr:to>
      <xdr:col>24</xdr:col>
      <xdr:colOff>63500</xdr:colOff>
      <xdr:row>94</xdr:row>
      <xdr:rowOff>52220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65475"/>
          <a:ext cx="838200" cy="10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52220</xdr:rowOff>
    </xdr:from>
    <xdr:to>
      <xdr:col>19</xdr:col>
      <xdr:colOff>177800</xdr:colOff>
      <xdr:row>95</xdr:row>
      <xdr:rowOff>3198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68520"/>
          <a:ext cx="889000" cy="1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56105</xdr:rowOff>
    </xdr:from>
    <xdr:to>
      <xdr:col>15</xdr:col>
      <xdr:colOff>50800</xdr:colOff>
      <xdr:row>95</xdr:row>
      <xdr:rowOff>3198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172405"/>
          <a:ext cx="889000" cy="1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56105</xdr:rowOff>
    </xdr:from>
    <xdr:to>
      <xdr:col>10</xdr:col>
      <xdr:colOff>114300</xdr:colOff>
      <xdr:row>95</xdr:row>
      <xdr:rowOff>133519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72405"/>
          <a:ext cx="889000" cy="24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150906</xdr:rowOff>
    </xdr:from>
    <xdr:to>
      <xdr:col>6</xdr:col>
      <xdr:colOff>38100</xdr:colOff>
      <xdr:row>98</xdr:row>
      <xdr:rowOff>81056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72183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69825</xdr:rowOff>
    </xdr:from>
    <xdr:to>
      <xdr:col>24</xdr:col>
      <xdr:colOff>114300</xdr:colOff>
      <xdr:row>93</xdr:row>
      <xdr:rowOff>171425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92702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6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1420</xdr:rowOff>
    </xdr:from>
    <xdr:to>
      <xdr:col>20</xdr:col>
      <xdr:colOff>38100</xdr:colOff>
      <xdr:row>94</xdr:row>
      <xdr:rowOff>103020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119547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9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123848</xdr:rowOff>
    </xdr:from>
    <xdr:to>
      <xdr:col>15</xdr:col>
      <xdr:colOff>101600</xdr:colOff>
      <xdr:row>95</xdr:row>
      <xdr:rowOff>53998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4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70525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5305</xdr:rowOff>
    </xdr:from>
    <xdr:to>
      <xdr:col>10</xdr:col>
      <xdr:colOff>165100</xdr:colOff>
      <xdr:row>94</xdr:row>
      <xdr:rowOff>106905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123432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9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82719</xdr:rowOff>
    </xdr:from>
    <xdr:to>
      <xdr:col>6</xdr:col>
      <xdr:colOff>38100</xdr:colOff>
      <xdr:row>96</xdr:row>
      <xdr:rowOff>12869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7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29396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14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54304</xdr:rowOff>
    </xdr:from>
    <xdr:to>
      <xdr:col>55</xdr:col>
      <xdr:colOff>0</xdr:colOff>
      <xdr:row>37</xdr:row>
      <xdr:rowOff>75987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97954"/>
          <a:ext cx="838200" cy="2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54304</xdr:rowOff>
    </xdr:from>
    <xdr:to>
      <xdr:col>50</xdr:col>
      <xdr:colOff>114300</xdr:colOff>
      <xdr:row>37</xdr:row>
      <xdr:rowOff>74157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97954"/>
          <a:ext cx="889000" cy="1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74157</xdr:rowOff>
    </xdr:from>
    <xdr:to>
      <xdr:col>45</xdr:col>
      <xdr:colOff>177800</xdr:colOff>
      <xdr:row>37</xdr:row>
      <xdr:rowOff>97558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17807"/>
          <a:ext cx="889000" cy="2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94182</xdr:rowOff>
    </xdr:from>
    <xdr:to>
      <xdr:col>41</xdr:col>
      <xdr:colOff>50800</xdr:colOff>
      <xdr:row>37</xdr:row>
      <xdr:rowOff>97558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66382"/>
          <a:ext cx="889000" cy="17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58210</xdr:rowOff>
    </xdr:from>
    <xdr:to>
      <xdr:col>36</xdr:col>
      <xdr:colOff>165100</xdr:colOff>
      <xdr:row>36</xdr:row>
      <xdr:rowOff>159810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150937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2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25187</xdr:rowOff>
    </xdr:from>
    <xdr:to>
      <xdr:col>55</xdr:col>
      <xdr:colOff>50800</xdr:colOff>
      <xdr:row>37</xdr:row>
      <xdr:rowOff>126787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111564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8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3504</xdr:rowOff>
    </xdr:from>
    <xdr:to>
      <xdr:col>50</xdr:col>
      <xdr:colOff>165100</xdr:colOff>
      <xdr:row>37</xdr:row>
      <xdr:rowOff>105104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96231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3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23357</xdr:rowOff>
    </xdr:from>
    <xdr:to>
      <xdr:col>46</xdr:col>
      <xdr:colOff>38100</xdr:colOff>
      <xdr:row>37</xdr:row>
      <xdr:rowOff>124957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6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116084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5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46758</xdr:rowOff>
    </xdr:from>
    <xdr:to>
      <xdr:col>41</xdr:col>
      <xdr:colOff>101600</xdr:colOff>
      <xdr:row>37</xdr:row>
      <xdr:rowOff>148358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139485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8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43382</xdr:rowOff>
    </xdr:from>
    <xdr:to>
      <xdr:col>36</xdr:col>
      <xdr:colOff>165100</xdr:colOff>
      <xdr:row>36</xdr:row>
      <xdr:rowOff>144982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161509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9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22658</xdr:rowOff>
    </xdr:from>
    <xdr:to>
      <xdr:col>55</xdr:col>
      <xdr:colOff>0</xdr:colOff>
      <xdr:row>58</xdr:row>
      <xdr:rowOff>100567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66758"/>
          <a:ext cx="838200" cy="7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100567</xdr:rowOff>
    </xdr:from>
    <xdr:to>
      <xdr:col>50</xdr:col>
      <xdr:colOff>114300</xdr:colOff>
      <xdr:row>58</xdr:row>
      <xdr:rowOff>109489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44667"/>
          <a:ext cx="889000" cy="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87672</xdr:rowOff>
    </xdr:from>
    <xdr:to>
      <xdr:col>45</xdr:col>
      <xdr:colOff>177800</xdr:colOff>
      <xdr:row>58</xdr:row>
      <xdr:rowOff>109489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31772"/>
          <a:ext cx="889000" cy="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87672</xdr:rowOff>
    </xdr:from>
    <xdr:to>
      <xdr:col>41</xdr:col>
      <xdr:colOff>50800</xdr:colOff>
      <xdr:row>58</xdr:row>
      <xdr:rowOff>161227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031772"/>
          <a:ext cx="889000" cy="7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12931</xdr:rowOff>
    </xdr:from>
    <xdr:to>
      <xdr:col>36</xdr:col>
      <xdr:colOff>165100</xdr:colOff>
      <xdr:row>58</xdr:row>
      <xdr:rowOff>114531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131058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143308</xdr:rowOff>
    </xdr:from>
    <xdr:to>
      <xdr:col>55</xdr:col>
      <xdr:colOff>50800</xdr:colOff>
      <xdr:row>58</xdr:row>
      <xdr:rowOff>73458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1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121735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9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49767</xdr:rowOff>
    </xdr:from>
    <xdr:to>
      <xdr:col>50</xdr:col>
      <xdr:colOff>165100</xdr:colOff>
      <xdr:row>58</xdr:row>
      <xdr:rowOff>151367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142494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8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58689</xdr:rowOff>
    </xdr:from>
    <xdr:to>
      <xdr:col>46</xdr:col>
      <xdr:colOff>38100</xdr:colOff>
      <xdr:row>58</xdr:row>
      <xdr:rowOff>160289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151416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9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36872</xdr:rowOff>
    </xdr:from>
    <xdr:to>
      <xdr:col>41</xdr:col>
      <xdr:colOff>101600</xdr:colOff>
      <xdr:row>58</xdr:row>
      <xdr:rowOff>138472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8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129599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7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110427</xdr:rowOff>
    </xdr:from>
    <xdr:to>
      <xdr:col>36</xdr:col>
      <xdr:colOff>165100</xdr:colOff>
      <xdr:row>59</xdr:row>
      <xdr:rowOff>40577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31704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45608</xdr:rowOff>
    </xdr:from>
    <xdr:to>
      <xdr:col>55</xdr:col>
      <xdr:colOff>0</xdr:colOff>
      <xdr:row>77</xdr:row>
      <xdr:rowOff>155794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47258"/>
          <a:ext cx="8382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155794</xdr:rowOff>
    </xdr:from>
    <xdr:to>
      <xdr:col>50</xdr:col>
      <xdr:colOff>114300</xdr:colOff>
      <xdr:row>78</xdr:row>
      <xdr:rowOff>4122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57444"/>
          <a:ext cx="889000" cy="1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159685</xdr:rowOff>
    </xdr:from>
    <xdr:to>
      <xdr:col>45</xdr:col>
      <xdr:colOff>177800</xdr:colOff>
      <xdr:row>78</xdr:row>
      <xdr:rowOff>4122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61335"/>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159685</xdr:rowOff>
    </xdr:from>
    <xdr:to>
      <xdr:col>41</xdr:col>
      <xdr:colOff>50800</xdr:colOff>
      <xdr:row>78</xdr:row>
      <xdr:rowOff>57034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61335"/>
          <a:ext cx="889000" cy="6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96394</xdr:rowOff>
    </xdr:from>
    <xdr:to>
      <xdr:col>36</xdr:col>
      <xdr:colOff>165100</xdr:colOff>
      <xdr:row>78</xdr:row>
      <xdr:rowOff>26544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43071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166258</xdr:rowOff>
    </xdr:from>
    <xdr:to>
      <xdr:col>55</xdr:col>
      <xdr:colOff>50800</xdr:colOff>
      <xdr:row>77</xdr:row>
      <xdr:rowOff>96408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17685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0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104994</xdr:rowOff>
    </xdr:from>
    <xdr:to>
      <xdr:col>50</xdr:col>
      <xdr:colOff>165100</xdr:colOff>
      <xdr:row>78</xdr:row>
      <xdr:rowOff>35144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26271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3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124772</xdr:rowOff>
    </xdr:from>
    <xdr:to>
      <xdr:col>46</xdr:col>
      <xdr:colOff>38100</xdr:colOff>
      <xdr:row>78</xdr:row>
      <xdr:rowOff>54922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46049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1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108885</xdr:rowOff>
    </xdr:from>
    <xdr:to>
      <xdr:col>41</xdr:col>
      <xdr:colOff>101600</xdr:colOff>
      <xdr:row>78</xdr:row>
      <xdr:rowOff>39035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30162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6234</xdr:rowOff>
    </xdr:from>
    <xdr:to>
      <xdr:col>36</xdr:col>
      <xdr:colOff>165100</xdr:colOff>
      <xdr:row>78</xdr:row>
      <xdr:rowOff>107834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98961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7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88412</xdr:rowOff>
    </xdr:from>
    <xdr:to>
      <xdr:col>55</xdr:col>
      <xdr:colOff>0</xdr:colOff>
      <xdr:row>98</xdr:row>
      <xdr:rowOff>107471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90512"/>
          <a:ext cx="838200" cy="1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107471</xdr:rowOff>
    </xdr:from>
    <xdr:to>
      <xdr:col>50</xdr:col>
      <xdr:colOff>114300</xdr:colOff>
      <xdr:row>98</xdr:row>
      <xdr:rowOff>129268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09571"/>
          <a:ext cx="889000" cy="2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129268</xdr:rowOff>
    </xdr:from>
    <xdr:to>
      <xdr:col>45</xdr:col>
      <xdr:colOff>177800</xdr:colOff>
      <xdr:row>98</xdr:row>
      <xdr:rowOff>130882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931368"/>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130882</xdr:rowOff>
    </xdr:from>
    <xdr:to>
      <xdr:col>41</xdr:col>
      <xdr:colOff>50800</xdr:colOff>
      <xdr:row>98</xdr:row>
      <xdr:rowOff>160631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932982"/>
          <a:ext cx="889000" cy="2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37612</xdr:rowOff>
    </xdr:from>
    <xdr:to>
      <xdr:col>55</xdr:col>
      <xdr:colOff>50800</xdr:colOff>
      <xdr:row>98</xdr:row>
      <xdr:rowOff>139212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123989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56671</xdr:rowOff>
    </xdr:from>
    <xdr:to>
      <xdr:col>50</xdr:col>
      <xdr:colOff>165100</xdr:colOff>
      <xdr:row>98</xdr:row>
      <xdr:rowOff>158271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5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149398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5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78468</xdr:rowOff>
    </xdr:from>
    <xdr:to>
      <xdr:col>46</xdr:col>
      <xdr:colOff>38100</xdr:colOff>
      <xdr:row>99</xdr:row>
      <xdr:rowOff>8618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171195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80082</xdr:rowOff>
    </xdr:from>
    <xdr:to>
      <xdr:col>41</xdr:col>
      <xdr:colOff>101600</xdr:colOff>
      <xdr:row>99</xdr:row>
      <xdr:rowOff>10232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1359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7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109831</xdr:rowOff>
    </xdr:from>
    <xdr:to>
      <xdr:col>36</xdr:col>
      <xdr:colOff>165100</xdr:colOff>
      <xdr:row>99</xdr:row>
      <xdr:rowOff>39981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91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31108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700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61606</xdr:rowOff>
    </xdr:from>
    <xdr:to>
      <xdr:col>85</xdr:col>
      <xdr:colOff>127000</xdr:colOff>
      <xdr:row>39</xdr:row>
      <xdr:rowOff>94775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48156"/>
          <a:ext cx="838200" cy="3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6296</xdr:rowOff>
    </xdr:from>
    <xdr:to>
      <xdr:col>81</xdr:col>
      <xdr:colOff>50800</xdr:colOff>
      <xdr:row>39</xdr:row>
      <xdr:rowOff>61606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349946"/>
          <a:ext cx="889000" cy="39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6296</xdr:rowOff>
    </xdr:from>
    <xdr:to>
      <xdr:col>76</xdr:col>
      <xdr:colOff>114300</xdr:colOff>
      <xdr:row>37</xdr:row>
      <xdr:rowOff>77575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349946"/>
          <a:ext cx="889000" cy="7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77575</xdr:rowOff>
    </xdr:from>
    <xdr:to>
      <xdr:col>71</xdr:col>
      <xdr:colOff>177800</xdr:colOff>
      <xdr:row>38</xdr:row>
      <xdr:rowOff>95678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421225"/>
          <a:ext cx="889000" cy="18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106938</xdr:rowOff>
    </xdr:from>
    <xdr:to>
      <xdr:col>67</xdr:col>
      <xdr:colOff>101600</xdr:colOff>
      <xdr:row>39</xdr:row>
      <xdr:rowOff>37088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28215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7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43975</xdr:rowOff>
    </xdr:from>
    <xdr:to>
      <xdr:col>85</xdr:col>
      <xdr:colOff>177800</xdr:colOff>
      <xdr:row>39</xdr:row>
      <xdr:rowOff>145575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130352</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5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10806</xdr:rowOff>
    </xdr:from>
    <xdr:to>
      <xdr:col>81</xdr:col>
      <xdr:colOff>101600</xdr:colOff>
      <xdr:row>39</xdr:row>
      <xdr:rowOff>112406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103533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9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126946</xdr:rowOff>
    </xdr:from>
    <xdr:to>
      <xdr:col>76</xdr:col>
      <xdr:colOff>165100</xdr:colOff>
      <xdr:row>37</xdr:row>
      <xdr:rowOff>57096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29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73623</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07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26775</xdr:rowOff>
    </xdr:from>
    <xdr:to>
      <xdr:col>72</xdr:col>
      <xdr:colOff>38100</xdr:colOff>
      <xdr:row>37</xdr:row>
      <xdr:rowOff>128375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144902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14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44878</xdr:rowOff>
    </xdr:from>
    <xdr:to>
      <xdr:col>67</xdr:col>
      <xdr:colOff>101600</xdr:colOff>
      <xdr:row>38</xdr:row>
      <xdr:rowOff>146478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163005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33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28555</xdr:rowOff>
    </xdr:from>
    <xdr:to>
      <xdr:col>85</xdr:col>
      <xdr:colOff>127000</xdr:colOff>
      <xdr:row>77</xdr:row>
      <xdr:rowOff>40607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230205"/>
          <a:ext cx="8382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15785</xdr:rowOff>
    </xdr:from>
    <xdr:to>
      <xdr:col>81</xdr:col>
      <xdr:colOff>50800</xdr:colOff>
      <xdr:row>77</xdr:row>
      <xdr:rowOff>28555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217435"/>
          <a:ext cx="8890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4615</xdr:rowOff>
    </xdr:from>
    <xdr:to>
      <xdr:col>76</xdr:col>
      <xdr:colOff>114300</xdr:colOff>
      <xdr:row>77</xdr:row>
      <xdr:rowOff>15785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206265"/>
          <a:ext cx="889000" cy="1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xdr:rowOff>
    </xdr:from>
    <xdr:to>
      <xdr:col>71</xdr:col>
      <xdr:colOff>177800</xdr:colOff>
      <xdr:row>77</xdr:row>
      <xdr:rowOff>4615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201813"/>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79587</xdr:rowOff>
    </xdr:from>
    <xdr:to>
      <xdr:col>67</xdr:col>
      <xdr:colOff>101600</xdr:colOff>
      <xdr:row>77</xdr:row>
      <xdr:rowOff>9737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26264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161257</xdr:rowOff>
    </xdr:from>
    <xdr:to>
      <xdr:col>85</xdr:col>
      <xdr:colOff>177800</xdr:colOff>
      <xdr:row>77</xdr:row>
      <xdr:rowOff>91407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9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139684</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149205</xdr:rowOff>
    </xdr:from>
    <xdr:to>
      <xdr:col>81</xdr:col>
      <xdr:colOff>101600</xdr:colOff>
      <xdr:row>77</xdr:row>
      <xdr:rowOff>79355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7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70482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7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136435</xdr:rowOff>
    </xdr:from>
    <xdr:to>
      <xdr:col>76</xdr:col>
      <xdr:colOff>165100</xdr:colOff>
      <xdr:row>77</xdr:row>
      <xdr:rowOff>66585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6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57712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5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125265</xdr:rowOff>
    </xdr:from>
    <xdr:to>
      <xdr:col>72</xdr:col>
      <xdr:colOff>38100</xdr:colOff>
      <xdr:row>77</xdr:row>
      <xdr:rowOff>55415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46542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4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120813</xdr:rowOff>
    </xdr:from>
    <xdr:to>
      <xdr:col>67</xdr:col>
      <xdr:colOff>101600</xdr:colOff>
      <xdr:row>77</xdr:row>
      <xdr:rowOff>50963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42090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4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18142</xdr:rowOff>
    </xdr:from>
    <xdr:to>
      <xdr:col>85</xdr:col>
      <xdr:colOff>127000</xdr:colOff>
      <xdr:row>98</xdr:row>
      <xdr:rowOff>36285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20242"/>
          <a:ext cx="8382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167708</xdr:rowOff>
    </xdr:from>
    <xdr:to>
      <xdr:col>81</xdr:col>
      <xdr:colOff>50800</xdr:colOff>
      <xdr:row>98</xdr:row>
      <xdr:rowOff>18142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98358"/>
          <a:ext cx="889000" cy="2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148737</xdr:rowOff>
    </xdr:from>
    <xdr:to>
      <xdr:col>76</xdr:col>
      <xdr:colOff>114300</xdr:colOff>
      <xdr:row>97</xdr:row>
      <xdr:rowOff>167708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779387"/>
          <a:ext cx="889000" cy="1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148737</xdr:rowOff>
    </xdr:from>
    <xdr:to>
      <xdr:col>71</xdr:col>
      <xdr:colOff>177800</xdr:colOff>
      <xdr:row>98</xdr:row>
      <xdr:rowOff>93123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79387"/>
          <a:ext cx="889000" cy="1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161537</xdr:rowOff>
    </xdr:from>
    <xdr:to>
      <xdr:col>67</xdr:col>
      <xdr:colOff>101600</xdr:colOff>
      <xdr:row>98</xdr:row>
      <xdr:rowOff>91687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108214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156935</xdr:rowOff>
    </xdr:from>
    <xdr:to>
      <xdr:col>85</xdr:col>
      <xdr:colOff>177800</xdr:colOff>
      <xdr:row>98</xdr:row>
      <xdr:rowOff>87085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135362</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6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138792</xdr:rowOff>
    </xdr:from>
    <xdr:to>
      <xdr:col>81</xdr:col>
      <xdr:colOff>101600</xdr:colOff>
      <xdr:row>98</xdr:row>
      <xdr:rowOff>68942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60069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6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116908</xdr:rowOff>
    </xdr:from>
    <xdr:to>
      <xdr:col>76</xdr:col>
      <xdr:colOff>165100</xdr:colOff>
      <xdr:row>98</xdr:row>
      <xdr:rowOff>47058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4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38185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4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97937</xdr:rowOff>
    </xdr:from>
    <xdr:to>
      <xdr:col>72</xdr:col>
      <xdr:colOff>38100</xdr:colOff>
      <xdr:row>98</xdr:row>
      <xdr:rowOff>28087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19214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2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42323</xdr:rowOff>
    </xdr:from>
    <xdr:to>
      <xdr:col>67</xdr:col>
      <xdr:colOff>101600</xdr:colOff>
      <xdr:row>98</xdr:row>
      <xdr:rowOff>143923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135050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3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22199</xdr:rowOff>
    </xdr:from>
    <xdr:to>
      <xdr:col>116</xdr:col>
      <xdr:colOff>63500</xdr:colOff>
      <xdr:row>38</xdr:row>
      <xdr:rowOff>50584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194399"/>
          <a:ext cx="838200" cy="3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50584</xdr:rowOff>
    </xdr:from>
    <xdr:to>
      <xdr:col>111</xdr:col>
      <xdr:colOff>177800</xdr:colOff>
      <xdr:row>38</xdr:row>
      <xdr:rowOff>55385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565684"/>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55385</xdr:rowOff>
    </xdr:from>
    <xdr:to>
      <xdr:col>107</xdr:col>
      <xdr:colOff>50800</xdr:colOff>
      <xdr:row>38</xdr:row>
      <xdr:rowOff>80378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570485"/>
          <a:ext cx="8890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80378</xdr:rowOff>
    </xdr:from>
    <xdr:to>
      <xdr:col>102</xdr:col>
      <xdr:colOff>114300</xdr:colOff>
      <xdr:row>38</xdr:row>
      <xdr:rowOff>95276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595478"/>
          <a:ext cx="8890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150842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66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142849</xdr:rowOff>
    </xdr:from>
    <xdr:to>
      <xdr:col>116</xdr:col>
      <xdr:colOff>114300</xdr:colOff>
      <xdr:row>36</xdr:row>
      <xdr:rowOff>72999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1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165726</xdr:rowOff>
    </xdr:from>
    <xdr:ext cx="534377"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599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171234</xdr:rowOff>
    </xdr:from>
    <xdr:to>
      <xdr:col>112</xdr:col>
      <xdr:colOff>38100</xdr:colOff>
      <xdr:row>38</xdr:row>
      <xdr:rowOff>101384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5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92511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60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4585</xdr:rowOff>
    </xdr:from>
    <xdr:to>
      <xdr:col>107</xdr:col>
      <xdr:colOff>101600</xdr:colOff>
      <xdr:row>38</xdr:row>
      <xdr:rowOff>106185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122712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29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29578</xdr:rowOff>
    </xdr:from>
    <xdr:to>
      <xdr:col>102</xdr:col>
      <xdr:colOff>165100</xdr:colOff>
      <xdr:row>38</xdr:row>
      <xdr:rowOff>131178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122305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63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44476</xdr:rowOff>
    </xdr:from>
    <xdr:to>
      <xdr:col>98</xdr:col>
      <xdr:colOff>38100</xdr:colOff>
      <xdr:row>38</xdr:row>
      <xdr:rowOff>146076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162603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3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44569</xdr:rowOff>
    </xdr:from>
    <xdr:to>
      <xdr:col>116</xdr:col>
      <xdr:colOff>63500</xdr:colOff>
      <xdr:row>59</xdr:row>
      <xdr:rowOff>45517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60119"/>
          <a:ext cx="8382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45517</xdr:rowOff>
    </xdr:from>
    <xdr:to>
      <xdr:col>111</xdr:col>
      <xdr:colOff>177800</xdr:colOff>
      <xdr:row>59</xdr:row>
      <xdr:rowOff>46203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6106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135062</xdr:rowOff>
    </xdr:from>
    <xdr:to>
      <xdr:col>107</xdr:col>
      <xdr:colOff>50800</xdr:colOff>
      <xdr:row>59</xdr:row>
      <xdr:rowOff>46203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564812"/>
          <a:ext cx="889000" cy="59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57338</xdr:rowOff>
    </xdr:from>
    <xdr:to>
      <xdr:col>102</xdr:col>
      <xdr:colOff>114300</xdr:colOff>
      <xdr:row>55</xdr:row>
      <xdr:rowOff>135062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4870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114471</xdr:rowOff>
    </xdr:from>
    <xdr:to>
      <xdr:col>98</xdr:col>
      <xdr:colOff>38100</xdr:colOff>
      <xdr:row>59</xdr:row>
      <xdr:rowOff>44621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35748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165219</xdr:rowOff>
    </xdr:from>
    <xdr:to>
      <xdr:col>116</xdr:col>
      <xdr:colOff>114300</xdr:colOff>
      <xdr:row>59</xdr:row>
      <xdr:rowOff>95369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80146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166167</xdr:rowOff>
    </xdr:from>
    <xdr:to>
      <xdr:col>112</xdr:col>
      <xdr:colOff>38100</xdr:colOff>
      <xdr:row>59</xdr:row>
      <xdr:rowOff>96317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87444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20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166853</xdr:rowOff>
    </xdr:from>
    <xdr:to>
      <xdr:col>107</xdr:col>
      <xdr:colOff>101600</xdr:colOff>
      <xdr:row>59</xdr:row>
      <xdr:rowOff>97003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1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88130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20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84262</xdr:rowOff>
    </xdr:from>
    <xdr:to>
      <xdr:col>102</xdr:col>
      <xdr:colOff>165100</xdr:colOff>
      <xdr:row>56</xdr:row>
      <xdr:rowOff>14412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51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30939</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2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6538</xdr:rowOff>
    </xdr:from>
    <xdr:to>
      <xdr:col>98</xdr:col>
      <xdr:colOff>38100</xdr:colOff>
      <xdr:row>55</xdr:row>
      <xdr:rowOff>108138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4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124665</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21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133286</xdr:rowOff>
    </xdr:from>
    <xdr:to>
      <xdr:col>116</xdr:col>
      <xdr:colOff>63500</xdr:colOff>
      <xdr:row>74</xdr:row>
      <xdr:rowOff>161582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820586"/>
          <a:ext cx="8382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133286</xdr:rowOff>
    </xdr:from>
    <xdr:to>
      <xdr:col>111</xdr:col>
      <xdr:colOff>177800</xdr:colOff>
      <xdr:row>74</xdr:row>
      <xdr:rowOff>160224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20586"/>
          <a:ext cx="889000" cy="2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157849</xdr:rowOff>
    </xdr:from>
    <xdr:to>
      <xdr:col>107</xdr:col>
      <xdr:colOff>50800</xdr:colOff>
      <xdr:row>74</xdr:row>
      <xdr:rowOff>160224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845149"/>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157849</xdr:rowOff>
    </xdr:from>
    <xdr:to>
      <xdr:col>102</xdr:col>
      <xdr:colOff>114300</xdr:colOff>
      <xdr:row>75</xdr:row>
      <xdr:rowOff>9246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45149"/>
          <a:ext cx="889000" cy="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127267</xdr:rowOff>
    </xdr:from>
    <xdr:to>
      <xdr:col>98</xdr:col>
      <xdr:colOff>38100</xdr:colOff>
      <xdr:row>74</xdr:row>
      <xdr:rowOff>57417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73944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41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110782</xdr:rowOff>
    </xdr:from>
    <xdr:to>
      <xdr:col>116</xdr:col>
      <xdr:colOff>114300</xdr:colOff>
      <xdr:row>75</xdr:row>
      <xdr:rowOff>40932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89209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7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82486</xdr:rowOff>
    </xdr:from>
    <xdr:to>
      <xdr:col>112</xdr:col>
      <xdr:colOff>38100</xdr:colOff>
      <xdr:row>75</xdr:row>
      <xdr:rowOff>12636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3763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109424</xdr:rowOff>
    </xdr:from>
    <xdr:to>
      <xdr:col>107</xdr:col>
      <xdr:colOff>101600</xdr:colOff>
      <xdr:row>75</xdr:row>
      <xdr:rowOff>39574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30701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107049</xdr:rowOff>
    </xdr:from>
    <xdr:to>
      <xdr:col>102</xdr:col>
      <xdr:colOff>165100</xdr:colOff>
      <xdr:row>75</xdr:row>
      <xdr:rowOff>37199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28326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88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129896</xdr:rowOff>
    </xdr:from>
    <xdr:to>
      <xdr:col>98</xdr:col>
      <xdr:colOff>38100</xdr:colOff>
      <xdr:row>75</xdr:row>
      <xdr:rowOff>60046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51173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0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145,836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円となっており、類似団体平均と比較して大きく上回っている。決算額全体でみると、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年度に限定的な増要因は経常的な増要因にもなっている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認定こども園</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年現在</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施設）</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に対する施設型給付費について、保育料完全無償化のために町単独費</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26,000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千円増額していることが挙げられる。</a:t>
          </a:r>
          <a:r>
            <a:rPr kumimoji="0"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また、経常的な増要因としては、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児童福祉行政に要する経費である児童福祉費の割合が高く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、障害福祉サービス給付事業の受益者増により、</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障害福祉に要する経費である障害福祉費が年々増加していること等が要因となっている。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扶助費は国の施策によるものが主であるが、町単独で行っている事業もあるため、その内容・効果について検証し、歳出削減につなげる必要がある</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本年度は例年と違い、投資及び出資金と普通建設事業費（うち新規事業）が類似団体平均を上回っている。投資及び出資金については、下水道事業会計（公共下水道事業、農業集落排水事業、漁業集落排水事業）への出資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71,840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千円皆増となったことによるものである。一方、普通建設事業費（うち新規事業）については、約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千円を予算計上し、町営住宅（駄地団地）を令和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箇年で新設しており、そのうち約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千円の支出があったことが影響している。令和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年度には残額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千円程度の支出が見込まれるため、来年度はさらに類似団体平均を上回ることが予想される。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それ以外の項目は類似団体平均を下回っている。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長崎県東彼杵町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7,348
7,260
74.29
6,988,040
6,694,971
139,425
3,324,649
4,521,992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116840</xdr:rowOff>
    </xdr:from>
    <xdr:to>
      <xdr:col>24</xdr:col>
      <xdr:colOff>63500</xdr:colOff>
      <xdr:row>37</xdr:row>
      <xdr:rowOff>131427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60490"/>
          <a:ext cx="838200" cy="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131427</xdr:rowOff>
    </xdr:from>
    <xdr:to>
      <xdr:col>19</xdr:col>
      <xdr:colOff>177800</xdr:colOff>
      <xdr:row>37</xdr:row>
      <xdr:rowOff>148082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75077"/>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148082</xdr:rowOff>
    </xdr:from>
    <xdr:to>
      <xdr:col>15</xdr:col>
      <xdr:colOff>50800</xdr:colOff>
      <xdr:row>37</xdr:row>
      <xdr:rowOff>161580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91732"/>
          <a:ext cx="889000" cy="1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161036</xdr:rowOff>
    </xdr:from>
    <xdr:to>
      <xdr:col>10</xdr:col>
      <xdr:colOff>114300</xdr:colOff>
      <xdr:row>37</xdr:row>
      <xdr:rowOff>161580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04686"/>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31532</xdr:rowOff>
    </xdr:from>
    <xdr:to>
      <xdr:col>6</xdr:col>
      <xdr:colOff>38100</xdr:colOff>
      <xdr:row>37</xdr:row>
      <xdr:rowOff>133132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37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149659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66040</xdr:rowOff>
    </xdr:from>
    <xdr:to>
      <xdr:col>24</xdr:col>
      <xdr:colOff>114300</xdr:colOff>
      <xdr:row>37</xdr:row>
      <xdr:rowOff>167640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80627</xdr:rowOff>
    </xdr:from>
    <xdr:to>
      <xdr:col>20</xdr:col>
      <xdr:colOff>38100</xdr:colOff>
      <xdr:row>38</xdr:row>
      <xdr:rowOff>10777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1904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1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97282</xdr:rowOff>
    </xdr:from>
    <xdr:to>
      <xdr:col>15</xdr:col>
      <xdr:colOff>101600</xdr:colOff>
      <xdr:row>38</xdr:row>
      <xdr:rowOff>27432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18559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110780</xdr:rowOff>
    </xdr:from>
    <xdr:to>
      <xdr:col>10</xdr:col>
      <xdr:colOff>165100</xdr:colOff>
      <xdr:row>38</xdr:row>
      <xdr:rowOff>40931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54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32057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110236</xdr:rowOff>
    </xdr:from>
    <xdr:to>
      <xdr:col>6</xdr:col>
      <xdr:colOff>38100</xdr:colOff>
      <xdr:row>38</xdr:row>
      <xdr:rowOff>40386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31513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46216</xdr:rowOff>
    </xdr:from>
    <xdr:to>
      <xdr:col>24</xdr:col>
      <xdr:colOff>63500</xdr:colOff>
      <xdr:row>57</xdr:row>
      <xdr:rowOff>76623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18866"/>
          <a:ext cx="838200" cy="3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76623</xdr:rowOff>
    </xdr:from>
    <xdr:to>
      <xdr:col>19</xdr:col>
      <xdr:colOff>177800</xdr:colOff>
      <xdr:row>57</xdr:row>
      <xdr:rowOff>90444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49273"/>
          <a:ext cx="889000" cy="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90444</xdr:rowOff>
    </xdr:from>
    <xdr:to>
      <xdr:col>15</xdr:col>
      <xdr:colOff>50800</xdr:colOff>
      <xdr:row>57</xdr:row>
      <xdr:rowOff>115878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63094"/>
          <a:ext cx="889000" cy="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143590</xdr:rowOff>
    </xdr:from>
    <xdr:to>
      <xdr:col>10</xdr:col>
      <xdr:colOff>114300</xdr:colOff>
      <xdr:row>57</xdr:row>
      <xdr:rowOff>115878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44790"/>
          <a:ext cx="889000" cy="1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8046</xdr:rowOff>
    </xdr:from>
    <xdr:to>
      <xdr:col>6</xdr:col>
      <xdr:colOff>38100</xdr:colOff>
      <xdr:row>56</xdr:row>
      <xdr:rowOff>109646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09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126173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38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166866</xdr:rowOff>
    </xdr:from>
    <xdr:to>
      <xdr:col>24</xdr:col>
      <xdr:colOff>114300</xdr:colOff>
      <xdr:row>57</xdr:row>
      <xdr:rowOff>97016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145293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25823</xdr:rowOff>
    </xdr:from>
    <xdr:to>
      <xdr:col>20</xdr:col>
      <xdr:colOff>38100</xdr:colOff>
      <xdr:row>57</xdr:row>
      <xdr:rowOff>127423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118550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9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39644</xdr:rowOff>
    </xdr:from>
    <xdr:to>
      <xdr:col>15</xdr:col>
      <xdr:colOff>101600</xdr:colOff>
      <xdr:row>57</xdr:row>
      <xdr:rowOff>141244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132371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0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65078</xdr:rowOff>
    </xdr:from>
    <xdr:to>
      <xdr:col>10</xdr:col>
      <xdr:colOff>165100</xdr:colOff>
      <xdr:row>57</xdr:row>
      <xdr:rowOff>166678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3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157805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3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92790</xdr:rowOff>
    </xdr:from>
    <xdr:to>
      <xdr:col>6</xdr:col>
      <xdr:colOff>38100</xdr:colOff>
      <xdr:row>57</xdr:row>
      <xdr:rowOff>22940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14067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8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95138</xdr:rowOff>
    </xdr:from>
    <xdr:to>
      <xdr:col>24</xdr:col>
      <xdr:colOff>63500</xdr:colOff>
      <xdr:row>76</xdr:row>
      <xdr:rowOff>38140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82438"/>
          <a:ext cx="838200" cy="28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38140</xdr:rowOff>
    </xdr:from>
    <xdr:to>
      <xdr:col>19</xdr:col>
      <xdr:colOff>177800</xdr:colOff>
      <xdr:row>76</xdr:row>
      <xdr:rowOff>143297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6834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118174</xdr:rowOff>
    </xdr:from>
    <xdr:to>
      <xdr:col>15</xdr:col>
      <xdr:colOff>50800</xdr:colOff>
      <xdr:row>76</xdr:row>
      <xdr:rowOff>143297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48374"/>
          <a:ext cx="8890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118174</xdr:rowOff>
    </xdr:from>
    <xdr:to>
      <xdr:col>10</xdr:col>
      <xdr:colOff>114300</xdr:colOff>
      <xdr:row>77</xdr:row>
      <xdr:rowOff>161554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48374"/>
          <a:ext cx="889000" cy="2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44338</xdr:rowOff>
    </xdr:from>
    <xdr:to>
      <xdr:col>24</xdr:col>
      <xdr:colOff>114300</xdr:colOff>
      <xdr:row>74</xdr:row>
      <xdr:rowOff>145938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67215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8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158790</xdr:rowOff>
    </xdr:from>
    <xdr:to>
      <xdr:col>20</xdr:col>
      <xdr:colOff>38100</xdr:colOff>
      <xdr:row>76</xdr:row>
      <xdr:rowOff>88940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80067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1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92497</xdr:rowOff>
    </xdr:from>
    <xdr:to>
      <xdr:col>15</xdr:col>
      <xdr:colOff>101600</xdr:colOff>
      <xdr:row>77</xdr:row>
      <xdr:rowOff>22647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1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67374</xdr:rowOff>
    </xdr:from>
    <xdr:to>
      <xdr:col>10</xdr:col>
      <xdr:colOff>165100</xdr:colOff>
      <xdr:row>76</xdr:row>
      <xdr:rowOff>168974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160101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9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110754</xdr:rowOff>
    </xdr:from>
    <xdr:to>
      <xdr:col>6</xdr:col>
      <xdr:colOff>38100</xdr:colOff>
      <xdr:row>78</xdr:row>
      <xdr:rowOff>40904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1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57431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8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168508</xdr:rowOff>
    </xdr:from>
    <xdr:to>
      <xdr:col>24</xdr:col>
      <xdr:colOff>63500</xdr:colOff>
      <xdr:row>98</xdr:row>
      <xdr:rowOff>28090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99158"/>
          <a:ext cx="8382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162323</xdr:rowOff>
    </xdr:from>
    <xdr:to>
      <xdr:col>19</xdr:col>
      <xdr:colOff>177800</xdr:colOff>
      <xdr:row>97</xdr:row>
      <xdr:rowOff>168508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92973"/>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162323</xdr:rowOff>
    </xdr:from>
    <xdr:to>
      <xdr:col>15</xdr:col>
      <xdr:colOff>50800</xdr:colOff>
      <xdr:row>98</xdr:row>
      <xdr:rowOff>9748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92973"/>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9748</xdr:rowOff>
    </xdr:from>
    <xdr:to>
      <xdr:col>10</xdr:col>
      <xdr:colOff>114300</xdr:colOff>
      <xdr:row>98</xdr:row>
      <xdr:rowOff>45158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11848"/>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74202</xdr:rowOff>
    </xdr:from>
    <xdr:to>
      <xdr:col>6</xdr:col>
      <xdr:colOff>38100</xdr:colOff>
      <xdr:row>98</xdr:row>
      <xdr:rowOff>4352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0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20879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8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148740</xdr:rowOff>
    </xdr:from>
    <xdr:to>
      <xdr:col>24</xdr:col>
      <xdr:colOff>114300</xdr:colOff>
      <xdr:row>98</xdr:row>
      <xdr:rowOff>78890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63667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9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117708</xdr:rowOff>
    </xdr:from>
    <xdr:to>
      <xdr:col>20</xdr:col>
      <xdr:colOff>38100</xdr:colOff>
      <xdr:row>98</xdr:row>
      <xdr:rowOff>47858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4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38985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4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111523</xdr:rowOff>
    </xdr:from>
    <xdr:to>
      <xdr:col>15</xdr:col>
      <xdr:colOff>101600</xdr:colOff>
      <xdr:row>98</xdr:row>
      <xdr:rowOff>41673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32800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3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130398</xdr:rowOff>
    </xdr:from>
    <xdr:to>
      <xdr:col>10</xdr:col>
      <xdr:colOff>165100</xdr:colOff>
      <xdr:row>98</xdr:row>
      <xdr:rowOff>60548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51675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5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165808</xdr:rowOff>
    </xdr:from>
    <xdr:to>
      <xdr:col>6</xdr:col>
      <xdr:colOff>38100</xdr:colOff>
      <xdr:row>98</xdr:row>
      <xdr:rowOff>95958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87085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164338</xdr:rowOff>
    </xdr:from>
    <xdr:to>
      <xdr:col>36</xdr:col>
      <xdr:colOff>165100</xdr:colOff>
      <xdr:row>38</xdr:row>
      <xdr:rowOff>94488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111015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3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138938</xdr:rowOff>
    </xdr:from>
    <xdr:to>
      <xdr:col>55</xdr:col>
      <xdr:colOff>0</xdr:colOff>
      <xdr:row>57</xdr:row>
      <xdr:rowOff>149648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11588"/>
          <a:ext cx="838200" cy="1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138938</xdr:rowOff>
    </xdr:from>
    <xdr:to>
      <xdr:col>50</xdr:col>
      <xdr:colOff>114300</xdr:colOff>
      <xdr:row>58</xdr:row>
      <xdr:rowOff>17468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11588"/>
          <a:ext cx="889000" cy="4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17468</xdr:rowOff>
    </xdr:from>
    <xdr:to>
      <xdr:col>45</xdr:col>
      <xdr:colOff>177800</xdr:colOff>
      <xdr:row>58</xdr:row>
      <xdr:rowOff>42008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61568"/>
          <a:ext cx="889000" cy="2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35809</xdr:rowOff>
    </xdr:from>
    <xdr:to>
      <xdr:col>41</xdr:col>
      <xdr:colOff>50800</xdr:colOff>
      <xdr:row>58</xdr:row>
      <xdr:rowOff>42008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79909"/>
          <a:ext cx="889000" cy="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77110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98848</xdr:rowOff>
    </xdr:from>
    <xdr:to>
      <xdr:col>55</xdr:col>
      <xdr:colOff>50800</xdr:colOff>
      <xdr:row>58</xdr:row>
      <xdr:rowOff>28998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7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77275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4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88138</xdr:rowOff>
    </xdr:from>
    <xdr:to>
      <xdr:col>50</xdr:col>
      <xdr:colOff>165100</xdr:colOff>
      <xdr:row>58</xdr:row>
      <xdr:rowOff>18288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9415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5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138118</xdr:rowOff>
    </xdr:from>
    <xdr:to>
      <xdr:col>46</xdr:col>
      <xdr:colOff>38100</xdr:colOff>
      <xdr:row>58</xdr:row>
      <xdr:rowOff>68268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59395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0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162658</xdr:rowOff>
    </xdr:from>
    <xdr:to>
      <xdr:col>41</xdr:col>
      <xdr:colOff>101600</xdr:colOff>
      <xdr:row>58</xdr:row>
      <xdr:rowOff>92808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3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83935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156459</xdr:rowOff>
    </xdr:from>
    <xdr:to>
      <xdr:col>36</xdr:col>
      <xdr:colOff>165100</xdr:colOff>
      <xdr:row>58</xdr:row>
      <xdr:rowOff>86609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77736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2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55580</xdr:rowOff>
    </xdr:from>
    <xdr:to>
      <xdr:col>55</xdr:col>
      <xdr:colOff>0</xdr:colOff>
      <xdr:row>78</xdr:row>
      <xdr:rowOff>62173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28680"/>
          <a:ext cx="838200" cy="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52581</xdr:rowOff>
    </xdr:from>
    <xdr:to>
      <xdr:col>50</xdr:col>
      <xdr:colOff>114300</xdr:colOff>
      <xdr:row>78</xdr:row>
      <xdr:rowOff>55580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25681"/>
          <a:ext cx="889000" cy="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23809</xdr:rowOff>
    </xdr:from>
    <xdr:to>
      <xdr:col>45</xdr:col>
      <xdr:colOff>177800</xdr:colOff>
      <xdr:row>78</xdr:row>
      <xdr:rowOff>52581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96909"/>
          <a:ext cx="889000" cy="2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23809</xdr:rowOff>
    </xdr:from>
    <xdr:to>
      <xdr:col>41</xdr:col>
      <xdr:colOff>50800</xdr:colOff>
      <xdr:row>78</xdr:row>
      <xdr:rowOff>34475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96909"/>
          <a:ext cx="889000" cy="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116039</xdr:rowOff>
    </xdr:from>
    <xdr:to>
      <xdr:col>36</xdr:col>
      <xdr:colOff>165100</xdr:colOff>
      <xdr:row>78</xdr:row>
      <xdr:rowOff>46189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62716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9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11373</xdr:rowOff>
    </xdr:from>
    <xdr:to>
      <xdr:col>55</xdr:col>
      <xdr:colOff>50800</xdr:colOff>
      <xdr:row>78</xdr:row>
      <xdr:rowOff>112973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97750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4780</xdr:rowOff>
    </xdr:from>
    <xdr:to>
      <xdr:col>50</xdr:col>
      <xdr:colOff>165100</xdr:colOff>
      <xdr:row>78</xdr:row>
      <xdr:rowOff>106380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97507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7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1781</xdr:rowOff>
    </xdr:from>
    <xdr:to>
      <xdr:col>46</xdr:col>
      <xdr:colOff>38100</xdr:colOff>
      <xdr:row>78</xdr:row>
      <xdr:rowOff>103381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7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94508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144459</xdr:rowOff>
    </xdr:from>
    <xdr:to>
      <xdr:col>41</xdr:col>
      <xdr:colOff>101600</xdr:colOff>
      <xdr:row>78</xdr:row>
      <xdr:rowOff>74609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65736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3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155125</xdr:rowOff>
    </xdr:from>
    <xdr:to>
      <xdr:col>36</xdr:col>
      <xdr:colOff>165100</xdr:colOff>
      <xdr:row>78</xdr:row>
      <xdr:rowOff>85275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76402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130528</xdr:rowOff>
    </xdr:from>
    <xdr:to>
      <xdr:col>55</xdr:col>
      <xdr:colOff>0</xdr:colOff>
      <xdr:row>95</xdr:row>
      <xdr:rowOff>89083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246828"/>
          <a:ext cx="838200" cy="13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89083</xdr:rowOff>
    </xdr:from>
    <xdr:to>
      <xdr:col>50</xdr:col>
      <xdr:colOff>114300</xdr:colOff>
      <xdr:row>96</xdr:row>
      <xdr:rowOff>12991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76833"/>
          <a:ext cx="8890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26685</xdr:rowOff>
    </xdr:from>
    <xdr:to>
      <xdr:col>45</xdr:col>
      <xdr:colOff>177800</xdr:colOff>
      <xdr:row>96</xdr:row>
      <xdr:rowOff>12991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14435"/>
          <a:ext cx="889000" cy="15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26685</xdr:rowOff>
    </xdr:from>
    <xdr:to>
      <xdr:col>41</xdr:col>
      <xdr:colOff>50800</xdr:colOff>
      <xdr:row>96</xdr:row>
      <xdr:rowOff>107938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14435"/>
          <a:ext cx="889000" cy="25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133176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79728</xdr:rowOff>
    </xdr:from>
    <xdr:to>
      <xdr:col>55</xdr:col>
      <xdr:colOff>50800</xdr:colOff>
      <xdr:row>95</xdr:row>
      <xdr:rowOff>9878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19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102605</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04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38283</xdr:rowOff>
    </xdr:from>
    <xdr:to>
      <xdr:col>50</xdr:col>
      <xdr:colOff>165100</xdr:colOff>
      <xdr:row>95</xdr:row>
      <xdr:rowOff>139883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2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156410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10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133641</xdr:rowOff>
    </xdr:from>
    <xdr:to>
      <xdr:col>46</xdr:col>
      <xdr:colOff>38100</xdr:colOff>
      <xdr:row>96</xdr:row>
      <xdr:rowOff>63791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2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54918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51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147335</xdr:rowOff>
    </xdr:from>
    <xdr:to>
      <xdr:col>41</xdr:col>
      <xdr:colOff>101600</xdr:colOff>
      <xdr:row>95</xdr:row>
      <xdr:rowOff>77485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6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94012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3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57138</xdr:rowOff>
    </xdr:from>
    <xdr:to>
      <xdr:col>36</xdr:col>
      <xdr:colOff>165100</xdr:colOff>
      <xdr:row>96</xdr:row>
      <xdr:rowOff>158738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149865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132697</xdr:rowOff>
    </xdr:from>
    <xdr:to>
      <xdr:col>85</xdr:col>
      <xdr:colOff>127000</xdr:colOff>
      <xdr:row>37</xdr:row>
      <xdr:rowOff>133612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7634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110355</xdr:rowOff>
    </xdr:from>
    <xdr:to>
      <xdr:col>81</xdr:col>
      <xdr:colOff>50800</xdr:colOff>
      <xdr:row>37</xdr:row>
      <xdr:rowOff>133612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54005"/>
          <a:ext cx="889000" cy="2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110355</xdr:rowOff>
    </xdr:from>
    <xdr:to>
      <xdr:col>76</xdr:col>
      <xdr:colOff>114300</xdr:colOff>
      <xdr:row>38</xdr:row>
      <xdr:rowOff>19327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54005"/>
          <a:ext cx="889000" cy="8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8575</xdr:rowOff>
    </xdr:from>
    <xdr:to>
      <xdr:col>71</xdr:col>
      <xdr:colOff>177800</xdr:colOff>
      <xdr:row>38</xdr:row>
      <xdr:rowOff>19327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23675"/>
          <a:ext cx="889000" cy="1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25715</xdr:rowOff>
    </xdr:from>
    <xdr:to>
      <xdr:col>67</xdr:col>
      <xdr:colOff>101600</xdr:colOff>
      <xdr:row>37</xdr:row>
      <xdr:rowOff>127315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143842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81897</xdr:rowOff>
    </xdr:from>
    <xdr:to>
      <xdr:col>85</xdr:col>
      <xdr:colOff>177800</xdr:colOff>
      <xdr:row>38</xdr:row>
      <xdr:rowOff>12047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2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168274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4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82812</xdr:rowOff>
    </xdr:from>
    <xdr:to>
      <xdr:col>81</xdr:col>
      <xdr:colOff>101600</xdr:colOff>
      <xdr:row>38</xdr:row>
      <xdr:rowOff>12962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4089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1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59555</xdr:rowOff>
    </xdr:from>
    <xdr:to>
      <xdr:col>76</xdr:col>
      <xdr:colOff>165100</xdr:colOff>
      <xdr:row>37</xdr:row>
      <xdr:rowOff>161155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152282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9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139977</xdr:rowOff>
    </xdr:from>
    <xdr:to>
      <xdr:col>72</xdr:col>
      <xdr:colOff>38100</xdr:colOff>
      <xdr:row>38</xdr:row>
      <xdr:rowOff>70127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8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61254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129225</xdr:rowOff>
    </xdr:from>
    <xdr:to>
      <xdr:col>67</xdr:col>
      <xdr:colOff>101600</xdr:colOff>
      <xdr:row>38</xdr:row>
      <xdr:rowOff>59375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7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50502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6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54628</xdr:rowOff>
    </xdr:from>
    <xdr:to>
      <xdr:col>85</xdr:col>
      <xdr:colOff>127000</xdr:colOff>
      <xdr:row>56</xdr:row>
      <xdr:rowOff>109429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55828"/>
          <a:ext cx="838200" cy="5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69735</xdr:rowOff>
    </xdr:from>
    <xdr:to>
      <xdr:col>81</xdr:col>
      <xdr:colOff>50800</xdr:colOff>
      <xdr:row>56</xdr:row>
      <xdr:rowOff>109429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670935"/>
          <a:ext cx="889000" cy="3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40191</xdr:rowOff>
    </xdr:from>
    <xdr:to>
      <xdr:col>76</xdr:col>
      <xdr:colOff>114300</xdr:colOff>
      <xdr:row>56</xdr:row>
      <xdr:rowOff>69735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41391"/>
          <a:ext cx="889000" cy="2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40191</xdr:rowOff>
    </xdr:from>
    <xdr:to>
      <xdr:col>71</xdr:col>
      <xdr:colOff>177800</xdr:colOff>
      <xdr:row>56</xdr:row>
      <xdr:rowOff>105273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41391"/>
          <a:ext cx="889000" cy="6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67905</xdr:rowOff>
    </xdr:from>
    <xdr:to>
      <xdr:col>67</xdr:col>
      <xdr:colOff>101600</xdr:colOff>
      <xdr:row>56</xdr:row>
      <xdr:rowOff>169505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160632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3828</xdr:rowOff>
    </xdr:from>
    <xdr:to>
      <xdr:col>85</xdr:col>
      <xdr:colOff>177800</xdr:colOff>
      <xdr:row>56</xdr:row>
      <xdr:rowOff>105428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153705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58629</xdr:rowOff>
    </xdr:from>
    <xdr:to>
      <xdr:col>81</xdr:col>
      <xdr:colOff>101600</xdr:colOff>
      <xdr:row>56</xdr:row>
      <xdr:rowOff>160229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5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151356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5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18935</xdr:rowOff>
    </xdr:from>
    <xdr:to>
      <xdr:col>76</xdr:col>
      <xdr:colOff>165100</xdr:colOff>
      <xdr:row>56</xdr:row>
      <xdr:rowOff>120535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1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160841</xdr:rowOff>
    </xdr:from>
    <xdr:to>
      <xdr:col>72</xdr:col>
      <xdr:colOff>38100</xdr:colOff>
      <xdr:row>56</xdr:row>
      <xdr:rowOff>90991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82118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54473</xdr:rowOff>
    </xdr:from>
    <xdr:to>
      <xdr:col>67</xdr:col>
      <xdr:colOff>101600</xdr:colOff>
      <xdr:row>56</xdr:row>
      <xdr:rowOff>156073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1150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61606</xdr:rowOff>
    </xdr:from>
    <xdr:to>
      <xdr:col>85</xdr:col>
      <xdr:colOff>127000</xdr:colOff>
      <xdr:row>79</xdr:row>
      <xdr:rowOff>94774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06156"/>
          <a:ext cx="838200" cy="3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6296</xdr:rowOff>
    </xdr:from>
    <xdr:to>
      <xdr:col>81</xdr:col>
      <xdr:colOff>50800</xdr:colOff>
      <xdr:row>79</xdr:row>
      <xdr:rowOff>61606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207946"/>
          <a:ext cx="889000" cy="39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6296</xdr:rowOff>
    </xdr:from>
    <xdr:to>
      <xdr:col>76</xdr:col>
      <xdr:colOff>114300</xdr:colOff>
      <xdr:row>77</xdr:row>
      <xdr:rowOff>77575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207946"/>
          <a:ext cx="889000" cy="7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77575</xdr:rowOff>
    </xdr:from>
    <xdr:to>
      <xdr:col>71</xdr:col>
      <xdr:colOff>177800</xdr:colOff>
      <xdr:row>78</xdr:row>
      <xdr:rowOff>95678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279225"/>
          <a:ext cx="889000" cy="18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106829</xdr:rowOff>
    </xdr:from>
    <xdr:to>
      <xdr:col>67</xdr:col>
      <xdr:colOff>101600</xdr:colOff>
      <xdr:row>79</xdr:row>
      <xdr:rowOff>36979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28106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7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43974</xdr:rowOff>
    </xdr:from>
    <xdr:to>
      <xdr:col>85</xdr:col>
      <xdr:colOff>177800</xdr:colOff>
      <xdr:row>79</xdr:row>
      <xdr:rowOff>145574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8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130351</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10806</xdr:rowOff>
    </xdr:from>
    <xdr:to>
      <xdr:col>81</xdr:col>
      <xdr:colOff>101600</xdr:colOff>
      <xdr:row>79</xdr:row>
      <xdr:rowOff>112406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103533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64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126946</xdr:rowOff>
    </xdr:from>
    <xdr:to>
      <xdr:col>76</xdr:col>
      <xdr:colOff>165100</xdr:colOff>
      <xdr:row>77</xdr:row>
      <xdr:rowOff>57096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73623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93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26775</xdr:rowOff>
    </xdr:from>
    <xdr:to>
      <xdr:col>72</xdr:col>
      <xdr:colOff>38100</xdr:colOff>
      <xdr:row>77</xdr:row>
      <xdr:rowOff>128375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144902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0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44878</xdr:rowOff>
    </xdr:from>
    <xdr:to>
      <xdr:col>67</xdr:col>
      <xdr:colOff>101600</xdr:colOff>
      <xdr:row>78</xdr:row>
      <xdr:rowOff>146478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163005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9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28555</xdr:rowOff>
    </xdr:from>
    <xdr:to>
      <xdr:col>85</xdr:col>
      <xdr:colOff>127000</xdr:colOff>
      <xdr:row>97</xdr:row>
      <xdr:rowOff>40607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59205"/>
          <a:ext cx="8382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15785</xdr:rowOff>
    </xdr:from>
    <xdr:to>
      <xdr:col>81</xdr:col>
      <xdr:colOff>50800</xdr:colOff>
      <xdr:row>97</xdr:row>
      <xdr:rowOff>28555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646435"/>
          <a:ext cx="8890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4615</xdr:rowOff>
    </xdr:from>
    <xdr:to>
      <xdr:col>76</xdr:col>
      <xdr:colOff>114300</xdr:colOff>
      <xdr:row>97</xdr:row>
      <xdr:rowOff>15785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35265"/>
          <a:ext cx="889000" cy="1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xdr:rowOff>
    </xdr:from>
    <xdr:to>
      <xdr:col>71</xdr:col>
      <xdr:colOff>177800</xdr:colOff>
      <xdr:row>97</xdr:row>
      <xdr:rowOff>4615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30813"/>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79391</xdr:rowOff>
    </xdr:from>
    <xdr:to>
      <xdr:col>67</xdr:col>
      <xdr:colOff>101600</xdr:colOff>
      <xdr:row>97</xdr:row>
      <xdr:rowOff>9541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26068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161257</xdr:rowOff>
    </xdr:from>
    <xdr:to>
      <xdr:col>85</xdr:col>
      <xdr:colOff>177800</xdr:colOff>
      <xdr:row>97</xdr:row>
      <xdr:rowOff>91407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2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139684</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9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149205</xdr:rowOff>
    </xdr:from>
    <xdr:to>
      <xdr:col>81</xdr:col>
      <xdr:colOff>101600</xdr:colOff>
      <xdr:row>97</xdr:row>
      <xdr:rowOff>79355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0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70482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0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136435</xdr:rowOff>
    </xdr:from>
    <xdr:to>
      <xdr:col>76</xdr:col>
      <xdr:colOff>165100</xdr:colOff>
      <xdr:row>97</xdr:row>
      <xdr:rowOff>66585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9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57712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125265</xdr:rowOff>
    </xdr:from>
    <xdr:to>
      <xdr:col>72</xdr:col>
      <xdr:colOff>38100</xdr:colOff>
      <xdr:row>97</xdr:row>
      <xdr:rowOff>55415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8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46542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7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120813</xdr:rowOff>
    </xdr:from>
    <xdr:to>
      <xdr:col>67</xdr:col>
      <xdr:colOff>101600</xdr:colOff>
      <xdr:row>97</xdr:row>
      <xdr:rowOff>50963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8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42090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159439</xdr:rowOff>
    </xdr:from>
    <xdr:to>
      <xdr:col>98</xdr:col>
      <xdr:colOff>38100</xdr:colOff>
      <xdr:row>39</xdr:row>
      <xdr:rowOff>89589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106116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民生費と土木費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以外は類似団体平均を下回っている。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民生費に関しては、学童施設等用の建物として民間施設を購入するために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千円支出したことが最も大きな増要因となり、類似団体平均を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円上回る結果となった。また、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土木費に関しては、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年度に繰り越した道路橋梁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改良事業・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木場本線道路改良事業・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深澤道路改良事業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等が工事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完了し、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さらに、駄地団地建替事業に関して約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千円支出したことなどにより、類似団体平均を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円上回る結果となった。しかし、令和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も駄地団地建設工事の残額約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年度から繰り越した浚渫推進事業費約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千円等を支出予定のため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、土木費が増大することが想定される。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また、公債費についても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、現状は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類似団体平均を大きく下回っているが、令和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年度より多額の過疎対策事業債を、さらに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上述した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町営住宅建て替えのため、公営住宅建設事業債の多額の借り入れも見込まれるため、数年後には公債費が増大することも想定される。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よって、その他経費について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適正額に抑え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不必要な経費削減に努めていく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財政調整基金残高については平成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年度以降は引き続き取り崩すことなく、収支を保つことができており、令和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年度末で</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6,900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万円の残高となっている。財政調整基金の標準財政規模に対する割合については、一般的に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程度が望ましいとされているが、本町では概ね</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程度を保っており、今後も大幅な増資は考えていない。</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実質収支比率については、望ましいとされる範囲（</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％となった。今後も歳出の合理化等行財政改革を推進し健全な行財政運営に努めていく。</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長崎県東彼杵町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全ての年度、実質収支に赤字はみられないが、これはほとんどの会計で一般会計からの繰入金に歳入の多くを頼っているためで、特に下水道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事業（公共下水道事業・農業集落排水事業・漁業集落排水事業）は一般会計の依存度が大きくなっている。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農業集落排水事業・漁業集落排水事業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が法適化し、会計上、上述した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事業が下水道事業会計として統合されたため、下水道事業会計の黒字額が皆増となっているが、これは表内で令和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年度までの「その他会計（黒字）」との差を求めれば、実質的な黒字の増大幅を求められる。その差を見ると、下水道事業会計の黒字額は増大している。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水道事業会計は黒字額が増大しているが、これは一般会計からの繰入額を令和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年度までとし（事業費補助等一部繰入金は残る）、その後更新事業を単独で行っていくための財源となるものである。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今後も各会計で赤字がでることはないと思われるが、下水道事業については一般会計からの繰入金が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多額なため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、今後、料金見直しを検討するなど、より一層の財政健全化に努める必要がある。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6988040</v>
      </c>
      <c r="BO4" s="371"/>
      <c r="BP4" s="371"/>
      <c r="BQ4" s="371"/>
      <c r="BR4" s="371"/>
      <c r="BS4" s="371"/>
      <c r="BT4" s="371"/>
      <c r="BU4" s="372"/>
      <c r="BV4" s="370">
        <v>6569285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4.2</v>
      </c>
      <c r="CU4" s="377"/>
      <c r="CV4" s="377"/>
      <c r="CW4" s="377"/>
      <c r="CX4" s="377"/>
      <c r="CY4" s="377"/>
      <c r="CZ4" s="377"/>
      <c r="DA4" s="378"/>
      <c r="DB4" s="376">
        <v>4.5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6694971</v>
      </c>
      <c r="BO5" s="408"/>
      <c r="BP5" s="408"/>
      <c r="BQ5" s="408"/>
      <c r="BR5" s="408"/>
      <c r="BS5" s="408"/>
      <c r="BT5" s="408"/>
      <c r="BU5" s="409"/>
      <c r="BV5" s="407">
        <v>6223646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92.4</v>
      </c>
      <c r="CU5" s="405"/>
      <c r="CV5" s="405"/>
      <c r="CW5" s="405"/>
      <c r="CX5" s="405"/>
      <c r="CY5" s="405"/>
      <c r="CZ5" s="405"/>
      <c r="DA5" s="406"/>
      <c r="DB5" s="404">
        <v>90.5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293069</v>
      </c>
      <c r="BO6" s="408"/>
      <c r="BP6" s="408"/>
      <c r="BQ6" s="408"/>
      <c r="BR6" s="408"/>
      <c r="BS6" s="408"/>
      <c r="BT6" s="408"/>
      <c r="BU6" s="409"/>
      <c r="BV6" s="407">
        <v>345639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92.6</v>
      </c>
      <c r="CU6" s="445"/>
      <c r="CV6" s="445"/>
      <c r="CW6" s="445"/>
      <c r="CX6" s="445"/>
      <c r="CY6" s="445"/>
      <c r="CZ6" s="445"/>
      <c r="DA6" s="446"/>
      <c r="DB6" s="444">
        <v>90.9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153644</v>
      </c>
      <c r="BO7" s="408"/>
      <c r="BP7" s="408"/>
      <c r="BQ7" s="408"/>
      <c r="BR7" s="408"/>
      <c r="BS7" s="408"/>
      <c r="BT7" s="408"/>
      <c r="BU7" s="409"/>
      <c r="BV7" s="407">
        <v>198380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3324649</v>
      </c>
      <c r="CU7" s="408"/>
      <c r="CV7" s="408"/>
      <c r="CW7" s="408"/>
      <c r="CX7" s="408"/>
      <c r="CY7" s="408"/>
      <c r="CZ7" s="408"/>
      <c r="DA7" s="409"/>
      <c r="DB7" s="407">
        <v>3272656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139425</v>
      </c>
      <c r="BO8" s="408"/>
      <c r="BP8" s="408"/>
      <c r="BQ8" s="408"/>
      <c r="BR8" s="408"/>
      <c r="BS8" s="408"/>
      <c r="BT8" s="408"/>
      <c r="BU8" s="409"/>
      <c r="BV8" s="407">
        <v>147259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0.31</v>
      </c>
      <c r="CU8" s="448"/>
      <c r="CV8" s="448"/>
      <c r="CW8" s="448"/>
      <c r="CX8" s="448"/>
      <c r="CY8" s="448"/>
      <c r="CZ8" s="448"/>
      <c r="DA8" s="449"/>
      <c r="DB8" s="447">
        <v>0.3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7721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-7834</v>
      </c>
      <c r="BO9" s="408"/>
      <c r="BP9" s="408"/>
      <c r="BQ9" s="408"/>
      <c r="BR9" s="408"/>
      <c r="BS9" s="408"/>
      <c r="BT9" s="408"/>
      <c r="BU9" s="409"/>
      <c r="BV9" s="407">
        <v>-66482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10.199999999999999</v>
      </c>
      <c r="CU9" s="405"/>
      <c r="CV9" s="405"/>
      <c r="CW9" s="405"/>
      <c r="CX9" s="405"/>
      <c r="CY9" s="405"/>
      <c r="CZ9" s="405"/>
      <c r="DA9" s="406"/>
      <c r="DB9" s="404">
        <v>10.9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8298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814</v>
      </c>
      <c r="BO10" s="408"/>
      <c r="BP10" s="408"/>
      <c r="BQ10" s="408"/>
      <c r="BR10" s="408"/>
      <c r="BS10" s="408"/>
      <c r="BT10" s="408"/>
      <c r="BU10" s="409"/>
      <c r="BV10" s="407">
        <v>815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7348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7260</v>
      </c>
      <c r="S13" s="492"/>
      <c r="T13" s="492"/>
      <c r="U13" s="492"/>
      <c r="V13" s="493"/>
      <c r="W13" s="423" t="s">
        <v>131</v>
      </c>
      <c r="X13" s="424"/>
      <c r="Y13" s="424"/>
      <c r="Z13" s="424"/>
      <c r="AA13" s="424"/>
      <c r="AB13" s="414"/>
      <c r="AC13" s="458">
        <v>577</v>
      </c>
      <c r="AD13" s="459"/>
      <c r="AE13" s="459"/>
      <c r="AF13" s="459"/>
      <c r="AG13" s="501"/>
      <c r="AH13" s="458">
        <v>721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-7020</v>
      </c>
      <c r="BO13" s="408"/>
      <c r="BP13" s="408"/>
      <c r="BQ13" s="408"/>
      <c r="BR13" s="408"/>
      <c r="BS13" s="408"/>
      <c r="BT13" s="408"/>
      <c r="BU13" s="409"/>
      <c r="BV13" s="407">
        <v>-65667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8.9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7453</v>
      </c>
      <c r="S14" s="492"/>
      <c r="T14" s="492"/>
      <c r="U14" s="492"/>
      <c r="V14" s="493"/>
      <c r="W14" s="397"/>
      <c r="X14" s="398"/>
      <c r="Y14" s="398"/>
      <c r="Z14" s="398"/>
      <c r="AA14" s="398"/>
      <c r="AB14" s="387"/>
      <c r="AC14" s="494">
        <v>15.3</v>
      </c>
      <c r="AD14" s="495"/>
      <c r="AE14" s="495"/>
      <c r="AF14" s="495"/>
      <c r="AG14" s="496"/>
      <c r="AH14" s="494">
        <v>16.899999999999999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19.399999999999999</v>
      </c>
      <c r="CU14" s="506"/>
      <c r="CV14" s="506"/>
      <c r="CW14" s="506"/>
      <c r="CX14" s="506"/>
      <c r="CY14" s="506"/>
      <c r="CZ14" s="506"/>
      <c r="DA14" s="507"/>
      <c r="DB14" s="505">
        <v>21.4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7371</v>
      </c>
      <c r="S15" s="492"/>
      <c r="T15" s="492"/>
      <c r="U15" s="492"/>
      <c r="V15" s="493"/>
      <c r="W15" s="423" t="s">
        <v>137</v>
      </c>
      <c r="X15" s="424"/>
      <c r="Y15" s="424"/>
      <c r="Z15" s="424"/>
      <c r="AA15" s="424"/>
      <c r="AB15" s="414"/>
      <c r="AC15" s="458">
        <v>867</v>
      </c>
      <c r="AD15" s="459"/>
      <c r="AE15" s="459"/>
      <c r="AF15" s="459"/>
      <c r="AG15" s="501"/>
      <c r="AH15" s="458">
        <v>997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981700</v>
      </c>
      <c r="BO15" s="371"/>
      <c r="BP15" s="371"/>
      <c r="BQ15" s="371"/>
      <c r="BR15" s="371"/>
      <c r="BS15" s="371"/>
      <c r="BT15" s="371"/>
      <c r="BU15" s="372"/>
      <c r="BV15" s="370">
        <v>1014296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v>
      </c>
      <c r="AD16" s="495"/>
      <c r="AE16" s="495"/>
      <c r="AF16" s="495"/>
      <c r="AG16" s="496"/>
      <c r="AH16" s="494">
        <v>23.4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3069194</v>
      </c>
      <c r="BO16" s="408"/>
      <c r="BP16" s="408"/>
      <c r="BQ16" s="408"/>
      <c r="BR16" s="408"/>
      <c r="BS16" s="408"/>
      <c r="BT16" s="408"/>
      <c r="BU16" s="409"/>
      <c r="BV16" s="407">
        <v>2999820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2330</v>
      </c>
      <c r="AD17" s="459"/>
      <c r="AE17" s="459"/>
      <c r="AF17" s="459"/>
      <c r="AG17" s="501"/>
      <c r="AH17" s="458">
        <v>2542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1229738</v>
      </c>
      <c r="BO17" s="408"/>
      <c r="BP17" s="408"/>
      <c r="BQ17" s="408"/>
      <c r="BR17" s="408"/>
      <c r="BS17" s="408"/>
      <c r="BT17" s="408"/>
      <c r="BU17" s="409"/>
      <c r="BV17" s="407">
        <v>1272733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74.290000000000006</v>
      </c>
      <c r="M18" s="531"/>
      <c r="N18" s="531"/>
      <c r="O18" s="531"/>
      <c r="P18" s="531"/>
      <c r="Q18" s="531"/>
      <c r="R18" s="532"/>
      <c r="S18" s="532"/>
      <c r="T18" s="532"/>
      <c r="U18" s="532"/>
      <c r="V18" s="533"/>
      <c r="W18" s="425"/>
      <c r="X18" s="426"/>
      <c r="Y18" s="426"/>
      <c r="Z18" s="426"/>
      <c r="AA18" s="426"/>
      <c r="AB18" s="417"/>
      <c r="AC18" s="534">
        <v>61.7</v>
      </c>
      <c r="AD18" s="535"/>
      <c r="AE18" s="535"/>
      <c r="AF18" s="535"/>
      <c r="AG18" s="536"/>
      <c r="AH18" s="534">
        <v>59.7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3102442</v>
      </c>
      <c r="BO18" s="408"/>
      <c r="BP18" s="408"/>
      <c r="BQ18" s="408"/>
      <c r="BR18" s="408"/>
      <c r="BS18" s="408"/>
      <c r="BT18" s="408"/>
      <c r="BU18" s="409"/>
      <c r="BV18" s="407">
        <v>2933461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104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4162639</v>
      </c>
      <c r="BO19" s="408"/>
      <c r="BP19" s="408"/>
      <c r="BQ19" s="408"/>
      <c r="BR19" s="408"/>
      <c r="BS19" s="408"/>
      <c r="BT19" s="408"/>
      <c r="BU19" s="409"/>
      <c r="BV19" s="407">
        <v>4122972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2705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4521992</v>
      </c>
      <c r="BO22" s="371"/>
      <c r="BP22" s="371"/>
      <c r="BQ22" s="371"/>
      <c r="BR22" s="371"/>
      <c r="BS22" s="371"/>
      <c r="BT22" s="371"/>
      <c r="BU22" s="372"/>
      <c r="BV22" s="370">
        <v>4081841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3853280</v>
      </c>
      <c r="BO23" s="408"/>
      <c r="BP23" s="408"/>
      <c r="BQ23" s="408"/>
      <c r="BR23" s="408"/>
      <c r="BS23" s="408"/>
      <c r="BT23" s="408"/>
      <c r="BU23" s="409"/>
      <c r="BV23" s="407">
        <v>3452654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6900</v>
      </c>
      <c r="R24" s="459"/>
      <c r="S24" s="459"/>
      <c r="T24" s="459"/>
      <c r="U24" s="459"/>
      <c r="V24" s="501"/>
      <c r="W24" s="553"/>
      <c r="X24" s="554"/>
      <c r="Y24" s="555"/>
      <c r="Z24" s="457" t="s">
        <v>162</v>
      </c>
      <c r="AA24" s="437"/>
      <c r="AB24" s="437"/>
      <c r="AC24" s="437"/>
      <c r="AD24" s="437"/>
      <c r="AE24" s="437"/>
      <c r="AF24" s="437"/>
      <c r="AG24" s="438"/>
      <c r="AH24" s="458">
        <v>74</v>
      </c>
      <c r="AI24" s="459"/>
      <c r="AJ24" s="459"/>
      <c r="AK24" s="459"/>
      <c r="AL24" s="501"/>
      <c r="AM24" s="458">
        <v>233396</v>
      </c>
      <c r="AN24" s="459"/>
      <c r="AO24" s="459"/>
      <c r="AP24" s="459"/>
      <c r="AQ24" s="459"/>
      <c r="AR24" s="501"/>
      <c r="AS24" s="458">
        <v>3154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3184924</v>
      </c>
      <c r="BO24" s="408"/>
      <c r="BP24" s="408"/>
      <c r="BQ24" s="408"/>
      <c r="BR24" s="408"/>
      <c r="BS24" s="408"/>
      <c r="BT24" s="408"/>
      <c r="BU24" s="409"/>
      <c r="BV24" s="407">
        <v>2590096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257700</v>
      </c>
      <c r="BO25" s="371"/>
      <c r="BP25" s="371"/>
      <c r="BQ25" s="371"/>
      <c r="BR25" s="371"/>
      <c r="BS25" s="371"/>
      <c r="BT25" s="371"/>
      <c r="BU25" s="372"/>
      <c r="BV25" s="370">
        <v>144372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5400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3220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30735</v>
      </c>
      <c r="BO27" s="527"/>
      <c r="BP27" s="527"/>
      <c r="BQ27" s="527"/>
      <c r="BR27" s="527"/>
      <c r="BS27" s="527"/>
      <c r="BT27" s="527"/>
      <c r="BU27" s="528"/>
      <c r="BV27" s="526">
        <v>30734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2670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469196</v>
      </c>
      <c r="BO28" s="371"/>
      <c r="BP28" s="371"/>
      <c r="BQ28" s="371"/>
      <c r="BR28" s="371"/>
      <c r="BS28" s="371"/>
      <c r="BT28" s="371"/>
      <c r="BU28" s="372"/>
      <c r="BV28" s="370">
        <v>468382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6</v>
      </c>
      <c r="M29" s="459"/>
      <c r="N29" s="459"/>
      <c r="O29" s="459"/>
      <c r="P29" s="501"/>
      <c r="Q29" s="458">
        <v>2500</v>
      </c>
      <c r="R29" s="459"/>
      <c r="S29" s="459"/>
      <c r="T29" s="459"/>
      <c r="U29" s="459"/>
      <c r="V29" s="501"/>
      <c r="W29" s="556"/>
      <c r="X29" s="557"/>
      <c r="Y29" s="558"/>
      <c r="Z29" s="457" t="s">
        <v>178</v>
      </c>
      <c r="AA29" s="437"/>
      <c r="AB29" s="437"/>
      <c r="AC29" s="437"/>
      <c r="AD29" s="437"/>
      <c r="AE29" s="437"/>
      <c r="AF29" s="437"/>
      <c r="AG29" s="438"/>
      <c r="AH29" s="458">
        <v>74</v>
      </c>
      <c r="AI29" s="459"/>
      <c r="AJ29" s="459"/>
      <c r="AK29" s="459"/>
      <c r="AL29" s="501"/>
      <c r="AM29" s="458">
        <v>233396</v>
      </c>
      <c r="AN29" s="459"/>
      <c r="AO29" s="459"/>
      <c r="AP29" s="459"/>
      <c r="AQ29" s="459"/>
      <c r="AR29" s="501"/>
      <c r="AS29" s="458">
        <v>3154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292303</v>
      </c>
      <c r="BO29" s="408"/>
      <c r="BP29" s="408"/>
      <c r="BQ29" s="408"/>
      <c r="BR29" s="408"/>
      <c r="BS29" s="408"/>
      <c r="BT29" s="408"/>
      <c r="BU29" s="409"/>
      <c r="BV29" s="407">
        <v>236125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1428405</v>
      </c>
      <c r="BO30" s="527"/>
      <c r="BP30" s="527"/>
      <c r="BQ30" s="527"/>
      <c r="BR30" s="527"/>
      <c r="BS30" s="527"/>
      <c r="BT30" s="527"/>
      <c r="BU30" s="528"/>
      <c r="BV30" s="526">
        <v>1547510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東彼地区保健福祉組合（一般会計）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長崎県林業公社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公共用地等取得造成事業特別会計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東彼地区保健福祉組合（介護サービス事業会計）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長崎県後期高齢者広域連合（一般会計）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長崎県後期高齢者広域連合（後期高齢者医療特別会計）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長崎県市町村総合事務組合（一般会計）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長崎県市町村総合事務組合（市町村会館管理業務特別会計）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長崎県市町村総合事務組合（市町村会館馬町別館管理事業特別会計）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長崎県市町村総合事務組合（公平委員会特別会計）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長崎県市町村総合事務組合（行政不服審査会事業特別会計）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長崎県市町村総合事務組合（市町村交通災害共済事業特別会計）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oUpvfnzBOGVVv5oxlsSqHNzjohehJqOLuD8ov6AZDCYf7HtrAUFc8CyORq8fm7P5d9Zg1BIdJlsCPqyDH7Jaw==" saltValue="BWtq5awbe91VxDoJazXD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8.67</v>
      </c>
      <c r="G34" s="33">
        <v>9.02</v>
      </c>
      <c r="H34" s="33">
        <v>10.39</v>
      </c>
      <c r="I34" s="33">
        <v>12.08</v>
      </c>
      <c r="J34" s="34">
        <v>13.99</v>
      </c>
      <c r="K34" s="22"/>
      <c r="L34" s="22"/>
      <c r="M34" s="22"/>
      <c r="N34" s="22"/>
      <c r="O34" s="22"/>
      <c r="P34" s="22"/>
    </row>
    <row r="35" spans="1:16" ht="39" customHeight="1" x14ac:dyDescent="0.15">
      <c r="A35" s="22"/>
      <c r="B35" s="35"/>
      <c r="C35" s="1145" t="s">
        <v>534</v>
      </c>
      <c r="D35" s="1146"/>
      <c r="E35" s="1147"/>
      <c r="F35" s="36" t="s">
        <v>487</v>
      </c>
      <c r="G35" s="37" t="s">
        <v>487</v>
      </c>
      <c r="H35" s="37" t="s">
        <v>487</v>
      </c>
      <c r="I35" s="37" t="s">
        <v>487</v>
      </c>
      <c r="J35" s="38">
        <v>5.51</v>
      </c>
      <c r="K35" s="22"/>
      <c r="L35" s="22"/>
      <c r="M35" s="22"/>
      <c r="N35" s="22"/>
      <c r="O35" s="22"/>
      <c r="P35" s="22"/>
    </row>
    <row r="36" spans="1:16" ht="39" customHeight="1" x14ac:dyDescent="0.15">
      <c r="A36" s="22"/>
      <c r="B36" s="35"/>
      <c r="C36" s="1145" t="s">
        <v>535</v>
      </c>
      <c r="D36" s="1146"/>
      <c r="E36" s="1147"/>
      <c r="F36" s="36">
        <v>4.68</v>
      </c>
      <c r="G36" s="37">
        <v>3.98</v>
      </c>
      <c r="H36" s="37">
        <v>6.63</v>
      </c>
      <c r="I36" s="37">
        <v>4.49</v>
      </c>
      <c r="J36" s="38">
        <v>4.18</v>
      </c>
      <c r="K36" s="22"/>
      <c r="L36" s="22"/>
      <c r="M36" s="22"/>
      <c r="N36" s="22"/>
      <c r="O36" s="22"/>
      <c r="P36" s="22"/>
    </row>
    <row r="37" spans="1:16" ht="39" customHeight="1" x14ac:dyDescent="0.15">
      <c r="A37" s="22"/>
      <c r="B37" s="35"/>
      <c r="C37" s="1145" t="s">
        <v>536</v>
      </c>
      <c r="D37" s="1146"/>
      <c r="E37" s="1147"/>
      <c r="F37" s="36">
        <v>1.1599999999999999</v>
      </c>
      <c r="G37" s="37">
        <v>0.57999999999999996</v>
      </c>
      <c r="H37" s="37">
        <v>1.02</v>
      </c>
      <c r="I37" s="37">
        <v>0.49</v>
      </c>
      <c r="J37" s="38">
        <v>0.91</v>
      </c>
      <c r="K37" s="22"/>
      <c r="L37" s="22"/>
      <c r="M37" s="22"/>
      <c r="N37" s="22"/>
      <c r="O37" s="22"/>
      <c r="P37" s="22"/>
    </row>
    <row r="38" spans="1:16" ht="39" customHeight="1" x14ac:dyDescent="0.15">
      <c r="A38" s="22"/>
      <c r="B38" s="35"/>
      <c r="C38" s="1145" t="s">
        <v>537</v>
      </c>
      <c r="D38" s="1146"/>
      <c r="E38" s="1147"/>
      <c r="F38" s="36">
        <v>0.28000000000000003</v>
      </c>
      <c r="G38" s="37">
        <v>0.5</v>
      </c>
      <c r="H38" s="37">
        <v>1.26</v>
      </c>
      <c r="I38" s="37">
        <v>1.2</v>
      </c>
      <c r="J38" s="38">
        <v>0.77</v>
      </c>
      <c r="K38" s="22"/>
      <c r="L38" s="22"/>
      <c r="M38" s="22"/>
      <c r="N38" s="22"/>
      <c r="O38" s="22"/>
      <c r="P38" s="22"/>
    </row>
    <row r="39" spans="1:16" ht="39" customHeight="1" x14ac:dyDescent="0.15">
      <c r="A39" s="22"/>
      <c r="B39" s="35"/>
      <c r="C39" s="1145" t="s">
        <v>538</v>
      </c>
      <c r="D39" s="1146"/>
      <c r="E39" s="1147"/>
      <c r="F39" s="36">
        <v>0.04</v>
      </c>
      <c r="G39" s="37">
        <v>0.05</v>
      </c>
      <c r="H39" s="37">
        <v>0.05</v>
      </c>
      <c r="I39" s="37">
        <v>0.04</v>
      </c>
      <c r="J39" s="38">
        <v>0.06</v>
      </c>
      <c r="K39" s="22"/>
      <c r="L39" s="22"/>
      <c r="M39" s="22"/>
      <c r="N39" s="22"/>
      <c r="O39" s="22"/>
      <c r="P39" s="22"/>
    </row>
    <row r="40" spans="1:16" ht="39" customHeight="1" x14ac:dyDescent="0.15">
      <c r="A40" s="22"/>
      <c r="B40" s="35"/>
      <c r="C40" s="1145" t="s">
        <v>539</v>
      </c>
      <c r="D40" s="1146"/>
      <c r="E40" s="1147"/>
      <c r="F40" s="36">
        <v>0.01</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v>1.08</v>
      </c>
      <c r="G43" s="42">
        <v>1.93</v>
      </c>
      <c r="H43" s="42">
        <v>2.63</v>
      </c>
      <c r="I43" s="42">
        <v>3.73</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LMzHSvyg9BFNpE+R/iShtCtvDyqqfBuHeBr/Ib/6uFJTQTGTulvsMK0IF4JHtfdtb+SPlnSJtRXHfum5B36Vg==" saltValue="YYXVnV+hvajyd7+xRMCf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526</v>
      </c>
      <c r="L45" s="60">
        <v>513</v>
      </c>
      <c r="M45" s="60">
        <v>488</v>
      </c>
      <c r="N45" s="60">
        <v>460</v>
      </c>
      <c r="O45" s="61">
        <v>435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175</v>
      </c>
      <c r="L48" s="64">
        <v>169</v>
      </c>
      <c r="M48" s="64">
        <v>155</v>
      </c>
      <c r="N48" s="64">
        <v>161</v>
      </c>
      <c r="O48" s="65">
        <v>156</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487</v>
      </c>
      <c r="L49" s="64" t="s">
        <v>487</v>
      </c>
      <c r="M49" s="64" t="s">
        <v>487</v>
      </c>
      <c r="N49" s="64">
        <v>51</v>
      </c>
      <c r="O49" s="65">
        <v>51</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450</v>
      </c>
      <c r="L52" s="64">
        <v>423</v>
      </c>
      <c r="M52" s="64">
        <v>417</v>
      </c>
      <c r="N52" s="64">
        <v>388</v>
      </c>
      <c r="O52" s="65">
        <v>384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251</v>
      </c>
      <c r="L53" s="69">
        <v>259</v>
      </c>
      <c r="M53" s="69">
        <v>226</v>
      </c>
      <c r="N53" s="69">
        <v>284</v>
      </c>
      <c r="O53" s="70">
        <v>258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Ldzb0FEmjGJE3c4Bh02Vv/NBICkgP6vl80QNqIQsrDQwyT3/dTBRm+hlS7uOxaX2syRPjw/ljQxAhmFXdbUPw==" saltValue="tXRGSDrEFAk4hV1uYhAA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3974</v>
      </c>
      <c r="J41" s="344">
        <v>3819</v>
      </c>
      <c r="K41" s="344">
        <v>3898</v>
      </c>
      <c r="L41" s="344">
        <v>4082</v>
      </c>
      <c r="M41" s="345">
        <v>4522</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2893</v>
      </c>
      <c r="J43" s="347">
        <v>2920</v>
      </c>
      <c r="K43" s="347">
        <v>2587</v>
      </c>
      <c r="L43" s="347">
        <v>2418</v>
      </c>
      <c r="M43" s="348">
        <v>2402</v>
      </c>
    </row>
    <row r="44" spans="2:13" ht="27.75" customHeight="1" x14ac:dyDescent="0.15">
      <c r="B44" s="1186"/>
      <c r="C44" s="1187"/>
      <c r="D44" s="106"/>
      <c r="E44" s="1192" t="s">
        <v>34</v>
      </c>
      <c r="F44" s="1192"/>
      <c r="G44" s="1192"/>
      <c r="H44" s="1193"/>
      <c r="I44" s="346">
        <v>1106</v>
      </c>
      <c r="J44" s="347">
        <v>1008</v>
      </c>
      <c r="K44" s="347">
        <v>908</v>
      </c>
      <c r="L44" s="347">
        <v>824</v>
      </c>
      <c r="M44" s="348">
        <v>745</v>
      </c>
    </row>
    <row r="45" spans="2:13" ht="27.75" customHeight="1" x14ac:dyDescent="0.15">
      <c r="B45" s="1186"/>
      <c r="C45" s="1187"/>
      <c r="D45" s="106"/>
      <c r="E45" s="1192" t="s">
        <v>35</v>
      </c>
      <c r="F45" s="1192"/>
      <c r="G45" s="1192"/>
      <c r="H45" s="1193"/>
      <c r="I45" s="346">
        <v>636</v>
      </c>
      <c r="J45" s="347">
        <v>652</v>
      </c>
      <c r="K45" s="347">
        <v>659</v>
      </c>
      <c r="L45" s="347">
        <v>600</v>
      </c>
      <c r="M45" s="348">
        <v>522</v>
      </c>
    </row>
    <row r="46" spans="2:13" ht="27.75" customHeight="1" x14ac:dyDescent="0.15">
      <c r="B46" s="1186"/>
      <c r="C46" s="1187"/>
      <c r="D46" s="107"/>
      <c r="E46" s="1192" t="s">
        <v>36</v>
      </c>
      <c r="F46" s="1192"/>
      <c r="G46" s="1192"/>
      <c r="H46" s="1193"/>
      <c r="I46" s="346">
        <v>12</v>
      </c>
      <c r="J46" s="347">
        <v>2</v>
      </c>
      <c r="K46" s="347">
        <v>2</v>
      </c>
      <c r="L46" s="347">
        <v>4</v>
      </c>
      <c r="M46" s="348">
        <v>4</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2397</v>
      </c>
      <c r="J50" s="347">
        <v>2602</v>
      </c>
      <c r="K50" s="347">
        <v>2741</v>
      </c>
      <c r="L50" s="347">
        <v>2809</v>
      </c>
      <c r="M50" s="348">
        <v>2756</v>
      </c>
    </row>
    <row r="51" spans="2:13" ht="27.75" customHeight="1" x14ac:dyDescent="0.15">
      <c r="B51" s="1186"/>
      <c r="C51" s="1187"/>
      <c r="D51" s="106"/>
      <c r="E51" s="1192" t="s">
        <v>42</v>
      </c>
      <c r="F51" s="1192"/>
      <c r="G51" s="1192"/>
      <c r="H51" s="1193"/>
      <c r="I51" s="346">
        <v>48</v>
      </c>
      <c r="J51" s="347">
        <v>36</v>
      </c>
      <c r="K51" s="347">
        <v>42</v>
      </c>
      <c r="L51" s="347">
        <v>95</v>
      </c>
      <c r="M51" s="348">
        <v>230</v>
      </c>
    </row>
    <row r="52" spans="2:13" ht="27.75" customHeight="1" x14ac:dyDescent="0.15">
      <c r="B52" s="1188"/>
      <c r="C52" s="1189"/>
      <c r="D52" s="106"/>
      <c r="E52" s="1192" t="s">
        <v>43</v>
      </c>
      <c r="F52" s="1192"/>
      <c r="G52" s="1192"/>
      <c r="H52" s="1193"/>
      <c r="I52" s="346">
        <v>4512</v>
      </c>
      <c r="J52" s="347">
        <v>4339</v>
      </c>
      <c r="K52" s="347">
        <v>4225</v>
      </c>
      <c r="L52" s="347">
        <v>4404</v>
      </c>
      <c r="M52" s="348">
        <v>4636</v>
      </c>
    </row>
    <row r="53" spans="2:13" ht="27.75" customHeight="1" thickBot="1" x14ac:dyDescent="0.2">
      <c r="B53" s="1199" t="s">
        <v>19</v>
      </c>
      <c r="C53" s="1200"/>
      <c r="D53" s="110"/>
      <c r="E53" s="1201" t="s">
        <v>44</v>
      </c>
      <c r="F53" s="1201"/>
      <c r="G53" s="1201"/>
      <c r="H53" s="1202"/>
      <c r="I53" s="349">
        <v>1664</v>
      </c>
      <c r="J53" s="350">
        <v>1424</v>
      </c>
      <c r="K53" s="350">
        <v>1045</v>
      </c>
      <c r="L53" s="350">
        <v>620</v>
      </c>
      <c r="M53" s="351">
        <v>573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6hAGPPV3pS4GxIXdJ3jckYwjsu5uo1ZMyhjepvUotbxewf/C83bzajuRDkg9qBdaH4u3zrTFem3hJ8WJIev4Q==" saltValue="tPZ1aa/ij65dJcD96t3T0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468</v>
      </c>
      <c r="G55" s="352">
        <v>468</v>
      </c>
      <c r="H55" s="353">
        <v>469</v>
      </c>
    </row>
    <row r="56" spans="2:8" ht="52.5" customHeight="1" x14ac:dyDescent="0.15">
      <c r="B56" s="122"/>
      <c r="C56" s="1213" t="s">
        <v>47</v>
      </c>
      <c r="D56" s="1213"/>
      <c r="E56" s="1214"/>
      <c r="F56" s="354">
        <v>216</v>
      </c>
      <c r="G56" s="354">
        <v>236</v>
      </c>
      <c r="H56" s="355">
        <v>292</v>
      </c>
    </row>
    <row r="57" spans="2:8" ht="53.25" customHeight="1" x14ac:dyDescent="0.15">
      <c r="B57" s="122"/>
      <c r="C57" s="1215" t="s">
        <v>48</v>
      </c>
      <c r="D57" s="1215"/>
      <c r="E57" s="1216"/>
      <c r="F57" s="356">
        <v>1483</v>
      </c>
      <c r="G57" s="356">
        <v>1548</v>
      </c>
      <c r="H57" s="357">
        <v>1428</v>
      </c>
    </row>
    <row r="58" spans="2:8" ht="45.75" customHeight="1" x14ac:dyDescent="0.15">
      <c r="B58" s="123"/>
      <c r="C58" s="1203" t="s">
        <v>560</v>
      </c>
      <c r="D58" s="1204"/>
      <c r="E58" s="1205"/>
      <c r="F58" s="358">
        <v>444</v>
      </c>
      <c r="G58" s="358">
        <v>544</v>
      </c>
      <c r="H58" s="359">
        <v>644</v>
      </c>
    </row>
    <row r="59" spans="2:8" ht="45.75" customHeight="1" x14ac:dyDescent="0.15">
      <c r="B59" s="123"/>
      <c r="C59" s="1203" t="s">
        <v>561</v>
      </c>
      <c r="D59" s="1204"/>
      <c r="E59" s="1205"/>
      <c r="F59" s="358">
        <v>534</v>
      </c>
      <c r="G59" s="358">
        <v>531</v>
      </c>
      <c r="H59" s="359">
        <v>458</v>
      </c>
    </row>
    <row r="60" spans="2:8" ht="45.75" customHeight="1" x14ac:dyDescent="0.15">
      <c r="B60" s="123"/>
      <c r="C60" s="1203" t="s">
        <v>562</v>
      </c>
      <c r="D60" s="1204"/>
      <c r="E60" s="1205"/>
      <c r="F60" s="358">
        <v>175</v>
      </c>
      <c r="G60" s="358">
        <v>163</v>
      </c>
      <c r="H60" s="359">
        <v>122</v>
      </c>
    </row>
    <row r="61" spans="2:8" ht="45.75" customHeight="1" x14ac:dyDescent="0.15">
      <c r="B61" s="123"/>
      <c r="C61" s="1203" t="s">
        <v>563</v>
      </c>
      <c r="D61" s="1204"/>
      <c r="E61" s="1205"/>
      <c r="F61" s="358">
        <v>148</v>
      </c>
      <c r="G61" s="358">
        <v>121</v>
      </c>
      <c r="H61" s="359">
        <v>79</v>
      </c>
    </row>
    <row r="62" spans="2:8" ht="45.75" customHeight="1" thickBot="1" x14ac:dyDescent="0.2">
      <c r="B62" s="124"/>
      <c r="C62" s="1206" t="s">
        <v>564</v>
      </c>
      <c r="D62" s="1207"/>
      <c r="E62" s="1208"/>
      <c r="F62" s="360">
        <v>136</v>
      </c>
      <c r="G62" s="360">
        <v>140</v>
      </c>
      <c r="H62" s="361">
        <v>73</v>
      </c>
    </row>
    <row r="63" spans="2:8" ht="52.5" customHeight="1" thickBot="1" x14ac:dyDescent="0.2">
      <c r="B63" s="125"/>
      <c r="C63" s="1209" t="s">
        <v>49</v>
      </c>
      <c r="D63" s="1209"/>
      <c r="E63" s="1210"/>
      <c r="F63" s="362">
        <v>2167</v>
      </c>
      <c r="G63" s="362">
        <v>2252</v>
      </c>
      <c r="H63" s="363">
        <v>2190</v>
      </c>
    </row>
    <row r="64" spans="2:8" x14ac:dyDescent="0.15"/>
  </sheetData>
  <sheetProtection algorithmName="SHA-512" hashValue="qaAzFmtX8Z5iQoSYsW2fgem9CWCvt402hwLRH1PRy+JXU4MPMaYCnbh05v8jE4xWi1Z+REJU1GYrzFgC/dGc/Q==" saltValue="kovw0qSPmsrUYKWPK4Y7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66816</v>
      </c>
      <c r="E3" s="144"/>
      <c r="F3" s="145">
        <v>126525</v>
      </c>
      <c r="G3" s="146"/>
      <c r="H3" s="147"/>
    </row>
    <row r="4" spans="1:8" x14ac:dyDescent="0.15">
      <c r="A4" s="148"/>
      <c r="B4" s="149"/>
      <c r="C4" s="150"/>
      <c r="D4" s="151">
        <v>59354</v>
      </c>
      <c r="E4" s="152"/>
      <c r="F4" s="153">
        <v>67052</v>
      </c>
      <c r="G4" s="154"/>
      <c r="H4" s="155"/>
    </row>
    <row r="5" spans="1:8" x14ac:dyDescent="0.15">
      <c r="A5" s="136" t="s">
        <v>519</v>
      </c>
      <c r="B5" s="141"/>
      <c r="C5" s="142"/>
      <c r="D5" s="143">
        <v>111863</v>
      </c>
      <c r="E5" s="144"/>
      <c r="F5" s="145">
        <v>196914</v>
      </c>
      <c r="G5" s="146"/>
      <c r="H5" s="147"/>
    </row>
    <row r="6" spans="1:8" x14ac:dyDescent="0.15">
      <c r="A6" s="148"/>
      <c r="B6" s="149"/>
      <c r="C6" s="150"/>
      <c r="D6" s="151">
        <v>75712</v>
      </c>
      <c r="E6" s="152"/>
      <c r="F6" s="153">
        <v>98966</v>
      </c>
      <c r="G6" s="154"/>
      <c r="H6" s="155"/>
    </row>
    <row r="7" spans="1:8" x14ac:dyDescent="0.15">
      <c r="A7" s="136" t="s">
        <v>520</v>
      </c>
      <c r="B7" s="141"/>
      <c r="C7" s="142"/>
      <c r="D7" s="143">
        <v>98502</v>
      </c>
      <c r="E7" s="144"/>
      <c r="F7" s="145">
        <v>204757</v>
      </c>
      <c r="G7" s="146"/>
      <c r="H7" s="147"/>
    </row>
    <row r="8" spans="1:8" x14ac:dyDescent="0.15">
      <c r="A8" s="148"/>
      <c r="B8" s="149"/>
      <c r="C8" s="150"/>
      <c r="D8" s="151">
        <v>80761</v>
      </c>
      <c r="E8" s="152"/>
      <c r="F8" s="153">
        <v>106071</v>
      </c>
      <c r="G8" s="154"/>
      <c r="H8" s="155"/>
    </row>
    <row r="9" spans="1:8" x14ac:dyDescent="0.15">
      <c r="A9" s="136" t="s">
        <v>521</v>
      </c>
      <c r="B9" s="141"/>
      <c r="C9" s="142"/>
      <c r="D9" s="143">
        <v>103966</v>
      </c>
      <c r="E9" s="144"/>
      <c r="F9" s="145">
        <v>194971</v>
      </c>
      <c r="G9" s="146"/>
      <c r="H9" s="147"/>
    </row>
    <row r="10" spans="1:8" x14ac:dyDescent="0.15">
      <c r="A10" s="148"/>
      <c r="B10" s="149"/>
      <c r="C10" s="150"/>
      <c r="D10" s="151">
        <v>74234</v>
      </c>
      <c r="E10" s="152"/>
      <c r="F10" s="153">
        <v>105966</v>
      </c>
      <c r="G10" s="154"/>
      <c r="H10" s="155"/>
    </row>
    <row r="11" spans="1:8" x14ac:dyDescent="0.15">
      <c r="A11" s="136" t="s">
        <v>522</v>
      </c>
      <c r="B11" s="141"/>
      <c r="C11" s="142"/>
      <c r="D11" s="143">
        <v>151679</v>
      </c>
      <c r="E11" s="144"/>
      <c r="F11" s="145">
        <v>224172</v>
      </c>
      <c r="G11" s="146"/>
      <c r="H11" s="147"/>
    </row>
    <row r="12" spans="1:8" x14ac:dyDescent="0.15">
      <c r="A12" s="148"/>
      <c r="B12" s="149"/>
      <c r="C12" s="156"/>
      <c r="D12" s="151">
        <v>98706</v>
      </c>
      <c r="E12" s="152"/>
      <c r="F12" s="153">
        <v>117611</v>
      </c>
      <c r="G12" s="154"/>
      <c r="H12" s="155"/>
    </row>
    <row r="13" spans="1:8" x14ac:dyDescent="0.15">
      <c r="A13" s="136"/>
      <c r="B13" s="141"/>
      <c r="C13" s="157"/>
      <c r="D13" s="158">
        <v>106565</v>
      </c>
      <c r="E13" s="159"/>
      <c r="F13" s="160">
        <v>189468</v>
      </c>
      <c r="G13" s="161"/>
      <c r="H13" s="147"/>
    </row>
    <row r="14" spans="1:8" x14ac:dyDescent="0.15">
      <c r="A14" s="148"/>
      <c r="B14" s="149"/>
      <c r="C14" s="150"/>
      <c r="D14" s="151">
        <v>77753</v>
      </c>
      <c r="E14" s="152"/>
      <c r="F14" s="153">
        <v>99133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4.7</v>
      </c>
      <c r="C19" s="162">
        <f>ROUND(VALUE(SUBSTITUTE(実質収支比率等に係る経年分析!G$48,"▲","-")),2)</f>
        <v>4</v>
      </c>
      <c r="D19" s="162">
        <f>ROUND(VALUE(SUBSTITUTE(実質収支比率等に係る経年分析!H$48,"▲","-")),2)</f>
        <v>6.64</v>
      </c>
      <c r="E19" s="162">
        <f>ROUND(VALUE(SUBSTITUTE(実質収支比率等に係る経年分析!I$48,"▲","-")),2)</f>
        <v>4.5</v>
      </c>
      <c r="F19" s="162">
        <f>ROUND(VALUE(SUBSTITUTE(実質収支比率等に係る経年分析!J$48,"▲","-")),2)</f>
        <v>4.1900000000000004</v>
      </c>
    </row>
    <row r="20" spans="1:11" x14ac:dyDescent="0.15">
      <c r="A20" s="162" t="s">
        <v>53</v>
      </c>
      <c r="B20" s="162">
        <f>ROUND(VALUE(SUBSTITUTE(実質収支比率等に係る経年分析!F$47,"▲","-")),2)</f>
        <v>15.16</v>
      </c>
      <c r="C20" s="162">
        <f>ROUND(VALUE(SUBSTITUTE(実質収支比率等に係る経年分析!G$47,"▲","-")),2)</f>
        <v>14.2</v>
      </c>
      <c r="D20" s="162">
        <f>ROUND(VALUE(SUBSTITUTE(実質収支比率等に係る経年分析!H$47,"▲","-")),2)</f>
        <v>14.53</v>
      </c>
      <c r="E20" s="162">
        <f>ROUND(VALUE(SUBSTITUTE(実質収支比率等に係る経年分析!I$47,"▲","-")),2)</f>
        <v>14.31</v>
      </c>
      <c r="F20" s="162">
        <f>ROUND(VALUE(SUBSTITUTE(実質収支比率等に係る経年分析!J$47,"▲","-")),2)</f>
        <v>14.11</v>
      </c>
    </row>
    <row r="21" spans="1:11" x14ac:dyDescent="0.15">
      <c r="A21" s="162" t="s">
        <v>54</v>
      </c>
      <c r="B21" s="162">
        <f>IF(ISNUMBER(VALUE(SUBSTITUTE(実質収支比率等に係る経年分析!F$49,"▲","-"))),ROUND(VALUE(SUBSTITUTE(実質収支比率等に係る経年分析!F$49,"▲","-")),2),NA())</f>
        <v>0.34</v>
      </c>
      <c r="C21" s="162">
        <f>IF(ISNUMBER(VALUE(SUBSTITUTE(実質収支比率等に係る経年分析!G$49,"▲","-"))),ROUND(VALUE(SUBSTITUTE(実質収支比率等に係る経年分析!G$49,"▲","-")),2),NA())</f>
        <v>-0.35</v>
      </c>
      <c r="D21" s="162">
        <f>IF(ISNUMBER(VALUE(SUBSTITUTE(実質収支比率等に係る経年分析!H$49,"▲","-"))),ROUND(VALUE(SUBSTITUTE(実質収支比率等に係る経年分析!H$49,"▲","-")),2),NA())</f>
        <v>2.58</v>
      </c>
      <c r="E21" s="162">
        <f>IF(ISNUMBER(VALUE(SUBSTITUTE(実質収支比率等に係る経年分析!I$49,"▲","-"))),ROUND(VALUE(SUBSTITUTE(実質収支比率等に係る経年分析!I$49,"▲","-")),2),NA())</f>
        <v>-2.0099999999999998</v>
      </c>
      <c r="F21" s="162">
        <f>IF(ISNUMBER(VALUE(SUBSTITUTE(実質収支比率等に係る経年分析!J$49,"▲","-"))),ROUND(VALUE(SUBSTITUTE(実質収支比率等に係る経年分析!J$49,"▲","-")),2),NA())</f>
        <v>-0.21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1.08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1.93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2.63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3.73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公共用地等取得造成事業特別会計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0.77</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1.1599999999999999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0.57999999999999996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4.68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6.63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4.49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4.18</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8.67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10.39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450</v>
      </c>
      <c r="E42" s="164"/>
      <c r="F42" s="164"/>
      <c r="G42" s="164">
        <f>'実質公債費比率（分子）の構造'!L$52</f>
        <v>423</v>
      </c>
      <c r="H42" s="164"/>
      <c r="I42" s="164"/>
      <c r="J42" s="164">
        <f>'実質公債費比率（分子）の構造'!M$52</f>
        <v>417</v>
      </c>
      <c r="K42" s="164"/>
      <c r="L42" s="164"/>
      <c r="M42" s="164">
        <f>'実質公債費比率（分子）の構造'!N$52</f>
        <v>388</v>
      </c>
      <c r="N42" s="164"/>
      <c r="O42" s="164"/>
      <c r="P42" s="164">
        <f>'実質公債費比率（分子）の構造'!O$52</f>
        <v>384</v>
      </c>
    </row>
    <row r="43" spans="1:16" x14ac:dyDescent="0.15">
      <c r="A43" s="164" t="s">
        <v>16</v>
      </c>
      <c r="B43" s="164" t="str">
        <f>'実質公債費比率（分子）の構造'!K$51</f>
        <v>-</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f>'実質公債費比率（分子）の構造'!N$49</f>
        <v>51</v>
      </c>
      <c r="L45" s="164"/>
      <c r="M45" s="164"/>
      <c r="N45" s="164">
        <f>'実質公債費比率（分子）の構造'!O$49</f>
        <v>51</v>
      </c>
      <c r="O45" s="164"/>
      <c r="P45" s="164"/>
    </row>
    <row r="46" spans="1:16" x14ac:dyDescent="0.15">
      <c r="A46" s="164" t="s">
        <v>64</v>
      </c>
      <c r="B46" s="164">
        <f>'実質公債費比率（分子）の構造'!K$48</f>
        <v>175</v>
      </c>
      <c r="C46" s="164"/>
      <c r="D46" s="164"/>
      <c r="E46" s="164">
        <f>'実質公債費比率（分子）の構造'!L$48</f>
        <v>169</v>
      </c>
      <c r="F46" s="164"/>
      <c r="G46" s="164"/>
      <c r="H46" s="164">
        <f>'実質公債費比率（分子）の構造'!M$48</f>
        <v>155</v>
      </c>
      <c r="I46" s="164"/>
      <c r="J46" s="164"/>
      <c r="K46" s="164">
        <f>'実質公債費比率（分子）の構造'!N$48</f>
        <v>161</v>
      </c>
      <c r="L46" s="164"/>
      <c r="M46" s="164"/>
      <c r="N46" s="164">
        <f>'実質公債費比率（分子）の構造'!O$48</f>
        <v>156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526</v>
      </c>
      <c r="C49" s="164"/>
      <c r="D49" s="164"/>
      <c r="E49" s="164">
        <f>'実質公債費比率（分子）の構造'!L$45</f>
        <v>513</v>
      </c>
      <c r="F49" s="164"/>
      <c r="G49" s="164"/>
      <c r="H49" s="164">
        <f>'実質公債費比率（分子）の構造'!M$45</f>
        <v>488</v>
      </c>
      <c r="I49" s="164"/>
      <c r="J49" s="164"/>
      <c r="K49" s="164">
        <f>'実質公債費比率（分子）の構造'!N$45</f>
        <v>460</v>
      </c>
      <c r="L49" s="164"/>
      <c r="M49" s="164"/>
      <c r="N49" s="164">
        <f>'実質公債費比率（分子）の構造'!O$45</f>
        <v>435</v>
      </c>
      <c r="O49" s="164"/>
      <c r="P49" s="164"/>
    </row>
    <row r="50" spans="1:16" x14ac:dyDescent="0.15">
      <c r="A50" s="164" t="s">
        <v>67</v>
      </c>
      <c r="B50" s="164" t="e">
        <f>NA()</f>
        <v>#N/A</v>
      </c>
      <c r="C50" s="164">
        <f>IF(ISNUMBER('実質公債費比率（分子）の構造'!K$53),'実質公債費比率（分子）の構造'!K$53,NA())</f>
        <v>251</v>
      </c>
      <c r="D50" s="164" t="e">
        <f>NA()</f>
        <v>#N/A</v>
      </c>
      <c r="E50" s="164" t="e">
        <f>NA()</f>
        <v>#N/A</v>
      </c>
      <c r="F50" s="164">
        <f>IF(ISNUMBER('実質公債費比率（分子）の構造'!L$53),'実質公債費比率（分子）の構造'!L$53,NA())</f>
        <v>259</v>
      </c>
      <c r="G50" s="164" t="e">
        <f>NA()</f>
        <v>#N/A</v>
      </c>
      <c r="H50" s="164" t="e">
        <f>NA()</f>
        <v>#N/A</v>
      </c>
      <c r="I50" s="164">
        <f>IF(ISNUMBER('実質公債費比率（分子）の構造'!M$53),'実質公債費比率（分子）の構造'!M$53,NA())</f>
        <v>226</v>
      </c>
      <c r="J50" s="164" t="e">
        <f>NA()</f>
        <v>#N/A</v>
      </c>
      <c r="K50" s="164" t="e">
        <f>NA()</f>
        <v>#N/A</v>
      </c>
      <c r="L50" s="164">
        <f>IF(ISNUMBER('実質公債費比率（分子）の構造'!N$53),'実質公債費比率（分子）の構造'!N$53,NA())</f>
        <v>284</v>
      </c>
      <c r="M50" s="164" t="e">
        <f>NA()</f>
        <v>#N/A</v>
      </c>
      <c r="N50" s="164" t="e">
        <f>NA()</f>
        <v>#N/A</v>
      </c>
      <c r="O50" s="164">
        <f>IF(ISNUMBER('実質公債費比率（分子）の構造'!O$53),'実質公債費比率（分子）の構造'!O$53,NA())</f>
        <v>258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4512</v>
      </c>
      <c r="E56" s="163"/>
      <c r="F56" s="163"/>
      <c r="G56" s="163">
        <f>'将来負担比率（分子）の構造'!J$52</f>
        <v>4339</v>
      </c>
      <c r="H56" s="163"/>
      <c r="I56" s="163"/>
      <c r="J56" s="163">
        <f>'将来負担比率（分子）の構造'!K$52</f>
        <v>4225</v>
      </c>
      <c r="K56" s="163"/>
      <c r="L56" s="163"/>
      <c r="M56" s="163">
        <f>'将来負担比率（分子）の構造'!L$52</f>
        <v>4404</v>
      </c>
      <c r="N56" s="163"/>
      <c r="O56" s="163"/>
      <c r="P56" s="163">
        <f>'将来負担比率（分子）の構造'!M$52</f>
        <v>4636</v>
      </c>
    </row>
    <row r="57" spans="1:16" x14ac:dyDescent="0.15">
      <c r="A57" s="163" t="s">
        <v>42</v>
      </c>
      <c r="B57" s="163"/>
      <c r="C57" s="163"/>
      <c r="D57" s="163">
        <f>'将来負担比率（分子）の構造'!I$51</f>
        <v>48</v>
      </c>
      <c r="E57" s="163"/>
      <c r="F57" s="163"/>
      <c r="G57" s="163">
        <f>'将来負担比率（分子）の構造'!J$51</f>
        <v>36</v>
      </c>
      <c r="H57" s="163"/>
      <c r="I57" s="163"/>
      <c r="J57" s="163">
        <f>'将来負担比率（分子）の構造'!K$51</f>
        <v>42</v>
      </c>
      <c r="K57" s="163"/>
      <c r="L57" s="163"/>
      <c r="M57" s="163">
        <f>'将来負担比率（分子）の構造'!L$51</f>
        <v>95</v>
      </c>
      <c r="N57" s="163"/>
      <c r="O57" s="163"/>
      <c r="P57" s="163">
        <f>'将来負担比率（分子）の構造'!M$51</f>
        <v>230</v>
      </c>
    </row>
    <row r="58" spans="1:16" x14ac:dyDescent="0.15">
      <c r="A58" s="163" t="s">
        <v>41</v>
      </c>
      <c r="B58" s="163"/>
      <c r="C58" s="163"/>
      <c r="D58" s="163">
        <f>'将来負担比率（分子）の構造'!I$50</f>
        <v>2397</v>
      </c>
      <c r="E58" s="163"/>
      <c r="F58" s="163"/>
      <c r="G58" s="163">
        <f>'将来負担比率（分子）の構造'!J$50</f>
        <v>2602</v>
      </c>
      <c r="H58" s="163"/>
      <c r="I58" s="163"/>
      <c r="J58" s="163">
        <f>'将来負担比率（分子）の構造'!K$50</f>
        <v>2741</v>
      </c>
      <c r="K58" s="163"/>
      <c r="L58" s="163"/>
      <c r="M58" s="163">
        <f>'将来負担比率（分子）の構造'!L$50</f>
        <v>2809</v>
      </c>
      <c r="N58" s="163"/>
      <c r="O58" s="163"/>
      <c r="P58" s="163">
        <f>'将来負担比率（分子）の構造'!M$50</f>
        <v>2756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12</v>
      </c>
      <c r="C61" s="163"/>
      <c r="D61" s="163"/>
      <c r="E61" s="163">
        <f>'将来負担比率（分子）の構造'!J$46</f>
        <v>2</v>
      </c>
      <c r="F61" s="163"/>
      <c r="G61" s="163"/>
      <c r="H61" s="163">
        <f>'将来負担比率（分子）の構造'!K$46</f>
        <v>2</v>
      </c>
      <c r="I61" s="163"/>
      <c r="J61" s="163"/>
      <c r="K61" s="163">
        <f>'将来負担比率（分子）の構造'!L$46</f>
        <v>4</v>
      </c>
      <c r="L61" s="163"/>
      <c r="M61" s="163"/>
      <c r="N61" s="163">
        <f>'将来負担比率（分子）の構造'!M$46</f>
        <v>4</v>
      </c>
      <c r="O61" s="163"/>
      <c r="P61" s="163"/>
    </row>
    <row r="62" spans="1:16" x14ac:dyDescent="0.15">
      <c r="A62" s="163" t="s">
        <v>35</v>
      </c>
      <c r="B62" s="163">
        <f>'将来負担比率（分子）の構造'!I$45</f>
        <v>636</v>
      </c>
      <c r="C62" s="163"/>
      <c r="D62" s="163"/>
      <c r="E62" s="163">
        <f>'将来負担比率（分子）の構造'!J$45</f>
        <v>652</v>
      </c>
      <c r="F62" s="163"/>
      <c r="G62" s="163"/>
      <c r="H62" s="163">
        <f>'将来負担比率（分子）の構造'!K$45</f>
        <v>659</v>
      </c>
      <c r="I62" s="163"/>
      <c r="J62" s="163"/>
      <c r="K62" s="163">
        <f>'将来負担比率（分子）の構造'!L$45</f>
        <v>600</v>
      </c>
      <c r="L62" s="163"/>
      <c r="M62" s="163"/>
      <c r="N62" s="163">
        <f>'将来負担比率（分子）の構造'!M$45</f>
        <v>522</v>
      </c>
      <c r="O62" s="163"/>
      <c r="P62" s="163"/>
    </row>
    <row r="63" spans="1:16" x14ac:dyDescent="0.15">
      <c r="A63" s="163" t="s">
        <v>34</v>
      </c>
      <c r="B63" s="163">
        <f>'将来負担比率（分子）の構造'!I$44</f>
        <v>1106</v>
      </c>
      <c r="C63" s="163"/>
      <c r="D63" s="163"/>
      <c r="E63" s="163">
        <f>'将来負担比率（分子）の構造'!J$44</f>
        <v>1008</v>
      </c>
      <c r="F63" s="163"/>
      <c r="G63" s="163"/>
      <c r="H63" s="163">
        <f>'将来負担比率（分子）の構造'!K$44</f>
        <v>908</v>
      </c>
      <c r="I63" s="163"/>
      <c r="J63" s="163"/>
      <c r="K63" s="163">
        <f>'将来負担比率（分子）の構造'!L$44</f>
        <v>824</v>
      </c>
      <c r="L63" s="163"/>
      <c r="M63" s="163"/>
      <c r="N63" s="163">
        <f>'将来負担比率（分子）の構造'!M$44</f>
        <v>745</v>
      </c>
      <c r="O63" s="163"/>
      <c r="P63" s="163"/>
    </row>
    <row r="64" spans="1:16" x14ac:dyDescent="0.15">
      <c r="A64" s="163" t="s">
        <v>33</v>
      </c>
      <c r="B64" s="163">
        <f>'将来負担比率（分子）の構造'!I$43</f>
        <v>2893</v>
      </c>
      <c r="C64" s="163"/>
      <c r="D64" s="163"/>
      <c r="E64" s="163">
        <f>'将来負担比率（分子）の構造'!J$43</f>
        <v>2920</v>
      </c>
      <c r="F64" s="163"/>
      <c r="G64" s="163"/>
      <c r="H64" s="163">
        <f>'将来負担比率（分子）の構造'!K$43</f>
        <v>2587</v>
      </c>
      <c r="I64" s="163"/>
      <c r="J64" s="163"/>
      <c r="K64" s="163">
        <f>'将来負担比率（分子）の構造'!L$43</f>
        <v>2418</v>
      </c>
      <c r="L64" s="163"/>
      <c r="M64" s="163"/>
      <c r="N64" s="163">
        <f>'将来負担比率（分子）の構造'!M$43</f>
        <v>2402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3974</v>
      </c>
      <c r="C66" s="163"/>
      <c r="D66" s="163"/>
      <c r="E66" s="163">
        <f>'将来負担比率（分子）の構造'!J$41</f>
        <v>3819</v>
      </c>
      <c r="F66" s="163"/>
      <c r="G66" s="163"/>
      <c r="H66" s="163">
        <f>'将来負担比率（分子）の構造'!K$41</f>
        <v>3898</v>
      </c>
      <c r="I66" s="163"/>
      <c r="J66" s="163"/>
      <c r="K66" s="163">
        <f>'将来負担比率（分子）の構造'!L$41</f>
        <v>4082</v>
      </c>
      <c r="L66" s="163"/>
      <c r="M66" s="163"/>
      <c r="N66" s="163">
        <f>'将来負担比率（分子）の構造'!M$41</f>
        <v>4522</v>
      </c>
      <c r="O66" s="163"/>
      <c r="P66" s="163"/>
    </row>
    <row r="67" spans="1:16" x14ac:dyDescent="0.15">
      <c r="A67" s="163" t="s">
        <v>71</v>
      </c>
      <c r="B67" s="163" t="e">
        <f>NA()</f>
        <v>#N/A</v>
      </c>
      <c r="C67" s="163">
        <f>IF(ISNUMBER('将来負担比率（分子）の構造'!I$53), IF('将来負担比率（分子）の構造'!I$53 &lt; 0, 0, '将来負担比率（分子）の構造'!I$53), NA())</f>
        <v>1664</v>
      </c>
      <c r="D67" s="163" t="e">
        <f>NA()</f>
        <v>#N/A</v>
      </c>
      <c r="E67" s="163" t="e">
        <f>NA()</f>
        <v>#N/A</v>
      </c>
      <c r="F67" s="163">
        <f>IF(ISNUMBER('将来負担比率（分子）の構造'!J$53), IF('将来負担比率（分子）の構造'!J$53 &lt; 0, 0, '将来負担比率（分子）の構造'!J$53), NA())</f>
        <v>1424</v>
      </c>
      <c r="G67" s="163" t="e">
        <f>NA()</f>
        <v>#N/A</v>
      </c>
      <c r="H67" s="163" t="e">
        <f>NA()</f>
        <v>#N/A</v>
      </c>
      <c r="I67" s="163">
        <f>IF(ISNUMBER('将来負担比率（分子）の構造'!K$53), IF('将来負担比率（分子）の構造'!K$53 &lt; 0, 0, '将来負担比率（分子）の構造'!K$53), NA())</f>
        <v>1045</v>
      </c>
      <c r="J67" s="163" t="e">
        <f>NA()</f>
        <v>#N/A</v>
      </c>
      <c r="K67" s="163" t="e">
        <f>NA()</f>
        <v>#N/A</v>
      </c>
      <c r="L67" s="163">
        <f>IF(ISNUMBER('将来負担比率（分子）の構造'!L$53), IF('将来負担比率（分子）の構造'!L$53 &lt; 0, 0, '将来負担比率（分子）の構造'!L$53), NA())</f>
        <v>620</v>
      </c>
      <c r="M67" s="163" t="e">
        <f>NA()</f>
        <v>#N/A</v>
      </c>
      <c r="N67" s="163" t="e">
        <f>NA()</f>
        <v>#N/A</v>
      </c>
      <c r="O67" s="163">
        <f>IF(ISNUMBER('将来負担比率（分子）の構造'!M$53), IF('将来負担比率（分子）の構造'!M$53 &lt; 0, 0, '将来負担比率（分子）の構造'!M$53), NA())</f>
        <v>573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468</v>
      </c>
      <c r="C72" s="167">
        <f>基金残高に係る経年分析!G55</f>
        <v>468</v>
      </c>
      <c r="D72" s="167">
        <f>基金残高に係る経年分析!H55</f>
        <v>469</v>
      </c>
    </row>
    <row r="73" spans="1:16" x14ac:dyDescent="0.15">
      <c r="A73" s="166" t="s">
        <v>74</v>
      </c>
      <c r="B73" s="167">
        <f>基金残高に係る経年分析!F56</f>
        <v>216</v>
      </c>
      <c r="C73" s="167">
        <f>基金残高に係る経年分析!G56</f>
        <v>236</v>
      </c>
      <c r="D73" s="167">
        <f>基金残高に係る経年分析!H56</f>
        <v>292</v>
      </c>
    </row>
    <row r="74" spans="1:16" x14ac:dyDescent="0.15">
      <c r="A74" s="166" t="s">
        <v>75</v>
      </c>
      <c r="B74" s="167">
        <f>基金残高に係る経年分析!F57</f>
        <v>1483</v>
      </c>
      <c r="C74" s="167">
        <f>基金残高に係る経年分析!G57</f>
        <v>1548</v>
      </c>
      <c r="D74" s="167">
        <f>基金残高に係る経年分析!H57</f>
        <v>1428</v>
      </c>
    </row>
  </sheetData>
  <sheetProtection algorithmName="SHA-512" hashValue="crTmWZwDErLaoDVYj0U22/bt2Tb/AYF0H4XgLDaLOzjRJMJke8AL9WsYdbtRfvMiqACTBZzKF11FCZ0QK9q0JQ==" saltValue="bXOe84ry2c1N0+rHVNah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926148</v>
      </c>
      <c r="S5" s="613"/>
      <c r="T5" s="613"/>
      <c r="U5" s="613"/>
      <c r="V5" s="613"/>
      <c r="W5" s="613"/>
      <c r="X5" s="613"/>
      <c r="Y5" s="614"/>
      <c r="Z5" s="615">
        <v>13.3</v>
      </c>
      <c r="AA5" s="615"/>
      <c r="AB5" s="615"/>
      <c r="AC5" s="615"/>
      <c r="AD5" s="616">
        <v>926148</v>
      </c>
      <c r="AE5" s="616"/>
      <c r="AF5" s="616"/>
      <c r="AG5" s="616"/>
      <c r="AH5" s="616"/>
      <c r="AI5" s="616"/>
      <c r="AJ5" s="616"/>
      <c r="AK5" s="616"/>
      <c r="AL5" s="617">
        <v>27.7</v>
      </c>
      <c r="AM5" s="618"/>
      <c r="AN5" s="618"/>
      <c r="AO5" s="619"/>
      <c r="AP5" s="609" t="s">
        <v>217</v>
      </c>
      <c r="AQ5" s="610"/>
      <c r="AR5" s="610"/>
      <c r="AS5" s="610"/>
      <c r="AT5" s="610"/>
      <c r="AU5" s="610"/>
      <c r="AV5" s="610"/>
      <c r="AW5" s="610"/>
      <c r="AX5" s="610"/>
      <c r="AY5" s="610"/>
      <c r="AZ5" s="610"/>
      <c r="BA5" s="610"/>
      <c r="BB5" s="610"/>
      <c r="BC5" s="610"/>
      <c r="BD5" s="610"/>
      <c r="BE5" s="610"/>
      <c r="BF5" s="611"/>
      <c r="BG5" s="623">
        <v>925439</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66355</v>
      </c>
      <c r="S6" s="624"/>
      <c r="T6" s="624"/>
      <c r="U6" s="624"/>
      <c r="V6" s="624"/>
      <c r="W6" s="624"/>
      <c r="X6" s="624"/>
      <c r="Y6" s="625"/>
      <c r="Z6" s="626">
        <v>0.9</v>
      </c>
      <c r="AA6" s="626"/>
      <c r="AB6" s="626"/>
      <c r="AC6" s="626"/>
      <c r="AD6" s="627">
        <v>66355</v>
      </c>
      <c r="AE6" s="627"/>
      <c r="AF6" s="627"/>
      <c r="AG6" s="627"/>
      <c r="AH6" s="627"/>
      <c r="AI6" s="627"/>
      <c r="AJ6" s="627"/>
      <c r="AK6" s="627"/>
      <c r="AL6" s="628">
        <v>2</v>
      </c>
      <c r="AM6" s="629"/>
      <c r="AN6" s="629"/>
      <c r="AO6" s="630"/>
      <c r="AP6" s="620" t="s">
        <v>222</v>
      </c>
      <c r="AQ6" s="621"/>
      <c r="AR6" s="621"/>
      <c r="AS6" s="621"/>
      <c r="AT6" s="621"/>
      <c r="AU6" s="621"/>
      <c r="AV6" s="621"/>
      <c r="AW6" s="621"/>
      <c r="AX6" s="621"/>
      <c r="AY6" s="621"/>
      <c r="AZ6" s="621"/>
      <c r="BA6" s="621"/>
      <c r="BB6" s="621"/>
      <c r="BC6" s="621"/>
      <c r="BD6" s="621"/>
      <c r="BE6" s="621"/>
      <c r="BF6" s="622"/>
      <c r="BG6" s="623">
        <v>925439</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66022</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66015</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324</v>
      </c>
      <c r="S7" s="624"/>
      <c r="T7" s="624"/>
      <c r="U7" s="624"/>
      <c r="V7" s="624"/>
      <c r="W7" s="624"/>
      <c r="X7" s="624"/>
      <c r="Y7" s="625"/>
      <c r="Z7" s="626">
        <v>0</v>
      </c>
      <c r="AA7" s="626"/>
      <c r="AB7" s="626"/>
      <c r="AC7" s="626"/>
      <c r="AD7" s="627">
        <v>324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268926</v>
      </c>
      <c r="BH7" s="624"/>
      <c r="BI7" s="624"/>
      <c r="BJ7" s="624"/>
      <c r="BK7" s="624"/>
      <c r="BL7" s="624"/>
      <c r="BM7" s="624"/>
      <c r="BN7" s="625"/>
      <c r="BO7" s="626">
        <v>29</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1315825</v>
      </c>
      <c r="CS7" s="624"/>
      <c r="CT7" s="624"/>
      <c r="CU7" s="624"/>
      <c r="CV7" s="624"/>
      <c r="CW7" s="624"/>
      <c r="CX7" s="624"/>
      <c r="CY7" s="625"/>
      <c r="CZ7" s="626">
        <v>19.7</v>
      </c>
      <c r="DA7" s="626"/>
      <c r="DB7" s="626"/>
      <c r="DC7" s="626"/>
      <c r="DD7" s="632">
        <v>39012</v>
      </c>
      <c r="DE7" s="624"/>
      <c r="DF7" s="624"/>
      <c r="DG7" s="624"/>
      <c r="DH7" s="624"/>
      <c r="DI7" s="624"/>
      <c r="DJ7" s="624"/>
      <c r="DK7" s="624"/>
      <c r="DL7" s="624"/>
      <c r="DM7" s="624"/>
      <c r="DN7" s="624"/>
      <c r="DO7" s="624"/>
      <c r="DP7" s="625"/>
      <c r="DQ7" s="632">
        <v>735337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3675</v>
      </c>
      <c r="S8" s="624"/>
      <c r="T8" s="624"/>
      <c r="U8" s="624"/>
      <c r="V8" s="624"/>
      <c r="W8" s="624"/>
      <c r="X8" s="624"/>
      <c r="Y8" s="625"/>
      <c r="Z8" s="626">
        <v>0.1</v>
      </c>
      <c r="AA8" s="626"/>
      <c r="AB8" s="626"/>
      <c r="AC8" s="626"/>
      <c r="AD8" s="627">
        <v>3675</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11621</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1879972</v>
      </c>
      <c r="CS8" s="624"/>
      <c r="CT8" s="624"/>
      <c r="CU8" s="624"/>
      <c r="CV8" s="624"/>
      <c r="CW8" s="624"/>
      <c r="CX8" s="624"/>
      <c r="CY8" s="625"/>
      <c r="CZ8" s="626">
        <v>28.1</v>
      </c>
      <c r="DA8" s="626"/>
      <c r="DB8" s="626"/>
      <c r="DC8" s="626"/>
      <c r="DD8" s="632">
        <v>130400</v>
      </c>
      <c r="DE8" s="624"/>
      <c r="DF8" s="624"/>
      <c r="DG8" s="624"/>
      <c r="DH8" s="624"/>
      <c r="DI8" s="624"/>
      <c r="DJ8" s="624"/>
      <c r="DK8" s="624"/>
      <c r="DL8" s="624"/>
      <c r="DM8" s="624"/>
      <c r="DN8" s="624"/>
      <c r="DO8" s="624"/>
      <c r="DP8" s="625"/>
      <c r="DQ8" s="632">
        <v>903263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5532</v>
      </c>
      <c r="S9" s="624"/>
      <c r="T9" s="624"/>
      <c r="U9" s="624"/>
      <c r="V9" s="624"/>
      <c r="W9" s="624"/>
      <c r="X9" s="624"/>
      <c r="Y9" s="625"/>
      <c r="Z9" s="626">
        <v>0.1</v>
      </c>
      <c r="AA9" s="626"/>
      <c r="AB9" s="626"/>
      <c r="AC9" s="626"/>
      <c r="AD9" s="627">
        <v>5532</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219971</v>
      </c>
      <c r="BH9" s="624"/>
      <c r="BI9" s="624"/>
      <c r="BJ9" s="624"/>
      <c r="BK9" s="624"/>
      <c r="BL9" s="624"/>
      <c r="BM9" s="624"/>
      <c r="BN9" s="625"/>
      <c r="BO9" s="626">
        <v>23.8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362212</v>
      </c>
      <c r="CS9" s="624"/>
      <c r="CT9" s="624"/>
      <c r="CU9" s="624"/>
      <c r="CV9" s="624"/>
      <c r="CW9" s="624"/>
      <c r="CX9" s="624"/>
      <c r="CY9" s="625"/>
      <c r="CZ9" s="626">
        <v>5.4</v>
      </c>
      <c r="DA9" s="626"/>
      <c r="DB9" s="626"/>
      <c r="DC9" s="626"/>
      <c r="DD9" s="632">
        <v>9888</v>
      </c>
      <c r="DE9" s="624"/>
      <c r="DF9" s="624"/>
      <c r="DG9" s="624"/>
      <c r="DH9" s="624"/>
      <c r="DI9" s="624"/>
      <c r="DJ9" s="624"/>
      <c r="DK9" s="624"/>
      <c r="DL9" s="624"/>
      <c r="DM9" s="624"/>
      <c r="DN9" s="624"/>
      <c r="DO9" s="624"/>
      <c r="DP9" s="625"/>
      <c r="DQ9" s="632">
        <v>323435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16444</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189456</v>
      </c>
      <c r="S11" s="624"/>
      <c r="T11" s="624"/>
      <c r="U11" s="624"/>
      <c r="V11" s="624"/>
      <c r="W11" s="624"/>
      <c r="X11" s="624"/>
      <c r="Y11" s="625"/>
      <c r="Z11" s="628">
        <v>2.7</v>
      </c>
      <c r="AA11" s="629"/>
      <c r="AB11" s="629"/>
      <c r="AC11" s="635"/>
      <c r="AD11" s="632">
        <v>189456</v>
      </c>
      <c r="AE11" s="624"/>
      <c r="AF11" s="624"/>
      <c r="AG11" s="624"/>
      <c r="AH11" s="624"/>
      <c r="AI11" s="624"/>
      <c r="AJ11" s="624"/>
      <c r="AK11" s="625"/>
      <c r="AL11" s="628">
        <v>5.7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20890</v>
      </c>
      <c r="BH11" s="624"/>
      <c r="BI11" s="624"/>
      <c r="BJ11" s="624"/>
      <c r="BK11" s="624"/>
      <c r="BL11" s="624"/>
      <c r="BM11" s="624"/>
      <c r="BN11" s="625"/>
      <c r="BO11" s="626">
        <v>2.2999999999999998</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458431</v>
      </c>
      <c r="CS11" s="624"/>
      <c r="CT11" s="624"/>
      <c r="CU11" s="624"/>
      <c r="CV11" s="624"/>
      <c r="CW11" s="624"/>
      <c r="CX11" s="624"/>
      <c r="CY11" s="625"/>
      <c r="CZ11" s="626">
        <v>6.8</v>
      </c>
      <c r="DA11" s="626"/>
      <c r="DB11" s="626"/>
      <c r="DC11" s="626"/>
      <c r="DD11" s="632">
        <v>105014</v>
      </c>
      <c r="DE11" s="624"/>
      <c r="DF11" s="624"/>
      <c r="DG11" s="624"/>
      <c r="DH11" s="624"/>
      <c r="DI11" s="624"/>
      <c r="DJ11" s="624"/>
      <c r="DK11" s="624"/>
      <c r="DL11" s="624"/>
      <c r="DM11" s="624"/>
      <c r="DN11" s="624"/>
      <c r="DO11" s="624"/>
      <c r="DP11" s="625"/>
      <c r="DQ11" s="632">
        <v>235285</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6589</v>
      </c>
      <c r="S12" s="624"/>
      <c r="T12" s="624"/>
      <c r="U12" s="624"/>
      <c r="V12" s="624"/>
      <c r="W12" s="624"/>
      <c r="X12" s="624"/>
      <c r="Y12" s="625"/>
      <c r="Z12" s="626">
        <v>0.1</v>
      </c>
      <c r="AA12" s="626"/>
      <c r="AB12" s="626"/>
      <c r="AC12" s="626"/>
      <c r="AD12" s="627">
        <v>6589</v>
      </c>
      <c r="AE12" s="627"/>
      <c r="AF12" s="627"/>
      <c r="AG12" s="627"/>
      <c r="AH12" s="627"/>
      <c r="AI12" s="627"/>
      <c r="AJ12" s="627"/>
      <c r="AK12" s="627"/>
      <c r="AL12" s="628">
        <v>0.2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575577</v>
      </c>
      <c r="BH12" s="624"/>
      <c r="BI12" s="624"/>
      <c r="BJ12" s="624"/>
      <c r="BK12" s="624"/>
      <c r="BL12" s="624"/>
      <c r="BM12" s="624"/>
      <c r="BN12" s="625"/>
      <c r="BO12" s="626">
        <v>62.1</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124600</v>
      </c>
      <c r="CS12" s="624"/>
      <c r="CT12" s="624"/>
      <c r="CU12" s="624"/>
      <c r="CV12" s="624"/>
      <c r="CW12" s="624"/>
      <c r="CX12" s="624"/>
      <c r="CY12" s="625"/>
      <c r="CZ12" s="626">
        <v>1.9</v>
      </c>
      <c r="DA12" s="626"/>
      <c r="DB12" s="626"/>
      <c r="DC12" s="626"/>
      <c r="DD12" s="632">
        <v>354</v>
      </c>
      <c r="DE12" s="624"/>
      <c r="DF12" s="624"/>
      <c r="DG12" s="624"/>
      <c r="DH12" s="624"/>
      <c r="DI12" s="624"/>
      <c r="DJ12" s="624"/>
      <c r="DK12" s="624"/>
      <c r="DL12" s="624"/>
      <c r="DM12" s="624"/>
      <c r="DN12" s="624"/>
      <c r="DO12" s="624"/>
      <c r="DP12" s="625"/>
      <c r="DQ12" s="632">
        <v>64062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571100</v>
      </c>
      <c r="BH13" s="624"/>
      <c r="BI13" s="624"/>
      <c r="BJ13" s="624"/>
      <c r="BK13" s="624"/>
      <c r="BL13" s="624"/>
      <c r="BM13" s="624"/>
      <c r="BN13" s="625"/>
      <c r="BO13" s="626">
        <v>61.7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1116939</v>
      </c>
      <c r="CS13" s="624"/>
      <c r="CT13" s="624"/>
      <c r="CU13" s="624"/>
      <c r="CV13" s="624"/>
      <c r="CW13" s="624"/>
      <c r="CX13" s="624"/>
      <c r="CY13" s="625"/>
      <c r="CZ13" s="626">
        <v>16.7</v>
      </c>
      <c r="DA13" s="626"/>
      <c r="DB13" s="626"/>
      <c r="DC13" s="626"/>
      <c r="DD13" s="632">
        <v>729142</v>
      </c>
      <c r="DE13" s="624"/>
      <c r="DF13" s="624"/>
      <c r="DG13" s="624"/>
      <c r="DH13" s="624"/>
      <c r="DI13" s="624"/>
      <c r="DJ13" s="624"/>
      <c r="DK13" s="624"/>
      <c r="DL13" s="624"/>
      <c r="DM13" s="624"/>
      <c r="DN13" s="624"/>
      <c r="DO13" s="624"/>
      <c r="DP13" s="625"/>
      <c r="DQ13" s="632">
        <v>412174</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38608</v>
      </c>
      <c r="BH14" s="624"/>
      <c r="BI14" s="624"/>
      <c r="BJ14" s="624"/>
      <c r="BK14" s="624"/>
      <c r="BL14" s="624"/>
      <c r="BM14" s="624"/>
      <c r="BN14" s="625"/>
      <c r="BO14" s="626">
        <v>4.2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245566</v>
      </c>
      <c r="CS14" s="624"/>
      <c r="CT14" s="624"/>
      <c r="CU14" s="624"/>
      <c r="CV14" s="624"/>
      <c r="CW14" s="624"/>
      <c r="CX14" s="624"/>
      <c r="CY14" s="625"/>
      <c r="CZ14" s="626">
        <v>3.7</v>
      </c>
      <c r="DA14" s="626"/>
      <c r="DB14" s="626"/>
      <c r="DC14" s="626"/>
      <c r="DD14" s="632">
        <v>4793</v>
      </c>
      <c r="DE14" s="624"/>
      <c r="DF14" s="624"/>
      <c r="DG14" s="624"/>
      <c r="DH14" s="624"/>
      <c r="DI14" s="624"/>
      <c r="DJ14" s="624"/>
      <c r="DK14" s="624"/>
      <c r="DL14" s="624"/>
      <c r="DM14" s="624"/>
      <c r="DN14" s="624"/>
      <c r="DO14" s="624"/>
      <c r="DP14" s="625"/>
      <c r="DQ14" s="632">
        <v>207346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5043</v>
      </c>
      <c r="S15" s="624"/>
      <c r="T15" s="624"/>
      <c r="U15" s="624"/>
      <c r="V15" s="624"/>
      <c r="W15" s="624"/>
      <c r="X15" s="624"/>
      <c r="Y15" s="625"/>
      <c r="Z15" s="626">
        <v>0.1</v>
      </c>
      <c r="AA15" s="626"/>
      <c r="AB15" s="626"/>
      <c r="AC15" s="626"/>
      <c r="AD15" s="627">
        <v>5043</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42328</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687825</v>
      </c>
      <c r="CS15" s="624"/>
      <c r="CT15" s="624"/>
      <c r="CU15" s="624"/>
      <c r="CV15" s="624"/>
      <c r="CW15" s="624"/>
      <c r="CX15" s="624"/>
      <c r="CY15" s="625"/>
      <c r="CZ15" s="626">
        <v>10.3</v>
      </c>
      <c r="DA15" s="626"/>
      <c r="DB15" s="626"/>
      <c r="DC15" s="626"/>
      <c r="DD15" s="632">
        <v>95935</v>
      </c>
      <c r="DE15" s="624"/>
      <c r="DF15" s="624"/>
      <c r="DG15" s="624"/>
      <c r="DH15" s="624"/>
      <c r="DI15" s="624"/>
      <c r="DJ15" s="624"/>
      <c r="DK15" s="624"/>
      <c r="DL15" s="624"/>
      <c r="DM15" s="624"/>
      <c r="DN15" s="624"/>
      <c r="DO15" s="624"/>
      <c r="DP15" s="625"/>
      <c r="DQ15" s="632">
        <v>495063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11477</v>
      </c>
      <c r="S16" s="624"/>
      <c r="T16" s="624"/>
      <c r="U16" s="624"/>
      <c r="V16" s="624"/>
      <c r="W16" s="624"/>
      <c r="X16" s="624"/>
      <c r="Y16" s="625"/>
      <c r="Z16" s="626">
        <v>0.2</v>
      </c>
      <c r="AA16" s="626"/>
      <c r="AB16" s="626"/>
      <c r="AC16" s="626"/>
      <c r="AD16" s="627">
        <v>11477</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2771</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2771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44221</v>
      </c>
      <c r="S17" s="624"/>
      <c r="T17" s="624"/>
      <c r="U17" s="624"/>
      <c r="V17" s="624"/>
      <c r="W17" s="624"/>
      <c r="X17" s="624"/>
      <c r="Y17" s="625"/>
      <c r="Z17" s="626">
        <v>0.6</v>
      </c>
      <c r="AA17" s="626"/>
      <c r="AB17" s="626"/>
      <c r="AC17" s="626"/>
      <c r="AD17" s="627">
        <v>44221</v>
      </c>
      <c r="AE17" s="627"/>
      <c r="AF17" s="627"/>
      <c r="AG17" s="627"/>
      <c r="AH17" s="627"/>
      <c r="AI17" s="627"/>
      <c r="AJ17" s="627"/>
      <c r="AK17" s="627"/>
      <c r="AL17" s="628">
        <v>1.3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434808</v>
      </c>
      <c r="CS17" s="624"/>
      <c r="CT17" s="624"/>
      <c r="CU17" s="624"/>
      <c r="CV17" s="624"/>
      <c r="CW17" s="624"/>
      <c r="CX17" s="624"/>
      <c r="CY17" s="625"/>
      <c r="CZ17" s="626">
        <v>6.5</v>
      </c>
      <c r="DA17" s="626"/>
      <c r="DB17" s="626"/>
      <c r="DC17" s="626"/>
      <c r="DD17" s="632" t="s">
        <v>122</v>
      </c>
      <c r="DE17" s="624"/>
      <c r="DF17" s="624"/>
      <c r="DG17" s="624"/>
      <c r="DH17" s="624"/>
      <c r="DI17" s="624"/>
      <c r="DJ17" s="624"/>
      <c r="DK17" s="624"/>
      <c r="DL17" s="624"/>
      <c r="DM17" s="624"/>
      <c r="DN17" s="624"/>
      <c r="DO17" s="624"/>
      <c r="DP17" s="625"/>
      <c r="DQ17" s="632">
        <v>424819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4658</v>
      </c>
      <c r="S18" s="624"/>
      <c r="T18" s="624"/>
      <c r="U18" s="624"/>
      <c r="V18" s="624"/>
      <c r="W18" s="624"/>
      <c r="X18" s="624"/>
      <c r="Y18" s="625"/>
      <c r="Z18" s="626">
        <v>0.1</v>
      </c>
      <c r="AA18" s="626"/>
      <c r="AB18" s="626"/>
      <c r="AC18" s="626"/>
      <c r="AD18" s="627">
        <v>4658</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27671</v>
      </c>
      <c r="S19" s="624"/>
      <c r="T19" s="624"/>
      <c r="U19" s="624"/>
      <c r="V19" s="624"/>
      <c r="W19" s="624"/>
      <c r="X19" s="624"/>
      <c r="Y19" s="625"/>
      <c r="Z19" s="626">
        <v>0.4</v>
      </c>
      <c r="AA19" s="626"/>
      <c r="AB19" s="626"/>
      <c r="AC19" s="626"/>
      <c r="AD19" s="627">
        <v>27671</v>
      </c>
      <c r="AE19" s="627"/>
      <c r="AF19" s="627"/>
      <c r="AG19" s="627"/>
      <c r="AH19" s="627"/>
      <c r="AI19" s="627"/>
      <c r="AJ19" s="627"/>
      <c r="AK19" s="627"/>
      <c r="AL19" s="628">
        <v>0.8</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709</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11892</v>
      </c>
      <c r="S20" s="624"/>
      <c r="T20" s="624"/>
      <c r="U20" s="624"/>
      <c r="V20" s="624"/>
      <c r="W20" s="624"/>
      <c r="X20" s="624"/>
      <c r="Y20" s="625"/>
      <c r="Z20" s="626">
        <v>0.2</v>
      </c>
      <c r="AA20" s="626"/>
      <c r="AB20" s="626"/>
      <c r="AC20" s="626"/>
      <c r="AD20" s="627">
        <v>11892</v>
      </c>
      <c r="AE20" s="627"/>
      <c r="AF20" s="627"/>
      <c r="AG20" s="627"/>
      <c r="AH20" s="627"/>
      <c r="AI20" s="627"/>
      <c r="AJ20" s="627"/>
      <c r="AK20" s="627"/>
      <c r="AL20" s="628">
        <v>0.4</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709</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6694971</v>
      </c>
      <c r="CS20" s="624"/>
      <c r="CT20" s="624"/>
      <c r="CU20" s="624"/>
      <c r="CV20" s="624"/>
      <c r="CW20" s="624"/>
      <c r="CX20" s="624"/>
      <c r="CY20" s="625"/>
      <c r="CZ20" s="626">
        <v>100</v>
      </c>
      <c r="DA20" s="626"/>
      <c r="DB20" s="626"/>
      <c r="DC20" s="626"/>
      <c r="DD20" s="632">
        <v>1114538</v>
      </c>
      <c r="DE20" s="624"/>
      <c r="DF20" s="624"/>
      <c r="DG20" s="624"/>
      <c r="DH20" s="624"/>
      <c r="DI20" s="624"/>
      <c r="DJ20" s="624"/>
      <c r="DK20" s="624"/>
      <c r="DL20" s="624"/>
      <c r="DM20" s="624"/>
      <c r="DN20" s="624"/>
      <c r="DO20" s="624"/>
      <c r="DP20" s="625"/>
      <c r="DQ20" s="632">
        <v>3869570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2274844</v>
      </c>
      <c r="S21" s="624"/>
      <c r="T21" s="624"/>
      <c r="U21" s="624"/>
      <c r="V21" s="624"/>
      <c r="W21" s="624"/>
      <c r="X21" s="624"/>
      <c r="Y21" s="625"/>
      <c r="Z21" s="626">
        <v>32.6</v>
      </c>
      <c r="AA21" s="626"/>
      <c r="AB21" s="626"/>
      <c r="AC21" s="626"/>
      <c r="AD21" s="627">
        <v>2087739</v>
      </c>
      <c r="AE21" s="627"/>
      <c r="AF21" s="627"/>
      <c r="AG21" s="627"/>
      <c r="AH21" s="627"/>
      <c r="AI21" s="627"/>
      <c r="AJ21" s="627"/>
      <c r="AK21" s="627"/>
      <c r="AL21" s="628">
        <v>62.3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709</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2087739</v>
      </c>
      <c r="S22" s="624"/>
      <c r="T22" s="624"/>
      <c r="U22" s="624"/>
      <c r="V22" s="624"/>
      <c r="W22" s="624"/>
      <c r="X22" s="624"/>
      <c r="Y22" s="625"/>
      <c r="Z22" s="626">
        <v>29.9</v>
      </c>
      <c r="AA22" s="626"/>
      <c r="AB22" s="626"/>
      <c r="AC22" s="626"/>
      <c r="AD22" s="627">
        <v>2087739</v>
      </c>
      <c r="AE22" s="627"/>
      <c r="AF22" s="627"/>
      <c r="AG22" s="627"/>
      <c r="AH22" s="627"/>
      <c r="AI22" s="627"/>
      <c r="AJ22" s="627"/>
      <c r="AK22" s="627"/>
      <c r="AL22" s="628">
        <v>62.3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187105</v>
      </c>
      <c r="S23" s="624"/>
      <c r="T23" s="624"/>
      <c r="U23" s="624"/>
      <c r="V23" s="624"/>
      <c r="W23" s="624"/>
      <c r="X23" s="624"/>
      <c r="Y23" s="625"/>
      <c r="Z23" s="626">
        <v>2.7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2388557</v>
      </c>
      <c r="CS24" s="613"/>
      <c r="CT24" s="613"/>
      <c r="CU24" s="613"/>
      <c r="CV24" s="613"/>
      <c r="CW24" s="613"/>
      <c r="CX24" s="613"/>
      <c r="CY24" s="614"/>
      <c r="CZ24" s="617">
        <v>35.700000000000003</v>
      </c>
      <c r="DA24" s="618"/>
      <c r="DB24" s="618"/>
      <c r="DC24" s="634"/>
      <c r="DD24" s="655">
        <v>1621679</v>
      </c>
      <c r="DE24" s="613"/>
      <c r="DF24" s="613"/>
      <c r="DG24" s="613"/>
      <c r="DH24" s="613"/>
      <c r="DI24" s="613"/>
      <c r="DJ24" s="613"/>
      <c r="DK24" s="614"/>
      <c r="DL24" s="655">
        <v>1518016</v>
      </c>
      <c r="DM24" s="613"/>
      <c r="DN24" s="613"/>
      <c r="DO24" s="613"/>
      <c r="DP24" s="613"/>
      <c r="DQ24" s="613"/>
      <c r="DR24" s="613"/>
      <c r="DS24" s="613"/>
      <c r="DT24" s="613"/>
      <c r="DU24" s="613"/>
      <c r="DV24" s="614"/>
      <c r="DW24" s="617">
        <v>45.2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3533664</v>
      </c>
      <c r="S25" s="624"/>
      <c r="T25" s="624"/>
      <c r="U25" s="624"/>
      <c r="V25" s="624"/>
      <c r="W25" s="624"/>
      <c r="X25" s="624"/>
      <c r="Y25" s="625"/>
      <c r="Z25" s="626">
        <v>50.6</v>
      </c>
      <c r="AA25" s="626"/>
      <c r="AB25" s="626"/>
      <c r="AC25" s="626"/>
      <c r="AD25" s="627">
        <v>3346559</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882147</v>
      </c>
      <c r="CS25" s="656"/>
      <c r="CT25" s="656"/>
      <c r="CU25" s="656"/>
      <c r="CV25" s="656"/>
      <c r="CW25" s="656"/>
      <c r="CX25" s="656"/>
      <c r="CY25" s="657"/>
      <c r="CZ25" s="628">
        <v>13.2</v>
      </c>
      <c r="DA25" s="653"/>
      <c r="DB25" s="653"/>
      <c r="DC25" s="658"/>
      <c r="DD25" s="632">
        <v>827335</v>
      </c>
      <c r="DE25" s="656"/>
      <c r="DF25" s="656"/>
      <c r="DG25" s="656"/>
      <c r="DH25" s="656"/>
      <c r="DI25" s="656"/>
      <c r="DJ25" s="656"/>
      <c r="DK25" s="657"/>
      <c r="DL25" s="632">
        <v>819752</v>
      </c>
      <c r="DM25" s="656"/>
      <c r="DN25" s="656"/>
      <c r="DO25" s="656"/>
      <c r="DP25" s="656"/>
      <c r="DQ25" s="656"/>
      <c r="DR25" s="656"/>
      <c r="DS25" s="656"/>
      <c r="DT25" s="656"/>
      <c r="DU25" s="656"/>
      <c r="DV25" s="657"/>
      <c r="DW25" s="628">
        <v>24.4</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804</v>
      </c>
      <c r="S26" s="624"/>
      <c r="T26" s="624"/>
      <c r="U26" s="624"/>
      <c r="V26" s="624"/>
      <c r="W26" s="624"/>
      <c r="X26" s="624"/>
      <c r="Y26" s="625"/>
      <c r="Z26" s="626">
        <v>0</v>
      </c>
      <c r="AA26" s="626"/>
      <c r="AB26" s="626"/>
      <c r="AC26" s="626"/>
      <c r="AD26" s="627">
        <v>804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445154</v>
      </c>
      <c r="CS26" s="624"/>
      <c r="CT26" s="624"/>
      <c r="CU26" s="624"/>
      <c r="CV26" s="624"/>
      <c r="CW26" s="624"/>
      <c r="CX26" s="624"/>
      <c r="CY26" s="625"/>
      <c r="CZ26" s="628">
        <v>6.6</v>
      </c>
      <c r="DA26" s="653"/>
      <c r="DB26" s="653"/>
      <c r="DC26" s="658"/>
      <c r="DD26" s="632">
        <v>413462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4361</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926148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1071602</v>
      </c>
      <c r="CS27" s="656"/>
      <c r="CT27" s="656"/>
      <c r="CU27" s="656"/>
      <c r="CV27" s="656"/>
      <c r="CW27" s="656"/>
      <c r="CX27" s="656"/>
      <c r="CY27" s="657"/>
      <c r="CZ27" s="628">
        <v>16</v>
      </c>
      <c r="DA27" s="653"/>
      <c r="DB27" s="653"/>
      <c r="DC27" s="658"/>
      <c r="DD27" s="632">
        <v>369525</v>
      </c>
      <c r="DE27" s="656"/>
      <c r="DF27" s="656"/>
      <c r="DG27" s="656"/>
      <c r="DH27" s="656"/>
      <c r="DI27" s="656"/>
      <c r="DJ27" s="656"/>
      <c r="DK27" s="657"/>
      <c r="DL27" s="632">
        <v>273445</v>
      </c>
      <c r="DM27" s="656"/>
      <c r="DN27" s="656"/>
      <c r="DO27" s="656"/>
      <c r="DP27" s="656"/>
      <c r="DQ27" s="656"/>
      <c r="DR27" s="656"/>
      <c r="DS27" s="656"/>
      <c r="DT27" s="656"/>
      <c r="DU27" s="656"/>
      <c r="DV27" s="657"/>
      <c r="DW27" s="628">
        <v>8.1</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52517</v>
      </c>
      <c r="S28" s="624"/>
      <c r="T28" s="624"/>
      <c r="U28" s="624"/>
      <c r="V28" s="624"/>
      <c r="W28" s="624"/>
      <c r="X28" s="624"/>
      <c r="Y28" s="625"/>
      <c r="Z28" s="626">
        <v>0.8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434808</v>
      </c>
      <c r="CS28" s="624"/>
      <c r="CT28" s="624"/>
      <c r="CU28" s="624"/>
      <c r="CV28" s="624"/>
      <c r="CW28" s="624"/>
      <c r="CX28" s="624"/>
      <c r="CY28" s="625"/>
      <c r="CZ28" s="628">
        <v>6.5</v>
      </c>
      <c r="DA28" s="653"/>
      <c r="DB28" s="653"/>
      <c r="DC28" s="658"/>
      <c r="DD28" s="632">
        <v>424819</v>
      </c>
      <c r="DE28" s="624"/>
      <c r="DF28" s="624"/>
      <c r="DG28" s="624"/>
      <c r="DH28" s="624"/>
      <c r="DI28" s="624"/>
      <c r="DJ28" s="624"/>
      <c r="DK28" s="625"/>
      <c r="DL28" s="632">
        <v>424819</v>
      </c>
      <c r="DM28" s="624"/>
      <c r="DN28" s="624"/>
      <c r="DO28" s="624"/>
      <c r="DP28" s="624"/>
      <c r="DQ28" s="624"/>
      <c r="DR28" s="624"/>
      <c r="DS28" s="624"/>
      <c r="DT28" s="624"/>
      <c r="DU28" s="624"/>
      <c r="DV28" s="625"/>
      <c r="DW28" s="628">
        <v>12.7</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4034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434546</v>
      </c>
      <c r="CS29" s="656"/>
      <c r="CT29" s="656"/>
      <c r="CU29" s="656"/>
      <c r="CV29" s="656"/>
      <c r="CW29" s="656"/>
      <c r="CX29" s="656"/>
      <c r="CY29" s="657"/>
      <c r="CZ29" s="628">
        <v>6.5</v>
      </c>
      <c r="DA29" s="653"/>
      <c r="DB29" s="653"/>
      <c r="DC29" s="658"/>
      <c r="DD29" s="632">
        <v>424557</v>
      </c>
      <c r="DE29" s="656"/>
      <c r="DF29" s="656"/>
      <c r="DG29" s="656"/>
      <c r="DH29" s="656"/>
      <c r="DI29" s="656"/>
      <c r="DJ29" s="656"/>
      <c r="DK29" s="657"/>
      <c r="DL29" s="632">
        <v>424557</v>
      </c>
      <c r="DM29" s="656"/>
      <c r="DN29" s="656"/>
      <c r="DO29" s="656"/>
      <c r="DP29" s="656"/>
      <c r="DQ29" s="656"/>
      <c r="DR29" s="656"/>
      <c r="DS29" s="656"/>
      <c r="DT29" s="656"/>
      <c r="DU29" s="656"/>
      <c r="DV29" s="657"/>
      <c r="DW29" s="628">
        <v>12.6</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920517</v>
      </c>
      <c r="S30" s="624"/>
      <c r="T30" s="624"/>
      <c r="U30" s="624"/>
      <c r="V30" s="624"/>
      <c r="W30" s="624"/>
      <c r="X30" s="624"/>
      <c r="Y30" s="625"/>
      <c r="Z30" s="626">
        <v>13.2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417221</v>
      </c>
      <c r="CS30" s="624"/>
      <c r="CT30" s="624"/>
      <c r="CU30" s="624"/>
      <c r="CV30" s="624"/>
      <c r="CW30" s="624"/>
      <c r="CX30" s="624"/>
      <c r="CY30" s="625"/>
      <c r="CZ30" s="628">
        <v>6.2</v>
      </c>
      <c r="DA30" s="653"/>
      <c r="DB30" s="653"/>
      <c r="DC30" s="658"/>
      <c r="DD30" s="632">
        <v>408401</v>
      </c>
      <c r="DE30" s="624"/>
      <c r="DF30" s="624"/>
      <c r="DG30" s="624"/>
      <c r="DH30" s="624"/>
      <c r="DI30" s="624"/>
      <c r="DJ30" s="624"/>
      <c r="DK30" s="625"/>
      <c r="DL30" s="632">
        <v>408401</v>
      </c>
      <c r="DM30" s="624"/>
      <c r="DN30" s="624"/>
      <c r="DO30" s="624"/>
      <c r="DP30" s="624"/>
      <c r="DQ30" s="624"/>
      <c r="DR30" s="624"/>
      <c r="DS30" s="624"/>
      <c r="DT30" s="624"/>
      <c r="DU30" s="624"/>
      <c r="DV30" s="625"/>
      <c r="DW30" s="628">
        <v>12.2</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v>1410</v>
      </c>
      <c r="S31" s="624"/>
      <c r="T31" s="624"/>
      <c r="U31" s="624"/>
      <c r="V31" s="624"/>
      <c r="W31" s="624"/>
      <c r="X31" s="624"/>
      <c r="Y31" s="625"/>
      <c r="Z31" s="626">
        <v>0</v>
      </c>
      <c r="AA31" s="626"/>
      <c r="AB31" s="626"/>
      <c r="AC31" s="626"/>
      <c r="AD31" s="627">
        <v>1410</v>
      </c>
      <c r="AE31" s="627"/>
      <c r="AF31" s="627"/>
      <c r="AG31" s="627"/>
      <c r="AH31" s="627"/>
      <c r="AI31" s="627"/>
      <c r="AJ31" s="627"/>
      <c r="AK31" s="627"/>
      <c r="AL31" s="628">
        <v>0</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99.5</v>
      </c>
      <c r="BH31" s="667"/>
      <c r="BI31" s="667"/>
      <c r="BJ31" s="667"/>
      <c r="BK31" s="667"/>
      <c r="BL31" s="667"/>
      <c r="BM31" s="618">
        <v>98.7</v>
      </c>
      <c r="BN31" s="667"/>
      <c r="BO31" s="667"/>
      <c r="BP31" s="667"/>
      <c r="BQ31" s="668"/>
      <c r="BR31" s="670">
        <v>99.7</v>
      </c>
      <c r="BS31" s="667"/>
      <c r="BT31" s="667"/>
      <c r="BU31" s="667"/>
      <c r="BV31" s="667"/>
      <c r="BW31" s="667"/>
      <c r="BX31" s="618">
        <v>98.9</v>
      </c>
      <c r="BY31" s="667"/>
      <c r="BZ31" s="667"/>
      <c r="CA31" s="667"/>
      <c r="CB31" s="668"/>
      <c r="CD31" s="663"/>
      <c r="CE31" s="664"/>
      <c r="CF31" s="620" t="s">
        <v>301</v>
      </c>
      <c r="CG31" s="621"/>
      <c r="CH31" s="621"/>
      <c r="CI31" s="621"/>
      <c r="CJ31" s="621"/>
      <c r="CK31" s="621"/>
      <c r="CL31" s="621"/>
      <c r="CM31" s="621"/>
      <c r="CN31" s="621"/>
      <c r="CO31" s="621"/>
      <c r="CP31" s="621"/>
      <c r="CQ31" s="622"/>
      <c r="CR31" s="623">
        <v>17325</v>
      </c>
      <c r="CS31" s="656"/>
      <c r="CT31" s="656"/>
      <c r="CU31" s="656"/>
      <c r="CV31" s="656"/>
      <c r="CW31" s="656"/>
      <c r="CX31" s="656"/>
      <c r="CY31" s="657"/>
      <c r="CZ31" s="628">
        <v>0.3</v>
      </c>
      <c r="DA31" s="653"/>
      <c r="DB31" s="653"/>
      <c r="DC31" s="658"/>
      <c r="DD31" s="632">
        <v>16156</v>
      </c>
      <c r="DE31" s="656"/>
      <c r="DF31" s="656"/>
      <c r="DG31" s="656"/>
      <c r="DH31" s="656"/>
      <c r="DI31" s="656"/>
      <c r="DJ31" s="656"/>
      <c r="DK31" s="657"/>
      <c r="DL31" s="632">
        <v>16156</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442499</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99.3</v>
      </c>
      <c r="BH32" s="656"/>
      <c r="BI32" s="656"/>
      <c r="BJ32" s="656"/>
      <c r="BK32" s="656"/>
      <c r="BL32" s="656"/>
      <c r="BM32" s="629">
        <v>98.1</v>
      </c>
      <c r="BN32" s="656"/>
      <c r="BO32" s="656"/>
      <c r="BP32" s="656"/>
      <c r="BQ32" s="669"/>
      <c r="BR32" s="680">
        <v>99.4</v>
      </c>
      <c r="BS32" s="656"/>
      <c r="BT32" s="656"/>
      <c r="BU32" s="656"/>
      <c r="BV32" s="656"/>
      <c r="BW32" s="656"/>
      <c r="BX32" s="629">
        <v>98.3</v>
      </c>
      <c r="BY32" s="656"/>
      <c r="BZ32" s="656"/>
      <c r="CA32" s="656"/>
      <c r="CB32" s="669"/>
      <c r="CD32" s="665"/>
      <c r="CE32" s="666"/>
      <c r="CF32" s="620" t="s">
        <v>305</v>
      </c>
      <c r="CG32" s="621"/>
      <c r="CH32" s="621"/>
      <c r="CI32" s="621"/>
      <c r="CJ32" s="621"/>
      <c r="CK32" s="621"/>
      <c r="CL32" s="621"/>
      <c r="CM32" s="621"/>
      <c r="CN32" s="621"/>
      <c r="CO32" s="621"/>
      <c r="CP32" s="621"/>
      <c r="CQ32" s="622"/>
      <c r="CR32" s="623">
        <v>262</v>
      </c>
      <c r="CS32" s="624"/>
      <c r="CT32" s="624"/>
      <c r="CU32" s="624"/>
      <c r="CV32" s="624"/>
      <c r="CW32" s="624"/>
      <c r="CX32" s="624"/>
      <c r="CY32" s="625"/>
      <c r="CZ32" s="628">
        <v>0</v>
      </c>
      <c r="DA32" s="653"/>
      <c r="DB32" s="653"/>
      <c r="DC32" s="658"/>
      <c r="DD32" s="632">
        <v>262</v>
      </c>
      <c r="DE32" s="624"/>
      <c r="DF32" s="624"/>
      <c r="DG32" s="624"/>
      <c r="DH32" s="624"/>
      <c r="DI32" s="624"/>
      <c r="DJ32" s="624"/>
      <c r="DK32" s="625"/>
      <c r="DL32" s="632">
        <v>262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21180</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99.6</v>
      </c>
      <c r="BH33" s="682"/>
      <c r="BI33" s="682"/>
      <c r="BJ33" s="682"/>
      <c r="BK33" s="682"/>
      <c r="BL33" s="682"/>
      <c r="BM33" s="683">
        <v>98.9</v>
      </c>
      <c r="BN33" s="682"/>
      <c r="BO33" s="682"/>
      <c r="BP33" s="682"/>
      <c r="BQ33" s="684"/>
      <c r="BR33" s="681">
        <v>99.8</v>
      </c>
      <c r="BS33" s="682"/>
      <c r="BT33" s="682"/>
      <c r="BU33" s="682"/>
      <c r="BV33" s="682"/>
      <c r="BW33" s="682"/>
      <c r="BX33" s="683">
        <v>99.1</v>
      </c>
      <c r="BY33" s="682"/>
      <c r="BZ33" s="682"/>
      <c r="CA33" s="682"/>
      <c r="CB33" s="684"/>
      <c r="CD33" s="620" t="s">
        <v>308</v>
      </c>
      <c r="CE33" s="621"/>
      <c r="CF33" s="621"/>
      <c r="CG33" s="621"/>
      <c r="CH33" s="621"/>
      <c r="CI33" s="621"/>
      <c r="CJ33" s="621"/>
      <c r="CK33" s="621"/>
      <c r="CL33" s="621"/>
      <c r="CM33" s="621"/>
      <c r="CN33" s="621"/>
      <c r="CO33" s="621"/>
      <c r="CP33" s="621"/>
      <c r="CQ33" s="622"/>
      <c r="CR33" s="623">
        <v>3189105</v>
      </c>
      <c r="CS33" s="656"/>
      <c r="CT33" s="656"/>
      <c r="CU33" s="656"/>
      <c r="CV33" s="656"/>
      <c r="CW33" s="656"/>
      <c r="CX33" s="656"/>
      <c r="CY33" s="657"/>
      <c r="CZ33" s="628">
        <v>47.6</v>
      </c>
      <c r="DA33" s="653"/>
      <c r="DB33" s="653"/>
      <c r="DC33" s="658"/>
      <c r="DD33" s="632">
        <v>2098587</v>
      </c>
      <c r="DE33" s="656"/>
      <c r="DF33" s="656"/>
      <c r="DG33" s="656"/>
      <c r="DH33" s="656"/>
      <c r="DI33" s="656"/>
      <c r="DJ33" s="656"/>
      <c r="DK33" s="657"/>
      <c r="DL33" s="632">
        <v>1584426</v>
      </c>
      <c r="DM33" s="656"/>
      <c r="DN33" s="656"/>
      <c r="DO33" s="656"/>
      <c r="DP33" s="656"/>
      <c r="DQ33" s="656"/>
      <c r="DR33" s="656"/>
      <c r="DS33" s="656"/>
      <c r="DT33" s="656"/>
      <c r="DU33" s="656"/>
      <c r="DV33" s="657"/>
      <c r="DW33" s="628">
        <v>47.2</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331418</v>
      </c>
      <c r="S34" s="624"/>
      <c r="T34" s="624"/>
      <c r="U34" s="624"/>
      <c r="V34" s="624"/>
      <c r="W34" s="624"/>
      <c r="X34" s="624"/>
      <c r="Y34" s="625"/>
      <c r="Z34" s="626">
        <v>4.7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1016793</v>
      </c>
      <c r="CS34" s="624"/>
      <c r="CT34" s="624"/>
      <c r="CU34" s="624"/>
      <c r="CV34" s="624"/>
      <c r="CW34" s="624"/>
      <c r="CX34" s="624"/>
      <c r="CY34" s="625"/>
      <c r="CZ34" s="628">
        <v>15.2</v>
      </c>
      <c r="DA34" s="653"/>
      <c r="DB34" s="653"/>
      <c r="DC34" s="658"/>
      <c r="DD34" s="632">
        <v>674137</v>
      </c>
      <c r="DE34" s="624"/>
      <c r="DF34" s="624"/>
      <c r="DG34" s="624"/>
      <c r="DH34" s="624"/>
      <c r="DI34" s="624"/>
      <c r="DJ34" s="624"/>
      <c r="DK34" s="625"/>
      <c r="DL34" s="632">
        <v>510230</v>
      </c>
      <c r="DM34" s="624"/>
      <c r="DN34" s="624"/>
      <c r="DO34" s="624"/>
      <c r="DP34" s="624"/>
      <c r="DQ34" s="624"/>
      <c r="DR34" s="624"/>
      <c r="DS34" s="624"/>
      <c r="DT34" s="624"/>
      <c r="DU34" s="624"/>
      <c r="DV34" s="625"/>
      <c r="DW34" s="628">
        <v>15.2</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408524</v>
      </c>
      <c r="S35" s="624"/>
      <c r="T35" s="624"/>
      <c r="U35" s="624"/>
      <c r="V35" s="624"/>
      <c r="W35" s="624"/>
      <c r="X35" s="624"/>
      <c r="Y35" s="625"/>
      <c r="Z35" s="626">
        <v>5.8</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80978</v>
      </c>
      <c r="CS35" s="656"/>
      <c r="CT35" s="656"/>
      <c r="CU35" s="656"/>
      <c r="CV35" s="656"/>
      <c r="CW35" s="656"/>
      <c r="CX35" s="656"/>
      <c r="CY35" s="657"/>
      <c r="CZ35" s="628">
        <v>1.2</v>
      </c>
      <c r="DA35" s="653"/>
      <c r="DB35" s="653"/>
      <c r="DC35" s="658"/>
      <c r="DD35" s="632">
        <v>32170</v>
      </c>
      <c r="DE35" s="656"/>
      <c r="DF35" s="656"/>
      <c r="DG35" s="656"/>
      <c r="DH35" s="656"/>
      <c r="DI35" s="656"/>
      <c r="DJ35" s="656"/>
      <c r="DK35" s="657"/>
      <c r="DL35" s="632">
        <v>28330</v>
      </c>
      <c r="DM35" s="656"/>
      <c r="DN35" s="656"/>
      <c r="DO35" s="656"/>
      <c r="DP35" s="656"/>
      <c r="DQ35" s="656"/>
      <c r="DR35" s="656"/>
      <c r="DS35" s="656"/>
      <c r="DT35" s="656"/>
      <c r="DU35" s="656"/>
      <c r="DV35" s="657"/>
      <c r="DW35" s="628">
        <v>0.8</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345639</v>
      </c>
      <c r="S36" s="624"/>
      <c r="T36" s="624"/>
      <c r="U36" s="624"/>
      <c r="V36" s="624"/>
      <c r="W36" s="624"/>
      <c r="X36" s="624"/>
      <c r="Y36" s="625"/>
      <c r="Z36" s="626">
        <v>4.9000000000000004</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778516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30327</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1200995</v>
      </c>
      <c r="CS36" s="624"/>
      <c r="CT36" s="624"/>
      <c r="CU36" s="624"/>
      <c r="CV36" s="624"/>
      <c r="CW36" s="624"/>
      <c r="CX36" s="624"/>
      <c r="CY36" s="625"/>
      <c r="CZ36" s="628">
        <v>17.899999999999999</v>
      </c>
      <c r="DA36" s="653"/>
      <c r="DB36" s="653"/>
      <c r="DC36" s="658"/>
      <c r="DD36" s="632">
        <v>786175</v>
      </c>
      <c r="DE36" s="624"/>
      <c r="DF36" s="624"/>
      <c r="DG36" s="624"/>
      <c r="DH36" s="624"/>
      <c r="DI36" s="624"/>
      <c r="DJ36" s="624"/>
      <c r="DK36" s="625"/>
      <c r="DL36" s="632">
        <v>612028</v>
      </c>
      <c r="DM36" s="624"/>
      <c r="DN36" s="624"/>
      <c r="DO36" s="624"/>
      <c r="DP36" s="624"/>
      <c r="DQ36" s="624"/>
      <c r="DR36" s="624"/>
      <c r="DS36" s="624"/>
      <c r="DT36" s="624"/>
      <c r="DU36" s="624"/>
      <c r="DV36" s="625"/>
      <c r="DW36" s="628">
        <v>18.2</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64101</v>
      </c>
      <c r="S37" s="624"/>
      <c r="T37" s="624"/>
      <c r="U37" s="624"/>
      <c r="V37" s="624"/>
      <c r="W37" s="624"/>
      <c r="X37" s="624"/>
      <c r="Y37" s="625"/>
      <c r="Z37" s="626">
        <v>0.9</v>
      </c>
      <c r="AA37" s="626"/>
      <c r="AB37" s="626"/>
      <c r="AC37" s="626"/>
      <c r="AD37" s="627">
        <v>312</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214900</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15056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200374</v>
      </c>
      <c r="CS37" s="656"/>
      <c r="CT37" s="656"/>
      <c r="CU37" s="656"/>
      <c r="CV37" s="656"/>
      <c r="CW37" s="656"/>
      <c r="CX37" s="656"/>
      <c r="CY37" s="657"/>
      <c r="CZ37" s="628">
        <v>3</v>
      </c>
      <c r="DA37" s="653"/>
      <c r="DB37" s="653"/>
      <c r="DC37" s="658"/>
      <c r="DD37" s="632">
        <v>170796</v>
      </c>
      <c r="DE37" s="656"/>
      <c r="DF37" s="656"/>
      <c r="DG37" s="656"/>
      <c r="DH37" s="656"/>
      <c r="DI37" s="656"/>
      <c r="DJ37" s="656"/>
      <c r="DK37" s="657"/>
      <c r="DL37" s="632">
        <v>170785</v>
      </c>
      <c r="DM37" s="656"/>
      <c r="DN37" s="656"/>
      <c r="DO37" s="656"/>
      <c r="DP37" s="656"/>
      <c r="DQ37" s="656"/>
      <c r="DR37" s="656"/>
      <c r="DS37" s="656"/>
      <c r="DT37" s="656"/>
      <c r="DU37" s="656"/>
      <c r="DV37" s="657"/>
      <c r="DW37" s="628">
        <v>5.0999999999999996</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857372</v>
      </c>
      <c r="S38" s="624"/>
      <c r="T38" s="624"/>
      <c r="U38" s="624"/>
      <c r="V38" s="624"/>
      <c r="W38" s="624"/>
      <c r="X38" s="624"/>
      <c r="Y38" s="625"/>
      <c r="Z38" s="626">
        <v>12.3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68828</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1066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428223</v>
      </c>
      <c r="CS38" s="624"/>
      <c r="CT38" s="624"/>
      <c r="CU38" s="624"/>
      <c r="CV38" s="624"/>
      <c r="CW38" s="624"/>
      <c r="CX38" s="624"/>
      <c r="CY38" s="625"/>
      <c r="CZ38" s="628">
        <v>6.4</v>
      </c>
      <c r="DA38" s="653"/>
      <c r="DB38" s="653"/>
      <c r="DC38" s="658"/>
      <c r="DD38" s="632">
        <v>347880</v>
      </c>
      <c r="DE38" s="624"/>
      <c r="DF38" s="624"/>
      <c r="DG38" s="624"/>
      <c r="DH38" s="624"/>
      <c r="DI38" s="624"/>
      <c r="DJ38" s="624"/>
      <c r="DK38" s="625"/>
      <c r="DL38" s="632">
        <v>330132</v>
      </c>
      <c r="DM38" s="624"/>
      <c r="DN38" s="624"/>
      <c r="DO38" s="624"/>
      <c r="DP38" s="624"/>
      <c r="DQ38" s="624"/>
      <c r="DR38" s="624"/>
      <c r="DS38" s="624"/>
      <c r="DT38" s="624"/>
      <c r="DU38" s="624"/>
      <c r="DV38" s="625"/>
      <c r="DW38" s="628">
        <v>9.8000000000000007</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66565</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1719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346410</v>
      </c>
      <c r="CS39" s="656"/>
      <c r="CT39" s="656"/>
      <c r="CU39" s="656"/>
      <c r="CV39" s="656"/>
      <c r="CW39" s="656"/>
      <c r="CX39" s="656"/>
      <c r="CY39" s="657"/>
      <c r="CZ39" s="628">
        <v>5.2</v>
      </c>
      <c r="DA39" s="653"/>
      <c r="DB39" s="653"/>
      <c r="DC39" s="658"/>
      <c r="DD39" s="632">
        <v>154519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7172</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104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115706</v>
      </c>
      <c r="CS40" s="624"/>
      <c r="CT40" s="624"/>
      <c r="CU40" s="624"/>
      <c r="CV40" s="624"/>
      <c r="CW40" s="624"/>
      <c r="CX40" s="624"/>
      <c r="CY40" s="625"/>
      <c r="CZ40" s="628">
        <v>1.7</v>
      </c>
      <c r="DA40" s="653"/>
      <c r="DB40" s="653"/>
      <c r="DC40" s="658"/>
      <c r="DD40" s="632">
        <v>103706</v>
      </c>
      <c r="DE40" s="624"/>
      <c r="DF40" s="624"/>
      <c r="DG40" s="624"/>
      <c r="DH40" s="624"/>
      <c r="DI40" s="624"/>
      <c r="DJ40" s="624"/>
      <c r="DK40" s="625"/>
      <c r="DL40" s="632">
        <v>103706</v>
      </c>
      <c r="DM40" s="624"/>
      <c r="DN40" s="624"/>
      <c r="DO40" s="624"/>
      <c r="DP40" s="624"/>
      <c r="DQ40" s="624"/>
      <c r="DR40" s="624"/>
      <c r="DS40" s="624"/>
      <c r="DT40" s="624"/>
      <c r="DU40" s="624"/>
      <c r="DV40" s="625"/>
      <c r="DW40" s="628">
        <v>3.1</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6988040</v>
      </c>
      <c r="S41" s="696"/>
      <c r="T41" s="696"/>
      <c r="U41" s="696"/>
      <c r="V41" s="696"/>
      <c r="W41" s="696"/>
      <c r="X41" s="696"/>
      <c r="Y41" s="700"/>
      <c r="Z41" s="701">
        <v>100</v>
      </c>
      <c r="AA41" s="701"/>
      <c r="AB41" s="701"/>
      <c r="AC41" s="701"/>
      <c r="AD41" s="702">
        <v>3349085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97450</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328</v>
      </c>
      <c r="AR42" s="693"/>
      <c r="AS42" s="693"/>
      <c r="AT42" s="693"/>
      <c r="AU42" s="693"/>
      <c r="AV42" s="693"/>
      <c r="AW42" s="693"/>
      <c r="AX42" s="693"/>
      <c r="AY42" s="694"/>
      <c r="AZ42" s="695">
        <v>330773</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462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1117309</v>
      </c>
      <c r="CS42" s="656"/>
      <c r="CT42" s="656"/>
      <c r="CU42" s="656"/>
      <c r="CV42" s="656"/>
      <c r="CW42" s="656"/>
      <c r="CX42" s="656"/>
      <c r="CY42" s="657"/>
      <c r="CZ42" s="628">
        <v>16.7</v>
      </c>
      <c r="DA42" s="653"/>
      <c r="DB42" s="653"/>
      <c r="DC42" s="658"/>
      <c r="DD42" s="632">
        <v>149304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39675</v>
      </c>
      <c r="CS43" s="656"/>
      <c r="CT43" s="656"/>
      <c r="CU43" s="656"/>
      <c r="CV43" s="656"/>
      <c r="CW43" s="656"/>
      <c r="CX43" s="656"/>
      <c r="CY43" s="657"/>
      <c r="CZ43" s="628">
        <v>0.6</v>
      </c>
      <c r="DA43" s="653"/>
      <c r="DB43" s="653"/>
      <c r="DC43" s="658"/>
      <c r="DD43" s="632">
        <v>39675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345</v>
      </c>
      <c r="CG44" s="621"/>
      <c r="CH44" s="621"/>
      <c r="CI44" s="621"/>
      <c r="CJ44" s="621"/>
      <c r="CK44" s="621"/>
      <c r="CL44" s="621"/>
      <c r="CM44" s="621"/>
      <c r="CN44" s="621"/>
      <c r="CO44" s="621"/>
      <c r="CP44" s="621"/>
      <c r="CQ44" s="622"/>
      <c r="CR44" s="623">
        <v>1114538</v>
      </c>
      <c r="CS44" s="624"/>
      <c r="CT44" s="624"/>
      <c r="CU44" s="624"/>
      <c r="CV44" s="624"/>
      <c r="CW44" s="624"/>
      <c r="CX44" s="624"/>
      <c r="CY44" s="625"/>
      <c r="CZ44" s="628">
        <v>16.600000000000001</v>
      </c>
      <c r="DA44" s="629"/>
      <c r="DB44" s="629"/>
      <c r="DC44" s="635"/>
      <c r="DD44" s="632">
        <v>146533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369423</v>
      </c>
      <c r="CS45" s="656"/>
      <c r="CT45" s="656"/>
      <c r="CU45" s="656"/>
      <c r="CV45" s="656"/>
      <c r="CW45" s="656"/>
      <c r="CX45" s="656"/>
      <c r="CY45" s="657"/>
      <c r="CZ45" s="628">
        <v>5.5</v>
      </c>
      <c r="DA45" s="653"/>
      <c r="DB45" s="653"/>
      <c r="DC45" s="658"/>
      <c r="DD45" s="632">
        <v>26238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725292</v>
      </c>
      <c r="CS46" s="624"/>
      <c r="CT46" s="624"/>
      <c r="CU46" s="624"/>
      <c r="CV46" s="624"/>
      <c r="CW46" s="624"/>
      <c r="CX46" s="624"/>
      <c r="CY46" s="625"/>
      <c r="CZ46" s="628">
        <v>10.8</v>
      </c>
      <c r="DA46" s="629"/>
      <c r="DB46" s="629"/>
      <c r="DC46" s="635"/>
      <c r="DD46" s="632">
        <v>114872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2771</v>
      </c>
      <c r="CS47" s="656"/>
      <c r="CT47" s="656"/>
      <c r="CU47" s="656"/>
      <c r="CV47" s="656"/>
      <c r="CW47" s="656"/>
      <c r="CX47" s="656"/>
      <c r="CY47" s="657"/>
      <c r="CZ47" s="628">
        <v>0</v>
      </c>
      <c r="DA47" s="653"/>
      <c r="DB47" s="653"/>
      <c r="DC47" s="658"/>
      <c r="DD47" s="632">
        <v>2771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6694971</v>
      </c>
      <c r="CS49" s="682"/>
      <c r="CT49" s="682"/>
      <c r="CU49" s="682"/>
      <c r="CV49" s="682"/>
      <c r="CW49" s="682"/>
      <c r="CX49" s="682"/>
      <c r="CY49" s="711"/>
      <c r="CZ49" s="703">
        <v>100</v>
      </c>
      <c r="DA49" s="712"/>
      <c r="DB49" s="712"/>
      <c r="DC49" s="713"/>
      <c r="DD49" s="714">
        <v>3869570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lZcmdepWDjJFRxbUCScaihcXTJ4TgYof/gK7MnLnvEpZLCfi1cLaCwpSA/GJCSFh7AOgi8J15sPq8YgA4IAig==" saltValue="koubdH6UFwyAK0uDmZLk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6988</v>
      </c>
      <c r="R7" s="753"/>
      <c r="S7" s="753"/>
      <c r="T7" s="753"/>
      <c r="U7" s="753"/>
      <c r="V7" s="753">
        <v>6695</v>
      </c>
      <c r="W7" s="753"/>
      <c r="X7" s="753"/>
      <c r="Y7" s="753"/>
      <c r="Z7" s="753"/>
      <c r="AA7" s="753">
        <v>293</v>
      </c>
      <c r="AB7" s="753"/>
      <c r="AC7" s="753"/>
      <c r="AD7" s="753"/>
      <c r="AE7" s="754"/>
      <c r="AF7" s="755">
        <v>139</v>
      </c>
      <c r="AG7" s="756"/>
      <c r="AH7" s="756"/>
      <c r="AI7" s="756"/>
      <c r="AJ7" s="757"/>
      <c r="AK7" s="758">
        <v>409</v>
      </c>
      <c r="AL7" s="759"/>
      <c r="AM7" s="759"/>
      <c r="AN7" s="759"/>
      <c r="AO7" s="759"/>
      <c r="AP7" s="759">
        <v>4522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558</v>
      </c>
      <c r="BS7" s="746" t="s">
        <v>559</v>
      </c>
      <c r="BT7" s="747"/>
      <c r="BU7" s="747"/>
      <c r="BV7" s="747"/>
      <c r="BW7" s="747"/>
      <c r="BX7" s="747"/>
      <c r="BY7" s="747"/>
      <c r="BZ7" s="747"/>
      <c r="CA7" s="747"/>
      <c r="CB7" s="747"/>
      <c r="CC7" s="747"/>
      <c r="CD7" s="747"/>
      <c r="CE7" s="747"/>
      <c r="CF7" s="747"/>
      <c r="CG7" s="762"/>
      <c r="CH7" s="743">
        <v>200</v>
      </c>
      <c r="CI7" s="744"/>
      <c r="CJ7" s="744"/>
      <c r="CK7" s="744"/>
      <c r="CL7" s="745"/>
      <c r="CM7" s="743">
        <v>29117</v>
      </c>
      <c r="CN7" s="744"/>
      <c r="CO7" s="744"/>
      <c r="CP7" s="744"/>
      <c r="CQ7" s="745"/>
      <c r="CR7" s="743">
        <v>0</v>
      </c>
      <c r="CS7" s="744"/>
      <c r="CT7" s="744"/>
      <c r="CU7" s="744"/>
      <c r="CV7" s="745"/>
      <c r="CW7" s="743" t="s">
        <v>547</v>
      </c>
      <c r="CX7" s="744"/>
      <c r="CY7" s="744"/>
      <c r="CZ7" s="744"/>
      <c r="DA7" s="745"/>
      <c r="DB7" s="743">
        <v>32</v>
      </c>
      <c r="DC7" s="744"/>
      <c r="DD7" s="744"/>
      <c r="DE7" s="744"/>
      <c r="DF7" s="745"/>
      <c r="DG7" s="743" t="s">
        <v>547</v>
      </c>
      <c r="DH7" s="744"/>
      <c r="DI7" s="744"/>
      <c r="DJ7" s="744"/>
      <c r="DK7" s="745"/>
      <c r="DL7" s="743">
        <v>13</v>
      </c>
      <c r="DM7" s="744"/>
      <c r="DN7" s="744"/>
      <c r="DO7" s="744"/>
      <c r="DP7" s="745"/>
      <c r="DQ7" s="743">
        <v>4</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v>0</v>
      </c>
      <c r="AG8" s="787"/>
      <c r="AH8" s="787"/>
      <c r="AI8" s="787"/>
      <c r="AJ8" s="788"/>
      <c r="AK8" s="769" t="s">
        <v>547</v>
      </c>
      <c r="AL8" s="770"/>
      <c r="AM8" s="770"/>
      <c r="AN8" s="770"/>
      <c r="AO8" s="770"/>
      <c r="AP8" s="770" t="s">
        <v>547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6988</v>
      </c>
      <c r="R23" s="793"/>
      <c r="S23" s="793"/>
      <c r="T23" s="793"/>
      <c r="U23" s="793"/>
      <c r="V23" s="793">
        <v>6695</v>
      </c>
      <c r="W23" s="793"/>
      <c r="X23" s="793"/>
      <c r="Y23" s="793"/>
      <c r="Z23" s="793"/>
      <c r="AA23" s="793">
        <v>293</v>
      </c>
      <c r="AB23" s="793"/>
      <c r="AC23" s="793"/>
      <c r="AD23" s="793"/>
      <c r="AE23" s="794"/>
      <c r="AF23" s="795">
        <v>139</v>
      </c>
      <c r="AG23" s="793"/>
      <c r="AH23" s="793"/>
      <c r="AI23" s="793"/>
      <c r="AJ23" s="796"/>
      <c r="AK23" s="797"/>
      <c r="AL23" s="798"/>
      <c r="AM23" s="798"/>
      <c r="AN23" s="798"/>
      <c r="AO23" s="798"/>
      <c r="AP23" s="793">
        <v>4522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1111</v>
      </c>
      <c r="R28" s="823"/>
      <c r="S28" s="823"/>
      <c r="T28" s="823"/>
      <c r="U28" s="823"/>
      <c r="V28" s="823">
        <v>1081</v>
      </c>
      <c r="W28" s="823"/>
      <c r="X28" s="823"/>
      <c r="Y28" s="823"/>
      <c r="Z28" s="823"/>
      <c r="AA28" s="823">
        <v>30</v>
      </c>
      <c r="AB28" s="823"/>
      <c r="AC28" s="823"/>
      <c r="AD28" s="823"/>
      <c r="AE28" s="824"/>
      <c r="AF28" s="825">
        <v>30</v>
      </c>
      <c r="AG28" s="823"/>
      <c r="AH28" s="823"/>
      <c r="AI28" s="823"/>
      <c r="AJ28" s="826"/>
      <c r="AK28" s="827">
        <v>83</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891</v>
      </c>
      <c r="R29" s="784"/>
      <c r="S29" s="784"/>
      <c r="T29" s="784"/>
      <c r="U29" s="784"/>
      <c r="V29" s="784">
        <v>865</v>
      </c>
      <c r="W29" s="784"/>
      <c r="X29" s="784"/>
      <c r="Y29" s="784"/>
      <c r="Z29" s="784"/>
      <c r="AA29" s="784">
        <v>26</v>
      </c>
      <c r="AB29" s="784"/>
      <c r="AC29" s="784"/>
      <c r="AD29" s="784"/>
      <c r="AE29" s="785"/>
      <c r="AF29" s="786">
        <v>26</v>
      </c>
      <c r="AG29" s="787"/>
      <c r="AH29" s="787"/>
      <c r="AI29" s="787"/>
      <c r="AJ29" s="788"/>
      <c r="AK29" s="834">
        <v>139</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144</v>
      </c>
      <c r="R30" s="784"/>
      <c r="S30" s="784"/>
      <c r="T30" s="784"/>
      <c r="U30" s="784"/>
      <c r="V30" s="784">
        <v>142</v>
      </c>
      <c r="W30" s="784"/>
      <c r="X30" s="784"/>
      <c r="Y30" s="784"/>
      <c r="Z30" s="784"/>
      <c r="AA30" s="784">
        <v>2</v>
      </c>
      <c r="AB30" s="784"/>
      <c r="AC30" s="784"/>
      <c r="AD30" s="784"/>
      <c r="AE30" s="785"/>
      <c r="AF30" s="786">
        <v>2</v>
      </c>
      <c r="AG30" s="787"/>
      <c r="AH30" s="787"/>
      <c r="AI30" s="787"/>
      <c r="AJ30" s="788"/>
      <c r="AK30" s="834">
        <v>46</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232</v>
      </c>
      <c r="R31" s="784"/>
      <c r="S31" s="784"/>
      <c r="T31" s="784"/>
      <c r="U31" s="784"/>
      <c r="V31" s="784">
        <v>243</v>
      </c>
      <c r="W31" s="784"/>
      <c r="X31" s="784"/>
      <c r="Y31" s="784"/>
      <c r="Z31" s="784"/>
      <c r="AA31" s="784">
        <v>-11</v>
      </c>
      <c r="AB31" s="784"/>
      <c r="AC31" s="784"/>
      <c r="AD31" s="784"/>
      <c r="AE31" s="785"/>
      <c r="AF31" s="786">
        <v>465</v>
      </c>
      <c r="AG31" s="787"/>
      <c r="AH31" s="787"/>
      <c r="AI31" s="787"/>
      <c r="AJ31" s="788"/>
      <c r="AK31" s="834">
        <v>69</v>
      </c>
      <c r="AL31" s="830"/>
      <c r="AM31" s="830"/>
      <c r="AN31" s="830"/>
      <c r="AO31" s="830"/>
      <c r="AP31" s="830">
        <v>1290</v>
      </c>
      <c r="AQ31" s="830"/>
      <c r="AR31" s="830"/>
      <c r="AS31" s="830"/>
      <c r="AT31" s="830"/>
      <c r="AU31" s="830">
        <v>639</v>
      </c>
      <c r="AV31" s="830"/>
      <c r="AW31" s="830"/>
      <c r="AX31" s="830"/>
      <c r="AY31" s="830"/>
      <c r="AZ31" s="831" t="s">
        <v>547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340</v>
      </c>
      <c r="R32" s="784"/>
      <c r="S32" s="784"/>
      <c r="T32" s="784"/>
      <c r="U32" s="784"/>
      <c r="V32" s="784">
        <v>294</v>
      </c>
      <c r="W32" s="784"/>
      <c r="X32" s="784"/>
      <c r="Y32" s="784"/>
      <c r="Z32" s="784"/>
      <c r="AA32" s="784">
        <v>46</v>
      </c>
      <c r="AB32" s="784"/>
      <c r="AC32" s="784"/>
      <c r="AD32" s="784"/>
      <c r="AE32" s="785"/>
      <c r="AF32" s="786">
        <v>183</v>
      </c>
      <c r="AG32" s="787"/>
      <c r="AH32" s="787"/>
      <c r="AI32" s="787"/>
      <c r="AJ32" s="788"/>
      <c r="AK32" s="834">
        <v>281</v>
      </c>
      <c r="AL32" s="830"/>
      <c r="AM32" s="830"/>
      <c r="AN32" s="830"/>
      <c r="AO32" s="830"/>
      <c r="AP32" s="830">
        <v>2057</v>
      </c>
      <c r="AQ32" s="830"/>
      <c r="AR32" s="830"/>
      <c r="AS32" s="830"/>
      <c r="AT32" s="830"/>
      <c r="AU32" s="830">
        <v>1763</v>
      </c>
      <c r="AV32" s="830"/>
      <c r="AW32" s="830"/>
      <c r="AX32" s="830"/>
      <c r="AY32" s="830"/>
      <c r="AZ32" s="831" t="s">
        <v>547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707</v>
      </c>
      <c r="AG63" s="844"/>
      <c r="AH63" s="844"/>
      <c r="AI63" s="844"/>
      <c r="AJ63" s="845"/>
      <c r="AK63" s="846"/>
      <c r="AL63" s="841"/>
      <c r="AM63" s="841"/>
      <c r="AN63" s="841"/>
      <c r="AO63" s="841"/>
      <c r="AP63" s="844">
        <v>3347</v>
      </c>
      <c r="AQ63" s="844"/>
      <c r="AR63" s="844"/>
      <c r="AS63" s="844"/>
      <c r="AT63" s="844"/>
      <c r="AU63" s="844">
        <v>2402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1443</v>
      </c>
      <c r="R68" s="866"/>
      <c r="S68" s="866"/>
      <c r="T68" s="866"/>
      <c r="U68" s="866"/>
      <c r="V68" s="866">
        <v>1404</v>
      </c>
      <c r="W68" s="866"/>
      <c r="X68" s="866"/>
      <c r="Y68" s="866"/>
      <c r="Z68" s="866"/>
      <c r="AA68" s="866">
        <v>39</v>
      </c>
      <c r="AB68" s="866"/>
      <c r="AC68" s="866"/>
      <c r="AD68" s="866"/>
      <c r="AE68" s="866"/>
      <c r="AF68" s="866">
        <v>39</v>
      </c>
      <c r="AG68" s="866"/>
      <c r="AH68" s="866"/>
      <c r="AI68" s="866"/>
      <c r="AJ68" s="866"/>
      <c r="AK68" s="866" t="s">
        <v>547</v>
      </c>
      <c r="AL68" s="866"/>
      <c r="AM68" s="866"/>
      <c r="AN68" s="866"/>
      <c r="AO68" s="866"/>
      <c r="AP68" s="866">
        <v>3344</v>
      </c>
      <c r="AQ68" s="866"/>
      <c r="AR68" s="866"/>
      <c r="AS68" s="866"/>
      <c r="AT68" s="866"/>
      <c r="AU68" s="866">
        <v>3344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15</v>
      </c>
      <c r="R69" s="830"/>
      <c r="S69" s="830"/>
      <c r="T69" s="830"/>
      <c r="U69" s="830"/>
      <c r="V69" s="830">
        <v>10</v>
      </c>
      <c r="W69" s="830"/>
      <c r="X69" s="830"/>
      <c r="Y69" s="830"/>
      <c r="Z69" s="830"/>
      <c r="AA69" s="830">
        <v>5</v>
      </c>
      <c r="AB69" s="830"/>
      <c r="AC69" s="830"/>
      <c r="AD69" s="830"/>
      <c r="AE69" s="830"/>
      <c r="AF69" s="830">
        <v>5</v>
      </c>
      <c r="AG69" s="830"/>
      <c r="AH69" s="830"/>
      <c r="AI69" s="830"/>
      <c r="AJ69" s="830"/>
      <c r="AK69" s="830" t="s">
        <v>547</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546</v>
      </c>
      <c r="R70" s="830"/>
      <c r="S70" s="830"/>
      <c r="T70" s="830"/>
      <c r="U70" s="830"/>
      <c r="V70" s="830">
        <v>510</v>
      </c>
      <c r="W70" s="830"/>
      <c r="X70" s="830"/>
      <c r="Y70" s="830"/>
      <c r="Z70" s="830"/>
      <c r="AA70" s="830">
        <v>36</v>
      </c>
      <c r="AB70" s="830"/>
      <c r="AC70" s="830"/>
      <c r="AD70" s="830"/>
      <c r="AE70" s="830"/>
      <c r="AF70" s="830">
        <v>36</v>
      </c>
      <c r="AG70" s="830"/>
      <c r="AH70" s="830"/>
      <c r="AI70" s="830"/>
      <c r="AJ70" s="830"/>
      <c r="AK70" s="830">
        <v>48</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247081</v>
      </c>
      <c r="R71" s="830"/>
      <c r="S71" s="830"/>
      <c r="T71" s="830"/>
      <c r="U71" s="830"/>
      <c r="V71" s="830">
        <v>239887</v>
      </c>
      <c r="W71" s="830"/>
      <c r="X71" s="830"/>
      <c r="Y71" s="830"/>
      <c r="Z71" s="830"/>
      <c r="AA71" s="830">
        <v>7194</v>
      </c>
      <c r="AB71" s="830"/>
      <c r="AC71" s="830"/>
      <c r="AD71" s="830"/>
      <c r="AE71" s="830"/>
      <c r="AF71" s="830">
        <v>7194</v>
      </c>
      <c r="AG71" s="830"/>
      <c r="AH71" s="830"/>
      <c r="AI71" s="830"/>
      <c r="AJ71" s="830"/>
      <c r="AK71" s="830">
        <v>271</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6262</v>
      </c>
      <c r="R72" s="830"/>
      <c r="S72" s="830"/>
      <c r="T72" s="830"/>
      <c r="U72" s="830"/>
      <c r="V72" s="830">
        <v>5766</v>
      </c>
      <c r="W72" s="830"/>
      <c r="X72" s="830"/>
      <c r="Y72" s="830"/>
      <c r="Z72" s="830"/>
      <c r="AA72" s="830">
        <v>496</v>
      </c>
      <c r="AB72" s="830"/>
      <c r="AC72" s="830"/>
      <c r="AD72" s="830"/>
      <c r="AE72" s="830"/>
      <c r="AF72" s="830">
        <v>496</v>
      </c>
      <c r="AG72" s="830"/>
      <c r="AH72" s="830"/>
      <c r="AI72" s="830"/>
      <c r="AJ72" s="830"/>
      <c r="AK72" s="830">
        <v>27</v>
      </c>
      <c r="AL72" s="830"/>
      <c r="AM72" s="830"/>
      <c r="AN72" s="830"/>
      <c r="AO72" s="830"/>
      <c r="AP72" s="830" t="s">
        <v>547</v>
      </c>
      <c r="AQ72" s="830"/>
      <c r="AR72" s="830"/>
      <c r="AS72" s="830"/>
      <c r="AT72" s="830"/>
      <c r="AU72" s="830" t="s">
        <v>547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42</v>
      </c>
      <c r="R73" s="830"/>
      <c r="S73" s="830"/>
      <c r="T73" s="830"/>
      <c r="U73" s="830"/>
      <c r="V73" s="830">
        <v>35</v>
      </c>
      <c r="W73" s="830"/>
      <c r="X73" s="830"/>
      <c r="Y73" s="830"/>
      <c r="Z73" s="830"/>
      <c r="AA73" s="830">
        <v>7</v>
      </c>
      <c r="AB73" s="830"/>
      <c r="AC73" s="830"/>
      <c r="AD73" s="830"/>
      <c r="AE73" s="830"/>
      <c r="AF73" s="830">
        <v>7</v>
      </c>
      <c r="AG73" s="830"/>
      <c r="AH73" s="830"/>
      <c r="AI73" s="830"/>
      <c r="AJ73" s="830"/>
      <c r="AK73" s="830" t="s">
        <v>547</v>
      </c>
      <c r="AL73" s="830"/>
      <c r="AM73" s="830"/>
      <c r="AN73" s="830"/>
      <c r="AO73" s="830"/>
      <c r="AP73" s="830" t="s">
        <v>547</v>
      </c>
      <c r="AQ73" s="830"/>
      <c r="AR73" s="830"/>
      <c r="AS73" s="830"/>
      <c r="AT73" s="830"/>
      <c r="AU73" s="830" t="s">
        <v>547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19</v>
      </c>
      <c r="R74" s="830"/>
      <c r="S74" s="830"/>
      <c r="T74" s="830"/>
      <c r="U74" s="830"/>
      <c r="V74" s="830">
        <v>17</v>
      </c>
      <c r="W74" s="830"/>
      <c r="X74" s="830"/>
      <c r="Y74" s="830"/>
      <c r="Z74" s="830"/>
      <c r="AA74" s="830">
        <v>2</v>
      </c>
      <c r="AB74" s="830"/>
      <c r="AC74" s="830"/>
      <c r="AD74" s="830"/>
      <c r="AE74" s="830"/>
      <c r="AF74" s="830">
        <v>2</v>
      </c>
      <c r="AG74" s="830"/>
      <c r="AH74" s="830"/>
      <c r="AI74" s="830"/>
      <c r="AJ74" s="830"/>
      <c r="AK74" s="830" t="s">
        <v>547</v>
      </c>
      <c r="AL74" s="830"/>
      <c r="AM74" s="830"/>
      <c r="AN74" s="830"/>
      <c r="AO74" s="830"/>
      <c r="AP74" s="830" t="s">
        <v>547</v>
      </c>
      <c r="AQ74" s="830"/>
      <c r="AR74" s="830"/>
      <c r="AS74" s="830"/>
      <c r="AT74" s="830"/>
      <c r="AU74" s="830" t="s">
        <v>547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555</v>
      </c>
      <c r="C75" s="874"/>
      <c r="D75" s="874"/>
      <c r="E75" s="874"/>
      <c r="F75" s="874"/>
      <c r="G75" s="874"/>
      <c r="H75" s="874"/>
      <c r="I75" s="874"/>
      <c r="J75" s="874"/>
      <c r="K75" s="874"/>
      <c r="L75" s="874"/>
      <c r="M75" s="874"/>
      <c r="N75" s="874"/>
      <c r="O75" s="874"/>
      <c r="P75" s="875"/>
      <c r="Q75" s="877">
        <v>3</v>
      </c>
      <c r="R75" s="878"/>
      <c r="S75" s="878"/>
      <c r="T75" s="878"/>
      <c r="U75" s="834"/>
      <c r="V75" s="879">
        <v>1</v>
      </c>
      <c r="W75" s="878"/>
      <c r="X75" s="878"/>
      <c r="Y75" s="878"/>
      <c r="Z75" s="834"/>
      <c r="AA75" s="879">
        <v>2</v>
      </c>
      <c r="AB75" s="878"/>
      <c r="AC75" s="878"/>
      <c r="AD75" s="878"/>
      <c r="AE75" s="834"/>
      <c r="AF75" s="879">
        <v>2</v>
      </c>
      <c r="AG75" s="878"/>
      <c r="AH75" s="878"/>
      <c r="AI75" s="878"/>
      <c r="AJ75" s="834"/>
      <c r="AK75" s="879" t="s">
        <v>547</v>
      </c>
      <c r="AL75" s="878"/>
      <c r="AM75" s="878"/>
      <c r="AN75" s="878"/>
      <c r="AO75" s="834"/>
      <c r="AP75" s="879" t="s">
        <v>547</v>
      </c>
      <c r="AQ75" s="878"/>
      <c r="AR75" s="878"/>
      <c r="AS75" s="878"/>
      <c r="AT75" s="834"/>
      <c r="AU75" s="879" t="s">
        <v>547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556</v>
      </c>
      <c r="C76" s="874"/>
      <c r="D76" s="874"/>
      <c r="E76" s="874"/>
      <c r="F76" s="874"/>
      <c r="G76" s="874"/>
      <c r="H76" s="874"/>
      <c r="I76" s="874"/>
      <c r="J76" s="874"/>
      <c r="K76" s="874"/>
      <c r="L76" s="874"/>
      <c r="M76" s="874"/>
      <c r="N76" s="874"/>
      <c r="O76" s="874"/>
      <c r="P76" s="875"/>
      <c r="Q76" s="877">
        <v>6</v>
      </c>
      <c r="R76" s="878"/>
      <c r="S76" s="878"/>
      <c r="T76" s="878"/>
      <c r="U76" s="834"/>
      <c r="V76" s="879">
        <v>2</v>
      </c>
      <c r="W76" s="878"/>
      <c r="X76" s="878"/>
      <c r="Y76" s="878"/>
      <c r="Z76" s="834"/>
      <c r="AA76" s="879">
        <v>4</v>
      </c>
      <c r="AB76" s="878"/>
      <c r="AC76" s="878"/>
      <c r="AD76" s="878"/>
      <c r="AE76" s="834"/>
      <c r="AF76" s="879">
        <v>4</v>
      </c>
      <c r="AG76" s="878"/>
      <c r="AH76" s="878"/>
      <c r="AI76" s="878"/>
      <c r="AJ76" s="834"/>
      <c r="AK76" s="879" t="s">
        <v>547</v>
      </c>
      <c r="AL76" s="878"/>
      <c r="AM76" s="878"/>
      <c r="AN76" s="878"/>
      <c r="AO76" s="834"/>
      <c r="AP76" s="879" t="s">
        <v>547</v>
      </c>
      <c r="AQ76" s="878"/>
      <c r="AR76" s="878"/>
      <c r="AS76" s="878"/>
      <c r="AT76" s="834"/>
      <c r="AU76" s="879" t="s">
        <v>547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557</v>
      </c>
      <c r="C77" s="874"/>
      <c r="D77" s="874"/>
      <c r="E77" s="874"/>
      <c r="F77" s="874"/>
      <c r="G77" s="874"/>
      <c r="H77" s="874"/>
      <c r="I77" s="874"/>
      <c r="J77" s="874"/>
      <c r="K77" s="874"/>
      <c r="L77" s="874"/>
      <c r="M77" s="874"/>
      <c r="N77" s="874"/>
      <c r="O77" s="874"/>
      <c r="P77" s="875"/>
      <c r="Q77" s="877">
        <v>26</v>
      </c>
      <c r="R77" s="878"/>
      <c r="S77" s="878"/>
      <c r="T77" s="878"/>
      <c r="U77" s="834"/>
      <c r="V77" s="879">
        <v>25</v>
      </c>
      <c r="W77" s="878"/>
      <c r="X77" s="878"/>
      <c r="Y77" s="878"/>
      <c r="Z77" s="834"/>
      <c r="AA77" s="879">
        <v>1</v>
      </c>
      <c r="AB77" s="878"/>
      <c r="AC77" s="878"/>
      <c r="AD77" s="878"/>
      <c r="AE77" s="834"/>
      <c r="AF77" s="879">
        <v>1</v>
      </c>
      <c r="AG77" s="878"/>
      <c r="AH77" s="878"/>
      <c r="AI77" s="878"/>
      <c r="AJ77" s="834"/>
      <c r="AK77" s="879" t="s">
        <v>547</v>
      </c>
      <c r="AL77" s="878"/>
      <c r="AM77" s="878"/>
      <c r="AN77" s="878"/>
      <c r="AO77" s="834"/>
      <c r="AP77" s="879" t="s">
        <v>547</v>
      </c>
      <c r="AQ77" s="878"/>
      <c r="AR77" s="878"/>
      <c r="AS77" s="878"/>
      <c r="AT77" s="834"/>
      <c r="AU77" s="879" t="s">
        <v>547</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7786</v>
      </c>
      <c r="AG88" s="844"/>
      <c r="AH88" s="844"/>
      <c r="AI88" s="844"/>
      <c r="AJ88" s="844"/>
      <c r="AK88" s="841"/>
      <c r="AL88" s="841"/>
      <c r="AM88" s="841"/>
      <c r="AN88" s="841"/>
      <c r="AO88" s="841"/>
      <c r="AP88" s="844">
        <v>3344</v>
      </c>
      <c r="AQ88" s="844"/>
      <c r="AR88" s="844"/>
      <c r="AS88" s="844"/>
      <c r="AT88" s="844"/>
      <c r="AU88" s="844">
        <v>3344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0</v>
      </c>
      <c r="CS102" s="852"/>
      <c r="CT102" s="852"/>
      <c r="CU102" s="852"/>
      <c r="CV102" s="891"/>
      <c r="CW102" s="890" t="s">
        <v>547</v>
      </c>
      <c r="CX102" s="852"/>
      <c r="CY102" s="852"/>
      <c r="CZ102" s="852"/>
      <c r="DA102" s="891"/>
      <c r="DB102" s="890">
        <v>32</v>
      </c>
      <c r="DC102" s="852"/>
      <c r="DD102" s="852"/>
      <c r="DE102" s="852"/>
      <c r="DF102" s="891"/>
      <c r="DG102" s="890" t="s">
        <v>547</v>
      </c>
      <c r="DH102" s="852"/>
      <c r="DI102" s="852"/>
      <c r="DJ102" s="852"/>
      <c r="DK102" s="891"/>
      <c r="DL102" s="890">
        <v>13</v>
      </c>
      <c r="DM102" s="852"/>
      <c r="DN102" s="852"/>
      <c r="DO102" s="852"/>
      <c r="DP102" s="891"/>
      <c r="DQ102" s="890">
        <v>4</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487833</v>
      </c>
      <c r="AB110" s="900"/>
      <c r="AC110" s="900"/>
      <c r="AD110" s="900"/>
      <c r="AE110" s="901"/>
      <c r="AF110" s="902">
        <v>460317</v>
      </c>
      <c r="AG110" s="900"/>
      <c r="AH110" s="900"/>
      <c r="AI110" s="900"/>
      <c r="AJ110" s="901"/>
      <c r="AK110" s="902">
        <v>434546</v>
      </c>
      <c r="AL110" s="900"/>
      <c r="AM110" s="900"/>
      <c r="AN110" s="900"/>
      <c r="AO110" s="901"/>
      <c r="AP110" s="903">
        <v>14.7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3897617</v>
      </c>
      <c r="BR110" s="931"/>
      <c r="BS110" s="931"/>
      <c r="BT110" s="931"/>
      <c r="BU110" s="931"/>
      <c r="BV110" s="931">
        <v>4081841</v>
      </c>
      <c r="BW110" s="931"/>
      <c r="BX110" s="931"/>
      <c r="BY110" s="931"/>
      <c r="BZ110" s="931"/>
      <c r="CA110" s="931">
        <v>4521992</v>
      </c>
      <c r="CB110" s="931"/>
      <c r="CC110" s="931"/>
      <c r="CD110" s="931"/>
      <c r="CE110" s="931"/>
      <c r="CF110" s="944">
        <v>153.30000000000001</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2586926</v>
      </c>
      <c r="BR112" s="926"/>
      <c r="BS112" s="926"/>
      <c r="BT112" s="926"/>
      <c r="BU112" s="926"/>
      <c r="BV112" s="926">
        <v>2418475</v>
      </c>
      <c r="BW112" s="926"/>
      <c r="BX112" s="926"/>
      <c r="BY112" s="926"/>
      <c r="BZ112" s="926"/>
      <c r="CA112" s="926">
        <v>2401636</v>
      </c>
      <c r="CB112" s="926"/>
      <c r="CC112" s="926"/>
      <c r="CD112" s="926"/>
      <c r="CE112" s="926"/>
      <c r="CF112" s="920">
        <v>81.400000000000006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155318</v>
      </c>
      <c r="AB113" s="938"/>
      <c r="AC113" s="938"/>
      <c r="AD113" s="938"/>
      <c r="AE113" s="939"/>
      <c r="AF113" s="940">
        <v>161427</v>
      </c>
      <c r="AG113" s="938"/>
      <c r="AH113" s="938"/>
      <c r="AI113" s="938"/>
      <c r="AJ113" s="939"/>
      <c r="AK113" s="940">
        <v>155703</v>
      </c>
      <c r="AL113" s="938"/>
      <c r="AM113" s="938"/>
      <c r="AN113" s="938"/>
      <c r="AO113" s="939"/>
      <c r="AP113" s="941">
        <v>5.3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908059</v>
      </c>
      <c r="BR113" s="926"/>
      <c r="BS113" s="926"/>
      <c r="BT113" s="926"/>
      <c r="BU113" s="926"/>
      <c r="BV113" s="926">
        <v>823803</v>
      </c>
      <c r="BW113" s="926"/>
      <c r="BX113" s="926"/>
      <c r="BY113" s="926"/>
      <c r="BZ113" s="926"/>
      <c r="CA113" s="926">
        <v>744677</v>
      </c>
      <c r="CB113" s="926"/>
      <c r="CC113" s="926"/>
      <c r="CD113" s="926"/>
      <c r="CE113" s="926"/>
      <c r="CF113" s="920">
        <v>25.2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v>51140</v>
      </c>
      <c r="AG114" s="959"/>
      <c r="AH114" s="959"/>
      <c r="AI114" s="959"/>
      <c r="AJ114" s="960"/>
      <c r="AK114" s="961">
        <v>51186</v>
      </c>
      <c r="AL114" s="959"/>
      <c r="AM114" s="959"/>
      <c r="AN114" s="959"/>
      <c r="AO114" s="960"/>
      <c r="AP114" s="962">
        <v>1.7</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658921</v>
      </c>
      <c r="BR114" s="926"/>
      <c r="BS114" s="926"/>
      <c r="BT114" s="926"/>
      <c r="BU114" s="926"/>
      <c r="BV114" s="926">
        <v>599767</v>
      </c>
      <c r="BW114" s="926"/>
      <c r="BX114" s="926"/>
      <c r="BY114" s="926"/>
      <c r="BZ114" s="926"/>
      <c r="CA114" s="926">
        <v>521832</v>
      </c>
      <c r="CB114" s="926"/>
      <c r="CC114" s="926"/>
      <c r="CD114" s="926"/>
      <c r="CE114" s="926"/>
      <c r="CF114" s="920">
        <v>17.7</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v>
      </c>
      <c r="AB115" s="938"/>
      <c r="AC115" s="938"/>
      <c r="AD115" s="938"/>
      <c r="AE115" s="939"/>
      <c r="AF115" s="940">
        <v>2</v>
      </c>
      <c r="AG115" s="938"/>
      <c r="AH115" s="938"/>
      <c r="AI115" s="938"/>
      <c r="AJ115" s="939"/>
      <c r="AK115" s="940">
        <v>2</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1526</v>
      </c>
      <c r="BR115" s="926"/>
      <c r="BS115" s="926"/>
      <c r="BT115" s="926"/>
      <c r="BU115" s="926"/>
      <c r="BV115" s="926">
        <v>4256</v>
      </c>
      <c r="BW115" s="926"/>
      <c r="BX115" s="926"/>
      <c r="BY115" s="926"/>
      <c r="BZ115" s="926"/>
      <c r="CA115" s="926">
        <v>3910</v>
      </c>
      <c r="CB115" s="926"/>
      <c r="CC115" s="926"/>
      <c r="CD115" s="926"/>
      <c r="CE115" s="926"/>
      <c r="CF115" s="920">
        <v>0.1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286</v>
      </c>
      <c r="AB116" s="959"/>
      <c r="AC116" s="959"/>
      <c r="AD116" s="959"/>
      <c r="AE116" s="960"/>
      <c r="AF116" s="961">
        <v>355</v>
      </c>
      <c r="AG116" s="959"/>
      <c r="AH116" s="959"/>
      <c r="AI116" s="959"/>
      <c r="AJ116" s="960"/>
      <c r="AK116" s="961">
        <v>262</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643440</v>
      </c>
      <c r="AB117" s="979"/>
      <c r="AC117" s="979"/>
      <c r="AD117" s="979"/>
      <c r="AE117" s="980"/>
      <c r="AF117" s="981">
        <v>673241</v>
      </c>
      <c r="AG117" s="979"/>
      <c r="AH117" s="979"/>
      <c r="AI117" s="979"/>
      <c r="AJ117" s="980"/>
      <c r="AK117" s="981">
        <v>641699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8053049</v>
      </c>
      <c r="BR119" s="1000"/>
      <c r="BS119" s="1000"/>
      <c r="BT119" s="1000"/>
      <c r="BU119" s="1000"/>
      <c r="BV119" s="1000">
        <v>7928142</v>
      </c>
      <c r="BW119" s="1000"/>
      <c r="BX119" s="1000"/>
      <c r="BY119" s="1000"/>
      <c r="BZ119" s="1000"/>
      <c r="CA119" s="1000">
        <v>8194047</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2740516</v>
      </c>
      <c r="BR120" s="931"/>
      <c r="BS120" s="931"/>
      <c r="BT120" s="931"/>
      <c r="BU120" s="931"/>
      <c r="BV120" s="931">
        <v>2809036</v>
      </c>
      <c r="BW120" s="931"/>
      <c r="BX120" s="931"/>
      <c r="BY120" s="931"/>
      <c r="BZ120" s="931"/>
      <c r="CA120" s="931">
        <v>2755654</v>
      </c>
      <c r="CB120" s="931"/>
      <c r="CC120" s="931"/>
      <c r="CD120" s="931"/>
      <c r="CE120" s="931"/>
      <c r="CF120" s="944">
        <v>93.4</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1762857</v>
      </c>
      <c r="DR120" s="931"/>
      <c r="DS120" s="931"/>
      <c r="DT120" s="931"/>
      <c r="DU120" s="931"/>
      <c r="DV120" s="932">
        <v>59.7</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42395</v>
      </c>
      <c r="BR121" s="926"/>
      <c r="BS121" s="926"/>
      <c r="BT121" s="926"/>
      <c r="BU121" s="926"/>
      <c r="BV121" s="926">
        <v>94883</v>
      </c>
      <c r="BW121" s="926"/>
      <c r="BX121" s="926"/>
      <c r="BY121" s="926"/>
      <c r="BZ121" s="926"/>
      <c r="CA121" s="926">
        <v>229663</v>
      </c>
      <c r="CB121" s="926"/>
      <c r="CC121" s="926"/>
      <c r="CD121" s="926"/>
      <c r="CE121" s="926"/>
      <c r="CF121" s="920">
        <v>7.8</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550474</v>
      </c>
      <c r="DH121" s="926"/>
      <c r="DI121" s="926"/>
      <c r="DJ121" s="926"/>
      <c r="DK121" s="926"/>
      <c r="DL121" s="926">
        <v>543736</v>
      </c>
      <c r="DM121" s="926"/>
      <c r="DN121" s="926"/>
      <c r="DO121" s="926"/>
      <c r="DP121" s="926"/>
      <c r="DQ121" s="926">
        <v>638779</v>
      </c>
      <c r="DR121" s="926"/>
      <c r="DS121" s="926"/>
      <c r="DT121" s="926"/>
      <c r="DU121" s="926"/>
      <c r="DV121" s="927">
        <v>21.6</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4225290</v>
      </c>
      <c r="BR122" s="1000"/>
      <c r="BS122" s="1000"/>
      <c r="BT122" s="1000"/>
      <c r="BU122" s="1000"/>
      <c r="BV122" s="1000">
        <v>4404108</v>
      </c>
      <c r="BW122" s="1000"/>
      <c r="BX122" s="1000"/>
      <c r="BY122" s="1000"/>
      <c r="BZ122" s="1000"/>
      <c r="CA122" s="1000">
        <v>4635991</v>
      </c>
      <c r="CB122" s="1000"/>
      <c r="CC122" s="1000"/>
      <c r="CD122" s="1000"/>
      <c r="CE122" s="1000"/>
      <c r="CF122" s="1017">
        <v>157.1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7008201</v>
      </c>
      <c r="BR123" s="1064"/>
      <c r="BS123" s="1064"/>
      <c r="BT123" s="1064"/>
      <c r="BU123" s="1064"/>
      <c r="BV123" s="1064">
        <v>7308027</v>
      </c>
      <c r="BW123" s="1064"/>
      <c r="BX123" s="1064"/>
      <c r="BY123" s="1064"/>
      <c r="BZ123" s="1064"/>
      <c r="CA123" s="1064">
        <v>7621308</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37.1</v>
      </c>
      <c r="BR124" s="1027"/>
      <c r="BS124" s="1027"/>
      <c r="BT124" s="1027"/>
      <c r="BU124" s="1027"/>
      <c r="BV124" s="1027">
        <v>21.4</v>
      </c>
      <c r="BW124" s="1027"/>
      <c r="BX124" s="1027"/>
      <c r="BY124" s="1027"/>
      <c r="BZ124" s="1027"/>
      <c r="CA124" s="1027">
        <v>19.399999999999999</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2036452</v>
      </c>
      <c r="DH124" s="986"/>
      <c r="DI124" s="986"/>
      <c r="DJ124" s="986"/>
      <c r="DK124" s="987"/>
      <c r="DL124" s="985">
        <v>1874739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v>
      </c>
      <c r="AB127" s="959"/>
      <c r="AC127" s="959"/>
      <c r="AD127" s="959"/>
      <c r="AE127" s="960"/>
      <c r="AF127" s="961">
        <v>2</v>
      </c>
      <c r="AG127" s="959"/>
      <c r="AH127" s="959"/>
      <c r="AI127" s="959"/>
      <c r="AJ127" s="960"/>
      <c r="AK127" s="961">
        <v>2</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12481</v>
      </c>
      <c r="AB128" s="1046"/>
      <c r="AC128" s="1046"/>
      <c r="AD128" s="1046"/>
      <c r="AE128" s="1047"/>
      <c r="AF128" s="1048">
        <v>10948</v>
      </c>
      <c r="AG128" s="1046"/>
      <c r="AH128" s="1046"/>
      <c r="AI128" s="1046"/>
      <c r="AJ128" s="1047"/>
      <c r="AK128" s="1048">
        <v>9989</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v>1526</v>
      </c>
      <c r="DH128" s="1038"/>
      <c r="DI128" s="1038"/>
      <c r="DJ128" s="1038"/>
      <c r="DK128" s="1038"/>
      <c r="DL128" s="1038">
        <v>4256</v>
      </c>
      <c r="DM128" s="1038"/>
      <c r="DN128" s="1038"/>
      <c r="DO128" s="1038"/>
      <c r="DP128" s="1038"/>
      <c r="DQ128" s="1038">
        <v>3910</v>
      </c>
      <c r="DR128" s="1038"/>
      <c r="DS128" s="1038"/>
      <c r="DT128" s="1038"/>
      <c r="DU128" s="1038"/>
      <c r="DV128" s="1039">
        <v>0.1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3218286</v>
      </c>
      <c r="AB129" s="959"/>
      <c r="AC129" s="959"/>
      <c r="AD129" s="959"/>
      <c r="AE129" s="960"/>
      <c r="AF129" s="961">
        <v>3272656</v>
      </c>
      <c r="AG129" s="959"/>
      <c r="AH129" s="959"/>
      <c r="AI129" s="959"/>
      <c r="AJ129" s="960"/>
      <c r="AK129" s="961">
        <v>3324649</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405089</v>
      </c>
      <c r="AB130" s="959"/>
      <c r="AC130" s="959"/>
      <c r="AD130" s="959"/>
      <c r="AE130" s="960"/>
      <c r="AF130" s="961">
        <v>376879</v>
      </c>
      <c r="AG130" s="959"/>
      <c r="AH130" s="959"/>
      <c r="AI130" s="959"/>
      <c r="AJ130" s="960"/>
      <c r="AK130" s="961">
        <v>374010</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8.8000000000000007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2813197</v>
      </c>
      <c r="AB131" s="986"/>
      <c r="AC131" s="986"/>
      <c r="AD131" s="986"/>
      <c r="AE131" s="987"/>
      <c r="AF131" s="985">
        <v>2895777</v>
      </c>
      <c r="AG131" s="986"/>
      <c r="AH131" s="986"/>
      <c r="AI131" s="986"/>
      <c r="AJ131" s="987"/>
      <c r="AK131" s="985">
        <v>2950639</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19.399999999999999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8.0289435830000002</v>
      </c>
      <c r="AB132" s="1097"/>
      <c r="AC132" s="1097"/>
      <c r="AD132" s="1097"/>
      <c r="AE132" s="1098"/>
      <c r="AF132" s="1099">
        <v>9.856214757</v>
      </c>
      <c r="AG132" s="1097"/>
      <c r="AH132" s="1097"/>
      <c r="AI132" s="1097"/>
      <c r="AJ132" s="1098"/>
      <c r="AK132" s="1099">
        <v>8.7337014120000003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8.8000000000000007</v>
      </c>
      <c r="AB133" s="1080"/>
      <c r="AC133" s="1080"/>
      <c r="AD133" s="1080"/>
      <c r="AE133" s="1081"/>
      <c r="AF133" s="1079">
        <v>8.9</v>
      </c>
      <c r="AG133" s="1080"/>
      <c r="AH133" s="1080"/>
      <c r="AI133" s="1080"/>
      <c r="AJ133" s="1081"/>
      <c r="AK133" s="1079">
        <v>8.8000000000000007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aCznWci3SA9dEHaIiSJ60hUxxgKdkVUX0ohBJ4+hkpqSfQjLdjijXG1Oul1mwJOgX1DLPphb2Eff1RmkZjq7w==" saltValue="jlqALqxUfA8lC42NwdI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uOI9kKAeWPrcqPkHZ2+vtDU+lSnSwOUAfxZlweKo6wfyx7M035I2XfRCKcblRMt+Knw6Rs+srCYW4kx6lv+ag==" saltValue="BKe3Pq1TOtGcNxtNZ6Ao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Z8t9yujfgqXDQy4wCve9xZIqk3CfCThwIMdSWM3HHv8xKSfV/EPRNSFpTPBxKCudpjri4G4mu9zOKZQGwAfpA==" saltValue="7epjNNoS/WaZn8zX/KexP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882147</v>
      </c>
      <c r="AP9" s="269">
        <v>120053</v>
      </c>
      <c r="AQ9" s="270">
        <v>186275</v>
      </c>
      <c r="AR9" s="271">
        <v>-35.6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36360</v>
      </c>
      <c r="AP10" s="272">
        <v>4948</v>
      </c>
      <c r="AQ10" s="273">
        <v>28060</v>
      </c>
      <c r="AR10" s="274">
        <v>-82.4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35999</v>
      </c>
      <c r="AP11" s="272">
        <v>4899</v>
      </c>
      <c r="AQ11" s="273">
        <v>7123</v>
      </c>
      <c r="AR11" s="274">
        <v>-31.2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57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19283</v>
      </c>
      <c r="AP13" s="272">
        <v>2624</v>
      </c>
      <c r="AQ13" s="273">
        <v>6435</v>
      </c>
      <c r="AR13" s="274">
        <v>-59.2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39675</v>
      </c>
      <c r="AP14" s="272">
        <v>5399</v>
      </c>
      <c r="AQ14" s="273">
        <v>3786</v>
      </c>
      <c r="AR14" s="274">
        <v>42.6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-57236</v>
      </c>
      <c r="AP15" s="272">
        <v>-7789</v>
      </c>
      <c r="AQ15" s="273">
        <v>-9323</v>
      </c>
      <c r="AR15" s="274">
        <v>-16.5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956228</v>
      </c>
      <c r="AP16" s="272">
        <v>130134</v>
      </c>
      <c r="AQ16" s="273">
        <v>222412</v>
      </c>
      <c r="AR16" s="274">
        <v>-41.5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10.07</v>
      </c>
      <c r="AP21" s="286">
        <v>17.59</v>
      </c>
      <c r="AQ21" s="287">
        <v>-7.52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96.3</v>
      </c>
      <c r="AP22" s="291">
        <v>95.9</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434546</v>
      </c>
      <c r="AP32" s="300">
        <v>59138</v>
      </c>
      <c r="AQ32" s="301">
        <v>124581</v>
      </c>
      <c r="AR32" s="302">
        <v>-52.5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v>76</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163</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155703</v>
      </c>
      <c r="AP35" s="300">
        <v>21190</v>
      </c>
      <c r="AQ35" s="301">
        <v>24428</v>
      </c>
      <c r="AR35" s="302">
        <v>-13.3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51186</v>
      </c>
      <c r="AP36" s="300">
        <v>6966</v>
      </c>
      <c r="AQ36" s="301">
        <v>4294</v>
      </c>
      <c r="AR36" s="302">
        <v>62.2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2</v>
      </c>
      <c r="AP37" s="300">
        <v>0</v>
      </c>
      <c r="AQ37" s="301">
        <v>880</v>
      </c>
      <c r="AR37" s="302">
        <v>-100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262</v>
      </c>
      <c r="AP38" s="303">
        <v>36</v>
      </c>
      <c r="AQ38" s="304">
        <v>22</v>
      </c>
      <c r="AR38" s="292">
        <v>63.6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-9989</v>
      </c>
      <c r="AP39" s="300">
        <v>-1359</v>
      </c>
      <c r="AQ39" s="301">
        <v>-5293</v>
      </c>
      <c r="AR39" s="302">
        <v>-74.3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-374010</v>
      </c>
      <c r="AP40" s="300">
        <v>-50900</v>
      </c>
      <c r="AQ40" s="301">
        <v>-99375</v>
      </c>
      <c r="AR40" s="302">
        <v>-48.8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257700</v>
      </c>
      <c r="AP41" s="300">
        <v>35071</v>
      </c>
      <c r="AQ41" s="301">
        <v>49775</v>
      </c>
      <c r="AR41" s="302">
        <v>-29.5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516618</v>
      </c>
      <c r="AN51" s="322">
        <v>66816</v>
      </c>
      <c r="AO51" s="323">
        <v>21.5</v>
      </c>
      <c r="AP51" s="324">
        <v>126525</v>
      </c>
      <c r="AQ51" s="325">
        <v>0.2</v>
      </c>
      <c r="AR51" s="326">
        <v>21.3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458927</v>
      </c>
      <c r="AN52" s="330">
        <v>59354</v>
      </c>
      <c r="AO52" s="331">
        <v>70.099999999999994</v>
      </c>
      <c r="AP52" s="332">
        <v>67052</v>
      </c>
      <c r="AQ52" s="333">
        <v>18.100000000000001</v>
      </c>
      <c r="AR52" s="334">
        <v>52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855867</v>
      </c>
      <c r="AN53" s="322">
        <v>111863</v>
      </c>
      <c r="AO53" s="323">
        <v>67.400000000000006</v>
      </c>
      <c r="AP53" s="324">
        <v>196914</v>
      </c>
      <c r="AQ53" s="325">
        <v>55.6</v>
      </c>
      <c r="AR53" s="326">
        <v>11.8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579275</v>
      </c>
      <c r="AN54" s="330">
        <v>75712</v>
      </c>
      <c r="AO54" s="331">
        <v>27.6</v>
      </c>
      <c r="AP54" s="332">
        <v>98966</v>
      </c>
      <c r="AQ54" s="333">
        <v>47.6</v>
      </c>
      <c r="AR54" s="334">
        <v>-20</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744280</v>
      </c>
      <c r="AN55" s="322">
        <v>98502</v>
      </c>
      <c r="AO55" s="323">
        <v>-11.9</v>
      </c>
      <c r="AP55" s="324">
        <v>204757</v>
      </c>
      <c r="AQ55" s="325">
        <v>4</v>
      </c>
      <c r="AR55" s="326">
        <v>-15.9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610227</v>
      </c>
      <c r="AN56" s="330">
        <v>80761</v>
      </c>
      <c r="AO56" s="331">
        <v>6.7</v>
      </c>
      <c r="AP56" s="332">
        <v>106071</v>
      </c>
      <c r="AQ56" s="333">
        <v>7.2</v>
      </c>
      <c r="AR56" s="334">
        <v>-0.5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774859</v>
      </c>
      <c r="AN57" s="322">
        <v>103966</v>
      </c>
      <c r="AO57" s="323">
        <v>5.5</v>
      </c>
      <c r="AP57" s="324">
        <v>194971</v>
      </c>
      <c r="AQ57" s="325">
        <v>-4.8</v>
      </c>
      <c r="AR57" s="326">
        <v>10.3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553269</v>
      </c>
      <c r="AN58" s="330">
        <v>74234</v>
      </c>
      <c r="AO58" s="331">
        <v>-8.1</v>
      </c>
      <c r="AP58" s="332">
        <v>105966</v>
      </c>
      <c r="AQ58" s="333">
        <v>-0.1</v>
      </c>
      <c r="AR58" s="334">
        <v>-8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1114538</v>
      </c>
      <c r="AN59" s="322">
        <v>151679</v>
      </c>
      <c r="AO59" s="323">
        <v>45.9</v>
      </c>
      <c r="AP59" s="324">
        <v>224172</v>
      </c>
      <c r="AQ59" s="325">
        <v>15</v>
      </c>
      <c r="AR59" s="326">
        <v>30.9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725292</v>
      </c>
      <c r="AN60" s="330">
        <v>98706</v>
      </c>
      <c r="AO60" s="331">
        <v>33</v>
      </c>
      <c r="AP60" s="332">
        <v>117611</v>
      </c>
      <c r="AQ60" s="333">
        <v>11</v>
      </c>
      <c r="AR60" s="334">
        <v>22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801232</v>
      </c>
      <c r="AN61" s="337">
        <v>106565</v>
      </c>
      <c r="AO61" s="338">
        <v>25.7</v>
      </c>
      <c r="AP61" s="339">
        <v>189468</v>
      </c>
      <c r="AQ61" s="340">
        <v>14</v>
      </c>
      <c r="AR61" s="326">
        <v>11.7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585398</v>
      </c>
      <c r="AN62" s="330">
        <v>77753</v>
      </c>
      <c r="AO62" s="331">
        <v>25.9</v>
      </c>
      <c r="AP62" s="332">
        <v>99133</v>
      </c>
      <c r="AQ62" s="333">
        <v>16.8</v>
      </c>
      <c r="AR62" s="334">
        <v>9.1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4pNi8vT5BCGuPsh3dwQ9ZFL4Iq0n1X5nvVx6SYFTejM6AFRtM7a/iBe+xTPi/kysOTKj4vJuHxjWDIncFvG1A==" saltValue="ekkm5gFgtsfW3FI2uKJC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OvUNPxzanrvm9Av2wKloNMlPhxvyqBz4JJM/lMQwthQ0bLK6/qLmPb/gxhIGgu4fh5jromQNJtkiZsaowdggtg==" saltValue="RxZxL2sWNW1Lomh0UbX8L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6"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SbATScfQF7B8Cq+9+HBCGxDOruiWgZ/4yvjwkTBEA/2NeCJHY7xA88Dc1WRIz6BEJgNJio9WbyySGsG8aZ6TAQ==" saltValue="MXWWx35/7kgjzs2fgXfz2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15.16</v>
      </c>
      <c r="G47" s="12">
        <v>14.2</v>
      </c>
      <c r="H47" s="12">
        <v>14.53</v>
      </c>
      <c r="I47" s="12">
        <v>14.31</v>
      </c>
      <c r="J47" s="13">
        <v>14.11</v>
      </c>
    </row>
    <row r="48" spans="2:10" ht="57.75" customHeight="1" x14ac:dyDescent="0.15">
      <c r="B48" s="14"/>
      <c r="C48" s="1141" t="s">
        <v>4</v>
      </c>
      <c r="D48" s="1141"/>
      <c r="E48" s="1142"/>
      <c r="F48" s="15">
        <v>4.7</v>
      </c>
      <c r="G48" s="16">
        <v>4</v>
      </c>
      <c r="H48" s="16">
        <v>6.64</v>
      </c>
      <c r="I48" s="16">
        <v>4.5</v>
      </c>
      <c r="J48" s="17">
        <v>4.1900000000000004</v>
      </c>
    </row>
    <row r="49" spans="2:10" ht="57.75" customHeight="1" thickBot="1" x14ac:dyDescent="0.2">
      <c r="B49" s="18"/>
      <c r="C49" s="1143" t="s">
        <v>5</v>
      </c>
      <c r="D49" s="1143"/>
      <c r="E49" s="1144"/>
      <c r="F49" s="19">
        <v>0.34</v>
      </c>
      <c r="G49" s="20" t="s">
        <v>530</v>
      </c>
      <c r="H49" s="20">
        <v>2.58</v>
      </c>
      <c r="I49" s="20" t="s">
        <v>531</v>
      </c>
      <c r="J49" s="21" t="s">
        <v>532</v>
      </c>
    </row>
    <row r="50" spans="2:10" x14ac:dyDescent="0.15"/>
  </sheetData>
  <sheetProtection algorithmName="SHA-512" hashValue="94JfZCGP2aDpdWk7/bkwJgbxBxvBozVuHRKiaW+zaz80zkpf00TIH9PnPDja8umFhUIHOU+wbBPmPXCav+iJSg==" saltValue="GSXi4MPxFo8BSKyOGX5c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中島　正剛</cp:lastModifiedBy>
  <cp:lastPrinted>2026-03-17T00:09:24Z</cp:lastPrinted>
  <dcterms:created xsi:type="dcterms:W3CDTF">2026-02-23T09:27:02Z</dcterms:created>
  <dcterms:modified xsi:type="dcterms:W3CDTF">2026-03-17T00:09:34Z</dcterms:modified>
  <cp:category/>
</cp:coreProperties>
</file>