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fileSharing readOnlyRecommended="1"/>
  <workbookPr/>
  <mc:AlternateContent xmlns:mc="http://schemas.openxmlformats.org/markup-compatibility/2006">
    <mc:Choice Requires="x15">
      <x15ac:absPath xmlns:x15ac="http://schemas.microsoft.com/office/spreadsheetml/2010/11/ac" url="C:\Users\016278\Desktop\"/>
    </mc:Choice>
  </mc:AlternateContent>
  <xr:revisionPtr revIDLastSave="0" documentId="8_{5E440EAB-2CB0-4F9E-88B2-8ACC029A9EE0}"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<sst xmlns="http://schemas.openxmlformats.org/spreadsheetml/2006/main" count="1061" uniqueCount="566">
  <si>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</si>
  <si>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</si>
  <si>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</si>
  <si>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</si>
  <si>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</si>
  <si>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</si>
  <si>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</si>
  <si>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</si>
  <si>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</si>
  <si>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</si>
  <si>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</si>
  <si>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</si>
  <si>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</si>
  <si>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</si>
  <si>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</si>
  <si>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</si>
  <si>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</si>
  <si>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</si>
  <si>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</si>
  <si>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</si>
  <si>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</si>
  <si>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</si>
  <si>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</si>
  <si>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</si>
  <si>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</si>
  <si>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</si>
  <si>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</si>
  <si>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</si>
  <si>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</si>
  <si>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</si>
  <si>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</si>
  <si>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</si>
  <si>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</si>
  <si>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</si>
  <si>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</si>
  <si>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</si>
  <si>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</si>
  <si>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</si>
  <si>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</si>
  <si>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</si>
  <si>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</si>
  <si>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</si>
  <si>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</si>
  <si>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</si>
  <si>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</si>
  <si>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</si>
  <si>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</si>
  <si>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</si>
  <si>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</si>
  <si>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</si>
  <si>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</si>
  <si>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</si>
  <si>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</si>
  <si>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</si>
  <si>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</si>
  <si>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</si>
  <si>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</si>
  <si>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</si>
  <si>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</si>
  <si>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</si>
  <si>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</si>
  <si>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</si>
  <si>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</si>
  <si>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</si>
  <si>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</si>
  <si>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</si>
  <si>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</si>
  <si>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</si>
  <si>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</si>
  <si>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</si>
  <si>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</si>
  <si>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</si>
  <si>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</si>
  <si>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</si>
  <si>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</si>
  <si>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</si>
  <si>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</si>
  <si>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</si>
  <si>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</si>
  <si>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</si>
  <si>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</si>
  <si>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</si>
  <si>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</si>
  <si>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</si>
  <si>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</si>
  <si>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</si>
  <si>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</si>
  <si>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</si>
  <si>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</si>
  <si>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</si>
  <si>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</si>
  <si>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</si>
  <si>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</si>
  <si>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</si>
  <si>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</si>
  <si>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</si>
  <si>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</si>
  <si>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</si>
  <si>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</si>
  <si>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</si>
  <si>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</si>
  <si>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</si>
  <si>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</si>
  <si>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</si>
  <si>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</si>
  <si>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</si>
  <si>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</si>
  <si>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</si>
  <si>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</si>
  <si>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</si>
  <si>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</si>
  <si>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</si>
  <si>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</si>
  <si>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</si>
  <si>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</si>
  <si>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</si>
  <si>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</si>
  <si>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</si>
  <si>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</si>
  <si>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</si>
  <si>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</si>
  <si>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</si>
  <si>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</si>
  <si>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</si>
  <si>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</si>
  <si>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</si>
  <si>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</si>
  <si>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</si>
  <si>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</si>
  <si>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</si>
  <si>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</si>
  <si>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</si>
  <si>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</si>
  <si>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</si>
  <si>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</si>
  <si>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</si>
  <si>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</si>
  <si>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</si>
  <si>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</si>
  <si>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</si>
  <si>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</si>
  <si>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</si>
  <si>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</si>
  <si>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</si>
  <si>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</si>
  <si>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</si>
  <si>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</si>
  <si>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</si>
  <si>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</si>
  <si>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</si>
  <si>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</si>
  <si>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</si>
  <si>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</si>
  <si>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</si>
  <si>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</si>
  <si>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</si>
  <si>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</si>
  <si>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</si>
  <si>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</si>
  <si>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</si>
  <si>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</si>
  <si>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</si>
  <si>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</si>
  <si>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</si>
  <si>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</si>
  <si>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</si>
  <si>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</si>
  <si>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</si>
  <si>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</si>
  <si>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</si>
  <si>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</si>
  <si>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</si>
  <si>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</si>
  <si>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</si>
  <si>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</si>
  <si>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</si>
  <si>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</si>
  <si>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</si>
  <si>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</si>
  <si>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</si>
  <si>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</si>
  <si>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</si>
  <si>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</si>
  <si>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</si>
  <si>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</si>
  <si>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</si>
  <si>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</si>
  <si>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</si>
  <si>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</si>
  <si>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</si>
  <si>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</si>
  <si>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</si>
  <si>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</si>
  <si>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</si>
  <si>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</si>
  <si>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</si>
  <si>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</si>
  <si>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</si>
  <si>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</si>
  <si>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</si>
  <si>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</si>
  <si>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</si>
  <si>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</si>
  <si>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</si>
  <si>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</si>
  <si>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</si>
  <si>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</si>
  <si>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</si>
  <si>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</si>
  <si>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</si>
  <si>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</si>
  <si>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</si>
  <si>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</si>
  <si>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</si>
  <si>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</si>
  <si>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</si>
  <si>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</si>
  <si>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</si>
  <si>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</si>
  <si>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</si>
  <si>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</si>
  <si>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</si>
  <si>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</si>
  <si>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</si>
  <si>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</si>
  <si>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</si>
  <si>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</si>
  <si>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</si>
  <si>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</si>
  <si>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</si>
  <si>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</si>
  <si>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</si>
  <si>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</si>
  <si>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</si>
  <si>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</si>
  <si>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</si>
  <si>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</si>
  <si>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</si>
  <si>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</si>
  <si>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</si>
  <si>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</si>
  <si>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</si>
  <si>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</si>
  <si>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</si>
  <si>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</si>
  <si>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</si>
  <si>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</si>
  <si>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</si>
  <si>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</si>
  <si>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</si>
  <si>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</si>
  <si>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</si>
  <si>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</si>
  <si>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</si>
  <si>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</si>
  <si>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</si>
  <si>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</si>
  <si>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</si>
  <si>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</si>
  <si>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</si>
  <si>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</si>
  <si>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</si>
  <si>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</si>
  <si>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</si>
  <si>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</si>
  <si>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</si>
  <si>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</si>
  <si>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</si>
  <si>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</si>
  <si>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</si>
  <si>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</si>
  <si>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</si>
  <si>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</si>
  <si>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</si>
  <si>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</si>
  <si>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</si>
  <si>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</si>
  <si>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</si>
  <si>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</si>
  <si>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</si>
  <si>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</si>
  <si>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</si>
  <si>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</si>
  <si>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</si>
  <si>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</si>
  <si>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</si>
  <si>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</si>
  <si>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</si>
  <si>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</si>
  <si>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</si>
  <si>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</si>
  <si>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</si>
  <si>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</si>
  <si>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</si>
  <si>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</si>
  <si>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</si>
  <si>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</si>
  <si>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</si>
  <si>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</si>
  <si>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</si>
  <si>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</si>
  <si>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</si>
  <si>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</si>
  <si>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</si>
  <si>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</si>
  <si>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</si>
  <si>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</si>
  <si>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</si>
  <si>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</si>
  <si>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</si>
  <si>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</si>
  <si>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</si>
  <si>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</si>
  <si>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</si>
  <si>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</si>
  <si>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</si>
  <si>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</si>
  <si>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</si>
  <si>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</si>
  <si>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</si>
  <si>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</si>
  <si>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</si>
  <si>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</si>
  <si>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</si>
  <si>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</si>
  <si>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</si>
  <si>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</si>
  <si>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</si>
  <si>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</si>
  <si>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</si>
  <si>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</si>
  <si>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</si>
  <si>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</si>
  <si>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</si>
  <si>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</si>
  <si>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</si>
  <si>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</si>
  <si>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</si>
  <si>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</si>
  <si>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</si>
  <si>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</si>
  <si>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</si>
  <si>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</si>
  <si>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</si>
  <si>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</si>
  <si>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</si>
  <si>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</si>
  <si>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</si>
  <si>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</si>
  <si>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</si>
  <si>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</si>
  <si>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</si>
  <si>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</si>
  <si>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</si>
  <si>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</si>
  <si>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</si>
  <si>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</si>
  <si>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</si>
  <si>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</si>
  <si>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</si>
  <si>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</si>
  <si>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</si>
  <si>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</si>
  <si>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</si>
  <si>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</si>
  <si>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</si>
  <si>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</si>
  <si>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</si>
  <si>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</si>
  <si>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</si>
  <si>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</si>
  <si>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</si>
  <si>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</si>
  <si>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</si>
  <si>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</si>
  <si>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</si>
  <si>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</si>
  <si>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</si>
  <si>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</si>
  <si>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</si>
  <si>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</si>
  <si>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</si>
  <si>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</si>
  <si>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</si>
  <si>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</si>
  <si>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</si>
  <si>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</si>
  <si>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</si>
  <si>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</si>
  <si>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</si>
  <si>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</si>
  <si>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</si>
  <si>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</si>
  <si>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</si>
  <si>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</si>
  <si>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</si>
  <si>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</si>
  <si>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</si>
  <si>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</si>
  <si>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</si>
  <si>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</si>
  <si>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</si>
  <si>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</si>
  <si>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</si>
  <si>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</si>
  <si>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</si>
  <si>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</si>
  <si>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</si>
  <si>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</si>
  <si>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</si>
  <si>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</si>
  <si>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</si>
  <si>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</si>
  <si>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</si>
  <si>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</si>
  <si>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</si>
  <si>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</si>
  <si>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</si>
  <si>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</si>
  <si>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</si>
  <si>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</si>
  <si>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</si>
  <si>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</si>
  <si>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</si>
  <si>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</si>
  <si>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</si>
  <si>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</si>
  <si>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</si>
  <si>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</si>
  <si>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</si>
  <si>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</si>
  <si>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</si>
  <si>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</si>
  <si>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</si>
  <si>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</si>
  <si>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</si>
  <si>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</si>
  <si>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</si>
  <si>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</si>
  <si>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</si>
  <si>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</si>
  <si>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</si>
  <si>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</si>
  <si>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</si>
  <si>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</si>
  <si>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</si>
  <si>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</si>
  <si>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</si>
  <si>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</si>
  <si>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</si>
  <si>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</si>
  <si>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</si>
  <si>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</si>
  <si>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</si>
  <si>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</si>
  <si>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</si>
  <si>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</si>
  <si>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</si>
  <si>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</si>
  <si>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</si>
  <si>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</si>
  <si>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</si>
  <si>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</si>
  <si>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</si>
  <si>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</si>
  <si>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</si>
  <si>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</si>
  <si>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</si>
  <si>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</si>
  <si>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</si>
  <si>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</si>
  <si>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</si>
  <si>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</si>
  <si>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</si>
  <si>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</si>
  <si>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</si>
  <si>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</si>
  <si>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</si>
  <si>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</si>
  <si>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</si>
  <si>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</si>
  <si>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</si>
  <si>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</si>
  <si>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</si>
  <si>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</si>
  <si>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</si>
  <si>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</si>
  <si>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</si>
  <si>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</si>
  <si>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</si>
  <si>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</si>
  <si>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</si>
  <si>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</si>
  <si>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</si>
  <si>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</si>
  <si>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</si>
  <si>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</si>
  <si>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</si>
  <si>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</si>
  <si>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</si>
  <si>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</si>
  <si>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</si>
  <si>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</si>
  <si>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</si>
  <si>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</si>
  <si>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</si>
  <si>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</si>
  <si>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</si>
  <si>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</si>
  <si>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</si>
  <si>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</si>
  <si>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</si>
  <si>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</si>
  <si>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</si>
  <si>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</si>
  <si>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</si>
  <si>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</si>
  <si>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</si>
  <si>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</si>
  <si>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</si>
  <si>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</si>
  <si>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</si>
  <si>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</si>
  <si>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</si>
  <si>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</si>
  <si>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</si>
  <si>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</si>
  <si>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</si>
  <si>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</si>
  <si>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</si>
  <si>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</si>
  <si>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</si>
  <si>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2.15</t>
  </si>
  <si>
    <t>▲ 0.26</t>
  </si>
  <si>
    <t>水道事業会計</t>
  </si>
  <si>
    <t>下水道事業会計</t>
  </si>
  <si>
    <t>一般会計</t>
  </si>
  <si>
    <t>工業用水道事業会計</t>
  </si>
  <si>
    <t>介護保険事業特別会計</t>
  </si>
  <si>
    <t>後期高齢者医療特別会計</t>
  </si>
  <si>
    <t>国民健康保険事業特別会計</t>
  </si>
  <si>
    <t>墓園事業特別会計</t>
  </si>
  <si>
    <t>その他会計（赤字）</t>
  </si>
  <si>
    <t>その他会計（黒字）</t>
  </si>
  <si>
    <t>R02</t>
    <phoneticPr fontId="5"/>
  </si>
  <si>
    <t>R03</t>
    <phoneticPr fontId="5"/>
  </si>
  <si>
    <t>R04</t>
    <phoneticPr fontId="5"/>
  </si>
  <si>
    <t>R05</t>
    <phoneticPr fontId="5"/>
  </si>
  <si>
    <t>R06</t>
    <phoneticPr fontId="5"/>
  </si>
  <si>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</si>
  <si>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6">
      <t>イッパンカイケイ</t>
    </rPh>
    <phoneticPr fontId="2"/>
  </si>
  <si>
    <t>県央県南広域環境組合一般会計</t>
    <rPh sb="0" eb="2">
      <t>ケンオウ</t>
    </rPh>
    <rPh sb="2" eb="4">
      <t>ケンナン</t>
    </rPh>
    <rPh sb="4" eb="6">
      <t>コウイキ</t>
    </rPh>
    <rPh sb="6" eb="8">
      <t>カンキョウ</t>
    </rPh>
    <rPh sb="8" eb="10">
      <t>クミアイ</t>
    </rPh>
    <rPh sb="10" eb="14">
      <t>イッパンカイケイ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</si>
  <si>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8">
      <t>フツウカイケイ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</si>
  <si>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9">
      <t>コウキコウレイシャ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</si>
  <si>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6">
      <t>イッパンカイケイ</t>
    </rPh>
    <phoneticPr fontId="2"/>
  </si>
  <si>
    <t>諫早市施設管理公社</t>
    <rPh sb="0" eb="3">
      <t>イサハヤシ</t>
    </rPh>
    <rPh sb="3" eb="5">
      <t>シセツ</t>
    </rPh>
    <rPh sb="5" eb="7">
      <t>カンリ</t>
    </rPh>
    <rPh sb="7" eb="9">
      <t>コウシャ</t>
    </rPh>
    <phoneticPr fontId="2"/>
  </si>
  <si>
    <t>株式会社県央企画</t>
    <rPh sb="0" eb="4">
      <t>カブシキガイシャ</t>
    </rPh>
    <rPh sb="4" eb="6">
      <t>ケンオウ</t>
    </rPh>
    <rPh sb="6" eb="8">
      <t>キカク</t>
    </rPh>
    <phoneticPr fontId="2"/>
  </si>
  <si>
    <t>▲11</t>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</si>
  <si>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</si>
  <si>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</si>
  <si>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諫早市地域づくり基金</t>
    <rPh sb="0" eb="3">
      <t>イサハヤシ</t>
    </rPh>
    <rPh sb="3" eb="5">
      <t>チイキ</t>
    </rPh>
    <rPh sb="8" eb="10">
      <t>キキン</t>
    </rPh>
    <phoneticPr fontId="38"/>
  </si>
  <si>
    <t>諫早市都市整備事業基金</t>
    <rPh sb="0" eb="2">
      <t>イサハヤ</t>
    </rPh>
    <rPh sb="2" eb="3">
      <t>シ</t>
    </rPh>
    <rPh sb="3" eb="5">
      <t>トシ</t>
    </rPh>
    <rPh sb="5" eb="7">
      <t>セイビ</t>
    </rPh>
    <rPh sb="7" eb="9">
      <t>ジギョウ</t>
    </rPh>
    <rPh sb="9" eb="11">
      <t>キキン</t>
    </rPh>
    <phoneticPr fontId="38"/>
  </si>
  <si>
    <t>諫早市産業活性化基金</t>
    <rPh sb="0" eb="3">
      <t>イサハヤシ</t>
    </rPh>
    <rPh sb="3" eb="5">
      <t>サンギョウ</t>
    </rPh>
    <rPh sb="5" eb="8">
      <t>カッセイカ</t>
    </rPh>
    <rPh sb="8" eb="10">
      <t>キキン</t>
    </rPh>
    <phoneticPr fontId="38"/>
  </si>
  <si>
    <t>諫早市まちづくり未来基金</t>
    <rPh sb="0" eb="3">
      <t>イサハヤシ</t>
    </rPh>
    <rPh sb="8" eb="12">
      <t>ミライキキン</t>
    </rPh>
    <phoneticPr fontId="5"/>
  </si>
  <si>
    <t>諫早市地域福祉基金</t>
    <rPh sb="0" eb="3">
      <t>イサハヤシ</t>
    </rPh>
    <rPh sb="3" eb="5">
      <t>チイキ</t>
    </rPh>
    <rPh sb="5" eb="7">
      <t>フクシ</t>
    </rPh>
    <rPh sb="7" eb="9">
      <t>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</si>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</sst>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084-4F46-BDAE-402EFAB154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70109</c:v>
                </c:pt>
                <c:pt idx="1">
                  <c:v>49479</c:v>
                </c:pt>
                <c:pt idx="2">
                  <c:v>49520</c:v>
                </c:pt>
                <c:pt idx="3">
                  <c:v>66236</c:v>
                </c:pt>
                <c:pt idx="4">
                  <c:v>79415</c:v>
                </c:pt>
              </c:numCache>
            </c:numRef>
          </c:val>
          <c:smooth val="0"/>
          <c:extLst>
            <c:ext xmlns:c16="http://schemas.microsoft.com/office/drawing/2014/chart" uri="{C3380CC4-5D6E-409C-BE32-E72D297353CC}">
              <c16:uniqueId val="{00000001-F084-4F46-BDAE-402EFAB154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4.59</c:v>
                </c:pt>
                <c:pt idx="2">
                  <c:v>4.45</c:v>
                </c:pt>
                <c:pt idx="3">
                  <c:v>3.84</c:v>
                </c:pt>
                <c:pt idx="4">
                  <c:v>3.5</c:v>
                </c:pt>
              </c:numCache>
            </c:numRef>
          </c:val>
          <c:extLst>
            <c:ext xmlns:c16="http://schemas.microsoft.com/office/drawing/2014/chart" uri="{C3380CC4-5D6E-409C-BE32-E72D297353CC}">
              <c16:uniqueId val="{00000000-ADCC-4F55-80B1-278A9CA11C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15.06</c:v>
                </c:pt>
                <c:pt idx="2">
                  <c:v>13.46</c:v>
                </c:pt>
                <c:pt idx="3">
                  <c:v>14.39</c:v>
                </c:pt>
                <c:pt idx="4">
                  <c:v>13.84</c:v>
                </c:pt>
              </c:numCache>
            </c:numRef>
          </c:val>
          <c:extLst>
            <c:ext xmlns:c16="http://schemas.microsoft.com/office/drawing/2014/chart" uri="{C3380CC4-5D6E-409C-BE32-E72D297353CC}">
              <c16:uniqueId val="{00000001-ADCC-4F55-80B1-278A9CA11C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1.67</c:v>
                </c:pt>
                <c:pt idx="1">
                  <c:v>4.2699999999999996</c:v>
                </c:pt>
                <c:pt idx="2">
                  <c:v>-2.15</c:v>
                </c:pt>
                <c:pt idx="3">
                  <c:v>0.53</c:v>
                </c:pt>
                <c:pt idx="4">
                  <c:v>-0.26</c:v>
                </c:pt>
              </c:numCache>
            </c:numRef>
          </c:val>
          <c:smooth val="0"/>
          <c:extLst>
            <c:ext xmlns:c16="http://schemas.microsoft.com/office/drawing/2014/chart" uri="{C3380CC4-5D6E-409C-BE32-E72D297353CC}">
              <c16:uniqueId val="{00000002-ADCC-4F55-80B1-278A9CA11C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2CD4-417B-94F9-F28007FE33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D4-417B-94F9-F28007FE339E}"/>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0.14000000000000001</c:v>
                </c:pt>
                <c:pt idx="4">
                  <c:v>#N/A</c:v>
                </c:pt>
                <c:pt idx="5">
                  <c:v>0.17</c:v>
                </c:pt>
                <c:pt idx="6">
                  <c:v>#N/A</c:v>
                </c:pt>
                <c:pt idx="7">
                  <c:v>0.16</c:v>
                </c:pt>
                <c:pt idx="8">
                  <c:v>#N/A</c:v>
                </c:pt>
                <c:pt idx="9">
                  <c:v>0.14000000000000001</c:v>
                </c:pt>
              </c:numCache>
            </c:numRef>
          </c:val>
          <c:extLst>
            <c:ext xmlns:c16="http://schemas.microsoft.com/office/drawing/2014/chart" uri="{C3380CC4-5D6E-409C-BE32-E72D297353CC}">
              <c16:uniqueId val="{00000002-2CD4-417B-94F9-F28007FE339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0.09</c:v>
                </c:pt>
                <c:pt idx="4">
                  <c:v>#N/A</c:v>
                </c:pt>
                <c:pt idx="5">
                  <c:v>0.06</c:v>
                </c:pt>
                <c:pt idx="6">
                  <c:v>#N/A</c:v>
                </c:pt>
                <c:pt idx="7">
                  <c:v>0.08</c:v>
                </c:pt>
                <c:pt idx="8">
                  <c:v>#N/A</c:v>
                </c:pt>
                <c:pt idx="9">
                  <c:v>0.15</c:v>
                </c:pt>
              </c:numCache>
            </c:numRef>
          </c:val>
          <c:extLst>
            <c:ext xmlns:c16="http://schemas.microsoft.com/office/drawing/2014/chart" uri="{C3380CC4-5D6E-409C-BE32-E72D297353CC}">
              <c16:uniqueId val="{00000003-2CD4-417B-94F9-F28007FE33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0.24</c:v>
                </c:pt>
                <c:pt idx="4">
                  <c:v>#N/A</c:v>
                </c:pt>
                <c:pt idx="5">
                  <c:v>0.27</c:v>
                </c:pt>
                <c:pt idx="6">
                  <c:v>#N/A</c:v>
                </c:pt>
                <c:pt idx="7">
                  <c:v>0.27</c:v>
                </c:pt>
                <c:pt idx="8">
                  <c:v>#N/A</c:v>
                </c:pt>
                <c:pt idx="9">
                  <c:v>0.33</c:v>
                </c:pt>
              </c:numCache>
            </c:numRef>
          </c:val>
          <c:extLst>
            <c:ext xmlns:c16="http://schemas.microsoft.com/office/drawing/2014/chart" uri="{C3380CC4-5D6E-409C-BE32-E72D297353CC}">
              <c16:uniqueId val="{00000004-2CD4-417B-94F9-F28007FE339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3.86</c:v>
                </c:pt>
                <c:pt idx="2">
                  <c:v>#N/A</c:v>
                </c:pt>
                <c:pt idx="3">
                  <c:v>1.65</c:v>
                </c:pt>
                <c:pt idx="4">
                  <c:v>#N/A</c:v>
                </c:pt>
                <c:pt idx="5">
                  <c:v>2.7</c:v>
                </c:pt>
                <c:pt idx="6">
                  <c:v>#N/A</c:v>
                </c:pt>
                <c:pt idx="7">
                  <c:v>3.11</c:v>
                </c:pt>
                <c:pt idx="8">
                  <c:v>#N/A</c:v>
                </c:pt>
                <c:pt idx="9">
                  <c:v>0.56999999999999995</c:v>
                </c:pt>
              </c:numCache>
            </c:numRef>
          </c:val>
          <c:extLst>
            <c:ext xmlns:c16="http://schemas.microsoft.com/office/drawing/2014/chart" uri="{C3380CC4-5D6E-409C-BE32-E72D297353CC}">
              <c16:uniqueId val="{00000005-2CD4-417B-94F9-F28007FE339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1.45</c:v>
                </c:pt>
                <c:pt idx="4">
                  <c:v>#N/A</c:v>
                </c:pt>
                <c:pt idx="5">
                  <c:v>1.65</c:v>
                </c:pt>
                <c:pt idx="6">
                  <c:v>#N/A</c:v>
                </c:pt>
                <c:pt idx="7">
                  <c:v>1.94</c:v>
                </c:pt>
                <c:pt idx="8">
                  <c:v>#N/A</c:v>
                </c:pt>
                <c:pt idx="9">
                  <c:v>1.34</c:v>
                </c:pt>
              </c:numCache>
            </c:numRef>
          </c:val>
          <c:extLst>
            <c:ext xmlns:c16="http://schemas.microsoft.com/office/drawing/2014/chart" uri="{C3380CC4-5D6E-409C-BE32-E72D297353CC}">
              <c16:uniqueId val="{00000006-2CD4-417B-94F9-F28007FE33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2.79</c:v>
                </c:pt>
                <c:pt idx="2">
                  <c:v>#N/A</c:v>
                </c:pt>
                <c:pt idx="3">
                  <c:v>4.43</c:v>
                </c:pt>
                <c:pt idx="4">
                  <c:v>#N/A</c:v>
                </c:pt>
                <c:pt idx="5">
                  <c:v>4.2699999999999996</c:v>
                </c:pt>
                <c:pt idx="6">
                  <c:v>#N/A</c:v>
                </c:pt>
                <c:pt idx="7">
                  <c:v>3.67</c:v>
                </c:pt>
                <c:pt idx="8">
                  <c:v>#N/A</c:v>
                </c:pt>
                <c:pt idx="9">
                  <c:v>3.36</c:v>
                </c:pt>
              </c:numCache>
            </c:numRef>
          </c:val>
          <c:extLst>
            <c:ext xmlns:c16="http://schemas.microsoft.com/office/drawing/2014/chart" uri="{C3380CC4-5D6E-409C-BE32-E72D297353CC}">
              <c16:uniqueId val="{00000007-2CD4-417B-94F9-F28007FE339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4.25</c:v>
                </c:pt>
                <c:pt idx="2">
                  <c:v>#N/A</c:v>
                </c:pt>
                <c:pt idx="3">
                  <c:v>4.33</c:v>
                </c:pt>
                <c:pt idx="4">
                  <c:v>#N/A</c:v>
                </c:pt>
                <c:pt idx="5">
                  <c:v>4.79</c:v>
                </c:pt>
                <c:pt idx="6">
                  <c:v>#N/A</c:v>
                </c:pt>
                <c:pt idx="7">
                  <c:v>5.1100000000000003</c:v>
                </c:pt>
                <c:pt idx="8">
                  <c:v>#N/A</c:v>
                </c:pt>
                <c:pt idx="9">
                  <c:v>5.32</c:v>
                </c:pt>
              </c:numCache>
            </c:numRef>
          </c:val>
          <c:extLst>
            <c:ext xmlns:c16="http://schemas.microsoft.com/office/drawing/2014/chart" uri="{C3380CC4-5D6E-409C-BE32-E72D297353CC}">
              <c16:uniqueId val="{00000008-2CD4-417B-94F9-F28007FE33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17.170000000000002</c:v>
                </c:pt>
                <c:pt idx="2">
                  <c:v>#N/A</c:v>
                </c:pt>
                <c:pt idx="3">
                  <c:v>15.56</c:v>
                </c:pt>
                <c:pt idx="4">
                  <c:v>#N/A</c:v>
                </c:pt>
                <c:pt idx="5">
                  <c:v>15.68</c:v>
                </c:pt>
                <c:pt idx="6">
                  <c:v>#N/A</c:v>
                </c:pt>
                <c:pt idx="7">
                  <c:v>15.45</c:v>
                </c:pt>
                <c:pt idx="8">
                  <c:v>#N/A</c:v>
                </c:pt>
                <c:pt idx="9">
                  <c:v>13.94</c:v>
                </c:pt>
              </c:numCache>
            </c:numRef>
          </c:val>
          <c:extLst>
            <c:ext xmlns:c16="http://schemas.microsoft.com/office/drawing/2014/chart" uri="{C3380CC4-5D6E-409C-BE32-E72D297353CC}">
              <c16:uniqueId val="{00000009-2CD4-417B-94F9-F28007FE33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7360</c:v>
                </c:pt>
                <c:pt idx="5">
                  <c:v>7183</c:v>
                </c:pt>
                <c:pt idx="8">
                  <c:v>6848</c:v>
                </c:pt>
                <c:pt idx="11">
                  <c:v>6403</c:v>
                </c:pt>
                <c:pt idx="14">
                  <c:v>6425</c:v>
                </c:pt>
              </c:numCache>
            </c:numRef>
          </c:val>
          <c:extLst>
            <c:ext xmlns:c16="http://schemas.microsoft.com/office/drawing/2014/chart" uri="{C3380CC4-5D6E-409C-BE32-E72D297353CC}">
              <c16:uniqueId val="{00000000-FE81-499D-A2CC-8439D453C6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2</c:v>
                </c:pt>
                <c:pt idx="6">
                  <c:v>1</c:v>
                </c:pt>
                <c:pt idx="9">
                  <c:v>1</c:v>
                </c:pt>
                <c:pt idx="12">
                  <c:v>0</c:v>
                </c:pt>
              </c:numCache>
            </c:numRef>
          </c:val>
          <c:extLst>
            <c:ext xmlns:c16="http://schemas.microsoft.com/office/drawing/2014/chart" uri="{C3380CC4-5D6E-409C-BE32-E72D297353CC}">
              <c16:uniqueId val="{00000001-FE81-499D-A2CC-8439D453C6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35</c:v>
                </c:pt>
                <c:pt idx="6">
                  <c:v>29</c:v>
                </c:pt>
                <c:pt idx="9">
                  <c:v>15</c:v>
                </c:pt>
                <c:pt idx="12">
                  <c:v>1</c:v>
                </c:pt>
              </c:numCache>
            </c:numRef>
          </c:val>
          <c:extLst>
            <c:ext xmlns:c16="http://schemas.microsoft.com/office/drawing/2014/chart" uri="{C3380CC4-5D6E-409C-BE32-E72D297353CC}">
              <c16:uniqueId val="{00000002-FE81-499D-A2CC-8439D453C6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240</c:v>
                </c:pt>
                <c:pt idx="3">
                  <c:v>325</c:v>
                </c:pt>
                <c:pt idx="6">
                  <c:v>347</c:v>
                </c:pt>
                <c:pt idx="9">
                  <c:v>340</c:v>
                </c:pt>
                <c:pt idx="12">
                  <c:v>302</c:v>
                </c:pt>
              </c:numCache>
            </c:numRef>
          </c:val>
          <c:extLst>
            <c:ext xmlns:c16="http://schemas.microsoft.com/office/drawing/2014/chart" uri="{C3380CC4-5D6E-409C-BE32-E72D297353CC}">
              <c16:uniqueId val="{00000003-FE81-499D-A2CC-8439D453C6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1758</c:v>
                </c:pt>
                <c:pt idx="3">
                  <c:v>1812</c:v>
                </c:pt>
                <c:pt idx="6">
                  <c:v>1790</c:v>
                </c:pt>
                <c:pt idx="9">
                  <c:v>1735</c:v>
                </c:pt>
                <c:pt idx="12">
                  <c:v>1703</c:v>
                </c:pt>
              </c:numCache>
            </c:numRef>
          </c:val>
          <c:extLst>
            <c:ext xmlns:c16="http://schemas.microsoft.com/office/drawing/2014/chart" uri="{C3380CC4-5D6E-409C-BE32-E72D297353CC}">
              <c16:uniqueId val="{00000004-FE81-499D-A2CC-8439D453C6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81-499D-A2CC-8439D453C6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81-499D-A2CC-8439D453C6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7145</c:v>
                </c:pt>
                <c:pt idx="3">
                  <c:v>7130</c:v>
                </c:pt>
                <c:pt idx="6">
                  <c:v>6866</c:v>
                </c:pt>
                <c:pt idx="9">
                  <c:v>6426</c:v>
                </c:pt>
                <c:pt idx="12">
                  <c:v>6059</c:v>
                </c:pt>
              </c:numCache>
            </c:numRef>
          </c:val>
          <c:extLst>
            <c:ext xmlns:c16="http://schemas.microsoft.com/office/drawing/2014/chart" uri="{C3380CC4-5D6E-409C-BE32-E72D297353CC}">
              <c16:uniqueId val="{00000007-FE81-499D-A2CC-8439D453C6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1788</c:v>
                </c:pt>
                <c:pt idx="2">
                  <c:v>#N/A</c:v>
                </c:pt>
                <c:pt idx="3">
                  <c:v>#N/A</c:v>
                </c:pt>
                <c:pt idx="4">
                  <c:v>2121</c:v>
                </c:pt>
                <c:pt idx="5">
                  <c:v>#N/A</c:v>
                </c:pt>
                <c:pt idx="6">
                  <c:v>#N/A</c:v>
                </c:pt>
                <c:pt idx="7">
                  <c:v>2185</c:v>
                </c:pt>
                <c:pt idx="8">
                  <c:v>#N/A</c:v>
                </c:pt>
                <c:pt idx="9">
                  <c:v>#N/A</c:v>
                </c:pt>
                <c:pt idx="10">
                  <c:v>2114</c:v>
                </c:pt>
                <c:pt idx="11">
                  <c:v>#N/A</c:v>
                </c:pt>
                <c:pt idx="12">
                  <c:v>#N/A</c:v>
                </c:pt>
                <c:pt idx="13">
                  <c:v>1640</c:v>
                </c:pt>
                <c:pt idx="14">
                  <c:v>#N/A</c:v>
                </c:pt>
              </c:numCache>
            </c:numRef>
          </c:val>
          <c:smooth val="0"/>
          <c:extLst>
            <c:ext xmlns:c16="http://schemas.microsoft.com/office/drawing/2014/chart" uri="{C3380CC4-5D6E-409C-BE32-E72D297353CC}">
              <c16:uniqueId val="{00000008-FE81-499D-A2CC-8439D453C6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57242</c:v>
                </c:pt>
                <c:pt idx="5">
                  <c:v>54615</c:v>
                </c:pt>
                <c:pt idx="8">
                  <c:v>51869</c:v>
                </c:pt>
                <c:pt idx="11">
                  <c:v>50745</c:v>
                </c:pt>
                <c:pt idx="14">
                  <c:v>50971</c:v>
                </c:pt>
              </c:numCache>
            </c:numRef>
          </c:val>
          <c:extLst>
            <c:ext xmlns:c16="http://schemas.microsoft.com/office/drawing/2014/chart" uri="{C3380CC4-5D6E-409C-BE32-E72D297353CC}">
              <c16:uniqueId val="{00000000-85B8-453D-8EB1-55EAABB0F2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9491</c:v>
                </c:pt>
                <c:pt idx="5">
                  <c:v>10441</c:v>
                </c:pt>
                <c:pt idx="8">
                  <c:v>11147</c:v>
                </c:pt>
                <c:pt idx="11">
                  <c:v>12406</c:v>
                </c:pt>
                <c:pt idx="14">
                  <c:v>13144</c:v>
                </c:pt>
              </c:numCache>
            </c:numRef>
          </c:val>
          <c:extLst>
            <c:ext xmlns:c16="http://schemas.microsoft.com/office/drawing/2014/chart" uri="{C3380CC4-5D6E-409C-BE32-E72D297353CC}">
              <c16:uniqueId val="{00000001-85B8-453D-8EB1-55EAABB0F2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20126</c:v>
                </c:pt>
                <c:pt idx="5">
                  <c:v>23227</c:v>
                </c:pt>
                <c:pt idx="8">
                  <c:v>22861</c:v>
                </c:pt>
                <c:pt idx="11">
                  <c:v>20593</c:v>
                </c:pt>
                <c:pt idx="14">
                  <c:v>18039</c:v>
                </c:pt>
              </c:numCache>
            </c:numRef>
          </c:val>
          <c:extLst>
            <c:ext xmlns:c16="http://schemas.microsoft.com/office/drawing/2014/chart" uri="{C3380CC4-5D6E-409C-BE32-E72D297353CC}">
              <c16:uniqueId val="{00000002-85B8-453D-8EB1-55EAABB0F2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B8-453D-8EB1-55EAABB0F2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B8-453D-8EB1-55EAABB0F2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978</c:v>
                </c:pt>
                <c:pt idx="3">
                  <c:v>0</c:v>
                </c:pt>
                <c:pt idx="6">
                  <c:v>0</c:v>
                </c:pt>
                <c:pt idx="9">
                  <c:v>0</c:v>
                </c:pt>
                <c:pt idx="12">
                  <c:v>827</c:v>
                </c:pt>
              </c:numCache>
            </c:numRef>
          </c:val>
          <c:extLst>
            <c:ext xmlns:c16="http://schemas.microsoft.com/office/drawing/2014/chart" uri="{C3380CC4-5D6E-409C-BE32-E72D297353CC}">
              <c16:uniqueId val="{00000005-85B8-453D-8EB1-55EAABB0F2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6671</c:v>
                </c:pt>
                <c:pt idx="3">
                  <c:v>6431</c:v>
                </c:pt>
                <c:pt idx="6">
                  <c:v>6356</c:v>
                </c:pt>
                <c:pt idx="9">
                  <c:v>6686</c:v>
                </c:pt>
                <c:pt idx="12">
                  <c:v>6496</c:v>
                </c:pt>
              </c:numCache>
            </c:numRef>
          </c:val>
          <c:extLst>
            <c:ext xmlns:c16="http://schemas.microsoft.com/office/drawing/2014/chart" uri="{C3380CC4-5D6E-409C-BE32-E72D297353CC}">
              <c16:uniqueId val="{00000006-85B8-453D-8EB1-55EAABB0F2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1019</c:v>
                </c:pt>
                <c:pt idx="3">
                  <c:v>795</c:v>
                </c:pt>
                <c:pt idx="6">
                  <c:v>586</c:v>
                </c:pt>
                <c:pt idx="9">
                  <c:v>662</c:v>
                </c:pt>
                <c:pt idx="12">
                  <c:v>1996</c:v>
                </c:pt>
              </c:numCache>
            </c:numRef>
          </c:val>
          <c:extLst>
            <c:ext xmlns:c16="http://schemas.microsoft.com/office/drawing/2014/chart" uri="{C3380CC4-5D6E-409C-BE32-E72D297353CC}">
              <c16:uniqueId val="{00000007-85B8-453D-8EB1-55EAABB0F2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20404</c:v>
                </c:pt>
                <c:pt idx="3">
                  <c:v>19744</c:v>
                </c:pt>
                <c:pt idx="6">
                  <c:v>19278</c:v>
                </c:pt>
                <c:pt idx="9">
                  <c:v>18975</c:v>
                </c:pt>
                <c:pt idx="12">
                  <c:v>18567</c:v>
                </c:pt>
              </c:numCache>
            </c:numRef>
          </c:val>
          <c:extLst>
            <c:ext xmlns:c16="http://schemas.microsoft.com/office/drawing/2014/chart" uri="{C3380CC4-5D6E-409C-BE32-E72D297353CC}">
              <c16:uniqueId val="{00000008-85B8-453D-8EB1-55EAABB0F2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1015</c:v>
                </c:pt>
                <c:pt idx="3">
                  <c:v>1013</c:v>
                </c:pt>
                <c:pt idx="6">
                  <c:v>1013</c:v>
                </c:pt>
                <c:pt idx="9">
                  <c:v>0</c:v>
                </c:pt>
                <c:pt idx="12">
                  <c:v>0</c:v>
                </c:pt>
              </c:numCache>
            </c:numRef>
          </c:val>
          <c:extLst>
            <c:ext xmlns:c16="http://schemas.microsoft.com/office/drawing/2014/chart" uri="{C3380CC4-5D6E-409C-BE32-E72D297353CC}">
              <c16:uniqueId val="{00000009-85B8-453D-8EB1-55EAABB0F2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53228</c:v>
                </c:pt>
                <c:pt idx="3">
                  <c:v>50751</c:v>
                </c:pt>
                <c:pt idx="6">
                  <c:v>47537</c:v>
                </c:pt>
                <c:pt idx="9">
                  <c:v>45748</c:v>
                </c:pt>
                <c:pt idx="12">
                  <c:v>47443</c:v>
                </c:pt>
              </c:numCache>
            </c:numRef>
          </c:val>
          <c:extLst>
            <c:ext xmlns:c16="http://schemas.microsoft.com/office/drawing/2014/chart" uri="{C3380CC4-5D6E-409C-BE32-E72D297353CC}">
              <c16:uniqueId val="{0000000A-85B8-453D-8EB1-55EAABB0F2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B8-453D-8EB1-55EAABB0F2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4649</c:v>
                </c:pt>
                <c:pt idx="1">
                  <c:v>5030</c:v>
                </c:pt>
                <c:pt idx="2">
                  <c:v>5010</c:v>
                </c:pt>
              </c:numCache>
            </c:numRef>
          </c:val>
          <c:extLst>
            <c:ext xmlns:c16="http://schemas.microsoft.com/office/drawing/2014/chart" uri="{C3380CC4-5D6E-409C-BE32-E72D297353CC}">
              <c16:uniqueId val="{00000000-04FC-4F1B-919E-B13200AFFC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3045</c:v>
                </c:pt>
                <c:pt idx="1">
                  <c:v>2045</c:v>
                </c:pt>
                <c:pt idx="2">
                  <c:v>959</c:v>
                </c:pt>
              </c:numCache>
            </c:numRef>
          </c:val>
          <c:extLst>
            <c:ext xmlns:c16="http://schemas.microsoft.com/office/drawing/2014/chart" uri="{C3380CC4-5D6E-409C-BE32-E72D297353CC}">
              <c16:uniqueId val="{00000001-04FC-4F1B-919E-B13200AFFC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16194</c:v>
                </c:pt>
                <c:pt idx="1">
                  <c:v>14837</c:v>
                </c:pt>
                <c:pt idx="2">
                  <c:v>12474</c:v>
                </c:pt>
              </c:numCache>
            </c:numRef>
          </c:val>
          <c:extLst>
            <c:ext xmlns:c16="http://schemas.microsoft.com/office/drawing/2014/chart" uri="{C3380CC4-5D6E-409C-BE32-E72D297353CC}">
              <c16:uniqueId val="{00000002-04FC-4F1B-919E-B13200AFFC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算入に加わる令和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年度と外れる令和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年度の分子比較において、一般会計等の繰上償還を除く地方債元利償還金充当一般財源が減となった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準元利償還金が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に要する経費の財源とする地方債の償還の財源に充てたと認められる繰入金の減等に伴い減となった。控除される基準財政需要額算入額が、合併特例事業債や緊急防災・減災事業債の減等により、減とな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、分子総額では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今後も交付税算入率の高い起債を有効に活用するとともに、公債費を平準化するための繰上償還を実施するなど、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一層の財政健全化に努める。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将来負担額については、一般会計等の地方債残高の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増や組合負担額が増なったことにより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一方、控除する充当可能財源等については、基準財政需要額算入見込額及び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特定財源見込額は増となったものの、充当可能基金額の減がおおきかったことにより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その結果、将来負担比率の分子は総額で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となったもの。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今後も地方債の繰上償還を行うなど、引き続き将来負担の軽減に努めていく。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一般財源の留保分や寄付金等の積立を行ったものの、大型事業などへの充当財源として取崩しを行ったため、前年度末現在高と比べて約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年度に、子供たちの健やかな育ちを支えるための事業の更なる拡充と着実な推進を図るため、諫早市こども未来基金を創設し、財政調整基金及び目的積立基金をあわせて、合計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基金を運用している。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諫早市地域づくり基金：地域づくり及び市民連携の強化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諫早市産業活性化基金：産業の活性化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諫早市まちづくり未来基金：新幹線建設、新産業団地関連事業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諫早市地域福祉基金：地域福祉の向上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預金利子、一般財源及び寄付金等から約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円の積立を行ったが、普通建設事業等の財源として約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今後、公共施設総合管理計画に基づく施設改修などが見込まれる中で、年次的な財源確保が求められる。公共施設等の管理に対応するための新たな基金の創設など、財源確保に向けた検討を重ねていく。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預金利子及び一般財源から約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万円を積立てたが、一般財源として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予算編成過程において一般財源総額の確保に努め、一定規模を維持していけるよう、安定的な財政運営に努める。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預金利子及び一般財源から約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万円を積立てたが、一般財源として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地方債の償還計画に合わせ計画的な取崩し及び積立てを行っており、今後は減少していく見込み。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年度と外れる令和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年度の単年度の値を比較すると、分母となる基準財政需要額が、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控除される臨時財政対策債発行可能額の縮小等により増となったものの、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分子となる基準財政収入額が、固定資産税（償却資産）等の増加により大幅に増となったことから、財政力指数は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）となったが、類似団体平均と比較し依然として下回っている状況である。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今後も企業誘致や定住促進などの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施策を推進し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50365"/>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総額が、地方特例交付金や株式等譲渡所得割交付金等の増加に伴い増となったものの、分子となる経常経費充当一般財源の額が、人件費や物件費等の増加により大幅に増となっ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今後も経常経費の抑制や自主財源の確保に努め、財政構造の健全化を図る。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1565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5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49954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31967"/>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61</xdr:row>
      <xdr:rowOff>135467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3196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人当たりの人件費・物件費等決算額が下回っているのは、職員数の適正管理を行っていることにより、人口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人下回っているためである。　また、消防やごみ処理等を一部事務組合で行っていることにより、その費用を補助費等として支出していることも要因の一つと考えられる。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今後も職員定数の適正管理や経費削減を着実に推進する。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139979</xdr:rowOff>
    </xdr:from>
    <xdr:to>
      <xdr:col>23</xdr:col>
      <xdr:colOff>133350</xdr:colOff>
      <xdr:row>83</xdr:row>
      <xdr:rowOff>38627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8879"/>
          <a:ext cx="838200" cy="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121292</xdr:rowOff>
    </xdr:from>
    <xdr:to>
      <xdr:col>19</xdr:col>
      <xdr:colOff>133350</xdr:colOff>
      <xdr:row>82</xdr:row>
      <xdr:rowOff>139979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0192"/>
          <a:ext cx="8890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28632</xdr:rowOff>
    </xdr:from>
    <xdr:to>
      <xdr:col>15</xdr:col>
      <xdr:colOff>82550</xdr:colOff>
      <xdr:row>82</xdr:row>
      <xdr:rowOff>121292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7532"/>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145884</xdr:rowOff>
    </xdr:from>
    <xdr:to>
      <xdr:col>11</xdr:col>
      <xdr:colOff>31750</xdr:colOff>
      <xdr:row>82</xdr:row>
      <xdr:rowOff>28632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333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159277</xdr:rowOff>
    </xdr:from>
    <xdr:to>
      <xdr:col>23</xdr:col>
      <xdr:colOff>184150</xdr:colOff>
      <xdr:row>83</xdr:row>
      <xdr:rowOff>89427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89179</xdr:rowOff>
    </xdr:from>
    <xdr:to>
      <xdr:col>19</xdr:col>
      <xdr:colOff>184150</xdr:colOff>
      <xdr:row>83</xdr:row>
      <xdr:rowOff>19329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29506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70492</xdr:rowOff>
    </xdr:from>
    <xdr:to>
      <xdr:col>15</xdr:col>
      <xdr:colOff>133350</xdr:colOff>
      <xdr:row>83</xdr:row>
      <xdr:rowOff>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149282</xdr:rowOff>
    </xdr:from>
    <xdr:to>
      <xdr:col>11</xdr:col>
      <xdr:colOff>82550</xdr:colOff>
      <xdr:row>82</xdr:row>
      <xdr:rowOff>79432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89609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95084</xdr:rowOff>
    </xdr:from>
    <xdr:to>
      <xdr:col>7</xdr:col>
      <xdr:colOff>31750</xdr:colOff>
      <xdr:row>82</xdr:row>
      <xdr:rowOff>25234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35411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採用、退職における職員構成の変動により、前年度より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ポイント減少している。職員給与については、国の制度の動向に配慮しつつ、引き続き適正な対応を行うとともに、職員の能力・実績を反映できる給与制度の在り方について検討を行っていく。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642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51859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51859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044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時代の変化に伴う多様な行政需要や市民ニーズに対応した定員管理に努めたことなどにより、人口千人当たりの職員数が類似団体と比較して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人下回っている。今後も職員数の適正管理や経費削減、見直しを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実に推進する。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88688</xdr:rowOff>
    </xdr:from>
    <xdr:to>
      <xdr:col>81</xdr:col>
      <xdr:colOff>44450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18588"/>
          <a:ext cx="8382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78634</xdr:rowOff>
    </xdr:from>
    <xdr:to>
      <xdr:col>77</xdr:col>
      <xdr:colOff>44450</xdr:colOff>
      <xdr:row>62</xdr:row>
      <xdr:rowOff>88688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85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52494</xdr:rowOff>
    </xdr:from>
    <xdr:to>
      <xdr:col>72</xdr:col>
      <xdr:colOff>203200</xdr:colOff>
      <xdr:row>62</xdr:row>
      <xdr:rowOff>78634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239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52494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83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100665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37888</xdr:rowOff>
    </xdr:from>
    <xdr:to>
      <xdr:col>77</xdr:col>
      <xdr:colOff>95250</xdr:colOff>
      <xdr:row>62</xdr:row>
      <xdr:rowOff>139488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149665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27834</xdr:rowOff>
    </xdr:from>
    <xdr:to>
      <xdr:col>73</xdr:col>
      <xdr:colOff>44450</xdr:colOff>
      <xdr:row>62</xdr:row>
      <xdr:rowOff>129434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139611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109448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年度と外れる令和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年度の単年度の値を比較すると、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地方債の元利償還金充当一般財源が減となったこと等から、実質公債費比率は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今後も交付税算定上有利な起債を有効に活用しつつ、計画的に繰上償還を組み合わせながら、公債費負担の抑制・平準化を図り、引き続き健全財政の維持に努めていく。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71362</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722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71362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48381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将来負担比率としては、類似団体平均、全国平均、長崎県平均をいずれも下回っている。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負担比率が生じなかったことを示すもので、土地開発公社の負債及び公営企業等を含めた市全体の地方債現在高が減少したことにより将来負担額が減少し、充当可能基金額等の控除額を下回ったため、前年度と同じく将来負担比率は生じなか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人件費に係る経常収支比率は、類似団体平均、全国平均、長崎県平均をいずれも下回っている。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により、分子となる経常経費充当一般財源が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地方特例交付金の増に伴い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、分母となる経常</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一般財源等総額が増加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予防接種事業等の増に伴い、分子となる経常経費充当一般財源が増加し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た。分子の増加が大きかったため、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今後も事務事業の見直しにより経費削減・効率化に努め、健全な財政運営を図る。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84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7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0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145288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90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扶助費に係る経常収支比率は、施設型給付事業（民間）等の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に伴い、分子となる経常経費充当一般財源が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したことに加え、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地方特例交付金等の増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に伴い、分母となる経常一般財源等総額が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今後も扶助費は同程度の水準で推移していくことが見込まれるため、他の経常経費の抑制により健全な財政運営を図る。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43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その他に係る経常収支比率は、介護保険事業特別会計繰出金の増などにより分子となる経常経費充当一般財源が増加したことに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18143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6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57</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補助費等に係る経常収支比率は、類似団体平均、全国平均、長崎県平均いずれと比較しても高くなっている。これは、消防・ごみ処理等を一部事務組合で行っていることに伴うものである。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県央地域広域市町村圏組合負担金や下水道事業費補助の減等に伴い、分子となる経常経費充当一般財源が減少したため、前年度から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39</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6055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公債費に係る経常収支比率は、定期償還の減により、分子となる経常経費充当一般財源が減少したため、前年度から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合併に伴う財政需要の増加により依然として類似団体平均を上回っているが、財政状況に応じて繰上償還を検討するなど、健全な財政運営に努める。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561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140715</xdr:rowOff>
    </xdr:from>
    <xdr:to>
      <xdr:col>19</xdr:col>
      <xdr:colOff>187325</xdr:colOff>
      <xdr:row>81</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8567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5842</xdr:rowOff>
    </xdr:from>
    <xdr:to>
      <xdr:col>15</xdr:col>
      <xdr:colOff>98425</xdr:colOff>
      <xdr:row>81</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932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5842</xdr:rowOff>
    </xdr:from>
    <xdr:to>
      <xdr:col>11</xdr:col>
      <xdr:colOff>9525</xdr:colOff>
      <xdr:row>81</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932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132859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89915</xdr:rowOff>
    </xdr:from>
    <xdr:to>
      <xdr:col>20</xdr:col>
      <xdr:colOff>38100</xdr:colOff>
      <xdr:row>81</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4842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9906</xdr:rowOff>
    </xdr:from>
    <xdr:to>
      <xdr:col>15</xdr:col>
      <xdr:colOff>149225</xdr:colOff>
      <xdr:row>81</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96283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126492</xdr:rowOff>
    </xdr:from>
    <xdr:to>
      <xdr:col>11</xdr:col>
      <xdr:colOff>60325</xdr:colOff>
      <xdr:row>81</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41419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9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等の増に伴い、分子となる経常経費充当一般財源が増加したことに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86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1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66040</xdr:rowOff>
    </xdr:from>
    <xdr:to>
      <xdr:col>73</xdr:col>
      <xdr:colOff>180975</xdr:colOff>
      <xdr:row>75</xdr:row>
      <xdr:rowOff>92710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1044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66040</xdr:rowOff>
    </xdr:from>
    <xdr:to>
      <xdr:col>69</xdr:col>
      <xdr:colOff>92075</xdr:colOff>
      <xdr:row>73</xdr:row>
      <xdr:rowOff>146050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104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xdr:rowOff>
    </xdr:from>
    <xdr:to>
      <xdr:col>69</xdr:col>
      <xdr:colOff>142875</xdr:colOff>
      <xdr:row>72</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2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33464</xdr:rowOff>
    </xdr:from>
    <xdr:to>
      <xdr:col>29</xdr:col>
      <xdr:colOff>127000</xdr:colOff>
      <xdr:row>17</xdr:row>
      <xdr:rowOff>127381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5739"/>
          <a:ext cx="647700" cy="93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127381</xdr:rowOff>
    </xdr:from>
    <xdr:to>
      <xdr:col>26</xdr:col>
      <xdr:colOff>50800</xdr:colOff>
      <xdr:row>17</xdr:row>
      <xdr:rowOff>163443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9656"/>
          <a:ext cx="698500" cy="3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163443</xdr:rowOff>
    </xdr:from>
    <xdr:to>
      <xdr:col>22</xdr:col>
      <xdr:colOff>114300</xdr:colOff>
      <xdr:row>18</xdr:row>
      <xdr:rowOff>16053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5718"/>
          <a:ext cx="698500" cy="24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16053</xdr:rowOff>
    </xdr:from>
    <xdr:to>
      <xdr:col>18</xdr:col>
      <xdr:colOff>177800</xdr:colOff>
      <xdr:row>18</xdr:row>
      <xdr:rowOff>31083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9778"/>
          <a:ext cx="69850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154114</xdr:rowOff>
    </xdr:from>
    <xdr:to>
      <xdr:col>29</xdr:col>
      <xdr:colOff>177800</xdr:colOff>
      <xdr:row>17</xdr:row>
      <xdr:rowOff>84264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126191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76581</xdr:rowOff>
    </xdr:from>
    <xdr:to>
      <xdr:col>26</xdr:col>
      <xdr:colOff>101600</xdr:colOff>
      <xdr:row>18</xdr:row>
      <xdr:rowOff>6731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112643</xdr:rowOff>
    </xdr:from>
    <xdr:to>
      <xdr:col>22</xdr:col>
      <xdr:colOff>165100</xdr:colOff>
      <xdr:row>18</xdr:row>
      <xdr:rowOff>42793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27570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136703</xdr:rowOff>
    </xdr:from>
    <xdr:to>
      <xdr:col>19</xdr:col>
      <xdr:colOff>38100</xdr:colOff>
      <xdr:row>18</xdr:row>
      <xdr:rowOff>66853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51630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151733</xdr:rowOff>
    </xdr:from>
    <xdr:to>
      <xdr:col>15</xdr:col>
      <xdr:colOff>101600</xdr:colOff>
      <xdr:row>18</xdr:row>
      <xdr:rowOff>81883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306604</xdr:rowOff>
    </xdr:from>
    <xdr:to>
      <xdr:col>29</xdr:col>
      <xdr:colOff>127000</xdr:colOff>
      <xdr:row>35</xdr:row>
      <xdr:rowOff>96901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74054"/>
          <a:ext cx="647700" cy="133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290182</xdr:rowOff>
    </xdr:from>
    <xdr:to>
      <xdr:col>26</xdr:col>
      <xdr:colOff>50800</xdr:colOff>
      <xdr:row>34</xdr:row>
      <xdr:rowOff>306604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57632"/>
          <a:ext cx="698500" cy="16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290182</xdr:rowOff>
    </xdr:from>
    <xdr:to>
      <xdr:col>22</xdr:col>
      <xdr:colOff>114300</xdr:colOff>
      <xdr:row>34</xdr:row>
      <xdr:rowOff>311252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57632"/>
          <a:ext cx="6985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311252</xdr:rowOff>
    </xdr:from>
    <xdr:to>
      <xdr:col>18</xdr:col>
      <xdr:colOff>177800</xdr:colOff>
      <xdr:row>35</xdr:row>
      <xdr:rowOff>63526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78702"/>
          <a:ext cx="6985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46101</xdr:rowOff>
    </xdr:from>
    <xdr:to>
      <xdr:col>29</xdr:col>
      <xdr:colOff>177800</xdr:colOff>
      <xdr:row>35</xdr:row>
      <xdr:rowOff>147701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6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234078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255804</xdr:rowOff>
    </xdr:from>
    <xdr:to>
      <xdr:col>26</xdr:col>
      <xdr:colOff>101600</xdr:colOff>
      <xdr:row>35</xdr:row>
      <xdr:rowOff>14504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239382</xdr:rowOff>
    </xdr:from>
    <xdr:to>
      <xdr:col>22</xdr:col>
      <xdr:colOff>165100</xdr:colOff>
      <xdr:row>34</xdr:row>
      <xdr:rowOff>340982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8259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7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260452</xdr:rowOff>
    </xdr:from>
    <xdr:to>
      <xdr:col>19</xdr:col>
      <xdr:colOff>38100</xdr:colOff>
      <xdr:row>35</xdr:row>
      <xdr:rowOff>19152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12726</xdr:rowOff>
    </xdr:from>
    <xdr:to>
      <xdr:col>15</xdr:col>
      <xdr:colOff>101600</xdr:colOff>
      <xdr:row>35</xdr:row>
      <xdr:rowOff>114326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124503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137208</xdr:rowOff>
    </xdr:from>
    <xdr:to>
      <xdr:col>24</xdr:col>
      <xdr:colOff>63500</xdr:colOff>
      <xdr:row>36</xdr:row>
      <xdr:rowOff>159862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7958"/>
          <a:ext cx="838200" cy="19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110759</xdr:rowOff>
    </xdr:from>
    <xdr:to>
      <xdr:col>19</xdr:col>
      <xdr:colOff>177800</xdr:colOff>
      <xdr:row>36</xdr:row>
      <xdr:rowOff>159862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82959"/>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110759</xdr:rowOff>
    </xdr:from>
    <xdr:to>
      <xdr:col>15</xdr:col>
      <xdr:colOff>50800</xdr:colOff>
      <xdr:row>36</xdr:row>
      <xdr:rowOff>128362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2959"/>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128362</xdr:rowOff>
    </xdr:from>
    <xdr:to>
      <xdr:col>10</xdr:col>
      <xdr:colOff>114300</xdr:colOff>
      <xdr:row>37</xdr:row>
      <xdr:rowOff>9124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00562"/>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86408</xdr:rowOff>
    </xdr:from>
    <xdr:to>
      <xdr:col>24</xdr:col>
      <xdr:colOff>114300</xdr:colOff>
      <xdr:row>36</xdr:row>
      <xdr:rowOff>16558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64835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109062</xdr:rowOff>
    </xdr:from>
    <xdr:to>
      <xdr:col>20</xdr:col>
      <xdr:colOff>38100</xdr:colOff>
      <xdr:row>37</xdr:row>
      <xdr:rowOff>39212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30339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59959</xdr:rowOff>
    </xdr:from>
    <xdr:to>
      <xdr:col>15</xdr:col>
      <xdr:colOff>101600</xdr:colOff>
      <xdr:row>36</xdr:row>
      <xdr:rowOff>161559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152686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77562</xdr:rowOff>
    </xdr:from>
    <xdr:to>
      <xdr:col>10</xdr:col>
      <xdr:colOff>165100</xdr:colOff>
      <xdr:row>37</xdr:row>
      <xdr:rowOff>7712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129774</xdr:rowOff>
    </xdr:from>
    <xdr:to>
      <xdr:col>6</xdr:col>
      <xdr:colOff>38100</xdr:colOff>
      <xdr:row>37</xdr:row>
      <xdr:rowOff>59924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51051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125478</xdr:rowOff>
    </xdr:from>
    <xdr:to>
      <xdr:col>24</xdr:col>
      <xdr:colOff>63500</xdr:colOff>
      <xdr:row>57</xdr:row>
      <xdr:rowOff>126996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8128"/>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108790</xdr:rowOff>
    </xdr:from>
    <xdr:to>
      <xdr:col>19</xdr:col>
      <xdr:colOff>177800</xdr:colOff>
      <xdr:row>57</xdr:row>
      <xdr:rowOff>125478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144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108790</xdr:rowOff>
    </xdr:from>
    <xdr:to>
      <xdr:col>15</xdr:col>
      <xdr:colOff>50800</xdr:colOff>
      <xdr:row>58</xdr:row>
      <xdr:rowOff>27082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1440"/>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27082</xdr:rowOff>
    </xdr:from>
    <xdr:to>
      <xdr:col>10</xdr:col>
      <xdr:colOff>114300</xdr:colOff>
      <xdr:row>58</xdr:row>
      <xdr:rowOff>87138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1182"/>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76196</xdr:rowOff>
    </xdr:from>
    <xdr:to>
      <xdr:col>24</xdr:col>
      <xdr:colOff>114300</xdr:colOff>
      <xdr:row>58</xdr:row>
      <xdr:rowOff>6346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74678</xdr:rowOff>
    </xdr:from>
    <xdr:to>
      <xdr:col>20</xdr:col>
      <xdr:colOff>38100</xdr:colOff>
      <xdr:row>58</xdr:row>
      <xdr:rowOff>4828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57990</xdr:rowOff>
    </xdr:from>
    <xdr:to>
      <xdr:col>15</xdr:col>
      <xdr:colOff>101600</xdr:colOff>
      <xdr:row>57</xdr:row>
      <xdr:rowOff>159590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150717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147732</xdr:rowOff>
    </xdr:from>
    <xdr:to>
      <xdr:col>10</xdr:col>
      <xdr:colOff>165100</xdr:colOff>
      <xdr:row>58</xdr:row>
      <xdr:rowOff>77882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69009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36338</xdr:rowOff>
    </xdr:from>
    <xdr:to>
      <xdr:col>6</xdr:col>
      <xdr:colOff>38100</xdr:colOff>
      <xdr:row>58</xdr:row>
      <xdr:rowOff>137938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29687</xdr:rowOff>
    </xdr:from>
    <xdr:to>
      <xdr:col>24</xdr:col>
      <xdr:colOff>63500</xdr:colOff>
      <xdr:row>76</xdr:row>
      <xdr:rowOff>77978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59887"/>
          <a:ext cx="838200" cy="4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77978</xdr:rowOff>
    </xdr:from>
    <xdr:to>
      <xdr:col>19</xdr:col>
      <xdr:colOff>177800</xdr:colOff>
      <xdr:row>76</xdr:row>
      <xdr:rowOff>99409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08178"/>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99409</xdr:rowOff>
    </xdr:from>
    <xdr:to>
      <xdr:col>15</xdr:col>
      <xdr:colOff>50800</xdr:colOff>
      <xdr:row>76</xdr:row>
      <xdr:rowOff>99752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96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99752</xdr:rowOff>
    </xdr:from>
    <xdr:to>
      <xdr:col>10</xdr:col>
      <xdr:colOff>114300</xdr:colOff>
      <xdr:row>76</xdr:row>
      <xdr:rowOff>101067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29952"/>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150337</xdr:rowOff>
    </xdr:from>
    <xdr:to>
      <xdr:col>24</xdr:col>
      <xdr:colOff>114300</xdr:colOff>
      <xdr:row>76</xdr:row>
      <xdr:rowOff>80487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27178</xdr:rowOff>
    </xdr:from>
    <xdr:to>
      <xdr:col>20</xdr:col>
      <xdr:colOff>38100</xdr:colOff>
      <xdr:row>76</xdr:row>
      <xdr:rowOff>128778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48609</xdr:rowOff>
    </xdr:from>
    <xdr:to>
      <xdr:col>15</xdr:col>
      <xdr:colOff>101600</xdr:colOff>
      <xdr:row>76</xdr:row>
      <xdr:rowOff>150209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166736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48952</xdr:rowOff>
    </xdr:from>
    <xdr:to>
      <xdr:col>10</xdr:col>
      <xdr:colOff>165100</xdr:colOff>
      <xdr:row>76</xdr:row>
      <xdr:rowOff>150552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167079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50267</xdr:rowOff>
    </xdr:from>
    <xdr:to>
      <xdr:col>6</xdr:col>
      <xdr:colOff>38100</xdr:colOff>
      <xdr:row>76</xdr:row>
      <xdr:rowOff>151867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168394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52439</xdr:rowOff>
    </xdr:from>
    <xdr:to>
      <xdr:col>24</xdr:col>
      <xdr:colOff>63500</xdr:colOff>
      <xdr:row>95</xdr:row>
      <xdr:rowOff>157896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40189"/>
          <a:ext cx="838200" cy="10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157896</xdr:rowOff>
    </xdr:from>
    <xdr:to>
      <xdr:col>19</xdr:col>
      <xdr:colOff>177800</xdr:colOff>
      <xdr:row>96</xdr:row>
      <xdr:rowOff>47437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45646"/>
          <a:ext cx="889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164937</xdr:rowOff>
    </xdr:from>
    <xdr:to>
      <xdr:col>15</xdr:col>
      <xdr:colOff>50800</xdr:colOff>
      <xdr:row>96</xdr:row>
      <xdr:rowOff>47437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5268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164937</xdr:rowOff>
    </xdr:from>
    <xdr:to>
      <xdr:col>10</xdr:col>
      <xdr:colOff>114300</xdr:colOff>
      <xdr:row>97</xdr:row>
      <xdr:rowOff>40185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52687"/>
          <a:ext cx="889000" cy="2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xdr:rowOff>
    </xdr:from>
    <xdr:to>
      <xdr:col>24</xdr:col>
      <xdr:colOff>114300</xdr:colOff>
      <xdr:row>95</xdr:row>
      <xdr:rowOff>103239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8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24516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107096</xdr:rowOff>
    </xdr:from>
    <xdr:to>
      <xdr:col>20</xdr:col>
      <xdr:colOff>38100</xdr:colOff>
      <xdr:row>96</xdr:row>
      <xdr:rowOff>37246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53773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168087</xdr:rowOff>
    </xdr:from>
    <xdr:to>
      <xdr:col>15</xdr:col>
      <xdr:colOff>101600</xdr:colOff>
      <xdr:row>96</xdr:row>
      <xdr:rowOff>98237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114764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23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114137</xdr:rowOff>
    </xdr:from>
    <xdr:to>
      <xdr:col>10</xdr:col>
      <xdr:colOff>165100</xdr:colOff>
      <xdr:row>96</xdr:row>
      <xdr:rowOff>44287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60814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160835</xdr:rowOff>
    </xdr:from>
    <xdr:to>
      <xdr:col>6</xdr:col>
      <xdr:colOff>38100</xdr:colOff>
      <xdr:row>97</xdr:row>
      <xdr:rowOff>90985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107512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23366</xdr:rowOff>
    </xdr:from>
    <xdr:to>
      <xdr:col>55</xdr:col>
      <xdr:colOff>0</xdr:colOff>
      <xdr:row>36</xdr:row>
      <xdr:rowOff>49556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95566"/>
          <a:ext cx="8382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162971</xdr:rowOff>
    </xdr:from>
    <xdr:to>
      <xdr:col>50</xdr:col>
      <xdr:colOff>114300</xdr:colOff>
      <xdr:row>36</xdr:row>
      <xdr:rowOff>49556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163721"/>
          <a:ext cx="8890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153843</xdr:rowOff>
    </xdr:from>
    <xdr:to>
      <xdr:col>45</xdr:col>
      <xdr:colOff>177800</xdr:colOff>
      <xdr:row>35</xdr:row>
      <xdr:rowOff>162971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154593"/>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59553</xdr:rowOff>
    </xdr:from>
    <xdr:to>
      <xdr:col>41</xdr:col>
      <xdr:colOff>50800</xdr:colOff>
      <xdr:row>35</xdr:row>
      <xdr:rowOff>153843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374503"/>
          <a:ext cx="8890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144016</xdr:rowOff>
    </xdr:from>
    <xdr:to>
      <xdr:col>55</xdr:col>
      <xdr:colOff>50800</xdr:colOff>
      <xdr:row>36</xdr:row>
      <xdr:rowOff>74166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166893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9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170206</xdr:rowOff>
    </xdr:from>
    <xdr:to>
      <xdr:col>50</xdr:col>
      <xdr:colOff>165100</xdr:colOff>
      <xdr:row>36</xdr:row>
      <xdr:rowOff>100356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116883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9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112171</xdr:rowOff>
    </xdr:from>
    <xdr:to>
      <xdr:col>46</xdr:col>
      <xdr:colOff>38100</xdr:colOff>
      <xdr:row>36</xdr:row>
      <xdr:rowOff>42321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58848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8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103043</xdr:rowOff>
    </xdr:from>
    <xdr:to>
      <xdr:col>41</xdr:col>
      <xdr:colOff>101600</xdr:colOff>
      <xdr:row>36</xdr:row>
      <xdr:rowOff>33193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49720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8753</xdr:rowOff>
    </xdr:from>
    <xdr:to>
      <xdr:col>36</xdr:col>
      <xdr:colOff>165100</xdr:colOff>
      <xdr:row>31</xdr:row>
      <xdr:rowOff>110353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126880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91639</xdr:rowOff>
    </xdr:from>
    <xdr:to>
      <xdr:col>55</xdr:col>
      <xdr:colOff>0</xdr:colOff>
      <xdr:row>55</xdr:row>
      <xdr:rowOff>63653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49939"/>
          <a:ext cx="838200" cy="1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63653</xdr:rowOff>
    </xdr:from>
    <xdr:to>
      <xdr:col>50</xdr:col>
      <xdr:colOff>114300</xdr:colOff>
      <xdr:row>56</xdr:row>
      <xdr:rowOff>74168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93403"/>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74168</xdr:rowOff>
    </xdr:from>
    <xdr:to>
      <xdr:col>45</xdr:col>
      <xdr:colOff>177800</xdr:colOff>
      <xdr:row>56</xdr:row>
      <xdr:rowOff>74614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75368"/>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21492</xdr:rowOff>
    </xdr:from>
    <xdr:to>
      <xdr:col>41</xdr:col>
      <xdr:colOff>50800</xdr:colOff>
      <xdr:row>56</xdr:row>
      <xdr:rowOff>74614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51242"/>
          <a:ext cx="889000" cy="22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40839</xdr:rowOff>
    </xdr:from>
    <xdr:to>
      <xdr:col>55</xdr:col>
      <xdr:colOff>50800</xdr:colOff>
      <xdr:row>54</xdr:row>
      <xdr:rowOff>142439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63716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12853</xdr:rowOff>
    </xdr:from>
    <xdr:to>
      <xdr:col>50</xdr:col>
      <xdr:colOff>165100</xdr:colOff>
      <xdr:row>55</xdr:row>
      <xdr:rowOff>114453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23368</xdr:rowOff>
    </xdr:from>
    <xdr:to>
      <xdr:col>46</xdr:col>
      <xdr:colOff>38100</xdr:colOff>
      <xdr:row>56</xdr:row>
      <xdr:rowOff>124968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141495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9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23814</xdr:rowOff>
    </xdr:from>
    <xdr:to>
      <xdr:col>41</xdr:col>
      <xdr:colOff>101600</xdr:colOff>
      <xdr:row>56</xdr:row>
      <xdr:rowOff>125414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141941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142142</xdr:rowOff>
    </xdr:from>
    <xdr:to>
      <xdr:col>36</xdr:col>
      <xdr:colOff>165100</xdr:colOff>
      <xdr:row>55</xdr:row>
      <xdr:rowOff>72292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88819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1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27504</xdr:rowOff>
    </xdr:from>
    <xdr:to>
      <xdr:col>55</xdr:col>
      <xdr:colOff>0</xdr:colOff>
      <xdr:row>77</xdr:row>
      <xdr:rowOff>156549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29154"/>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156549</xdr:rowOff>
    </xdr:from>
    <xdr:to>
      <xdr:col>50</xdr:col>
      <xdr:colOff>114300</xdr:colOff>
      <xdr:row>78</xdr:row>
      <xdr:rowOff>15548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58199"/>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114120</xdr:rowOff>
    </xdr:from>
    <xdr:to>
      <xdr:col>45</xdr:col>
      <xdr:colOff>177800</xdr:colOff>
      <xdr:row>78</xdr:row>
      <xdr:rowOff>15548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5770"/>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118601</xdr:rowOff>
    </xdr:from>
    <xdr:to>
      <xdr:col>41</xdr:col>
      <xdr:colOff>50800</xdr:colOff>
      <xdr:row>77</xdr:row>
      <xdr:rowOff>114120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77351"/>
          <a:ext cx="889000" cy="3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148154</xdr:rowOff>
    </xdr:from>
    <xdr:to>
      <xdr:col>55</xdr:col>
      <xdr:colOff>50800</xdr:colOff>
      <xdr:row>77</xdr:row>
      <xdr:rowOff>78304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126581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105749</xdr:rowOff>
    </xdr:from>
    <xdr:to>
      <xdr:col>50</xdr:col>
      <xdr:colOff>165100</xdr:colOff>
      <xdr:row>78</xdr:row>
      <xdr:rowOff>35899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27026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0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136198</xdr:rowOff>
    </xdr:from>
    <xdr:to>
      <xdr:col>46</xdr:col>
      <xdr:colOff>38100</xdr:colOff>
      <xdr:row>78</xdr:row>
      <xdr:rowOff>66348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57475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63320</xdr:rowOff>
    </xdr:from>
    <xdr:to>
      <xdr:col>41</xdr:col>
      <xdr:colOff>101600</xdr:colOff>
      <xdr:row>77</xdr:row>
      <xdr:rowOff>164920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156047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67801</xdr:rowOff>
    </xdr:from>
    <xdr:to>
      <xdr:col>36</xdr:col>
      <xdr:colOff>165100</xdr:colOff>
      <xdr:row>75</xdr:row>
      <xdr:rowOff>169401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14478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110096</xdr:rowOff>
    </xdr:from>
    <xdr:to>
      <xdr:col>55</xdr:col>
      <xdr:colOff>0</xdr:colOff>
      <xdr:row>93</xdr:row>
      <xdr:rowOff>165418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5712046"/>
          <a:ext cx="838200" cy="3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165418</xdr:rowOff>
    </xdr:from>
    <xdr:to>
      <xdr:col>50</xdr:col>
      <xdr:colOff>114300</xdr:colOff>
      <xdr:row>95</xdr:row>
      <xdr:rowOff>24532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110268"/>
          <a:ext cx="889000" cy="20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24532</xdr:rowOff>
    </xdr:from>
    <xdr:to>
      <xdr:col>45</xdr:col>
      <xdr:colOff>177800</xdr:colOff>
      <xdr:row>96</xdr:row>
      <xdr:rowOff>37813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312282"/>
          <a:ext cx="889000" cy="18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27595</xdr:rowOff>
    </xdr:from>
    <xdr:to>
      <xdr:col>41</xdr:col>
      <xdr:colOff>50800</xdr:colOff>
      <xdr:row>96</xdr:row>
      <xdr:rowOff>37813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86795"/>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59296</xdr:rowOff>
    </xdr:from>
    <xdr:to>
      <xdr:col>55</xdr:col>
      <xdr:colOff>50800</xdr:colOff>
      <xdr:row>91</xdr:row>
      <xdr:rowOff>160896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6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82173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5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114618</xdr:rowOff>
    </xdr:from>
    <xdr:to>
      <xdr:col>50</xdr:col>
      <xdr:colOff>165100</xdr:colOff>
      <xdr:row>94</xdr:row>
      <xdr:rowOff>44768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0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61295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8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145182</xdr:rowOff>
    </xdr:from>
    <xdr:to>
      <xdr:col>46</xdr:col>
      <xdr:colOff>38100</xdr:colOff>
      <xdr:row>95</xdr:row>
      <xdr:rowOff>75332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91859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03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158463</xdr:rowOff>
    </xdr:from>
    <xdr:to>
      <xdr:col>41</xdr:col>
      <xdr:colOff>101600</xdr:colOff>
      <xdr:row>96</xdr:row>
      <xdr:rowOff>88613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79740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148245</xdr:rowOff>
    </xdr:from>
    <xdr:to>
      <xdr:col>36</xdr:col>
      <xdr:colOff>165100</xdr:colOff>
      <xdr:row>96</xdr:row>
      <xdr:rowOff>78395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69522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115411</xdr:rowOff>
    </xdr:from>
    <xdr:to>
      <xdr:col>85</xdr:col>
      <xdr:colOff>127000</xdr:colOff>
      <xdr:row>37</xdr:row>
      <xdr:rowOff>147415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45906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98266</xdr:rowOff>
    </xdr:from>
    <xdr:to>
      <xdr:col>81</xdr:col>
      <xdr:colOff>50800</xdr:colOff>
      <xdr:row>37</xdr:row>
      <xdr:rowOff>147415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4191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34258</xdr:rowOff>
    </xdr:from>
    <xdr:to>
      <xdr:col>76</xdr:col>
      <xdr:colOff>114300</xdr:colOff>
      <xdr:row>37</xdr:row>
      <xdr:rowOff>98266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377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34258</xdr:rowOff>
    </xdr:from>
    <xdr:to>
      <xdr:col>71</xdr:col>
      <xdr:colOff>177800</xdr:colOff>
      <xdr:row>37</xdr:row>
      <xdr:rowOff>97523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377908"/>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64611</xdr:rowOff>
    </xdr:from>
    <xdr:to>
      <xdr:col>85</xdr:col>
      <xdr:colOff>177800</xdr:colOff>
      <xdr:row>37</xdr:row>
      <xdr:rowOff>166212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08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23988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19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96615</xdr:rowOff>
    </xdr:from>
    <xdr:to>
      <xdr:col>81</xdr:col>
      <xdr:colOff>101600</xdr:colOff>
      <xdr:row>38</xdr:row>
      <xdr:rowOff>26766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43292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21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47466</xdr:rowOff>
    </xdr:from>
    <xdr:to>
      <xdr:col>76</xdr:col>
      <xdr:colOff>165100</xdr:colOff>
      <xdr:row>37</xdr:row>
      <xdr:rowOff>149066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165593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16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154908</xdr:rowOff>
    </xdr:from>
    <xdr:to>
      <xdr:col>72</xdr:col>
      <xdr:colOff>38100</xdr:colOff>
      <xdr:row>37</xdr:row>
      <xdr:rowOff>85058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101585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0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46723</xdr:rowOff>
    </xdr:from>
    <xdr:to>
      <xdr:col>67</xdr:col>
      <xdr:colOff>101600</xdr:colOff>
      <xdr:row>37</xdr:row>
      <xdr:rowOff>148323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164850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6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159055</xdr:rowOff>
    </xdr:from>
    <xdr:to>
      <xdr:col>85</xdr:col>
      <xdr:colOff>127000</xdr:colOff>
      <xdr:row>74</xdr:row>
      <xdr:rowOff>36982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674905"/>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102038</xdr:rowOff>
    </xdr:from>
    <xdr:to>
      <xdr:col>81</xdr:col>
      <xdr:colOff>50800</xdr:colOff>
      <xdr:row>73</xdr:row>
      <xdr:rowOff>159055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617888"/>
          <a:ext cx="8890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69291</xdr:rowOff>
    </xdr:from>
    <xdr:to>
      <xdr:col>76</xdr:col>
      <xdr:colOff>114300</xdr:colOff>
      <xdr:row>73</xdr:row>
      <xdr:rowOff>102038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585141"/>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4426</xdr:rowOff>
    </xdr:from>
    <xdr:to>
      <xdr:col>71</xdr:col>
      <xdr:colOff>177800</xdr:colOff>
      <xdr:row>73</xdr:row>
      <xdr:rowOff>69291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520276"/>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157632</xdr:rowOff>
    </xdr:from>
    <xdr:to>
      <xdr:col>85</xdr:col>
      <xdr:colOff>177800</xdr:colOff>
      <xdr:row>74</xdr:row>
      <xdr:rowOff>87782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5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108255</xdr:rowOff>
    </xdr:from>
    <xdr:to>
      <xdr:col>81</xdr:col>
      <xdr:colOff>101600</xdr:colOff>
      <xdr:row>74</xdr:row>
      <xdr:rowOff>38405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54932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39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51238</xdr:rowOff>
    </xdr:from>
    <xdr:to>
      <xdr:col>76</xdr:col>
      <xdr:colOff>165100</xdr:colOff>
      <xdr:row>73</xdr:row>
      <xdr:rowOff>152838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169365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18491</xdr:rowOff>
    </xdr:from>
    <xdr:to>
      <xdr:col>72</xdr:col>
      <xdr:colOff>38100</xdr:colOff>
      <xdr:row>73</xdr:row>
      <xdr:rowOff>120091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136618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125076</xdr:rowOff>
    </xdr:from>
    <xdr:to>
      <xdr:col>67</xdr:col>
      <xdr:colOff>101600</xdr:colOff>
      <xdr:row>73</xdr:row>
      <xdr:rowOff>55226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71753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xdr:rowOff>
    </xdr:from>
    <xdr:to>
      <xdr:col>85</xdr:col>
      <xdr:colOff>127000</xdr:colOff>
      <xdr:row>98</xdr:row>
      <xdr:rowOff>2966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803762"/>
          <a:ext cx="8382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151916</xdr:rowOff>
    </xdr:from>
    <xdr:to>
      <xdr:col>81</xdr:col>
      <xdr:colOff>50800</xdr:colOff>
      <xdr:row>98</xdr:row>
      <xdr:rowOff>1662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782566"/>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144619</xdr:rowOff>
    </xdr:from>
    <xdr:to>
      <xdr:col>76</xdr:col>
      <xdr:colOff>114300</xdr:colOff>
      <xdr:row>97</xdr:row>
      <xdr:rowOff>151916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775269"/>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144619</xdr:rowOff>
    </xdr:from>
    <xdr:to>
      <xdr:col>71</xdr:col>
      <xdr:colOff>177800</xdr:colOff>
      <xdr:row>97</xdr:row>
      <xdr:rowOff>164644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77526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123616</xdr:rowOff>
    </xdr:from>
    <xdr:to>
      <xdr:col>85</xdr:col>
      <xdr:colOff>177800</xdr:colOff>
      <xdr:row>98</xdr:row>
      <xdr:rowOff>53766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7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82993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5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122312</xdr:rowOff>
    </xdr:from>
    <xdr:to>
      <xdr:col>81</xdr:col>
      <xdr:colOff>101600</xdr:colOff>
      <xdr:row>98</xdr:row>
      <xdr:rowOff>52462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7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68989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101116</xdr:rowOff>
    </xdr:from>
    <xdr:to>
      <xdr:col>76</xdr:col>
      <xdr:colOff>165100</xdr:colOff>
      <xdr:row>98</xdr:row>
      <xdr:rowOff>31266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7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47793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0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93819</xdr:rowOff>
    </xdr:from>
    <xdr:to>
      <xdr:col>72</xdr:col>
      <xdr:colOff>38100</xdr:colOff>
      <xdr:row>98</xdr:row>
      <xdr:rowOff>23969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7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40496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113844</xdr:rowOff>
    </xdr:from>
    <xdr:to>
      <xdr:col>67</xdr:col>
      <xdr:colOff>101600</xdr:colOff>
      <xdr:row>98</xdr:row>
      <xdr:rowOff>43994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17590</xdr:rowOff>
    </xdr:from>
    <xdr:to>
      <xdr:col>116</xdr:col>
      <xdr:colOff>63500</xdr:colOff>
      <xdr:row>37</xdr:row>
      <xdr:rowOff>61404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36124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xdr:rowOff>
    </xdr:from>
    <xdr:to>
      <xdr:col>111</xdr:col>
      <xdr:colOff>177800</xdr:colOff>
      <xdr:row>37</xdr:row>
      <xdr:rowOff>17590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50762"/>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11874</xdr:rowOff>
    </xdr:from>
    <xdr:to>
      <xdr:col>107</xdr:col>
      <xdr:colOff>50800</xdr:colOff>
      <xdr:row>37</xdr:row>
      <xdr:rowOff>7112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012624"/>
          <a:ext cx="889000" cy="3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11874</xdr:rowOff>
    </xdr:from>
    <xdr:to>
      <xdr:col>102</xdr:col>
      <xdr:colOff>114300</xdr:colOff>
      <xdr:row>35</xdr:row>
      <xdr:rowOff>63119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01262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xdr:rowOff>
    </xdr:from>
    <xdr:to>
      <xdr:col>116</xdr:col>
      <xdr:colOff>114300</xdr:colOff>
      <xdr:row>37</xdr:row>
      <xdr:rowOff>112204</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33481</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138240</xdr:rowOff>
    </xdr:from>
    <xdr:to>
      <xdr:col>112</xdr:col>
      <xdr:colOff>38100</xdr:colOff>
      <xdr:row>37</xdr:row>
      <xdr:rowOff>68390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84917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127762</xdr:rowOff>
    </xdr:from>
    <xdr:to>
      <xdr:col>107</xdr:col>
      <xdr:colOff>101600</xdr:colOff>
      <xdr:row>37</xdr:row>
      <xdr:rowOff>57912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74439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132524</xdr:rowOff>
    </xdr:from>
    <xdr:to>
      <xdr:col>102</xdr:col>
      <xdr:colOff>165100</xdr:colOff>
      <xdr:row>35</xdr:row>
      <xdr:rowOff>62674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79201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12319</xdr:rowOff>
    </xdr:from>
    <xdr:to>
      <xdr:col>98</xdr:col>
      <xdr:colOff>38100</xdr:colOff>
      <xdr:row>35</xdr:row>
      <xdr:rowOff>113919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130446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67081</xdr:rowOff>
    </xdr:from>
    <xdr:to>
      <xdr:col>116</xdr:col>
      <xdr:colOff>63500</xdr:colOff>
      <xdr:row>57</xdr:row>
      <xdr:rowOff>106724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39731"/>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88208</xdr:rowOff>
    </xdr:from>
    <xdr:to>
      <xdr:col>111</xdr:col>
      <xdr:colOff>177800</xdr:colOff>
      <xdr:row>57</xdr:row>
      <xdr:rowOff>106724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860858"/>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80797</xdr:rowOff>
    </xdr:from>
    <xdr:to>
      <xdr:col>107</xdr:col>
      <xdr:colOff>50800</xdr:colOff>
      <xdr:row>57</xdr:row>
      <xdr:rowOff>88208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853447"/>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129699</xdr:rowOff>
    </xdr:from>
    <xdr:to>
      <xdr:col>102</xdr:col>
      <xdr:colOff>114300</xdr:colOff>
      <xdr:row>57</xdr:row>
      <xdr:rowOff>80797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730899"/>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16281</xdr:rowOff>
    </xdr:from>
    <xdr:to>
      <xdr:col>116</xdr:col>
      <xdr:colOff>114300</xdr:colOff>
      <xdr:row>57</xdr:row>
      <xdr:rowOff>117881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39158</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55924</xdr:rowOff>
    </xdr:from>
    <xdr:to>
      <xdr:col>112</xdr:col>
      <xdr:colOff>38100</xdr:colOff>
      <xdr:row>57</xdr:row>
      <xdr:rowOff>157524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2601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6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37408</xdr:rowOff>
    </xdr:from>
    <xdr:to>
      <xdr:col>107</xdr:col>
      <xdr:colOff>101600</xdr:colOff>
      <xdr:row>57</xdr:row>
      <xdr:rowOff>139008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155535</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5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29997</xdr:rowOff>
    </xdr:from>
    <xdr:to>
      <xdr:col>102</xdr:col>
      <xdr:colOff>165100</xdr:colOff>
      <xdr:row>57</xdr:row>
      <xdr:rowOff>131597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148124</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78899</xdr:rowOff>
    </xdr:from>
    <xdr:to>
      <xdr:col>98</xdr:col>
      <xdr:colOff>38100</xdr:colOff>
      <xdr:row>57</xdr:row>
      <xdr:rowOff>9049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25576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40618</xdr:rowOff>
    </xdr:from>
    <xdr:to>
      <xdr:col>116</xdr:col>
      <xdr:colOff>63500</xdr:colOff>
      <xdr:row>75</xdr:row>
      <xdr:rowOff>81962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99368"/>
          <a:ext cx="8382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81962</xdr:rowOff>
    </xdr:from>
    <xdr:to>
      <xdr:col>111</xdr:col>
      <xdr:colOff>177800</xdr:colOff>
      <xdr:row>75</xdr:row>
      <xdr:rowOff>130458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940712"/>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130458</xdr:rowOff>
    </xdr:from>
    <xdr:to>
      <xdr:col>107</xdr:col>
      <xdr:colOff>50800</xdr:colOff>
      <xdr:row>75</xdr:row>
      <xdr:rowOff>133920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89208"/>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133920</xdr:rowOff>
    </xdr:from>
    <xdr:to>
      <xdr:col>102</xdr:col>
      <xdr:colOff>114300</xdr:colOff>
      <xdr:row>75</xdr:row>
      <xdr:rowOff>135324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99267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161268</xdr:rowOff>
    </xdr:from>
    <xdr:to>
      <xdr:col>116</xdr:col>
      <xdr:colOff>114300</xdr:colOff>
      <xdr:row>75</xdr:row>
      <xdr:rowOff>91418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8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12695</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31162</xdr:rowOff>
    </xdr:from>
    <xdr:to>
      <xdr:col>112</xdr:col>
      <xdr:colOff>38100</xdr:colOff>
      <xdr:row>75</xdr:row>
      <xdr:rowOff>132762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149289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79658</xdr:rowOff>
    </xdr:from>
    <xdr:to>
      <xdr:col>107</xdr:col>
      <xdr:colOff>101600</xdr:colOff>
      <xdr:row>76</xdr:row>
      <xdr:rowOff>9807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38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83120</xdr:rowOff>
    </xdr:from>
    <xdr:to>
      <xdr:col>102</xdr:col>
      <xdr:colOff>165100</xdr:colOff>
      <xdr:row>76</xdr:row>
      <xdr:rowOff>13271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41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29797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84524</xdr:rowOff>
    </xdr:from>
    <xdr:to>
      <xdr:col>98</xdr:col>
      <xdr:colOff>38100</xdr:colOff>
      <xdr:row>76</xdr:row>
      <xdr:rowOff>14675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43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31201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主な構成項目である扶助費の決算額は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万円で、住民一人当たり約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定額減税調整給付金支給事業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伴い前年度より増加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公債費の住民一人当たりのコストは減少しているものの、依然として類似団体平均より高い水準で推移している状況である。今後も引き続き計画的な繰上償還を実施し、公債費の抑制、平準化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また、普通建設事業の更新整備については、文化会館大規模改修事業や施設拡張事業繰出金の増により、類似団体より高くなっている。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85408</xdr:rowOff>
    </xdr:from>
    <xdr:to>
      <xdr:col>24</xdr:col>
      <xdr:colOff>63500</xdr:colOff>
      <xdr:row>37</xdr:row>
      <xdr:rowOff>12255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257608"/>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12255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5076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170561</xdr:rowOff>
    </xdr:from>
    <xdr:to>
      <xdr:col>15</xdr:col>
      <xdr:colOff>50800</xdr:colOff>
      <xdr:row>37</xdr:row>
      <xdr:rowOff>7112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34276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28829</xdr:rowOff>
    </xdr:from>
    <xdr:to>
      <xdr:col>10</xdr:col>
      <xdr:colOff>114300</xdr:colOff>
      <xdr:row>36</xdr:row>
      <xdr:rowOff>170561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01029"/>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34608</xdr:rowOff>
    </xdr:from>
    <xdr:to>
      <xdr:col>24</xdr:col>
      <xdr:colOff>114300</xdr:colOff>
      <xdr:row>36</xdr:row>
      <xdr:rowOff>136208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8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132905</xdr:rowOff>
    </xdr:from>
    <xdr:to>
      <xdr:col>20</xdr:col>
      <xdr:colOff>38100</xdr:colOff>
      <xdr:row>37</xdr:row>
      <xdr:rowOff>63055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54182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9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119761</xdr:rowOff>
    </xdr:from>
    <xdr:to>
      <xdr:col>10</xdr:col>
      <xdr:colOff>165100</xdr:colOff>
      <xdr:row>37</xdr:row>
      <xdr:rowOff>49911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149479</xdr:rowOff>
    </xdr:from>
    <xdr:to>
      <xdr:col>6</xdr:col>
      <xdr:colOff>38100</xdr:colOff>
      <xdr:row>36</xdr:row>
      <xdr:rowOff>79629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96156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127999</xdr:rowOff>
    </xdr:from>
    <xdr:to>
      <xdr:col>24</xdr:col>
      <xdr:colOff>63500</xdr:colOff>
      <xdr:row>57</xdr:row>
      <xdr:rowOff>157039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0649"/>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154380</xdr:rowOff>
    </xdr:from>
    <xdr:to>
      <xdr:col>19</xdr:col>
      <xdr:colOff>177800</xdr:colOff>
      <xdr:row>57</xdr:row>
      <xdr:rowOff>157039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27030"/>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148897</xdr:rowOff>
    </xdr:from>
    <xdr:to>
      <xdr:col>15</xdr:col>
      <xdr:colOff>50800</xdr:colOff>
      <xdr:row>57</xdr:row>
      <xdr:rowOff>154380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21547"/>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121130</xdr:rowOff>
    </xdr:from>
    <xdr:to>
      <xdr:col>10</xdr:col>
      <xdr:colOff>114300</xdr:colOff>
      <xdr:row>57</xdr:row>
      <xdr:rowOff>148897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50880"/>
          <a:ext cx="889000" cy="3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77199</xdr:rowOff>
    </xdr:from>
    <xdr:to>
      <xdr:col>24</xdr:col>
      <xdr:colOff>114300</xdr:colOff>
      <xdr:row>58</xdr:row>
      <xdr:rowOff>7349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36576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106239</xdr:rowOff>
    </xdr:from>
    <xdr:to>
      <xdr:col>20</xdr:col>
      <xdr:colOff>38100</xdr:colOff>
      <xdr:row>58</xdr:row>
      <xdr:rowOff>36389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27516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103580</xdr:rowOff>
    </xdr:from>
    <xdr:to>
      <xdr:col>15</xdr:col>
      <xdr:colOff>101600</xdr:colOff>
      <xdr:row>58</xdr:row>
      <xdr:rowOff>33730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24857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98097</xdr:rowOff>
    </xdr:from>
    <xdr:to>
      <xdr:col>10</xdr:col>
      <xdr:colOff>165100</xdr:colOff>
      <xdr:row>58</xdr:row>
      <xdr:rowOff>28247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44774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70330</xdr:rowOff>
    </xdr:from>
    <xdr:to>
      <xdr:col>6</xdr:col>
      <xdr:colOff>38100</xdr:colOff>
      <xdr:row>56</xdr:row>
      <xdr:rowOff>480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47978</xdr:rowOff>
    </xdr:from>
    <xdr:to>
      <xdr:col>24</xdr:col>
      <xdr:colOff>63500</xdr:colOff>
      <xdr:row>75</xdr:row>
      <xdr:rowOff>154863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06728"/>
          <a:ext cx="838200" cy="10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154863</xdr:rowOff>
    </xdr:from>
    <xdr:to>
      <xdr:col>19</xdr:col>
      <xdr:colOff>177800</xdr:colOff>
      <xdr:row>76</xdr:row>
      <xdr:rowOff>20820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13613"/>
          <a:ext cx="8890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20820</xdr:rowOff>
    </xdr:from>
    <xdr:to>
      <xdr:col>15</xdr:col>
      <xdr:colOff>50800</xdr:colOff>
      <xdr:row>76</xdr:row>
      <xdr:rowOff>29561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1020"/>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29561</xdr:rowOff>
    </xdr:from>
    <xdr:to>
      <xdr:col>10</xdr:col>
      <xdr:colOff>114300</xdr:colOff>
      <xdr:row>77</xdr:row>
      <xdr:rowOff>50713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59761"/>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168628</xdr:rowOff>
    </xdr:from>
    <xdr:to>
      <xdr:col>24</xdr:col>
      <xdr:colOff>114300</xdr:colOff>
      <xdr:row>75</xdr:row>
      <xdr:rowOff>98778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20055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0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104063</xdr:rowOff>
    </xdr:from>
    <xdr:to>
      <xdr:col>20</xdr:col>
      <xdr:colOff>38100</xdr:colOff>
      <xdr:row>76</xdr:row>
      <xdr:rowOff>34213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50740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3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141470</xdr:rowOff>
    </xdr:from>
    <xdr:to>
      <xdr:col>15</xdr:col>
      <xdr:colOff>101600</xdr:colOff>
      <xdr:row>76</xdr:row>
      <xdr:rowOff>71620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88147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150211</xdr:rowOff>
    </xdr:from>
    <xdr:to>
      <xdr:col>10</xdr:col>
      <xdr:colOff>165100</xdr:colOff>
      <xdr:row>76</xdr:row>
      <xdr:rowOff>80361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96887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171363</xdr:rowOff>
    </xdr:from>
    <xdr:to>
      <xdr:col>6</xdr:col>
      <xdr:colOff>38100</xdr:colOff>
      <xdr:row>77</xdr:row>
      <xdr:rowOff>101513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29781</xdr:rowOff>
    </xdr:from>
    <xdr:to>
      <xdr:col>24</xdr:col>
      <xdr:colOff>63500</xdr:colOff>
      <xdr:row>97</xdr:row>
      <xdr:rowOff>79941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60431"/>
          <a:ext cx="838200" cy="5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2769</xdr:rowOff>
    </xdr:from>
    <xdr:to>
      <xdr:col>19</xdr:col>
      <xdr:colOff>177800</xdr:colOff>
      <xdr:row>97</xdr:row>
      <xdr:rowOff>79941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33419"/>
          <a:ext cx="889000" cy="7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119354</xdr:rowOff>
    </xdr:from>
    <xdr:to>
      <xdr:col>15</xdr:col>
      <xdr:colOff>50800</xdr:colOff>
      <xdr:row>97</xdr:row>
      <xdr:rowOff>2769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78554"/>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119354</xdr:rowOff>
    </xdr:from>
    <xdr:to>
      <xdr:col>10</xdr:col>
      <xdr:colOff>114300</xdr:colOff>
      <xdr:row>97</xdr:row>
      <xdr:rowOff>77769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8554"/>
          <a:ext cx="889000" cy="1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150431</xdr:rowOff>
    </xdr:from>
    <xdr:to>
      <xdr:col>24</xdr:col>
      <xdr:colOff>114300</xdr:colOff>
      <xdr:row>97</xdr:row>
      <xdr:rowOff>80581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128858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29141</xdr:rowOff>
    </xdr:from>
    <xdr:to>
      <xdr:col>20</xdr:col>
      <xdr:colOff>38100</xdr:colOff>
      <xdr:row>97</xdr:row>
      <xdr:rowOff>130741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121868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123419</xdr:rowOff>
    </xdr:from>
    <xdr:to>
      <xdr:col>15</xdr:col>
      <xdr:colOff>101600</xdr:colOff>
      <xdr:row>97</xdr:row>
      <xdr:rowOff>53569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44696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68554</xdr:rowOff>
    </xdr:from>
    <xdr:to>
      <xdr:col>10</xdr:col>
      <xdr:colOff>165100</xdr:colOff>
      <xdr:row>96</xdr:row>
      <xdr:rowOff>170154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26969</xdr:rowOff>
    </xdr:from>
    <xdr:to>
      <xdr:col>6</xdr:col>
      <xdr:colOff>38100</xdr:colOff>
      <xdr:row>97</xdr:row>
      <xdr:rowOff>128569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145096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83693</xdr:rowOff>
    </xdr:from>
    <xdr:to>
      <xdr:col>55</xdr:col>
      <xdr:colOff>0</xdr:colOff>
      <xdr:row>37</xdr:row>
      <xdr:rowOff>90932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2734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90932</xdr:rowOff>
    </xdr:from>
    <xdr:to>
      <xdr:col>50</xdr:col>
      <xdr:colOff>114300</xdr:colOff>
      <xdr:row>37</xdr:row>
      <xdr:rowOff>99314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3458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99314</xdr:rowOff>
    </xdr:from>
    <xdr:to>
      <xdr:col>45</xdr:col>
      <xdr:colOff>177800</xdr:colOff>
      <xdr:row>37</xdr:row>
      <xdr:rowOff>153797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4296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153797</xdr:rowOff>
    </xdr:from>
    <xdr:to>
      <xdr:col>41</xdr:col>
      <xdr:colOff>50800</xdr:colOff>
      <xdr:row>37</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74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32893</xdr:rowOff>
    </xdr:from>
    <xdr:to>
      <xdr:col>55</xdr:col>
      <xdr:colOff>50800</xdr:colOff>
      <xdr:row>37</xdr:row>
      <xdr:rowOff>134493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55770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2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40132</xdr:rowOff>
    </xdr:from>
    <xdr:to>
      <xdr:col>50</xdr:col>
      <xdr:colOff>165100</xdr:colOff>
      <xdr:row>37</xdr:row>
      <xdr:rowOff>141732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158259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48514</xdr:rowOff>
    </xdr:from>
    <xdr:to>
      <xdr:col>46</xdr:col>
      <xdr:colOff>38100</xdr:colOff>
      <xdr:row>37</xdr:row>
      <xdr:rowOff>150114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141241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102997</xdr:rowOff>
    </xdr:from>
    <xdr:to>
      <xdr:col>41</xdr:col>
      <xdr:colOff>101600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40716</xdr:rowOff>
    </xdr:from>
    <xdr:to>
      <xdr:col>55</xdr:col>
      <xdr:colOff>0</xdr:colOff>
      <xdr:row>50</xdr:row>
      <xdr:rowOff>168778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8613216"/>
          <a:ext cx="838200" cy="1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140249</xdr:rowOff>
    </xdr:from>
    <xdr:to>
      <xdr:col>50</xdr:col>
      <xdr:colOff>114300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8712749"/>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140249</xdr:rowOff>
    </xdr:from>
    <xdr:to>
      <xdr:col>45</xdr:col>
      <xdr:colOff>177800</xdr:colOff>
      <xdr:row>52</xdr:row>
      <xdr:rowOff>60056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8712749"/>
          <a:ext cx="889000" cy="26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60056</xdr:rowOff>
    </xdr:from>
    <xdr:to>
      <xdr:col>41</xdr:col>
      <xdr:colOff>50800</xdr:colOff>
      <xdr:row>52</xdr:row>
      <xdr:rowOff>160914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8975456"/>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161366</xdr:rowOff>
    </xdr:from>
    <xdr:to>
      <xdr:col>55</xdr:col>
      <xdr:colOff>50800</xdr:colOff>
      <xdr:row>50</xdr:row>
      <xdr:rowOff>91516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85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114393</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851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117978</xdr:rowOff>
    </xdr:from>
    <xdr:to>
      <xdr:col>50</xdr:col>
      <xdr:colOff>165100</xdr:colOff>
      <xdr:row>51</xdr:row>
      <xdr:rowOff>48128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86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64655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84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89449</xdr:rowOff>
    </xdr:from>
    <xdr:to>
      <xdr:col>46</xdr:col>
      <xdr:colOff>38100</xdr:colOff>
      <xdr:row>51</xdr:row>
      <xdr:rowOff>19599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86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36126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84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9256</xdr:rowOff>
    </xdr:from>
    <xdr:to>
      <xdr:col>41</xdr:col>
      <xdr:colOff>101600</xdr:colOff>
      <xdr:row>52</xdr:row>
      <xdr:rowOff>110856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89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127383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8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110114</xdr:rowOff>
    </xdr:from>
    <xdr:to>
      <xdr:col>36</xdr:col>
      <xdr:colOff>165100</xdr:colOff>
      <xdr:row>53</xdr:row>
      <xdr:rowOff>40264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0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56791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8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90456</xdr:rowOff>
    </xdr:from>
    <xdr:to>
      <xdr:col>55</xdr:col>
      <xdr:colOff>0</xdr:colOff>
      <xdr:row>76</xdr:row>
      <xdr:rowOff>26429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49206"/>
          <a:ext cx="8382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78511</xdr:rowOff>
    </xdr:from>
    <xdr:to>
      <xdr:col>50</xdr:col>
      <xdr:colOff>114300</xdr:colOff>
      <xdr:row>75</xdr:row>
      <xdr:rowOff>90456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2937261"/>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129660</xdr:rowOff>
    </xdr:from>
    <xdr:to>
      <xdr:col>45</xdr:col>
      <xdr:colOff>177800</xdr:colOff>
      <xdr:row>75</xdr:row>
      <xdr:rowOff>78511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816960"/>
          <a:ext cx="889000" cy="1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116592</xdr:rowOff>
    </xdr:from>
    <xdr:to>
      <xdr:col>41</xdr:col>
      <xdr:colOff>50800</xdr:colOff>
      <xdr:row>74</xdr:row>
      <xdr:rowOff>129660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2632442"/>
          <a:ext cx="889000" cy="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147079</xdr:rowOff>
    </xdr:from>
    <xdr:to>
      <xdr:col>55</xdr:col>
      <xdr:colOff>50800</xdr:colOff>
      <xdr:row>76</xdr:row>
      <xdr:rowOff>77229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169956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39656</xdr:rowOff>
    </xdr:from>
    <xdr:to>
      <xdr:col>50</xdr:col>
      <xdr:colOff>165100</xdr:colOff>
      <xdr:row>75</xdr:row>
      <xdr:rowOff>141256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8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157783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27711</xdr:rowOff>
    </xdr:from>
    <xdr:to>
      <xdr:col>46</xdr:col>
      <xdr:colOff>38100</xdr:colOff>
      <xdr:row>75</xdr:row>
      <xdr:rowOff>129311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8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145838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6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78860</xdr:rowOff>
    </xdr:from>
    <xdr:to>
      <xdr:col>41</xdr:col>
      <xdr:colOff>101600</xdr:colOff>
      <xdr:row>75</xdr:row>
      <xdr:rowOff>9010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25537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65792</xdr:rowOff>
    </xdr:from>
    <xdr:to>
      <xdr:col>36</xdr:col>
      <xdr:colOff>165100</xdr:colOff>
      <xdr:row>73</xdr:row>
      <xdr:rowOff>167392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5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12469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3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96628</xdr:rowOff>
    </xdr:from>
    <xdr:to>
      <xdr:col>55</xdr:col>
      <xdr:colOff>0</xdr:colOff>
      <xdr:row>96</xdr:row>
      <xdr:rowOff>127127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84378"/>
          <a:ext cx="838200" cy="20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125679</xdr:rowOff>
    </xdr:from>
    <xdr:to>
      <xdr:col>50</xdr:col>
      <xdr:colOff>114300</xdr:colOff>
      <xdr:row>96</xdr:row>
      <xdr:rowOff>127127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8487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42887</xdr:rowOff>
    </xdr:from>
    <xdr:to>
      <xdr:col>45</xdr:col>
      <xdr:colOff>177800</xdr:colOff>
      <xdr:row>96</xdr:row>
      <xdr:rowOff>125679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02087"/>
          <a:ext cx="889000" cy="8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133814</xdr:rowOff>
    </xdr:from>
    <xdr:to>
      <xdr:col>41</xdr:col>
      <xdr:colOff>50800</xdr:colOff>
      <xdr:row>96</xdr:row>
      <xdr:rowOff>42887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250114"/>
          <a:ext cx="889000" cy="25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45828</xdr:rowOff>
    </xdr:from>
    <xdr:to>
      <xdr:col>55</xdr:col>
      <xdr:colOff>50800</xdr:colOff>
      <xdr:row>95</xdr:row>
      <xdr:rowOff>147428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68705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76327</xdr:rowOff>
    </xdr:from>
    <xdr:to>
      <xdr:col>50</xdr:col>
      <xdr:colOff>165100</xdr:colOff>
      <xdr:row>97</xdr:row>
      <xdr:rowOff>6477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23004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3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74879</xdr:rowOff>
    </xdr:from>
    <xdr:to>
      <xdr:col>46</xdr:col>
      <xdr:colOff>38100</xdr:colOff>
      <xdr:row>97</xdr:row>
      <xdr:rowOff>5029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21556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163537</xdr:rowOff>
    </xdr:from>
    <xdr:to>
      <xdr:col>41</xdr:col>
      <xdr:colOff>101600</xdr:colOff>
      <xdr:row>96</xdr:row>
      <xdr:rowOff>93687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110214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83014</xdr:rowOff>
    </xdr:from>
    <xdr:to>
      <xdr:col>36</xdr:col>
      <xdr:colOff>165100</xdr:colOff>
      <xdr:row>95</xdr:row>
      <xdr:rowOff>13164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29691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110256</xdr:rowOff>
    </xdr:from>
    <xdr:to>
      <xdr:col>85</xdr:col>
      <xdr:colOff>127000</xdr:colOff>
      <xdr:row>36</xdr:row>
      <xdr:rowOff>114737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82456"/>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114737</xdr:rowOff>
    </xdr:from>
    <xdr:to>
      <xdr:col>81</xdr:col>
      <xdr:colOff>50800</xdr:colOff>
      <xdr:row>36</xdr:row>
      <xdr:rowOff>119674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8693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119674</xdr:rowOff>
    </xdr:from>
    <xdr:to>
      <xdr:col>76</xdr:col>
      <xdr:colOff>114300</xdr:colOff>
      <xdr:row>36</xdr:row>
      <xdr:rowOff>144089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91874"/>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144089</xdr:rowOff>
    </xdr:from>
    <xdr:to>
      <xdr:col>71</xdr:col>
      <xdr:colOff>177800</xdr:colOff>
      <xdr:row>36</xdr:row>
      <xdr:rowOff>145826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1628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59456</xdr:rowOff>
    </xdr:from>
    <xdr:to>
      <xdr:col>85</xdr:col>
      <xdr:colOff>177800</xdr:colOff>
      <xdr:row>36</xdr:row>
      <xdr:rowOff>161056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37883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63937</xdr:rowOff>
    </xdr:from>
    <xdr:to>
      <xdr:col>81</xdr:col>
      <xdr:colOff>101600</xdr:colOff>
      <xdr:row>36</xdr:row>
      <xdr:rowOff>165537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68874</xdr:rowOff>
    </xdr:from>
    <xdr:to>
      <xdr:col>76</xdr:col>
      <xdr:colOff>165100</xdr:colOff>
      <xdr:row>36</xdr:row>
      <xdr:rowOff>170474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93289</xdr:rowOff>
    </xdr:from>
    <xdr:to>
      <xdr:col>72</xdr:col>
      <xdr:colOff>38100</xdr:colOff>
      <xdr:row>37</xdr:row>
      <xdr:rowOff>23439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6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95026</xdr:rowOff>
    </xdr:from>
    <xdr:to>
      <xdr:col>67</xdr:col>
      <xdr:colOff>101600</xdr:colOff>
      <xdr:row>37</xdr:row>
      <xdr:rowOff>25176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85110</xdr:rowOff>
    </xdr:from>
    <xdr:to>
      <xdr:col>85</xdr:col>
      <xdr:colOff>127000</xdr:colOff>
      <xdr:row>57</xdr:row>
      <xdr:rowOff>95123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6310"/>
          <a:ext cx="838200" cy="18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95123</xdr:rowOff>
    </xdr:from>
    <xdr:to>
      <xdr:col>81</xdr:col>
      <xdr:colOff>50800</xdr:colOff>
      <xdr:row>58</xdr:row>
      <xdr:rowOff>149987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7773"/>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149987</xdr:rowOff>
    </xdr:from>
    <xdr:to>
      <xdr:col>76</xdr:col>
      <xdr:colOff>114300</xdr:colOff>
      <xdr:row>59</xdr:row>
      <xdr:rowOff>52901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94087"/>
          <a:ext cx="889000" cy="7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23502</xdr:rowOff>
    </xdr:from>
    <xdr:to>
      <xdr:col>71</xdr:col>
      <xdr:colOff>177800</xdr:colOff>
      <xdr:row>59</xdr:row>
      <xdr:rowOff>52901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67602"/>
          <a:ext cx="889000" cy="2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34310</xdr:rowOff>
    </xdr:from>
    <xdr:to>
      <xdr:col>85</xdr:col>
      <xdr:colOff>177800</xdr:colOff>
      <xdr:row>56</xdr:row>
      <xdr:rowOff>135910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57187</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44323</xdr:rowOff>
    </xdr:from>
    <xdr:to>
      <xdr:col>81</xdr:col>
      <xdr:colOff>101600</xdr:colOff>
      <xdr:row>57</xdr:row>
      <xdr:rowOff>145923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162450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99187</xdr:rowOff>
    </xdr:from>
    <xdr:to>
      <xdr:col>76</xdr:col>
      <xdr:colOff>165100</xdr:colOff>
      <xdr:row>59</xdr:row>
      <xdr:rowOff>29337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20464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2101</xdr:rowOff>
    </xdr:from>
    <xdr:to>
      <xdr:col>72</xdr:col>
      <xdr:colOff>38100</xdr:colOff>
      <xdr:row>59</xdr:row>
      <xdr:rowOff>103701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94828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1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144152</xdr:rowOff>
    </xdr:from>
    <xdr:to>
      <xdr:col>67</xdr:col>
      <xdr:colOff>101600</xdr:colOff>
      <xdr:row>58</xdr:row>
      <xdr:rowOff>74302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115412</xdr:rowOff>
    </xdr:from>
    <xdr:to>
      <xdr:col>85</xdr:col>
      <xdr:colOff>127000</xdr:colOff>
      <xdr:row>77</xdr:row>
      <xdr:rowOff>147416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1706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98267</xdr:rowOff>
    </xdr:from>
    <xdr:to>
      <xdr:col>81</xdr:col>
      <xdr:colOff>50800</xdr:colOff>
      <xdr:row>77</xdr:row>
      <xdr:rowOff>147416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29991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34258</xdr:rowOff>
    </xdr:from>
    <xdr:to>
      <xdr:col>76</xdr:col>
      <xdr:colOff>114300</xdr:colOff>
      <xdr:row>77</xdr:row>
      <xdr:rowOff>98267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23590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34258</xdr:rowOff>
    </xdr:from>
    <xdr:to>
      <xdr:col>71</xdr:col>
      <xdr:colOff>177800</xdr:colOff>
      <xdr:row>77</xdr:row>
      <xdr:rowOff>97523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235908"/>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64612</xdr:rowOff>
    </xdr:from>
    <xdr:to>
      <xdr:col>85</xdr:col>
      <xdr:colOff>177800</xdr:colOff>
      <xdr:row>77</xdr:row>
      <xdr:rowOff>166212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23989</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5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96616</xdr:rowOff>
    </xdr:from>
    <xdr:to>
      <xdr:col>81</xdr:col>
      <xdr:colOff>101600</xdr:colOff>
      <xdr:row>78</xdr:row>
      <xdr:rowOff>26766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43293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073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47467</xdr:rowOff>
    </xdr:from>
    <xdr:to>
      <xdr:col>76</xdr:col>
      <xdr:colOff>165100</xdr:colOff>
      <xdr:row>77</xdr:row>
      <xdr:rowOff>149067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2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165594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154908</xdr:rowOff>
    </xdr:from>
    <xdr:to>
      <xdr:col>72</xdr:col>
      <xdr:colOff>38100</xdr:colOff>
      <xdr:row>77</xdr:row>
      <xdr:rowOff>85058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101585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6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46723</xdr:rowOff>
    </xdr:from>
    <xdr:to>
      <xdr:col>67</xdr:col>
      <xdr:colOff>101600</xdr:colOff>
      <xdr:row>77</xdr:row>
      <xdr:rowOff>148323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164850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159055</xdr:rowOff>
    </xdr:from>
    <xdr:to>
      <xdr:col>85</xdr:col>
      <xdr:colOff>127000</xdr:colOff>
      <xdr:row>94</xdr:row>
      <xdr:rowOff>36982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03905"/>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102039</xdr:rowOff>
    </xdr:from>
    <xdr:to>
      <xdr:col>81</xdr:col>
      <xdr:colOff>50800</xdr:colOff>
      <xdr:row>93</xdr:row>
      <xdr:rowOff>159055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046889"/>
          <a:ext cx="8890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69292</xdr:rowOff>
    </xdr:from>
    <xdr:to>
      <xdr:col>76</xdr:col>
      <xdr:colOff>114300</xdr:colOff>
      <xdr:row>93</xdr:row>
      <xdr:rowOff>102039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01414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4407</xdr:rowOff>
    </xdr:from>
    <xdr:to>
      <xdr:col>71</xdr:col>
      <xdr:colOff>177800</xdr:colOff>
      <xdr:row>93</xdr:row>
      <xdr:rowOff>69292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949257"/>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157632</xdr:rowOff>
    </xdr:from>
    <xdr:to>
      <xdr:col>85</xdr:col>
      <xdr:colOff>177800</xdr:colOff>
      <xdr:row>94</xdr:row>
      <xdr:rowOff>87782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108255</xdr:rowOff>
    </xdr:from>
    <xdr:to>
      <xdr:col>81</xdr:col>
      <xdr:colOff>101600</xdr:colOff>
      <xdr:row>94</xdr:row>
      <xdr:rowOff>38405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54932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2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51239</xdr:rowOff>
    </xdr:from>
    <xdr:to>
      <xdr:col>76</xdr:col>
      <xdr:colOff>165100</xdr:colOff>
      <xdr:row>93</xdr:row>
      <xdr:rowOff>152839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169366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77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18492</xdr:rowOff>
    </xdr:from>
    <xdr:to>
      <xdr:col>72</xdr:col>
      <xdr:colOff>38100</xdr:colOff>
      <xdr:row>93</xdr:row>
      <xdr:rowOff>120092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136619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125057</xdr:rowOff>
    </xdr:from>
    <xdr:to>
      <xdr:col>67</xdr:col>
      <xdr:colOff>101600</xdr:colOff>
      <xdr:row>93</xdr:row>
      <xdr:rowOff>55207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71734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％を占めている。住民一人当たりのコストは約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道の駅整備事業の増などにより増加しており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施設拡張事業繰出金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の減などにより減少しているものの、類似団体平均よりも高くなっている。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預金利子及び一般財源から約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千万円を積み立てたものの、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実質収支額は、前年度より約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千万円の減になったことにより、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今後も適切な実質収支の水準を維持し、引き続き計画的な財政運営を行うよう努める。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前年度に引き続き全会計において赤字は生じていない。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標準財政規模に対する黒字額の割合は、全体的に前年度と同程度で推移している。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分母となる基準財政規模における基準税収入額等の増が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比率を引き下げた要因となっている。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今後も全会計において引き続き健全財政の維持に努めていく。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79975626</v>
      </c>
      <c r="BO4" s="371"/>
      <c r="BP4" s="371"/>
      <c r="BQ4" s="371"/>
      <c r="BR4" s="371"/>
      <c r="BS4" s="371"/>
      <c r="BT4" s="371"/>
      <c r="BU4" s="372"/>
      <c r="BV4" s="370">
        <v>74437621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3.5</v>
      </c>
      <c r="CU4" s="377"/>
      <c r="CV4" s="377"/>
      <c r="CW4" s="377"/>
      <c r="CX4" s="377"/>
      <c r="CY4" s="377"/>
      <c r="CZ4" s="377"/>
      <c r="DA4" s="378"/>
      <c r="DB4" s="376">
        <v>3.8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77593915</v>
      </c>
      <c r="BO5" s="408"/>
      <c r="BP5" s="408"/>
      <c r="BQ5" s="408"/>
      <c r="BR5" s="408"/>
      <c r="BS5" s="408"/>
      <c r="BT5" s="408"/>
      <c r="BU5" s="409"/>
      <c r="BV5" s="407">
        <v>72745234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98.1</v>
      </c>
      <c r="CU5" s="405"/>
      <c r="CV5" s="405"/>
      <c r="CW5" s="405"/>
      <c r="CX5" s="405"/>
      <c r="CY5" s="405"/>
      <c r="CZ5" s="405"/>
      <c r="DA5" s="406"/>
      <c r="DB5" s="404">
        <v>96.5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2381711</v>
      </c>
      <c r="BO6" s="408"/>
      <c r="BP6" s="408"/>
      <c r="BQ6" s="408"/>
      <c r="BR6" s="408"/>
      <c r="BS6" s="408"/>
      <c r="BT6" s="408"/>
      <c r="BU6" s="409"/>
      <c r="BV6" s="407">
        <v>1692387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98.4</v>
      </c>
      <c r="CU6" s="445"/>
      <c r="CV6" s="445"/>
      <c r="CW6" s="445"/>
      <c r="CX6" s="445"/>
      <c r="CY6" s="445"/>
      <c r="CZ6" s="445"/>
      <c r="DA6" s="446"/>
      <c r="DB6" s="444">
        <v>97.2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1113489</v>
      </c>
      <c r="BO7" s="408"/>
      <c r="BP7" s="408"/>
      <c r="BQ7" s="408"/>
      <c r="BR7" s="408"/>
      <c r="BS7" s="408"/>
      <c r="BT7" s="408"/>
      <c r="BU7" s="409"/>
      <c r="BV7" s="407">
        <v>350471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36202065</v>
      </c>
      <c r="CU7" s="408"/>
      <c r="CV7" s="408"/>
      <c r="CW7" s="408"/>
      <c r="CX7" s="408"/>
      <c r="CY7" s="408"/>
      <c r="CZ7" s="408"/>
      <c r="DA7" s="409"/>
      <c r="DB7" s="407">
        <v>34944857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1268222</v>
      </c>
      <c r="BO8" s="408"/>
      <c r="BP8" s="408"/>
      <c r="BQ8" s="408"/>
      <c r="BR8" s="408"/>
      <c r="BS8" s="408"/>
      <c r="BT8" s="408"/>
      <c r="BU8" s="409"/>
      <c r="BV8" s="407">
        <v>1341916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0.59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133852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-73694</v>
      </c>
      <c r="BO9" s="408"/>
      <c r="BP9" s="408"/>
      <c r="BQ9" s="408"/>
      <c r="BR9" s="408"/>
      <c r="BS9" s="408"/>
      <c r="BT9" s="408"/>
      <c r="BU9" s="409"/>
      <c r="BV9" s="407">
        <v>-194910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138078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2080364</v>
      </c>
      <c r="BO10" s="408"/>
      <c r="BP10" s="408"/>
      <c r="BQ10" s="408"/>
      <c r="BR10" s="408"/>
      <c r="BS10" s="408"/>
      <c r="BT10" s="408"/>
      <c r="BU10" s="409"/>
      <c r="BV10" s="407">
        <v>2144297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133479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2100000</v>
      </c>
      <c r="BO12" s="408"/>
      <c r="BP12" s="408"/>
      <c r="BQ12" s="408"/>
      <c r="BR12" s="408"/>
      <c r="BS12" s="408"/>
      <c r="BT12" s="408"/>
      <c r="BU12" s="409"/>
      <c r="BV12" s="407">
        <v>1763276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132050</v>
      </c>
      <c r="S13" s="492"/>
      <c r="T13" s="492"/>
      <c r="U13" s="492"/>
      <c r="V13" s="493"/>
      <c r="W13" s="423" t="s">
        <v>131</v>
      </c>
      <c r="X13" s="424"/>
      <c r="Y13" s="424"/>
      <c r="Z13" s="424"/>
      <c r="AA13" s="424"/>
      <c r="AB13" s="414"/>
      <c r="AC13" s="458">
        <v>3513</v>
      </c>
      <c r="AD13" s="459"/>
      <c r="AE13" s="459"/>
      <c r="AF13" s="459"/>
      <c r="AG13" s="501"/>
      <c r="AH13" s="458">
        <v>4120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-93330</v>
      </c>
      <c r="BO13" s="408"/>
      <c r="BP13" s="408"/>
      <c r="BQ13" s="408"/>
      <c r="BR13" s="408"/>
      <c r="BS13" s="408"/>
      <c r="BT13" s="408"/>
      <c r="BU13" s="409"/>
      <c r="BV13" s="407">
        <v>186111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7.3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133938</v>
      </c>
      <c r="S14" s="492"/>
      <c r="T14" s="492"/>
      <c r="U14" s="492"/>
      <c r="V14" s="493"/>
      <c r="W14" s="397"/>
      <c r="X14" s="398"/>
      <c r="Y14" s="398"/>
      <c r="Z14" s="398"/>
      <c r="AA14" s="398"/>
      <c r="AB14" s="387"/>
      <c r="AC14" s="494">
        <v>5.7</v>
      </c>
      <c r="AD14" s="495"/>
      <c r="AE14" s="495"/>
      <c r="AF14" s="495"/>
      <c r="AG14" s="496"/>
      <c r="AH14" s="494">
        <v>6.5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132673</v>
      </c>
      <c r="S15" s="492"/>
      <c r="T15" s="492"/>
      <c r="U15" s="492"/>
      <c r="V15" s="493"/>
      <c r="W15" s="423" t="s">
        <v>137</v>
      </c>
      <c r="X15" s="424"/>
      <c r="Y15" s="424"/>
      <c r="Z15" s="424"/>
      <c r="AA15" s="424"/>
      <c r="AB15" s="414"/>
      <c r="AC15" s="458">
        <v>14001</v>
      </c>
      <c r="AD15" s="459"/>
      <c r="AE15" s="459"/>
      <c r="AF15" s="459"/>
      <c r="AG15" s="501"/>
      <c r="AH15" s="458">
        <v>14729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20091076</v>
      </c>
      <c r="BO15" s="371"/>
      <c r="BP15" s="371"/>
      <c r="BQ15" s="371"/>
      <c r="BR15" s="371"/>
      <c r="BS15" s="371"/>
      <c r="BT15" s="371"/>
      <c r="BU15" s="372"/>
      <c r="BV15" s="370">
        <v>18687034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22.6</v>
      </c>
      <c r="AD16" s="495"/>
      <c r="AE16" s="495"/>
      <c r="AF16" s="495"/>
      <c r="AG16" s="496"/>
      <c r="AH16" s="494">
        <v>23.1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30586552</v>
      </c>
      <c r="BO16" s="408"/>
      <c r="BP16" s="408"/>
      <c r="BQ16" s="408"/>
      <c r="BR16" s="408"/>
      <c r="BS16" s="408"/>
      <c r="BT16" s="408"/>
      <c r="BU16" s="409"/>
      <c r="BV16" s="407">
        <v>29718877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44308</v>
      </c>
      <c r="AD17" s="459"/>
      <c r="AE17" s="459"/>
      <c r="AF17" s="459"/>
      <c r="AG17" s="501"/>
      <c r="AH17" s="458">
        <v>44921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25597006</v>
      </c>
      <c r="BO17" s="408"/>
      <c r="BP17" s="408"/>
      <c r="BQ17" s="408"/>
      <c r="BR17" s="408"/>
      <c r="BS17" s="408"/>
      <c r="BT17" s="408"/>
      <c r="BU17" s="409"/>
      <c r="BV17" s="407">
        <v>23699161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341.79</v>
      </c>
      <c r="M18" s="531"/>
      <c r="N18" s="531"/>
      <c r="O18" s="531"/>
      <c r="P18" s="531"/>
      <c r="Q18" s="531"/>
      <c r="R18" s="532"/>
      <c r="S18" s="532"/>
      <c r="T18" s="532"/>
      <c r="U18" s="532"/>
      <c r="V18" s="533"/>
      <c r="W18" s="425"/>
      <c r="X18" s="426"/>
      <c r="Y18" s="426"/>
      <c r="Z18" s="426"/>
      <c r="AA18" s="426"/>
      <c r="AB18" s="417"/>
      <c r="AC18" s="534">
        <v>71.7</v>
      </c>
      <c r="AD18" s="535"/>
      <c r="AE18" s="535"/>
      <c r="AF18" s="535"/>
      <c r="AG18" s="536"/>
      <c r="AH18" s="534">
        <v>70.400000000000006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32474001</v>
      </c>
      <c r="BO18" s="408"/>
      <c r="BP18" s="408"/>
      <c r="BQ18" s="408"/>
      <c r="BR18" s="408"/>
      <c r="BS18" s="408"/>
      <c r="BT18" s="408"/>
      <c r="BU18" s="409"/>
      <c r="BV18" s="407">
        <v>31963246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45458058</v>
      </c>
      <c r="BO19" s="408"/>
      <c r="BP19" s="408"/>
      <c r="BQ19" s="408"/>
      <c r="BR19" s="408"/>
      <c r="BS19" s="408"/>
      <c r="BT19" s="408"/>
      <c r="BU19" s="409"/>
      <c r="BV19" s="407">
        <v>44116765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53235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47442501</v>
      </c>
      <c r="BO22" s="371"/>
      <c r="BP22" s="371"/>
      <c r="BQ22" s="371"/>
      <c r="BR22" s="371"/>
      <c r="BS22" s="371"/>
      <c r="BT22" s="371"/>
      <c r="BU22" s="372"/>
      <c r="BV22" s="370">
        <v>45748043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35983339</v>
      </c>
      <c r="BO23" s="408"/>
      <c r="BP23" s="408"/>
      <c r="BQ23" s="408"/>
      <c r="BR23" s="408"/>
      <c r="BS23" s="408"/>
      <c r="BT23" s="408"/>
      <c r="BU23" s="409"/>
      <c r="BV23" s="407">
        <v>36121865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9600</v>
      </c>
      <c r="R24" s="459"/>
      <c r="S24" s="459"/>
      <c r="T24" s="459"/>
      <c r="U24" s="459"/>
      <c r="V24" s="501"/>
      <c r="W24" s="553"/>
      <c r="X24" s="554"/>
      <c r="Y24" s="555"/>
      <c r="Z24" s="457" t="s">
        <v>162</v>
      </c>
      <c r="AA24" s="437"/>
      <c r="AB24" s="437"/>
      <c r="AC24" s="437"/>
      <c r="AD24" s="437"/>
      <c r="AE24" s="437"/>
      <c r="AF24" s="437"/>
      <c r="AG24" s="438"/>
      <c r="AH24" s="458">
        <v>764</v>
      </c>
      <c r="AI24" s="459"/>
      <c r="AJ24" s="459"/>
      <c r="AK24" s="459"/>
      <c r="AL24" s="501"/>
      <c r="AM24" s="458">
        <v>2452440</v>
      </c>
      <c r="AN24" s="459"/>
      <c r="AO24" s="459"/>
      <c r="AP24" s="459"/>
      <c r="AQ24" s="459"/>
      <c r="AR24" s="501"/>
      <c r="AS24" s="458">
        <v>3210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33425298</v>
      </c>
      <c r="BO24" s="408"/>
      <c r="BP24" s="408"/>
      <c r="BQ24" s="408"/>
      <c r="BR24" s="408"/>
      <c r="BS24" s="408"/>
      <c r="BT24" s="408"/>
      <c r="BU24" s="409"/>
      <c r="BV24" s="407">
        <v>29568802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7800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4570004</v>
      </c>
      <c r="BO25" s="371"/>
      <c r="BP25" s="371"/>
      <c r="BQ25" s="371"/>
      <c r="BR25" s="371"/>
      <c r="BS25" s="371"/>
      <c r="BT25" s="371"/>
      <c r="BU25" s="372"/>
      <c r="BV25" s="370">
        <v>3834130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6750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22456</v>
      </c>
      <c r="AN26" s="459"/>
      <c r="AO26" s="459"/>
      <c r="AP26" s="459"/>
      <c r="AQ26" s="459"/>
      <c r="AR26" s="501"/>
      <c r="AS26" s="458">
        <v>3208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5600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66049</v>
      </c>
      <c r="AN27" s="459"/>
      <c r="AO27" s="459"/>
      <c r="AP27" s="459"/>
      <c r="AQ27" s="459"/>
      <c r="AR27" s="501"/>
      <c r="AS27" s="458">
        <v>3885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300000</v>
      </c>
      <c r="BO27" s="527"/>
      <c r="BP27" s="527"/>
      <c r="BQ27" s="527"/>
      <c r="BR27" s="527"/>
      <c r="BS27" s="527"/>
      <c r="BT27" s="527"/>
      <c r="BU27" s="528"/>
      <c r="BV27" s="526">
        <v>300000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5010281</v>
      </c>
      <c r="BO28" s="371"/>
      <c r="BP28" s="371"/>
      <c r="BQ28" s="371"/>
      <c r="BR28" s="371"/>
      <c r="BS28" s="371"/>
      <c r="BT28" s="371"/>
      <c r="BU28" s="372"/>
      <c r="BV28" s="370">
        <v>5029918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24</v>
      </c>
      <c r="M29" s="459"/>
      <c r="N29" s="459"/>
      <c r="O29" s="459"/>
      <c r="P29" s="501"/>
      <c r="Q29" s="458">
        <v>4500</v>
      </c>
      <c r="R29" s="459"/>
      <c r="S29" s="459"/>
      <c r="T29" s="459"/>
      <c r="U29" s="459"/>
      <c r="V29" s="501"/>
      <c r="W29" s="556"/>
      <c r="X29" s="557"/>
      <c r="Y29" s="558"/>
      <c r="Z29" s="457" t="s">
        <v>177</v>
      </c>
      <c r="AA29" s="437"/>
      <c r="AB29" s="437"/>
      <c r="AC29" s="437"/>
      <c r="AD29" s="437"/>
      <c r="AE29" s="437"/>
      <c r="AF29" s="437"/>
      <c r="AG29" s="438"/>
      <c r="AH29" s="458">
        <v>781</v>
      </c>
      <c r="AI29" s="459"/>
      <c r="AJ29" s="459"/>
      <c r="AK29" s="459"/>
      <c r="AL29" s="501"/>
      <c r="AM29" s="458">
        <v>2518489</v>
      </c>
      <c r="AN29" s="459"/>
      <c r="AO29" s="459"/>
      <c r="AP29" s="459"/>
      <c r="AQ29" s="459"/>
      <c r="AR29" s="501"/>
      <c r="AS29" s="458">
        <v>3225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959170</v>
      </c>
      <c r="BO29" s="408"/>
      <c r="BP29" s="408"/>
      <c r="BQ29" s="408"/>
      <c r="BR29" s="408"/>
      <c r="BS29" s="408"/>
      <c r="BT29" s="408"/>
      <c r="BU29" s="409"/>
      <c r="BV29" s="407">
        <v>2044905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12474335</v>
      </c>
      <c r="BO30" s="527"/>
      <c r="BP30" s="527"/>
      <c r="BQ30" s="527"/>
      <c r="BR30" s="527"/>
      <c r="BS30" s="527"/>
      <c r="BT30" s="527"/>
      <c r="BU30" s="528"/>
      <c r="BV30" s="526">
        <v>14836630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県央地域広域市町村圏組合一般会計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諫早市施設管理公社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墓園事業特別会計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県央県南広域環境組合一般会計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株式会社県央企画</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長崎県後期高齢者医療広域連合普通会計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諫早市土地開発公社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長崎県後期高齢者医療広域連合後期高齢者医療事業会計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諫早市小長井振興公社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長崎県市町村総合事務組合一般会計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VyJA4bj/CJ1xeNFjmEkxfID1vPWkox0fbt1wNwlgBGO8uHTJzzSmTHe5kcL3s3xQJ/3qKt7NR69oP+hiGiQbg==" saltValue="MirZcoBJqxbkbiUZUozl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17.170000000000002</v>
      </c>
      <c r="G34" s="33">
        <v>15.56</v>
      </c>
      <c r="H34" s="33">
        <v>15.68</v>
      </c>
      <c r="I34" s="33">
        <v>15.45</v>
      </c>
      <c r="J34" s="34">
        <v>13.94</v>
      </c>
      <c r="K34" s="22"/>
      <c r="L34" s="22"/>
      <c r="M34" s="22"/>
      <c r="N34" s="22"/>
      <c r="O34" s="22"/>
      <c r="P34" s="22"/>
    </row>
    <row r="35" spans="1:16" ht="39" customHeight="1" x14ac:dyDescent="0.15">
      <c r="A35" s="22"/>
      <c r="B35" s="35"/>
      <c r="C35" s="1145" t="s">
        <v>535</v>
      </c>
      <c r="D35" s="1146"/>
      <c r="E35" s="1147"/>
      <c r="F35" s="36">
        <v>4.25</v>
      </c>
      <c r="G35" s="37">
        <v>4.33</v>
      </c>
      <c r="H35" s="37">
        <v>4.79</v>
      </c>
      <c r="I35" s="37">
        <v>5.1100000000000003</v>
      </c>
      <c r="J35" s="38">
        <v>5.32</v>
      </c>
      <c r="K35" s="22"/>
      <c r="L35" s="22"/>
      <c r="M35" s="22"/>
      <c r="N35" s="22"/>
      <c r="O35" s="22"/>
      <c r="P35" s="22"/>
    </row>
    <row r="36" spans="1:16" ht="39" customHeight="1" x14ac:dyDescent="0.15">
      <c r="A36" s="22"/>
      <c r="B36" s="35"/>
      <c r="C36" s="1145" t="s">
        <v>536</v>
      </c>
      <c r="D36" s="1146"/>
      <c r="E36" s="1147"/>
      <c r="F36" s="36">
        <v>2.79</v>
      </c>
      <c r="G36" s="37">
        <v>4.43</v>
      </c>
      <c r="H36" s="37">
        <v>4.2699999999999996</v>
      </c>
      <c r="I36" s="37">
        <v>3.67</v>
      </c>
      <c r="J36" s="38">
        <v>3.36</v>
      </c>
      <c r="K36" s="22"/>
      <c r="L36" s="22"/>
      <c r="M36" s="22"/>
      <c r="N36" s="22"/>
      <c r="O36" s="22"/>
      <c r="P36" s="22"/>
    </row>
    <row r="37" spans="1:16" ht="39" customHeight="1" x14ac:dyDescent="0.15">
      <c r="A37" s="22"/>
      <c r="B37" s="35"/>
      <c r="C37" s="1145" t="s">
        <v>537</v>
      </c>
      <c r="D37" s="1146"/>
      <c r="E37" s="1147"/>
      <c r="F37" s="36">
        <v>1.4</v>
      </c>
      <c r="G37" s="37">
        <v>1.45</v>
      </c>
      <c r="H37" s="37">
        <v>1.65</v>
      </c>
      <c r="I37" s="37">
        <v>1.94</v>
      </c>
      <c r="J37" s="38">
        <v>1.34</v>
      </c>
      <c r="K37" s="22"/>
      <c r="L37" s="22"/>
      <c r="M37" s="22"/>
      <c r="N37" s="22"/>
      <c r="O37" s="22"/>
      <c r="P37" s="22"/>
    </row>
    <row r="38" spans="1:16" ht="39" customHeight="1" x14ac:dyDescent="0.15">
      <c r="A38" s="22"/>
      <c r="B38" s="35"/>
      <c r="C38" s="1145" t="s">
        <v>538</v>
      </c>
      <c r="D38" s="1146"/>
      <c r="E38" s="1147"/>
      <c r="F38" s="36">
        <v>3.86</v>
      </c>
      <c r="G38" s="37">
        <v>1.65</v>
      </c>
      <c r="H38" s="37">
        <v>2.7</v>
      </c>
      <c r="I38" s="37">
        <v>3.11</v>
      </c>
      <c r="J38" s="38">
        <v>0.56999999999999995</v>
      </c>
      <c r="K38" s="22"/>
      <c r="L38" s="22"/>
      <c r="M38" s="22"/>
      <c r="N38" s="22"/>
      <c r="O38" s="22"/>
      <c r="P38" s="22"/>
    </row>
    <row r="39" spans="1:16" ht="39" customHeight="1" x14ac:dyDescent="0.15">
      <c r="A39" s="22"/>
      <c r="B39" s="35"/>
      <c r="C39" s="1145" t="s">
        <v>539</v>
      </c>
      <c r="D39" s="1146"/>
      <c r="E39" s="1147"/>
      <c r="F39" s="36">
        <v>0.25</v>
      </c>
      <c r="G39" s="37">
        <v>0.24</v>
      </c>
      <c r="H39" s="37">
        <v>0.27</v>
      </c>
      <c r="I39" s="37">
        <v>0.27</v>
      </c>
      <c r="J39" s="38">
        <v>0.33</v>
      </c>
      <c r="K39" s="22"/>
      <c r="L39" s="22"/>
      <c r="M39" s="22"/>
      <c r="N39" s="22"/>
      <c r="O39" s="22"/>
      <c r="P39" s="22"/>
    </row>
    <row r="40" spans="1:16" ht="39" customHeight="1" x14ac:dyDescent="0.15">
      <c r="A40" s="22"/>
      <c r="B40" s="35"/>
      <c r="C40" s="1145" t="s">
        <v>540</v>
      </c>
      <c r="D40" s="1146"/>
      <c r="E40" s="1147"/>
      <c r="F40" s="36">
        <v>0.22</v>
      </c>
      <c r="G40" s="37">
        <v>0.09</v>
      </c>
      <c r="H40" s="37">
        <v>0.06</v>
      </c>
      <c r="I40" s="37">
        <v>0.08</v>
      </c>
      <c r="J40" s="38">
        <v>0.15</v>
      </c>
      <c r="K40" s="22"/>
      <c r="L40" s="22"/>
      <c r="M40" s="22"/>
      <c r="N40" s="22"/>
      <c r="O40" s="22"/>
      <c r="P40" s="22"/>
    </row>
    <row r="41" spans="1:16" ht="39" customHeight="1" x14ac:dyDescent="0.15">
      <c r="A41" s="22"/>
      <c r="B41" s="35"/>
      <c r="C41" s="1145" t="s">
        <v>541</v>
      </c>
      <c r="D41" s="1146"/>
      <c r="E41" s="1147"/>
      <c r="F41" s="36">
        <v>0.12</v>
      </c>
      <c r="G41" s="37">
        <v>0.14000000000000001</v>
      </c>
      <c r="H41" s="37">
        <v>0.17</v>
      </c>
      <c r="I41" s="37">
        <v>0.16</v>
      </c>
      <c r="J41" s="38">
        <v>0.14000000000000001</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JEcouV3s9B+llFkwQeyLgPU8BUe1QxAiEx86X9lav/DaLAwH7iBt6o5Ryt0yKafS4TR9VASUOUCwT3WylNwKw==" saltValue="6kyFq1VSq+9mYLHKfMOp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28" zoomScaleSheetLayoutView="55" workbookViewId="0">
      <selection activeCell="O46" sqref="O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7145</v>
      </c>
      <c r="L45" s="60">
        <v>7130</v>
      </c>
      <c r="M45" s="60">
        <v>6866</v>
      </c>
      <c r="N45" s="60">
        <v>6426</v>
      </c>
      <c r="O45" s="61">
        <v>6059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1758</v>
      </c>
      <c r="L48" s="64">
        <v>1812</v>
      </c>
      <c r="M48" s="64">
        <v>1790</v>
      </c>
      <c r="N48" s="64">
        <v>1735</v>
      </c>
      <c r="O48" s="65">
        <v>1703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240</v>
      </c>
      <c r="L49" s="64">
        <v>325</v>
      </c>
      <c r="M49" s="64">
        <v>347</v>
      </c>
      <c r="N49" s="64">
        <v>340</v>
      </c>
      <c r="O49" s="65">
        <v>302</v>
      </c>
      <c r="P49" s="48"/>
      <c r="Q49" s="48"/>
      <c r="R49" s="48"/>
      <c r="S49" s="48"/>
      <c r="T49" s="48"/>
      <c r="U49" s="48"/>
    </row>
    <row r="50" spans="1:21" ht="30.75" customHeight="1" x14ac:dyDescent="0.15">
      <c r="A50" s="48"/>
      <c r="B50" s="1155"/>
      <c r="C50" s="1156"/>
      <c r="D50" s="62"/>
      <c r="E50" s="1161" t="s">
        <v>15</v>
      </c>
      <c r="F50" s="1161"/>
      <c r="G50" s="1161"/>
      <c r="H50" s="1161"/>
      <c r="I50" s="1161"/>
      <c r="J50" s="1162"/>
      <c r="K50" s="63">
        <v>5</v>
      </c>
      <c r="L50" s="64">
        <v>35</v>
      </c>
      <c r="M50" s="64">
        <v>29</v>
      </c>
      <c r="N50" s="64">
        <v>15</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2</v>
      </c>
      <c r="M51" s="64">
        <v>1</v>
      </c>
      <c r="N51" s="64">
        <v>1</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7360</v>
      </c>
      <c r="L52" s="64">
        <v>7183</v>
      </c>
      <c r="M52" s="64">
        <v>6848</v>
      </c>
      <c r="N52" s="64">
        <v>6403</v>
      </c>
      <c r="O52" s="65">
        <v>6425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1788</v>
      </c>
      <c r="L53" s="69">
        <v>2121</v>
      </c>
      <c r="M53" s="69">
        <v>2185</v>
      </c>
      <c r="N53" s="69">
        <v>2114</v>
      </c>
      <c r="O53" s="70">
        <v>1640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6DFp6VoxD/uzZwBMyUx87sIFw7hobEqzupm0Wd6y20LBqaLgF2mUflG1UWSlvGUFyVcdS3lSy12/3CF1aG+Q==" saltValue="rBccu3WpOwdI2P1Sc0Jp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4" zoomScaleSheetLayoutView="100" workbookViewId="0">
      <selection activeCell="Q54" sqref="Q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53228</v>
      </c>
      <c r="J41" s="344">
        <v>50751</v>
      </c>
      <c r="K41" s="344">
        <v>47537</v>
      </c>
      <c r="L41" s="344">
        <v>45748</v>
      </c>
      <c r="M41" s="345">
        <v>47443</v>
      </c>
    </row>
    <row r="42" spans="2:13" ht="27.75" customHeight="1" x14ac:dyDescent="0.15">
      <c r="B42" s="1186"/>
      <c r="C42" s="1187"/>
      <c r="D42" s="106"/>
      <c r="E42" s="1192" t="s">
        <v>32</v>
      </c>
      <c r="F42" s="1192"/>
      <c r="G42" s="1192"/>
      <c r="H42" s="1193"/>
      <c r="I42" s="346">
        <v>1015</v>
      </c>
      <c r="J42" s="347">
        <v>1013</v>
      </c>
      <c r="K42" s="347">
        <v>1013</v>
      </c>
      <c r="L42" s="347" t="s">
        <v>489</v>
      </c>
      <c r="M42" s="348" t="s">
        <v>489</v>
      </c>
    </row>
    <row r="43" spans="2:13" ht="27.75" customHeight="1" x14ac:dyDescent="0.15">
      <c r="B43" s="1186"/>
      <c r="C43" s="1187"/>
      <c r="D43" s="106"/>
      <c r="E43" s="1192" t="s">
        <v>33</v>
      </c>
      <c r="F43" s="1192"/>
      <c r="G43" s="1192"/>
      <c r="H43" s="1193"/>
      <c r="I43" s="346">
        <v>20404</v>
      </c>
      <c r="J43" s="347">
        <v>19744</v>
      </c>
      <c r="K43" s="347">
        <v>19278</v>
      </c>
      <c r="L43" s="347">
        <v>18975</v>
      </c>
      <c r="M43" s="348">
        <v>18567</v>
      </c>
    </row>
    <row r="44" spans="2:13" ht="27.75" customHeight="1" x14ac:dyDescent="0.15">
      <c r="B44" s="1186"/>
      <c r="C44" s="1187"/>
      <c r="D44" s="106"/>
      <c r="E44" s="1192" t="s">
        <v>34</v>
      </c>
      <c r="F44" s="1192"/>
      <c r="G44" s="1192"/>
      <c r="H44" s="1193"/>
      <c r="I44" s="346">
        <v>1019</v>
      </c>
      <c r="J44" s="347">
        <v>795</v>
      </c>
      <c r="K44" s="347">
        <v>586</v>
      </c>
      <c r="L44" s="347">
        <v>662</v>
      </c>
      <c r="M44" s="348">
        <v>1996</v>
      </c>
    </row>
    <row r="45" spans="2:13" ht="27.75" customHeight="1" x14ac:dyDescent="0.15">
      <c r="B45" s="1186"/>
      <c r="C45" s="1187"/>
      <c r="D45" s="106"/>
      <c r="E45" s="1192" t="s">
        <v>35</v>
      </c>
      <c r="F45" s="1192"/>
      <c r="G45" s="1192"/>
      <c r="H45" s="1193"/>
      <c r="I45" s="346">
        <v>6671</v>
      </c>
      <c r="J45" s="347">
        <v>6431</v>
      </c>
      <c r="K45" s="347">
        <v>6356</v>
      </c>
      <c r="L45" s="347">
        <v>6686</v>
      </c>
      <c r="M45" s="348">
        <v>6496</v>
      </c>
    </row>
    <row r="46" spans="2:13" ht="27.75" customHeight="1" x14ac:dyDescent="0.15">
      <c r="B46" s="1186"/>
      <c r="C46" s="1187"/>
      <c r="D46" s="107"/>
      <c r="E46" s="1192" t="s">
        <v>36</v>
      </c>
      <c r="F46" s="1192"/>
      <c r="G46" s="1192"/>
      <c r="H46" s="1193"/>
      <c r="I46" s="346">
        <v>978</v>
      </c>
      <c r="J46" s="347" t="s">
        <v>489</v>
      </c>
      <c r="K46" s="347" t="s">
        <v>489</v>
      </c>
      <c r="L46" s="347" t="s">
        <v>489</v>
      </c>
      <c r="M46" s="348">
        <v>827</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20126</v>
      </c>
      <c r="J50" s="347">
        <v>23227</v>
      </c>
      <c r="K50" s="347">
        <v>22861</v>
      </c>
      <c r="L50" s="347">
        <v>20593</v>
      </c>
      <c r="M50" s="348">
        <v>18039</v>
      </c>
    </row>
    <row r="51" spans="2:13" ht="27.75" customHeight="1" x14ac:dyDescent="0.15">
      <c r="B51" s="1186"/>
      <c r="C51" s="1187"/>
      <c r="D51" s="106"/>
      <c r="E51" s="1192" t="s">
        <v>42</v>
      </c>
      <c r="F51" s="1192"/>
      <c r="G51" s="1192"/>
      <c r="H51" s="1193"/>
      <c r="I51" s="346">
        <v>9491</v>
      </c>
      <c r="J51" s="347">
        <v>10441</v>
      </c>
      <c r="K51" s="347">
        <v>11147</v>
      </c>
      <c r="L51" s="347">
        <v>12406</v>
      </c>
      <c r="M51" s="348">
        <v>13144</v>
      </c>
    </row>
    <row r="52" spans="2:13" ht="27.75" customHeight="1" x14ac:dyDescent="0.15">
      <c r="B52" s="1188"/>
      <c r="C52" s="1189"/>
      <c r="D52" s="106"/>
      <c r="E52" s="1192" t="s">
        <v>43</v>
      </c>
      <c r="F52" s="1192"/>
      <c r="G52" s="1192"/>
      <c r="H52" s="1193"/>
      <c r="I52" s="346">
        <v>57242</v>
      </c>
      <c r="J52" s="347">
        <v>54615</v>
      </c>
      <c r="K52" s="347">
        <v>51869</v>
      </c>
      <c r="L52" s="347">
        <v>50745</v>
      </c>
      <c r="M52" s="348">
        <v>50971</v>
      </c>
    </row>
    <row r="53" spans="2:13" ht="27.75" customHeight="1" thickBot="1" x14ac:dyDescent="0.2">
      <c r="B53" s="1199" t="s">
        <v>19</v>
      </c>
      <c r="C53" s="1200"/>
      <c r="D53" s="110"/>
      <c r="E53" s="1201" t="s">
        <v>44</v>
      </c>
      <c r="F53" s="1201"/>
      <c r="G53" s="1201"/>
      <c r="H53" s="1202"/>
      <c r="I53" s="349">
        <v>-3543</v>
      </c>
      <c r="J53" s="350">
        <v>-9551</v>
      </c>
      <c r="K53" s="350">
        <v>-11107</v>
      </c>
      <c r="L53" s="350">
        <v>-11672</v>
      </c>
      <c r="M53" s="351">
        <v>-6827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xARtDYxDCcjeICuIfxwvbA9QTiNE5bkLLH3ozps9wqtOr/buIpUPXch1I9SPcs+fRt7z907nWyKDFTBtgUzOw==" saltValue="9wYfwvCrz7C2aQ51oPqW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6"/>
  <sheetViews>
    <sheetView showGridLines="0" tabSelected="1" topLeftCell="A53"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4649</v>
      </c>
      <c r="G55" s="352">
        <v>5030</v>
      </c>
      <c r="H55" s="353">
        <v>5010</v>
      </c>
    </row>
    <row r="56" spans="2:8" ht="52.5" customHeight="1" x14ac:dyDescent="0.15">
      <c r="B56" s="122"/>
      <c r="C56" s="1213" t="s">
        <v>47</v>
      </c>
      <c r="D56" s="1213"/>
      <c r="E56" s="1214"/>
      <c r="F56" s="354">
        <v>3045</v>
      </c>
      <c r="G56" s="354">
        <v>2045</v>
      </c>
      <c r="H56" s="355">
        <v>959</v>
      </c>
    </row>
    <row r="57" spans="2:8" ht="53.25" customHeight="1" x14ac:dyDescent="0.15">
      <c r="B57" s="122"/>
      <c r="C57" s="1215" t="s">
        <v>48</v>
      </c>
      <c r="D57" s="1215"/>
      <c r="E57" s="1216"/>
      <c r="F57" s="356">
        <v>16194</v>
      </c>
      <c r="G57" s="356">
        <v>14837</v>
      </c>
      <c r="H57" s="357">
        <v>12474</v>
      </c>
    </row>
    <row r="58" spans="2:8" ht="45.75" customHeight="1" x14ac:dyDescent="0.15">
      <c r="B58" s="123"/>
      <c r="C58" s="1203" t="s">
        <v>560</v>
      </c>
      <c r="D58" s="1204"/>
      <c r="E58" s="1205"/>
      <c r="F58" s="358">
        <v>4190</v>
      </c>
      <c r="G58" s="358">
        <v>4164</v>
      </c>
      <c r="H58" s="359">
        <v>4139</v>
      </c>
    </row>
    <row r="59" spans="2:8" ht="45.75" customHeight="1" x14ac:dyDescent="0.15">
      <c r="B59" s="123"/>
      <c r="C59" s="1203" t="s">
        <v>561</v>
      </c>
      <c r="D59" s="1204"/>
      <c r="E59" s="1205"/>
      <c r="F59" s="358">
        <v>2833</v>
      </c>
      <c r="G59" s="358">
        <v>2259</v>
      </c>
      <c r="H59" s="359">
        <v>1667</v>
      </c>
    </row>
    <row r="60" spans="2:8" ht="45.75" customHeight="1" x14ac:dyDescent="0.15">
      <c r="B60" s="123"/>
      <c r="C60" s="1203" t="s">
        <v>562</v>
      </c>
      <c r="D60" s="1204"/>
      <c r="E60" s="1205"/>
      <c r="F60" s="358">
        <v>1829</v>
      </c>
      <c r="G60" s="358">
        <v>1224</v>
      </c>
      <c r="H60" s="359">
        <v>1067</v>
      </c>
    </row>
    <row r="61" spans="2:8" ht="45.75" customHeight="1" x14ac:dyDescent="0.15">
      <c r="B61" s="123"/>
      <c r="C61" s="1203" t="s">
        <v>563</v>
      </c>
      <c r="D61" s="1204"/>
      <c r="E61" s="1205"/>
      <c r="F61" s="358">
        <v>1061</v>
      </c>
      <c r="G61" s="358">
        <v>1221</v>
      </c>
      <c r="H61" s="359">
        <v>1058</v>
      </c>
    </row>
    <row r="62" spans="2:8" ht="45.75" customHeight="1" thickBot="1" x14ac:dyDescent="0.2">
      <c r="B62" s="124"/>
      <c r="C62" s="1206" t="s">
        <v>564</v>
      </c>
      <c r="D62" s="1207"/>
      <c r="E62" s="1208"/>
      <c r="F62" s="360">
        <v>1616</v>
      </c>
      <c r="G62" s="360">
        <v>1344</v>
      </c>
      <c r="H62" s="361">
        <v>863</v>
      </c>
    </row>
    <row r="63" spans="2:8" ht="52.5" customHeight="1" thickBot="1" x14ac:dyDescent="0.2">
      <c r="B63" s="125"/>
      <c r="C63" s="1209" t="s">
        <v>49</v>
      </c>
      <c r="D63" s="1209"/>
      <c r="E63" s="1210"/>
      <c r="F63" s="362">
        <v>23887</v>
      </c>
      <c r="G63" s="362">
        <v>21911</v>
      </c>
      <c r="H63" s="363">
        <v>18444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sheetData>
  <sheetProtection algorithmName="SHA-512" hashValue="7paeGjUeSMvUFISKgIqL7h+Iwr3H3OMDG0zF3Sp68Lxdxne/DG3MLGbbPKvcLVBfTOpkqV1mk7AkBTy/Q91gBg==" saltValue="cRtYCF6m+R62Nq2pjUA6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70109</v>
      </c>
      <c r="E3" s="144"/>
      <c r="F3" s="145">
        <v>44161</v>
      </c>
      <c r="G3" s="146"/>
      <c r="H3" s="147"/>
    </row>
    <row r="4" spans="1:8" x14ac:dyDescent="0.15">
      <c r="A4" s="148"/>
      <c r="B4" s="149"/>
      <c r="C4" s="150"/>
      <c r="D4" s="151">
        <v>30959</v>
      </c>
      <c r="E4" s="152"/>
      <c r="F4" s="153">
        <v>23644</v>
      </c>
      <c r="G4" s="154"/>
      <c r="H4" s="155"/>
    </row>
    <row r="5" spans="1:8" x14ac:dyDescent="0.15">
      <c r="A5" s="136" t="s">
        <v>521</v>
      </c>
      <c r="B5" s="141"/>
      <c r="C5" s="142"/>
      <c r="D5" s="143">
        <v>49479</v>
      </c>
      <c r="E5" s="144"/>
      <c r="F5" s="145">
        <v>43955</v>
      </c>
      <c r="G5" s="146"/>
      <c r="H5" s="147"/>
    </row>
    <row r="6" spans="1:8" x14ac:dyDescent="0.15">
      <c r="A6" s="148"/>
      <c r="B6" s="149"/>
      <c r="C6" s="150"/>
      <c r="D6" s="151">
        <v>17486</v>
      </c>
      <c r="E6" s="152"/>
      <c r="F6" s="153">
        <v>21318</v>
      </c>
      <c r="G6" s="154"/>
      <c r="H6" s="155"/>
    </row>
    <row r="7" spans="1:8" x14ac:dyDescent="0.15">
      <c r="A7" s="136" t="s">
        <v>522</v>
      </c>
      <c r="B7" s="141"/>
      <c r="C7" s="142"/>
      <c r="D7" s="143">
        <v>49520</v>
      </c>
      <c r="E7" s="144"/>
      <c r="F7" s="145">
        <v>41921</v>
      </c>
      <c r="G7" s="146"/>
      <c r="H7" s="147"/>
    </row>
    <row r="8" spans="1:8" x14ac:dyDescent="0.15">
      <c r="A8" s="148"/>
      <c r="B8" s="149"/>
      <c r="C8" s="150"/>
      <c r="D8" s="151">
        <v>20556</v>
      </c>
      <c r="E8" s="152"/>
      <c r="F8" s="153">
        <v>21655</v>
      </c>
      <c r="G8" s="154"/>
      <c r="H8" s="155"/>
    </row>
    <row r="9" spans="1:8" x14ac:dyDescent="0.15">
      <c r="A9" s="136" t="s">
        <v>523</v>
      </c>
      <c r="B9" s="141"/>
      <c r="C9" s="142"/>
      <c r="D9" s="143">
        <v>66236</v>
      </c>
      <c r="E9" s="144"/>
      <c r="F9" s="145">
        <v>44585</v>
      </c>
      <c r="G9" s="146"/>
      <c r="H9" s="147"/>
    </row>
    <row r="10" spans="1:8" x14ac:dyDescent="0.15">
      <c r="A10" s="148"/>
      <c r="B10" s="149"/>
      <c r="C10" s="150"/>
      <c r="D10" s="151">
        <v>31536</v>
      </c>
      <c r="E10" s="152"/>
      <c r="F10" s="153">
        <v>23077</v>
      </c>
      <c r="G10" s="154"/>
      <c r="H10" s="155"/>
    </row>
    <row r="11" spans="1:8" x14ac:dyDescent="0.15">
      <c r="A11" s="136" t="s">
        <v>524</v>
      </c>
      <c r="B11" s="141"/>
      <c r="C11" s="142"/>
      <c r="D11" s="143">
        <v>79415</v>
      </c>
      <c r="E11" s="144"/>
      <c r="F11" s="145">
        <v>49779</v>
      </c>
      <c r="G11" s="146"/>
      <c r="H11" s="147"/>
    </row>
    <row r="12" spans="1:8" x14ac:dyDescent="0.15">
      <c r="A12" s="148"/>
      <c r="B12" s="149"/>
      <c r="C12" s="156"/>
      <c r="D12" s="151">
        <v>51838</v>
      </c>
      <c r="E12" s="152"/>
      <c r="F12" s="153">
        <v>28921</v>
      </c>
      <c r="G12" s="154"/>
      <c r="H12" s="155"/>
    </row>
    <row r="13" spans="1:8" x14ac:dyDescent="0.15">
      <c r="A13" s="136"/>
      <c r="B13" s="141"/>
      <c r="C13" s="157"/>
      <c r="D13" s="158">
        <v>62952</v>
      </c>
      <c r="E13" s="159"/>
      <c r="F13" s="160">
        <v>44880</v>
      </c>
      <c r="G13" s="161"/>
      <c r="H13" s="147"/>
    </row>
    <row r="14" spans="1:8" x14ac:dyDescent="0.15">
      <c r="A14" s="148"/>
      <c r="B14" s="149"/>
      <c r="C14" s="150"/>
      <c r="D14" s="151">
        <v>30475</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2.92</v>
      </c>
      <c r="C19" s="162">
        <f>ROUND(VALUE(SUBSTITUTE(実質収支比率等に係る経年分析!G$48,"▲","-")),2)</f>
        <v>4.59</v>
      </c>
      <c r="D19" s="162">
        <f>ROUND(VALUE(SUBSTITUTE(実質収支比率等に係る経年分析!H$48,"▲","-")),2)</f>
        <v>4.45</v>
      </c>
      <c r="E19" s="162">
        <f>ROUND(VALUE(SUBSTITUTE(実質収支比率等に係る経年分析!I$48,"▲","-")),2)</f>
        <v>3.84</v>
      </c>
      <c r="F19" s="162">
        <f>ROUND(VALUE(SUBSTITUTE(実質収支比率等に係る経年分析!J$48,"▲","-")),2)</f>
        <v>3.5</v>
      </c>
    </row>
    <row r="20" spans="1:11" x14ac:dyDescent="0.15">
      <c r="A20" s="162" t="s">
        <v>53</v>
      </c>
      <c r="B20" s="162">
        <f>ROUND(VALUE(SUBSTITUTE(実質収支比率等に係る経年分析!F$47,"▲","-")),2)</f>
        <v>12.8</v>
      </c>
      <c r="C20" s="162">
        <f>ROUND(VALUE(SUBSTITUTE(実質収支比率等に係る経年分析!G$47,"▲","-")),2)</f>
        <v>15.06</v>
      </c>
      <c r="D20" s="162">
        <f>ROUND(VALUE(SUBSTITUTE(実質収支比率等に係る経年分析!H$47,"▲","-")),2)</f>
        <v>13.46</v>
      </c>
      <c r="E20" s="162">
        <f>ROUND(VALUE(SUBSTITUTE(実質収支比率等に係る経年分析!I$47,"▲","-")),2)</f>
        <v>14.39</v>
      </c>
      <c r="F20" s="162">
        <f>ROUND(VALUE(SUBSTITUTE(実質収支比率等に係る経年分析!J$47,"▲","-")),2)</f>
        <v>13.84</v>
      </c>
    </row>
    <row r="21" spans="1:11" x14ac:dyDescent="0.15">
      <c r="A21" s="162" t="s">
        <v>54</v>
      </c>
      <c r="B21" s="162">
        <f>IF(ISNUMBER(VALUE(SUBSTITUTE(実質収支比率等に係る経年分析!F$49,"▲","-"))),ROUND(VALUE(SUBSTITUTE(実質収支比率等に係る経年分析!F$49,"▲","-")),2),NA())</f>
        <v>1.67</v>
      </c>
      <c r="C21" s="162">
        <f>IF(ISNUMBER(VALUE(SUBSTITUTE(実質収支比率等に係る経年分析!G$49,"▲","-"))),ROUND(VALUE(SUBSTITUTE(実質収支比率等に係る経年分析!G$49,"▲","-")),2),NA())</f>
        <v>4.2699999999999996</v>
      </c>
      <c r="D21" s="162">
        <f>IF(ISNUMBER(VALUE(SUBSTITUTE(実質収支比率等に係る経年分析!H$49,"▲","-"))),ROUND(VALUE(SUBSTITUTE(実質収支比率等に係る経年分析!H$49,"▲","-")),2),NA())</f>
        <v>-2.15</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-0.26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墓園事業特別会計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0.14000000000000001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0.14000000000000001</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0.33</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15">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4.2699999999999996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5.1100000000000003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17.170000000000002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7360</v>
      </c>
      <c r="E42" s="164"/>
      <c r="F42" s="164"/>
      <c r="G42" s="164">
        <f>'実質公債費比率（分子）の構造'!L$52</f>
        <v>7183</v>
      </c>
      <c r="H42" s="164"/>
      <c r="I42" s="164"/>
      <c r="J42" s="164">
        <f>'実質公債費比率（分子）の構造'!M$52</f>
        <v>6848</v>
      </c>
      <c r="K42" s="164"/>
      <c r="L42" s="164"/>
      <c r="M42" s="164">
        <f>'実質公債費比率（分子）の構造'!N$52</f>
        <v>6403</v>
      </c>
      <c r="N42" s="164"/>
      <c r="O42" s="164"/>
      <c r="P42" s="164">
        <f>'実質公債費比率（分子）の構造'!O$52</f>
        <v>6425</v>
      </c>
    </row>
    <row r="43" spans="1:16" x14ac:dyDescent="0.15">
      <c r="A43" s="164" t="s">
        <v>16</v>
      </c>
      <c r="B43" s="164">
        <f>'実質公債費比率（分子）の構造'!K$51</f>
        <v>0</v>
      </c>
      <c r="C43" s="164"/>
      <c r="D43" s="164"/>
      <c r="E43" s="164">
        <f>'実質公債費比率（分子）の構造'!L$51</f>
        <v>2</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5</v>
      </c>
      <c r="C44" s="164"/>
      <c r="D44" s="164"/>
      <c r="E44" s="164">
        <f>'実質公債費比率（分子）の構造'!L$50</f>
        <v>35</v>
      </c>
      <c r="F44" s="164"/>
      <c r="G44" s="164"/>
      <c r="H44" s="164">
        <f>'実質公債費比率（分子）の構造'!M$50</f>
        <v>29</v>
      </c>
      <c r="I44" s="164"/>
      <c r="J44" s="164"/>
      <c r="K44" s="164">
        <f>'実質公債費比率（分子）の構造'!N$50</f>
        <v>15</v>
      </c>
      <c r="L44" s="164"/>
      <c r="M44" s="164"/>
      <c r="N44" s="164">
        <f>'実質公債費比率（分子）の構造'!O$50</f>
        <v>1</v>
      </c>
      <c r="O44" s="164"/>
      <c r="P44" s="164"/>
    </row>
    <row r="45" spans="1:16" x14ac:dyDescent="0.15">
      <c r="A45" s="164" t="s">
        <v>63</v>
      </c>
      <c r="B45" s="164">
        <f>'実質公債費比率（分子）の構造'!K$49</f>
        <v>240</v>
      </c>
      <c r="C45" s="164"/>
      <c r="D45" s="164"/>
      <c r="E45" s="164">
        <f>'実質公債費比率（分子）の構造'!L$49</f>
        <v>325</v>
      </c>
      <c r="F45" s="164"/>
      <c r="G45" s="164"/>
      <c r="H45" s="164">
        <f>'実質公債費比率（分子）の構造'!M$49</f>
        <v>347</v>
      </c>
      <c r="I45" s="164"/>
      <c r="J45" s="164"/>
      <c r="K45" s="164">
        <f>'実質公債費比率（分子）の構造'!N$49</f>
        <v>340</v>
      </c>
      <c r="L45" s="164"/>
      <c r="M45" s="164"/>
      <c r="N45" s="164">
        <f>'実質公債費比率（分子）の構造'!O$49</f>
        <v>302</v>
      </c>
      <c r="O45" s="164"/>
      <c r="P45" s="164"/>
    </row>
    <row r="46" spans="1:16" x14ac:dyDescent="0.15">
      <c r="A46" s="164" t="s">
        <v>64</v>
      </c>
      <c r="B46" s="164">
        <f>'実質公債費比率（分子）の構造'!K$48</f>
        <v>1758</v>
      </c>
      <c r="C46" s="164"/>
      <c r="D46" s="164"/>
      <c r="E46" s="164">
        <f>'実質公債費比率（分子）の構造'!L$48</f>
        <v>1812</v>
      </c>
      <c r="F46" s="164"/>
      <c r="G46" s="164"/>
      <c r="H46" s="164">
        <f>'実質公債費比率（分子）の構造'!M$48</f>
        <v>1790</v>
      </c>
      <c r="I46" s="164"/>
      <c r="J46" s="164"/>
      <c r="K46" s="164">
        <f>'実質公債費比率（分子）の構造'!N$48</f>
        <v>1735</v>
      </c>
      <c r="L46" s="164"/>
      <c r="M46" s="164"/>
      <c r="N46" s="164">
        <f>'実質公債費比率（分子）の構造'!O$48</f>
        <v>1703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7145</v>
      </c>
      <c r="C49" s="164"/>
      <c r="D49" s="164"/>
      <c r="E49" s="164">
        <f>'実質公債費比率（分子）の構造'!L$45</f>
        <v>7130</v>
      </c>
      <c r="F49" s="164"/>
      <c r="G49" s="164"/>
      <c r="H49" s="164">
        <f>'実質公債費比率（分子）の構造'!M$45</f>
        <v>6866</v>
      </c>
      <c r="I49" s="164"/>
      <c r="J49" s="164"/>
      <c r="K49" s="164">
        <f>'実質公債費比率（分子）の構造'!N$45</f>
        <v>6426</v>
      </c>
      <c r="L49" s="164"/>
      <c r="M49" s="164"/>
      <c r="N49" s="164">
        <f>'実質公債費比率（分子）の構造'!O$45</f>
        <v>6059</v>
      </c>
      <c r="O49" s="164"/>
      <c r="P49" s="164"/>
    </row>
    <row r="50" spans="1:16" x14ac:dyDescent="0.15">
      <c r="A50" s="164" t="s">
        <v>67</v>
      </c>
      <c r="B50" s="164" t="e">
        <f>NA()</f>
        <v>#N/A</v>
      </c>
      <c r="C50" s="164">
        <f>IF(ISNUMBER('実質公債費比率（分子）の構造'!K$53),'実質公債費比率（分子）の構造'!K$53,NA())</f>
        <v>1788</v>
      </c>
      <c r="D50" s="164" t="e">
        <f>NA()</f>
        <v>#N/A</v>
      </c>
      <c r="E50" s="164" t="e">
        <f>NA()</f>
        <v>#N/A</v>
      </c>
      <c r="F50" s="164">
        <f>IF(ISNUMBER('実質公債費比率（分子）の構造'!L$53),'実質公債費比率（分子）の構造'!L$53,NA())</f>
        <v>2121</v>
      </c>
      <c r="G50" s="164" t="e">
        <f>NA()</f>
        <v>#N/A</v>
      </c>
      <c r="H50" s="164" t="e">
        <f>NA()</f>
        <v>#N/A</v>
      </c>
      <c r="I50" s="164">
        <f>IF(ISNUMBER('実質公債費比率（分子）の構造'!M$53),'実質公債費比率（分子）の構造'!M$53,NA())</f>
        <v>2185</v>
      </c>
      <c r="J50" s="164" t="e">
        <f>NA()</f>
        <v>#N/A</v>
      </c>
      <c r="K50" s="164" t="e">
        <f>NA()</f>
        <v>#N/A</v>
      </c>
      <c r="L50" s="164">
        <f>IF(ISNUMBER('実質公債費比率（分子）の構造'!N$53),'実質公債費比率（分子）の構造'!N$53,NA())</f>
        <v>2114</v>
      </c>
      <c r="M50" s="164" t="e">
        <f>NA()</f>
        <v>#N/A</v>
      </c>
      <c r="N50" s="164" t="e">
        <f>NA()</f>
        <v>#N/A</v>
      </c>
      <c r="O50" s="164">
        <f>IF(ISNUMBER('実質公債費比率（分子）の構造'!O$53),'実質公債費比率（分子）の構造'!O$53,NA())</f>
        <v>1640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57242</v>
      </c>
      <c r="E56" s="163"/>
      <c r="F56" s="163"/>
      <c r="G56" s="163">
        <f>'将来負担比率（分子）の構造'!J$52</f>
        <v>54615</v>
      </c>
      <c r="H56" s="163"/>
      <c r="I56" s="163"/>
      <c r="J56" s="163">
        <f>'将来負担比率（分子）の構造'!K$52</f>
        <v>51869</v>
      </c>
      <c r="K56" s="163"/>
      <c r="L56" s="163"/>
      <c r="M56" s="163">
        <f>'将来負担比率（分子）の構造'!L$52</f>
        <v>50745</v>
      </c>
      <c r="N56" s="163"/>
      <c r="O56" s="163"/>
      <c r="P56" s="163">
        <f>'将来負担比率（分子）の構造'!M$52</f>
        <v>50971</v>
      </c>
    </row>
    <row r="57" spans="1:16" x14ac:dyDescent="0.15">
      <c r="A57" s="163" t="s">
        <v>42</v>
      </c>
      <c r="B57" s="163"/>
      <c r="C57" s="163"/>
      <c r="D57" s="163">
        <f>'将来負担比率（分子）の構造'!I$51</f>
        <v>9491</v>
      </c>
      <c r="E57" s="163"/>
      <c r="F57" s="163"/>
      <c r="G57" s="163">
        <f>'将来負担比率（分子）の構造'!J$51</f>
        <v>10441</v>
      </c>
      <c r="H57" s="163"/>
      <c r="I57" s="163"/>
      <c r="J57" s="163">
        <f>'将来負担比率（分子）の構造'!K$51</f>
        <v>11147</v>
      </c>
      <c r="K57" s="163"/>
      <c r="L57" s="163"/>
      <c r="M57" s="163">
        <f>'将来負担比率（分子）の構造'!L$51</f>
        <v>12406</v>
      </c>
      <c r="N57" s="163"/>
      <c r="O57" s="163"/>
      <c r="P57" s="163">
        <f>'将来負担比率（分子）の構造'!M$51</f>
        <v>13144</v>
      </c>
    </row>
    <row r="58" spans="1:16" x14ac:dyDescent="0.15">
      <c r="A58" s="163" t="s">
        <v>41</v>
      </c>
      <c r="B58" s="163"/>
      <c r="C58" s="163"/>
      <c r="D58" s="163">
        <f>'将来負担比率（分子）の構造'!I$50</f>
        <v>20126</v>
      </c>
      <c r="E58" s="163"/>
      <c r="F58" s="163"/>
      <c r="G58" s="163">
        <f>'将来負担比率（分子）の構造'!J$50</f>
        <v>23227</v>
      </c>
      <c r="H58" s="163"/>
      <c r="I58" s="163"/>
      <c r="J58" s="163">
        <f>'将来負担比率（分子）の構造'!K$50</f>
        <v>22861</v>
      </c>
      <c r="K58" s="163"/>
      <c r="L58" s="163"/>
      <c r="M58" s="163">
        <f>'将来負担比率（分子）の構造'!L$50</f>
        <v>20593</v>
      </c>
      <c r="N58" s="163"/>
      <c r="O58" s="163"/>
      <c r="P58" s="163">
        <f>'将来負担比率（分子）の構造'!M$50</f>
        <v>18039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978</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827</v>
      </c>
      <c r="O61" s="163"/>
      <c r="P61" s="163"/>
    </row>
    <row r="62" spans="1:16" x14ac:dyDescent="0.15">
      <c r="A62" s="163" t="s">
        <v>35</v>
      </c>
      <c r="B62" s="163">
        <f>'将来負担比率（分子）の構造'!I$45</f>
        <v>6671</v>
      </c>
      <c r="C62" s="163"/>
      <c r="D62" s="163"/>
      <c r="E62" s="163">
        <f>'将来負担比率（分子）の構造'!J$45</f>
        <v>6431</v>
      </c>
      <c r="F62" s="163"/>
      <c r="G62" s="163"/>
      <c r="H62" s="163">
        <f>'将来負担比率（分子）の構造'!K$45</f>
        <v>6356</v>
      </c>
      <c r="I62" s="163"/>
      <c r="J62" s="163"/>
      <c r="K62" s="163">
        <f>'将来負担比率（分子）の構造'!L$45</f>
        <v>6686</v>
      </c>
      <c r="L62" s="163"/>
      <c r="M62" s="163"/>
      <c r="N62" s="163">
        <f>'将来負担比率（分子）の構造'!M$45</f>
        <v>6496</v>
      </c>
      <c r="O62" s="163"/>
      <c r="P62" s="163"/>
    </row>
    <row r="63" spans="1:16" x14ac:dyDescent="0.15">
      <c r="A63" s="163" t="s">
        <v>34</v>
      </c>
      <c r="B63" s="163">
        <f>'将来負担比率（分子）の構造'!I$44</f>
        <v>1019</v>
      </c>
      <c r="C63" s="163"/>
      <c r="D63" s="163"/>
      <c r="E63" s="163">
        <f>'将来負担比率（分子）の構造'!J$44</f>
        <v>795</v>
      </c>
      <c r="F63" s="163"/>
      <c r="G63" s="163"/>
      <c r="H63" s="163">
        <f>'将来負担比率（分子）の構造'!K$44</f>
        <v>586</v>
      </c>
      <c r="I63" s="163"/>
      <c r="J63" s="163"/>
      <c r="K63" s="163">
        <f>'将来負担比率（分子）の構造'!L$44</f>
        <v>662</v>
      </c>
      <c r="L63" s="163"/>
      <c r="M63" s="163"/>
      <c r="N63" s="163">
        <f>'将来負担比率（分子）の構造'!M$44</f>
        <v>1996</v>
      </c>
      <c r="O63" s="163"/>
      <c r="P63" s="163"/>
    </row>
    <row r="64" spans="1:16" x14ac:dyDescent="0.15">
      <c r="A64" s="163" t="s">
        <v>33</v>
      </c>
      <c r="B64" s="163">
        <f>'将来負担比率（分子）の構造'!I$43</f>
        <v>20404</v>
      </c>
      <c r="C64" s="163"/>
      <c r="D64" s="163"/>
      <c r="E64" s="163">
        <f>'将来負担比率（分子）の構造'!J$43</f>
        <v>19744</v>
      </c>
      <c r="F64" s="163"/>
      <c r="G64" s="163"/>
      <c r="H64" s="163">
        <f>'将来負担比率（分子）の構造'!K$43</f>
        <v>19278</v>
      </c>
      <c r="I64" s="163"/>
      <c r="J64" s="163"/>
      <c r="K64" s="163">
        <f>'将来負担比率（分子）の構造'!L$43</f>
        <v>18975</v>
      </c>
      <c r="L64" s="163"/>
      <c r="M64" s="163"/>
      <c r="N64" s="163">
        <f>'将来負担比率（分子）の構造'!M$43</f>
        <v>18567</v>
      </c>
      <c r="O64" s="163"/>
      <c r="P64" s="163"/>
    </row>
    <row r="65" spans="1:16" x14ac:dyDescent="0.15">
      <c r="A65" s="163" t="s">
        <v>32</v>
      </c>
      <c r="B65" s="163">
        <f>'将来負担比率（分子）の構造'!I$42</f>
        <v>1015</v>
      </c>
      <c r="C65" s="163"/>
      <c r="D65" s="163"/>
      <c r="E65" s="163">
        <f>'将来負担比率（分子）の構造'!J$42</f>
        <v>1013</v>
      </c>
      <c r="F65" s="163"/>
      <c r="G65" s="163"/>
      <c r="H65" s="163">
        <f>'将来負担比率（分子）の構造'!K$42</f>
        <v>1013</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53228</v>
      </c>
      <c r="C66" s="163"/>
      <c r="D66" s="163"/>
      <c r="E66" s="163">
        <f>'将来負担比率（分子）の構造'!J$41</f>
        <v>50751</v>
      </c>
      <c r="F66" s="163"/>
      <c r="G66" s="163"/>
      <c r="H66" s="163">
        <f>'将来負担比率（分子）の構造'!K$41</f>
        <v>47537</v>
      </c>
      <c r="I66" s="163"/>
      <c r="J66" s="163"/>
      <c r="K66" s="163">
        <f>'将来負担比率（分子）の構造'!L$41</f>
        <v>45748</v>
      </c>
      <c r="L66" s="163"/>
      <c r="M66" s="163"/>
      <c r="N66" s="163">
        <f>'将来負担比率（分子）の構造'!M$41</f>
        <v>47443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4649</v>
      </c>
      <c r="C72" s="167">
        <f>基金残高に係る経年分析!G55</f>
        <v>5030</v>
      </c>
      <c r="D72" s="167">
        <f>基金残高に係る経年分析!H55</f>
        <v>5010</v>
      </c>
    </row>
    <row r="73" spans="1:16" x14ac:dyDescent="0.15">
      <c r="A73" s="166" t="s">
        <v>74</v>
      </c>
      <c r="B73" s="167">
        <f>基金残高に係る経年分析!F56</f>
        <v>3045</v>
      </c>
      <c r="C73" s="167">
        <f>基金残高に係る経年分析!G56</f>
        <v>2045</v>
      </c>
      <c r="D73" s="167">
        <f>基金残高に係る経年分析!H56</f>
        <v>959</v>
      </c>
    </row>
    <row r="74" spans="1:16" x14ac:dyDescent="0.15">
      <c r="A74" s="166" t="s">
        <v>75</v>
      </c>
      <c r="B74" s="167">
        <f>基金残高に係る経年分析!F57</f>
        <v>16194</v>
      </c>
      <c r="C74" s="167">
        <f>基金残高に係る経年分析!G57</f>
        <v>14837</v>
      </c>
      <c r="D74" s="167">
        <f>基金残高に係る経年分析!H57</f>
        <v>12474</v>
      </c>
    </row>
  </sheetData>
  <sheetProtection algorithmName="SHA-512" hashValue="TKD49EC+tlFlzGeA9eJ3R9YqfHV4PzfyWDxBu7PO20+3xlBNWxcwKDDH2CBlKQ6GI5rMVX+E2IDOe05kqCmSYg==" saltValue="li5qxI8ET5HsBsHt1zIA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18134301</v>
      </c>
      <c r="S5" s="613"/>
      <c r="T5" s="613"/>
      <c r="U5" s="613"/>
      <c r="V5" s="613"/>
      <c r="W5" s="613"/>
      <c r="X5" s="613"/>
      <c r="Y5" s="614"/>
      <c r="Z5" s="615">
        <v>22.7</v>
      </c>
      <c r="AA5" s="615"/>
      <c r="AB5" s="615"/>
      <c r="AC5" s="615"/>
      <c r="AD5" s="616">
        <v>17032189</v>
      </c>
      <c r="AE5" s="616"/>
      <c r="AF5" s="616"/>
      <c r="AG5" s="616"/>
      <c r="AH5" s="616"/>
      <c r="AI5" s="616"/>
      <c r="AJ5" s="616"/>
      <c r="AK5" s="616"/>
      <c r="AL5" s="617">
        <v>51.6</v>
      </c>
      <c r="AM5" s="618"/>
      <c r="AN5" s="618"/>
      <c r="AO5" s="619"/>
      <c r="AP5" s="609" t="s">
        <v>216</v>
      </c>
      <c r="AQ5" s="610"/>
      <c r="AR5" s="610"/>
      <c r="AS5" s="610"/>
      <c r="AT5" s="610"/>
      <c r="AU5" s="610"/>
      <c r="AV5" s="610"/>
      <c r="AW5" s="610"/>
      <c r="AX5" s="610"/>
      <c r="AY5" s="610"/>
      <c r="AZ5" s="610"/>
      <c r="BA5" s="610"/>
      <c r="BB5" s="610"/>
      <c r="BC5" s="610"/>
      <c r="BD5" s="610"/>
      <c r="BE5" s="610"/>
      <c r="BF5" s="611"/>
      <c r="BG5" s="623">
        <v>17029645</v>
      </c>
      <c r="BH5" s="624"/>
      <c r="BI5" s="624"/>
      <c r="BJ5" s="624"/>
      <c r="BK5" s="624"/>
      <c r="BL5" s="624"/>
      <c r="BM5" s="624"/>
      <c r="BN5" s="625"/>
      <c r="BO5" s="626">
        <v>93.9</v>
      </c>
      <c r="BP5" s="626"/>
      <c r="BQ5" s="626"/>
      <c r="BR5" s="626"/>
      <c r="BS5" s="627">
        <v>219562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542812</v>
      </c>
      <c r="S6" s="624"/>
      <c r="T6" s="624"/>
      <c r="U6" s="624"/>
      <c r="V6" s="624"/>
      <c r="W6" s="624"/>
      <c r="X6" s="624"/>
      <c r="Y6" s="625"/>
      <c r="Z6" s="626">
        <v>0.7</v>
      </c>
      <c r="AA6" s="626"/>
      <c r="AB6" s="626"/>
      <c r="AC6" s="626"/>
      <c r="AD6" s="627">
        <v>542812</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17029645</v>
      </c>
      <c r="BH6" s="624"/>
      <c r="BI6" s="624"/>
      <c r="BJ6" s="624"/>
      <c r="BK6" s="624"/>
      <c r="BL6" s="624"/>
      <c r="BM6" s="624"/>
      <c r="BN6" s="625"/>
      <c r="BO6" s="626">
        <v>93.9</v>
      </c>
      <c r="BP6" s="626"/>
      <c r="BQ6" s="626"/>
      <c r="BR6" s="626"/>
      <c r="BS6" s="627">
        <v>219562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333086</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333055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7862</v>
      </c>
      <c r="S7" s="624"/>
      <c r="T7" s="624"/>
      <c r="U7" s="624"/>
      <c r="V7" s="624"/>
      <c r="W7" s="624"/>
      <c r="X7" s="624"/>
      <c r="Y7" s="625"/>
      <c r="Z7" s="626">
        <v>0</v>
      </c>
      <c r="AA7" s="626"/>
      <c r="AB7" s="626"/>
      <c r="AC7" s="626"/>
      <c r="AD7" s="627">
        <v>7862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6987105</v>
      </c>
      <c r="BH7" s="624"/>
      <c r="BI7" s="624"/>
      <c r="BJ7" s="624"/>
      <c r="BK7" s="624"/>
      <c r="BL7" s="624"/>
      <c r="BM7" s="624"/>
      <c r="BN7" s="625"/>
      <c r="BO7" s="626">
        <v>38.5</v>
      </c>
      <c r="BP7" s="626"/>
      <c r="BQ7" s="626"/>
      <c r="BR7" s="626"/>
      <c r="BS7" s="627">
        <v>219562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9086045</v>
      </c>
      <c r="CS7" s="624"/>
      <c r="CT7" s="624"/>
      <c r="CU7" s="624"/>
      <c r="CV7" s="624"/>
      <c r="CW7" s="624"/>
      <c r="CX7" s="624"/>
      <c r="CY7" s="625"/>
      <c r="CZ7" s="626">
        <v>11.7</v>
      </c>
      <c r="DA7" s="626"/>
      <c r="DB7" s="626"/>
      <c r="DC7" s="626"/>
      <c r="DD7" s="632">
        <v>362503</v>
      </c>
      <c r="DE7" s="624"/>
      <c r="DF7" s="624"/>
      <c r="DG7" s="624"/>
      <c r="DH7" s="624"/>
      <c r="DI7" s="624"/>
      <c r="DJ7" s="624"/>
      <c r="DK7" s="624"/>
      <c r="DL7" s="624"/>
      <c r="DM7" s="624"/>
      <c r="DN7" s="624"/>
      <c r="DO7" s="624"/>
      <c r="DP7" s="625"/>
      <c r="DQ7" s="632">
        <v>8106693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89080</v>
      </c>
      <c r="S8" s="624"/>
      <c r="T8" s="624"/>
      <c r="U8" s="624"/>
      <c r="V8" s="624"/>
      <c r="W8" s="624"/>
      <c r="X8" s="624"/>
      <c r="Y8" s="625"/>
      <c r="Z8" s="626">
        <v>0.1</v>
      </c>
      <c r="AA8" s="626"/>
      <c r="AB8" s="626"/>
      <c r="AC8" s="626"/>
      <c r="AD8" s="627">
        <v>89080</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213336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31973149</v>
      </c>
      <c r="CS8" s="624"/>
      <c r="CT8" s="624"/>
      <c r="CU8" s="624"/>
      <c r="CV8" s="624"/>
      <c r="CW8" s="624"/>
      <c r="CX8" s="624"/>
      <c r="CY8" s="625"/>
      <c r="CZ8" s="626">
        <v>41.2</v>
      </c>
      <c r="DA8" s="626"/>
      <c r="DB8" s="626"/>
      <c r="DC8" s="626"/>
      <c r="DD8" s="632">
        <v>901817</v>
      </c>
      <c r="DE8" s="624"/>
      <c r="DF8" s="624"/>
      <c r="DG8" s="624"/>
      <c r="DH8" s="624"/>
      <c r="DI8" s="624"/>
      <c r="DJ8" s="624"/>
      <c r="DK8" s="624"/>
      <c r="DL8" s="624"/>
      <c r="DM8" s="624"/>
      <c r="DN8" s="624"/>
      <c r="DO8" s="624"/>
      <c r="DP8" s="625"/>
      <c r="DQ8" s="632">
        <v>13134190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134062</v>
      </c>
      <c r="S9" s="624"/>
      <c r="T9" s="624"/>
      <c r="U9" s="624"/>
      <c r="V9" s="624"/>
      <c r="W9" s="624"/>
      <c r="X9" s="624"/>
      <c r="Y9" s="625"/>
      <c r="Z9" s="626">
        <v>0.2</v>
      </c>
      <c r="AA9" s="626"/>
      <c r="AB9" s="626"/>
      <c r="AC9" s="626"/>
      <c r="AD9" s="627">
        <v>134062</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5634193</v>
      </c>
      <c r="BH9" s="624"/>
      <c r="BI9" s="624"/>
      <c r="BJ9" s="624"/>
      <c r="BK9" s="624"/>
      <c r="BL9" s="624"/>
      <c r="BM9" s="624"/>
      <c r="BN9" s="625"/>
      <c r="BO9" s="626">
        <v>31.1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5174915</v>
      </c>
      <c r="CS9" s="624"/>
      <c r="CT9" s="624"/>
      <c r="CU9" s="624"/>
      <c r="CV9" s="624"/>
      <c r="CW9" s="624"/>
      <c r="CX9" s="624"/>
      <c r="CY9" s="625"/>
      <c r="CZ9" s="626">
        <v>6.7</v>
      </c>
      <c r="DA9" s="626"/>
      <c r="DB9" s="626"/>
      <c r="DC9" s="626"/>
      <c r="DD9" s="632">
        <v>130833</v>
      </c>
      <c r="DE9" s="624"/>
      <c r="DF9" s="624"/>
      <c r="DG9" s="624"/>
      <c r="DH9" s="624"/>
      <c r="DI9" s="624"/>
      <c r="DJ9" s="624"/>
      <c r="DK9" s="624"/>
      <c r="DL9" s="624"/>
      <c r="DM9" s="624"/>
      <c r="DN9" s="624"/>
      <c r="DO9" s="624"/>
      <c r="DP9" s="625"/>
      <c r="DQ9" s="632">
        <v>4544152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370703</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106318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59800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3446457</v>
      </c>
      <c r="S11" s="624"/>
      <c r="T11" s="624"/>
      <c r="U11" s="624"/>
      <c r="V11" s="624"/>
      <c r="W11" s="624"/>
      <c r="X11" s="624"/>
      <c r="Y11" s="625"/>
      <c r="Z11" s="628">
        <v>4.3</v>
      </c>
      <c r="AA11" s="629"/>
      <c r="AB11" s="629"/>
      <c r="AC11" s="635"/>
      <c r="AD11" s="632">
        <v>3446457</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768873</v>
      </c>
      <c r="BH11" s="624"/>
      <c r="BI11" s="624"/>
      <c r="BJ11" s="624"/>
      <c r="BK11" s="624"/>
      <c r="BL11" s="624"/>
      <c r="BM11" s="624"/>
      <c r="BN11" s="625"/>
      <c r="BO11" s="626">
        <v>4.2</v>
      </c>
      <c r="BP11" s="626"/>
      <c r="BQ11" s="626"/>
      <c r="BR11" s="626"/>
      <c r="BS11" s="627">
        <v>219562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4293356</v>
      </c>
      <c r="CS11" s="624"/>
      <c r="CT11" s="624"/>
      <c r="CU11" s="624"/>
      <c r="CV11" s="624"/>
      <c r="CW11" s="624"/>
      <c r="CX11" s="624"/>
      <c r="CY11" s="625"/>
      <c r="CZ11" s="626">
        <v>5.5</v>
      </c>
      <c r="DA11" s="626"/>
      <c r="DB11" s="626"/>
      <c r="DC11" s="626"/>
      <c r="DD11" s="632">
        <v>1953708</v>
      </c>
      <c r="DE11" s="624"/>
      <c r="DF11" s="624"/>
      <c r="DG11" s="624"/>
      <c r="DH11" s="624"/>
      <c r="DI11" s="624"/>
      <c r="DJ11" s="624"/>
      <c r="DK11" s="624"/>
      <c r="DL11" s="624"/>
      <c r="DM11" s="624"/>
      <c r="DN11" s="624"/>
      <c r="DO11" s="624"/>
      <c r="DP11" s="625"/>
      <c r="DQ11" s="632">
        <v>1599686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39697</v>
      </c>
      <c r="S12" s="624"/>
      <c r="T12" s="624"/>
      <c r="U12" s="624"/>
      <c r="V12" s="624"/>
      <c r="W12" s="624"/>
      <c r="X12" s="624"/>
      <c r="Y12" s="625"/>
      <c r="Z12" s="626">
        <v>0</v>
      </c>
      <c r="AA12" s="626"/>
      <c r="AB12" s="626"/>
      <c r="AC12" s="626"/>
      <c r="AD12" s="627">
        <v>39697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8372643</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3730181</v>
      </c>
      <c r="CS12" s="624"/>
      <c r="CT12" s="624"/>
      <c r="CU12" s="624"/>
      <c r="CV12" s="624"/>
      <c r="CW12" s="624"/>
      <c r="CX12" s="624"/>
      <c r="CY12" s="625"/>
      <c r="CZ12" s="626">
        <v>4.8</v>
      </c>
      <c r="DA12" s="626"/>
      <c r="DB12" s="626"/>
      <c r="DC12" s="626"/>
      <c r="DD12" s="632">
        <v>652478</v>
      </c>
      <c r="DE12" s="624"/>
      <c r="DF12" s="624"/>
      <c r="DG12" s="624"/>
      <c r="DH12" s="624"/>
      <c r="DI12" s="624"/>
      <c r="DJ12" s="624"/>
      <c r="DK12" s="624"/>
      <c r="DL12" s="624"/>
      <c r="DM12" s="624"/>
      <c r="DN12" s="624"/>
      <c r="DO12" s="624"/>
      <c r="DP12" s="625"/>
      <c r="DQ12" s="632">
        <v>962049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8325555</v>
      </c>
      <c r="BH13" s="624"/>
      <c r="BI13" s="624"/>
      <c r="BJ13" s="624"/>
      <c r="BK13" s="624"/>
      <c r="BL13" s="624"/>
      <c r="BM13" s="624"/>
      <c r="BN13" s="625"/>
      <c r="BO13" s="626">
        <v>45.9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7109288</v>
      </c>
      <c r="CS13" s="624"/>
      <c r="CT13" s="624"/>
      <c r="CU13" s="624"/>
      <c r="CV13" s="624"/>
      <c r="CW13" s="624"/>
      <c r="CX13" s="624"/>
      <c r="CY13" s="625"/>
      <c r="CZ13" s="626">
        <v>9.1999999999999993</v>
      </c>
      <c r="DA13" s="626"/>
      <c r="DB13" s="626"/>
      <c r="DC13" s="626"/>
      <c r="DD13" s="632">
        <v>4409063</v>
      </c>
      <c r="DE13" s="624"/>
      <c r="DF13" s="624"/>
      <c r="DG13" s="624"/>
      <c r="DH13" s="624"/>
      <c r="DI13" s="624"/>
      <c r="DJ13" s="624"/>
      <c r="DK13" s="624"/>
      <c r="DL13" s="624"/>
      <c r="DM13" s="624"/>
      <c r="DN13" s="624"/>
      <c r="DO13" s="624"/>
      <c r="DP13" s="625"/>
      <c r="DQ13" s="632">
        <v>2579442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600450</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1878357</v>
      </c>
      <c r="CS14" s="624"/>
      <c r="CT14" s="624"/>
      <c r="CU14" s="624"/>
      <c r="CV14" s="624"/>
      <c r="CW14" s="624"/>
      <c r="CX14" s="624"/>
      <c r="CY14" s="625"/>
      <c r="CZ14" s="626">
        <v>2.4</v>
      </c>
      <c r="DA14" s="626"/>
      <c r="DB14" s="626"/>
      <c r="DC14" s="626"/>
      <c r="DD14" s="632">
        <v>94899</v>
      </c>
      <c r="DE14" s="624"/>
      <c r="DF14" s="624"/>
      <c r="DG14" s="624"/>
      <c r="DH14" s="624"/>
      <c r="DI14" s="624"/>
      <c r="DJ14" s="624"/>
      <c r="DK14" s="624"/>
      <c r="DL14" s="624"/>
      <c r="DM14" s="624"/>
      <c r="DN14" s="624"/>
      <c r="DO14" s="624"/>
      <c r="DP14" s="625"/>
      <c r="DQ14" s="632">
        <v>1759690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44220</v>
      </c>
      <c r="S15" s="624"/>
      <c r="T15" s="624"/>
      <c r="U15" s="624"/>
      <c r="V15" s="624"/>
      <c r="W15" s="624"/>
      <c r="X15" s="624"/>
      <c r="Y15" s="625"/>
      <c r="Z15" s="626">
        <v>0.1</v>
      </c>
      <c r="AA15" s="626"/>
      <c r="AB15" s="626"/>
      <c r="AC15" s="626"/>
      <c r="AD15" s="627">
        <v>44220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1069447</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7660138</v>
      </c>
      <c r="CS15" s="624"/>
      <c r="CT15" s="624"/>
      <c r="CU15" s="624"/>
      <c r="CV15" s="624"/>
      <c r="CW15" s="624"/>
      <c r="CX15" s="624"/>
      <c r="CY15" s="625"/>
      <c r="CZ15" s="626">
        <v>9.9</v>
      </c>
      <c r="DA15" s="626"/>
      <c r="DB15" s="626"/>
      <c r="DC15" s="626"/>
      <c r="DD15" s="632">
        <v>2094985</v>
      </c>
      <c r="DE15" s="624"/>
      <c r="DF15" s="624"/>
      <c r="DG15" s="624"/>
      <c r="DH15" s="624"/>
      <c r="DI15" s="624"/>
      <c r="DJ15" s="624"/>
      <c r="DK15" s="624"/>
      <c r="DL15" s="624"/>
      <c r="DM15" s="624"/>
      <c r="DN15" s="624"/>
      <c r="DO15" s="624"/>
      <c r="DP15" s="625"/>
      <c r="DQ15" s="632">
        <v>4180076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246435</v>
      </c>
      <c r="S16" s="624"/>
      <c r="T16" s="624"/>
      <c r="U16" s="624"/>
      <c r="V16" s="624"/>
      <c r="W16" s="624"/>
      <c r="X16" s="624"/>
      <c r="Y16" s="625"/>
      <c r="Z16" s="626">
        <v>0.3</v>
      </c>
      <c r="AA16" s="626"/>
      <c r="AB16" s="626"/>
      <c r="AC16" s="626"/>
      <c r="AD16" s="627">
        <v>246435</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190148</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15407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718354</v>
      </c>
      <c r="S17" s="624"/>
      <c r="T17" s="624"/>
      <c r="U17" s="624"/>
      <c r="V17" s="624"/>
      <c r="W17" s="624"/>
      <c r="X17" s="624"/>
      <c r="Y17" s="625"/>
      <c r="Z17" s="626">
        <v>0.9</v>
      </c>
      <c r="AA17" s="626"/>
      <c r="AB17" s="626"/>
      <c r="AC17" s="626"/>
      <c r="AD17" s="627">
        <v>718354</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6058934</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5891219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140631</v>
      </c>
      <c r="S18" s="624"/>
      <c r="T18" s="624"/>
      <c r="U18" s="624"/>
      <c r="V18" s="624"/>
      <c r="W18" s="624"/>
      <c r="X18" s="624"/>
      <c r="Y18" s="625"/>
      <c r="Z18" s="626">
        <v>0.2</v>
      </c>
      <c r="AA18" s="626"/>
      <c r="AB18" s="626"/>
      <c r="AC18" s="626"/>
      <c r="AD18" s="627">
        <v>140631</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572465</v>
      </c>
      <c r="S19" s="624"/>
      <c r="T19" s="624"/>
      <c r="U19" s="624"/>
      <c r="V19" s="624"/>
      <c r="W19" s="624"/>
      <c r="X19" s="624"/>
      <c r="Y19" s="625"/>
      <c r="Z19" s="626">
        <v>0.7</v>
      </c>
      <c r="AA19" s="626"/>
      <c r="AB19" s="626"/>
      <c r="AC19" s="626"/>
      <c r="AD19" s="627">
        <v>572465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1104656</v>
      </c>
      <c r="BH19" s="624"/>
      <c r="BI19" s="624"/>
      <c r="BJ19" s="624"/>
      <c r="BK19" s="624"/>
      <c r="BL19" s="624"/>
      <c r="BM19" s="624"/>
      <c r="BN19" s="625"/>
      <c r="BO19" s="626">
        <v>6.1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5258</v>
      </c>
      <c r="S20" s="624"/>
      <c r="T20" s="624"/>
      <c r="U20" s="624"/>
      <c r="V20" s="624"/>
      <c r="W20" s="624"/>
      <c r="X20" s="624"/>
      <c r="Y20" s="625"/>
      <c r="Z20" s="626">
        <v>0</v>
      </c>
      <c r="AA20" s="626"/>
      <c r="AB20" s="626"/>
      <c r="AC20" s="626"/>
      <c r="AD20" s="627">
        <v>5258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1104656</v>
      </c>
      <c r="BH20" s="624"/>
      <c r="BI20" s="624"/>
      <c r="BJ20" s="624"/>
      <c r="BK20" s="624"/>
      <c r="BL20" s="624"/>
      <c r="BM20" s="624"/>
      <c r="BN20" s="625"/>
      <c r="BO20" s="626">
        <v>6.1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77593915</v>
      </c>
      <c r="CS20" s="624"/>
      <c r="CT20" s="624"/>
      <c r="CU20" s="624"/>
      <c r="CV20" s="624"/>
      <c r="CW20" s="624"/>
      <c r="CX20" s="624"/>
      <c r="CY20" s="625"/>
      <c r="CZ20" s="626">
        <v>100</v>
      </c>
      <c r="DA20" s="626"/>
      <c r="DB20" s="626"/>
      <c r="DC20" s="626"/>
      <c r="DD20" s="632">
        <v>10600286</v>
      </c>
      <c r="DE20" s="624"/>
      <c r="DF20" s="624"/>
      <c r="DG20" s="624"/>
      <c r="DH20" s="624"/>
      <c r="DI20" s="624"/>
      <c r="DJ20" s="624"/>
      <c r="DK20" s="624"/>
      <c r="DL20" s="624"/>
      <c r="DM20" s="624"/>
      <c r="DN20" s="624"/>
      <c r="DO20" s="624"/>
      <c r="DP20" s="625"/>
      <c r="DQ20" s="632">
        <v>43165459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12046187</v>
      </c>
      <c r="S21" s="624"/>
      <c r="T21" s="624"/>
      <c r="U21" s="624"/>
      <c r="V21" s="624"/>
      <c r="W21" s="624"/>
      <c r="X21" s="624"/>
      <c r="Y21" s="625"/>
      <c r="Z21" s="626">
        <v>15.1</v>
      </c>
      <c r="AA21" s="626"/>
      <c r="AB21" s="626"/>
      <c r="AC21" s="626"/>
      <c r="AD21" s="627">
        <v>10495476</v>
      </c>
      <c r="AE21" s="627"/>
      <c r="AF21" s="627"/>
      <c r="AG21" s="627"/>
      <c r="AH21" s="627"/>
      <c r="AI21" s="627"/>
      <c r="AJ21" s="627"/>
      <c r="AK21" s="627"/>
      <c r="AL21" s="628">
        <v>31.8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2544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10495476</v>
      </c>
      <c r="S22" s="624"/>
      <c r="T22" s="624"/>
      <c r="U22" s="624"/>
      <c r="V22" s="624"/>
      <c r="W22" s="624"/>
      <c r="X22" s="624"/>
      <c r="Y22" s="625"/>
      <c r="Z22" s="626">
        <v>13.1</v>
      </c>
      <c r="AA22" s="626"/>
      <c r="AB22" s="626"/>
      <c r="AC22" s="626"/>
      <c r="AD22" s="627">
        <v>10495476</v>
      </c>
      <c r="AE22" s="627"/>
      <c r="AF22" s="627"/>
      <c r="AG22" s="627"/>
      <c r="AH22" s="627"/>
      <c r="AI22" s="627"/>
      <c r="AJ22" s="627"/>
      <c r="AK22" s="627"/>
      <c r="AL22" s="628">
        <v>31.8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1550711</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1102112</v>
      </c>
      <c r="BH23" s="624"/>
      <c r="BI23" s="624"/>
      <c r="BJ23" s="624"/>
      <c r="BK23" s="624"/>
      <c r="BL23" s="624"/>
      <c r="BM23" s="624"/>
      <c r="BN23" s="625"/>
      <c r="BO23" s="626">
        <v>6.1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36545861</v>
      </c>
      <c r="CS24" s="613"/>
      <c r="CT24" s="613"/>
      <c r="CU24" s="613"/>
      <c r="CV24" s="613"/>
      <c r="CW24" s="613"/>
      <c r="CX24" s="613"/>
      <c r="CY24" s="614"/>
      <c r="CZ24" s="617">
        <v>47.1</v>
      </c>
      <c r="DA24" s="618"/>
      <c r="DB24" s="618"/>
      <c r="DC24" s="634"/>
      <c r="DD24" s="655">
        <v>19625627</v>
      </c>
      <c r="DE24" s="613"/>
      <c r="DF24" s="613"/>
      <c r="DG24" s="613"/>
      <c r="DH24" s="613"/>
      <c r="DI24" s="613"/>
      <c r="DJ24" s="613"/>
      <c r="DK24" s="614"/>
      <c r="DL24" s="655">
        <v>17507434</v>
      </c>
      <c r="DM24" s="613"/>
      <c r="DN24" s="613"/>
      <c r="DO24" s="613"/>
      <c r="DP24" s="613"/>
      <c r="DQ24" s="613"/>
      <c r="DR24" s="613"/>
      <c r="DS24" s="613"/>
      <c r="DT24" s="613"/>
      <c r="DU24" s="613"/>
      <c r="DV24" s="614"/>
      <c r="DW24" s="617">
        <v>52.9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35449467</v>
      </c>
      <c r="S25" s="624"/>
      <c r="T25" s="624"/>
      <c r="U25" s="624"/>
      <c r="V25" s="624"/>
      <c r="W25" s="624"/>
      <c r="X25" s="624"/>
      <c r="Y25" s="625"/>
      <c r="Z25" s="626">
        <v>44.3</v>
      </c>
      <c r="AA25" s="626"/>
      <c r="AB25" s="626"/>
      <c r="AC25" s="626"/>
      <c r="AD25" s="627">
        <v>32796644</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8356984</v>
      </c>
      <c r="CS25" s="644"/>
      <c r="CT25" s="644"/>
      <c r="CU25" s="644"/>
      <c r="CV25" s="644"/>
      <c r="CW25" s="644"/>
      <c r="CX25" s="644"/>
      <c r="CY25" s="645"/>
      <c r="CZ25" s="628">
        <v>10.8</v>
      </c>
      <c r="DA25" s="656"/>
      <c r="DB25" s="656"/>
      <c r="DC25" s="658"/>
      <c r="DD25" s="632">
        <v>7629393</v>
      </c>
      <c r="DE25" s="644"/>
      <c r="DF25" s="644"/>
      <c r="DG25" s="644"/>
      <c r="DH25" s="644"/>
      <c r="DI25" s="644"/>
      <c r="DJ25" s="644"/>
      <c r="DK25" s="645"/>
      <c r="DL25" s="632">
        <v>7507257</v>
      </c>
      <c r="DM25" s="644"/>
      <c r="DN25" s="644"/>
      <c r="DO25" s="644"/>
      <c r="DP25" s="644"/>
      <c r="DQ25" s="644"/>
      <c r="DR25" s="644"/>
      <c r="DS25" s="644"/>
      <c r="DT25" s="644"/>
      <c r="DU25" s="644"/>
      <c r="DV25" s="645"/>
      <c r="DW25" s="628">
        <v>22.7</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16189</v>
      </c>
      <c r="S26" s="624"/>
      <c r="T26" s="624"/>
      <c r="U26" s="624"/>
      <c r="V26" s="624"/>
      <c r="W26" s="624"/>
      <c r="X26" s="624"/>
      <c r="Y26" s="625"/>
      <c r="Z26" s="626">
        <v>0</v>
      </c>
      <c r="AA26" s="626"/>
      <c r="AB26" s="626"/>
      <c r="AC26" s="626"/>
      <c r="AD26" s="627">
        <v>16189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4751875</v>
      </c>
      <c r="CS26" s="624"/>
      <c r="CT26" s="624"/>
      <c r="CU26" s="624"/>
      <c r="CV26" s="624"/>
      <c r="CW26" s="624"/>
      <c r="CX26" s="624"/>
      <c r="CY26" s="625"/>
      <c r="CZ26" s="628">
        <v>6.1</v>
      </c>
      <c r="DA26" s="656"/>
      <c r="DB26" s="656"/>
      <c r="DC26" s="658"/>
      <c r="DD26" s="632">
        <v>4338993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338670</v>
      </c>
      <c r="S27" s="624"/>
      <c r="T27" s="624"/>
      <c r="U27" s="624"/>
      <c r="V27" s="624"/>
      <c r="W27" s="624"/>
      <c r="X27" s="624"/>
      <c r="Y27" s="625"/>
      <c r="Z27" s="626">
        <v>0.4</v>
      </c>
      <c r="AA27" s="626"/>
      <c r="AB27" s="626"/>
      <c r="AC27" s="626"/>
      <c r="AD27" s="627">
        <v>182</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18134301</v>
      </c>
      <c r="BH27" s="624"/>
      <c r="BI27" s="624"/>
      <c r="BJ27" s="624"/>
      <c r="BK27" s="624"/>
      <c r="BL27" s="624"/>
      <c r="BM27" s="624"/>
      <c r="BN27" s="625"/>
      <c r="BO27" s="626">
        <v>100</v>
      </c>
      <c r="BP27" s="626"/>
      <c r="BQ27" s="626"/>
      <c r="BR27" s="626"/>
      <c r="BS27" s="627">
        <v>219562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22129943</v>
      </c>
      <c r="CS27" s="644"/>
      <c r="CT27" s="644"/>
      <c r="CU27" s="644"/>
      <c r="CV27" s="644"/>
      <c r="CW27" s="644"/>
      <c r="CX27" s="644"/>
      <c r="CY27" s="645"/>
      <c r="CZ27" s="628">
        <v>28.5</v>
      </c>
      <c r="DA27" s="656"/>
      <c r="DB27" s="656"/>
      <c r="DC27" s="658"/>
      <c r="DD27" s="632">
        <v>6105015</v>
      </c>
      <c r="DE27" s="644"/>
      <c r="DF27" s="644"/>
      <c r="DG27" s="644"/>
      <c r="DH27" s="644"/>
      <c r="DI27" s="644"/>
      <c r="DJ27" s="644"/>
      <c r="DK27" s="645"/>
      <c r="DL27" s="632">
        <v>4108958</v>
      </c>
      <c r="DM27" s="644"/>
      <c r="DN27" s="644"/>
      <c r="DO27" s="644"/>
      <c r="DP27" s="644"/>
      <c r="DQ27" s="644"/>
      <c r="DR27" s="644"/>
      <c r="DS27" s="644"/>
      <c r="DT27" s="644"/>
      <c r="DU27" s="644"/>
      <c r="DV27" s="645"/>
      <c r="DW27" s="628">
        <v>12.4</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540878</v>
      </c>
      <c r="S28" s="624"/>
      <c r="T28" s="624"/>
      <c r="U28" s="624"/>
      <c r="V28" s="624"/>
      <c r="W28" s="624"/>
      <c r="X28" s="624"/>
      <c r="Y28" s="625"/>
      <c r="Z28" s="626">
        <v>0.7</v>
      </c>
      <c r="AA28" s="626"/>
      <c r="AB28" s="626"/>
      <c r="AC28" s="626"/>
      <c r="AD28" s="627">
        <v>57460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6058934</v>
      </c>
      <c r="CS28" s="624"/>
      <c r="CT28" s="624"/>
      <c r="CU28" s="624"/>
      <c r="CV28" s="624"/>
      <c r="CW28" s="624"/>
      <c r="CX28" s="624"/>
      <c r="CY28" s="625"/>
      <c r="CZ28" s="628">
        <v>7.8</v>
      </c>
      <c r="DA28" s="656"/>
      <c r="DB28" s="656"/>
      <c r="DC28" s="658"/>
      <c r="DD28" s="632">
        <v>5891219</v>
      </c>
      <c r="DE28" s="624"/>
      <c r="DF28" s="624"/>
      <c r="DG28" s="624"/>
      <c r="DH28" s="624"/>
      <c r="DI28" s="624"/>
      <c r="DJ28" s="624"/>
      <c r="DK28" s="625"/>
      <c r="DL28" s="632">
        <v>5891219</v>
      </c>
      <c r="DM28" s="624"/>
      <c r="DN28" s="624"/>
      <c r="DO28" s="624"/>
      <c r="DP28" s="624"/>
      <c r="DQ28" s="624"/>
      <c r="DR28" s="624"/>
      <c r="DS28" s="624"/>
      <c r="DT28" s="624"/>
      <c r="DU28" s="624"/>
      <c r="DV28" s="625"/>
      <c r="DW28" s="628">
        <v>17.8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236018</v>
      </c>
      <c r="S29" s="624"/>
      <c r="T29" s="624"/>
      <c r="U29" s="624"/>
      <c r="V29" s="624"/>
      <c r="W29" s="624"/>
      <c r="X29" s="624"/>
      <c r="Y29" s="625"/>
      <c r="Z29" s="626">
        <v>0.3</v>
      </c>
      <c r="AA29" s="626"/>
      <c r="AB29" s="626"/>
      <c r="AC29" s="626"/>
      <c r="AD29" s="627">
        <v>764</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6058855</v>
      </c>
      <c r="CS29" s="644"/>
      <c r="CT29" s="644"/>
      <c r="CU29" s="644"/>
      <c r="CV29" s="644"/>
      <c r="CW29" s="644"/>
      <c r="CX29" s="644"/>
      <c r="CY29" s="645"/>
      <c r="CZ29" s="628">
        <v>7.8</v>
      </c>
      <c r="DA29" s="656"/>
      <c r="DB29" s="656"/>
      <c r="DC29" s="658"/>
      <c r="DD29" s="632">
        <v>5891140</v>
      </c>
      <c r="DE29" s="644"/>
      <c r="DF29" s="644"/>
      <c r="DG29" s="644"/>
      <c r="DH29" s="644"/>
      <c r="DI29" s="644"/>
      <c r="DJ29" s="644"/>
      <c r="DK29" s="645"/>
      <c r="DL29" s="632">
        <v>5891140</v>
      </c>
      <c r="DM29" s="644"/>
      <c r="DN29" s="644"/>
      <c r="DO29" s="644"/>
      <c r="DP29" s="644"/>
      <c r="DQ29" s="644"/>
      <c r="DR29" s="644"/>
      <c r="DS29" s="644"/>
      <c r="DT29" s="644"/>
      <c r="DU29" s="644"/>
      <c r="DV29" s="645"/>
      <c r="DW29" s="628">
        <v>17.8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16263657</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5870742</v>
      </c>
      <c r="CS30" s="624"/>
      <c r="CT30" s="624"/>
      <c r="CU30" s="624"/>
      <c r="CV30" s="624"/>
      <c r="CW30" s="624"/>
      <c r="CX30" s="624"/>
      <c r="CY30" s="625"/>
      <c r="CZ30" s="628">
        <v>7.6</v>
      </c>
      <c r="DA30" s="656"/>
      <c r="DB30" s="656"/>
      <c r="DC30" s="658"/>
      <c r="DD30" s="632">
        <v>5711232</v>
      </c>
      <c r="DE30" s="624"/>
      <c r="DF30" s="624"/>
      <c r="DG30" s="624"/>
      <c r="DH30" s="624"/>
      <c r="DI30" s="624"/>
      <c r="DJ30" s="624"/>
      <c r="DK30" s="625"/>
      <c r="DL30" s="632">
        <v>5711232</v>
      </c>
      <c r="DM30" s="624"/>
      <c r="DN30" s="624"/>
      <c r="DO30" s="624"/>
      <c r="DP30" s="624"/>
      <c r="DQ30" s="624"/>
      <c r="DR30" s="624"/>
      <c r="DS30" s="624"/>
      <c r="DT30" s="624"/>
      <c r="DU30" s="624"/>
      <c r="DV30" s="625"/>
      <c r="DW30" s="628">
        <v>17.2</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v>
      </c>
      <c r="BN31" s="667"/>
      <c r="BO31" s="667"/>
      <c r="BP31" s="667"/>
      <c r="BQ31" s="668"/>
      <c r="BR31" s="670">
        <v>99.6</v>
      </c>
      <c r="BS31" s="667"/>
      <c r="BT31" s="667"/>
      <c r="BU31" s="667"/>
      <c r="BV31" s="667"/>
      <c r="BW31" s="667"/>
      <c r="BX31" s="618">
        <v>97.9</v>
      </c>
      <c r="BY31" s="667"/>
      <c r="BZ31" s="667"/>
      <c r="CA31" s="667"/>
      <c r="CB31" s="668"/>
      <c r="CD31" s="663"/>
      <c r="CE31" s="664"/>
      <c r="CF31" s="620" t="s">
        <v>300</v>
      </c>
      <c r="CG31" s="621"/>
      <c r="CH31" s="621"/>
      <c r="CI31" s="621"/>
      <c r="CJ31" s="621"/>
      <c r="CK31" s="621"/>
      <c r="CL31" s="621"/>
      <c r="CM31" s="621"/>
      <c r="CN31" s="621"/>
      <c r="CO31" s="621"/>
      <c r="CP31" s="621"/>
      <c r="CQ31" s="622"/>
      <c r="CR31" s="623">
        <v>188113</v>
      </c>
      <c r="CS31" s="644"/>
      <c r="CT31" s="644"/>
      <c r="CU31" s="644"/>
      <c r="CV31" s="644"/>
      <c r="CW31" s="644"/>
      <c r="CX31" s="644"/>
      <c r="CY31" s="645"/>
      <c r="CZ31" s="628">
        <v>0.2</v>
      </c>
      <c r="DA31" s="656"/>
      <c r="DB31" s="656"/>
      <c r="DC31" s="658"/>
      <c r="DD31" s="632">
        <v>179908</v>
      </c>
      <c r="DE31" s="644"/>
      <c r="DF31" s="644"/>
      <c r="DG31" s="644"/>
      <c r="DH31" s="644"/>
      <c r="DI31" s="644"/>
      <c r="DJ31" s="644"/>
      <c r="DK31" s="645"/>
      <c r="DL31" s="632">
        <v>179908</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6956839</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97.8</v>
      </c>
      <c r="BN32" s="644"/>
      <c r="BO32" s="644"/>
      <c r="BP32" s="644"/>
      <c r="BQ32" s="669"/>
      <c r="BR32" s="680">
        <v>99.4</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v>79</v>
      </c>
      <c r="CS32" s="624"/>
      <c r="CT32" s="624"/>
      <c r="CU32" s="624"/>
      <c r="CV32" s="624"/>
      <c r="CW32" s="624"/>
      <c r="CX32" s="624"/>
      <c r="CY32" s="625"/>
      <c r="CZ32" s="628">
        <v>0</v>
      </c>
      <c r="DA32" s="656"/>
      <c r="DB32" s="656"/>
      <c r="DC32" s="658"/>
      <c r="DD32" s="632">
        <v>79</v>
      </c>
      <c r="DE32" s="624"/>
      <c r="DF32" s="624"/>
      <c r="DG32" s="624"/>
      <c r="DH32" s="624"/>
      <c r="DI32" s="624"/>
      <c r="DJ32" s="624"/>
      <c r="DK32" s="625"/>
      <c r="DL32" s="632">
        <v>79</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249101</v>
      </c>
      <c r="S33" s="624"/>
      <c r="T33" s="624"/>
      <c r="U33" s="624"/>
      <c r="V33" s="624"/>
      <c r="W33" s="624"/>
      <c r="X33" s="624"/>
      <c r="Y33" s="625"/>
      <c r="Z33" s="626">
        <v>0.3</v>
      </c>
      <c r="AA33" s="626"/>
      <c r="AB33" s="626"/>
      <c r="AC33" s="626"/>
      <c r="AD33" s="627">
        <v>101701</v>
      </c>
      <c r="AE33" s="627"/>
      <c r="AF33" s="627"/>
      <c r="AG33" s="627"/>
      <c r="AH33" s="627"/>
      <c r="AI33" s="627"/>
      <c r="AJ33" s="627"/>
      <c r="AK33" s="627"/>
      <c r="AL33" s="628">
        <v>0.3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98</v>
      </c>
      <c r="BN33" s="682"/>
      <c r="BO33" s="682"/>
      <c r="BP33" s="682"/>
      <c r="BQ33" s="684"/>
      <c r="BR33" s="681">
        <v>99.6</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30257620</v>
      </c>
      <c r="CS33" s="644"/>
      <c r="CT33" s="644"/>
      <c r="CU33" s="644"/>
      <c r="CV33" s="644"/>
      <c r="CW33" s="644"/>
      <c r="CX33" s="644"/>
      <c r="CY33" s="645"/>
      <c r="CZ33" s="628">
        <v>39</v>
      </c>
      <c r="DA33" s="656"/>
      <c r="DB33" s="656"/>
      <c r="DC33" s="658"/>
      <c r="DD33" s="632">
        <v>22353541</v>
      </c>
      <c r="DE33" s="644"/>
      <c r="DF33" s="644"/>
      <c r="DG33" s="644"/>
      <c r="DH33" s="644"/>
      <c r="DI33" s="644"/>
      <c r="DJ33" s="644"/>
      <c r="DK33" s="645"/>
      <c r="DL33" s="632">
        <v>14966567</v>
      </c>
      <c r="DM33" s="644"/>
      <c r="DN33" s="644"/>
      <c r="DO33" s="644"/>
      <c r="DP33" s="644"/>
      <c r="DQ33" s="644"/>
      <c r="DR33" s="644"/>
      <c r="DS33" s="644"/>
      <c r="DT33" s="644"/>
      <c r="DU33" s="644"/>
      <c r="DV33" s="645"/>
      <c r="DW33" s="628">
        <v>45.2</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601081</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7912377</v>
      </c>
      <c r="CS34" s="624"/>
      <c r="CT34" s="624"/>
      <c r="CU34" s="624"/>
      <c r="CV34" s="624"/>
      <c r="CW34" s="624"/>
      <c r="CX34" s="624"/>
      <c r="CY34" s="625"/>
      <c r="CZ34" s="628">
        <v>10.199999999999999</v>
      </c>
      <c r="DA34" s="656"/>
      <c r="DB34" s="656"/>
      <c r="DC34" s="658"/>
      <c r="DD34" s="632">
        <v>6193617</v>
      </c>
      <c r="DE34" s="624"/>
      <c r="DF34" s="624"/>
      <c r="DG34" s="624"/>
      <c r="DH34" s="624"/>
      <c r="DI34" s="624"/>
      <c r="DJ34" s="624"/>
      <c r="DK34" s="625"/>
      <c r="DL34" s="632">
        <v>5302476</v>
      </c>
      <c r="DM34" s="624"/>
      <c r="DN34" s="624"/>
      <c r="DO34" s="624"/>
      <c r="DP34" s="624"/>
      <c r="DQ34" s="624"/>
      <c r="DR34" s="624"/>
      <c r="DS34" s="624"/>
      <c r="DT34" s="624"/>
      <c r="DU34" s="624"/>
      <c r="DV34" s="625"/>
      <c r="DW34" s="628">
        <v>16</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7463555</v>
      </c>
      <c r="S35" s="624"/>
      <c r="T35" s="624"/>
      <c r="U35" s="624"/>
      <c r="V35" s="624"/>
      <c r="W35" s="624"/>
      <c r="X35" s="624"/>
      <c r="Y35" s="625"/>
      <c r="Z35" s="626">
        <v>9.3000000000000007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790876</v>
      </c>
      <c r="CS35" s="644"/>
      <c r="CT35" s="644"/>
      <c r="CU35" s="644"/>
      <c r="CV35" s="644"/>
      <c r="CW35" s="644"/>
      <c r="CX35" s="644"/>
      <c r="CY35" s="645"/>
      <c r="CZ35" s="628">
        <v>1</v>
      </c>
      <c r="DA35" s="656"/>
      <c r="DB35" s="656"/>
      <c r="DC35" s="658"/>
      <c r="DD35" s="632">
        <v>594848</v>
      </c>
      <c r="DE35" s="644"/>
      <c r="DF35" s="644"/>
      <c r="DG35" s="644"/>
      <c r="DH35" s="644"/>
      <c r="DI35" s="644"/>
      <c r="DJ35" s="644"/>
      <c r="DK35" s="645"/>
      <c r="DL35" s="632">
        <v>588996</v>
      </c>
      <c r="DM35" s="644"/>
      <c r="DN35" s="644"/>
      <c r="DO35" s="644"/>
      <c r="DP35" s="644"/>
      <c r="DQ35" s="644"/>
      <c r="DR35" s="644"/>
      <c r="DS35" s="644"/>
      <c r="DT35" s="644"/>
      <c r="DU35" s="644"/>
      <c r="DV35" s="645"/>
      <c r="DW35" s="628">
        <v>1.8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1692387</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7654620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54035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9379229</v>
      </c>
      <c r="CS36" s="624"/>
      <c r="CT36" s="624"/>
      <c r="CU36" s="624"/>
      <c r="CV36" s="624"/>
      <c r="CW36" s="624"/>
      <c r="CX36" s="624"/>
      <c r="CY36" s="625"/>
      <c r="CZ36" s="628">
        <v>12.1</v>
      </c>
      <c r="DA36" s="656"/>
      <c r="DB36" s="656"/>
      <c r="DC36" s="658"/>
      <c r="DD36" s="632">
        <v>7568757</v>
      </c>
      <c r="DE36" s="624"/>
      <c r="DF36" s="624"/>
      <c r="DG36" s="624"/>
      <c r="DH36" s="624"/>
      <c r="DI36" s="624"/>
      <c r="DJ36" s="624"/>
      <c r="DK36" s="625"/>
      <c r="DL36" s="632">
        <v>4834831</v>
      </c>
      <c r="DM36" s="624"/>
      <c r="DN36" s="624"/>
      <c r="DO36" s="624"/>
      <c r="DP36" s="624"/>
      <c r="DQ36" s="624"/>
      <c r="DR36" s="624"/>
      <c r="DS36" s="624"/>
      <c r="DT36" s="624"/>
      <c r="DU36" s="624"/>
      <c r="DV36" s="625"/>
      <c r="DW36" s="628">
        <v>14.6</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2602584</v>
      </c>
      <c r="S37" s="624"/>
      <c r="T37" s="624"/>
      <c r="U37" s="624"/>
      <c r="V37" s="624"/>
      <c r="W37" s="624"/>
      <c r="X37" s="624"/>
      <c r="Y37" s="625"/>
      <c r="Z37" s="626">
        <v>3.3</v>
      </c>
      <c r="AA37" s="626"/>
      <c r="AB37" s="626"/>
      <c r="AC37" s="626"/>
      <c r="AD37" s="627">
        <v>32864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1794137</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-180812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3536188</v>
      </c>
      <c r="CS37" s="644"/>
      <c r="CT37" s="644"/>
      <c r="CU37" s="644"/>
      <c r="CV37" s="644"/>
      <c r="CW37" s="644"/>
      <c r="CX37" s="644"/>
      <c r="CY37" s="645"/>
      <c r="CZ37" s="628">
        <v>4.5999999999999996</v>
      </c>
      <c r="DA37" s="656"/>
      <c r="DB37" s="656"/>
      <c r="DC37" s="658"/>
      <c r="DD37" s="632">
        <v>3409154</v>
      </c>
      <c r="DE37" s="644"/>
      <c r="DF37" s="644"/>
      <c r="DG37" s="644"/>
      <c r="DH37" s="644"/>
      <c r="DI37" s="644"/>
      <c r="DJ37" s="644"/>
      <c r="DK37" s="645"/>
      <c r="DL37" s="632">
        <v>2238940</v>
      </c>
      <c r="DM37" s="644"/>
      <c r="DN37" s="644"/>
      <c r="DO37" s="644"/>
      <c r="DP37" s="644"/>
      <c r="DQ37" s="644"/>
      <c r="DR37" s="644"/>
      <c r="DS37" s="644"/>
      <c r="DT37" s="644"/>
      <c r="DU37" s="644"/>
      <c r="DV37" s="645"/>
      <c r="DW37" s="628">
        <v>6.8</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7565200</v>
      </c>
      <c r="S38" s="624"/>
      <c r="T38" s="624"/>
      <c r="U38" s="624"/>
      <c r="V38" s="624"/>
      <c r="W38" s="624"/>
      <c r="X38" s="624"/>
      <c r="Y38" s="625"/>
      <c r="Z38" s="626">
        <v>9.5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149673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16661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5710810</v>
      </c>
      <c r="CS38" s="624"/>
      <c r="CT38" s="624"/>
      <c r="CU38" s="624"/>
      <c r="CV38" s="624"/>
      <c r="CW38" s="624"/>
      <c r="CX38" s="624"/>
      <c r="CY38" s="625"/>
      <c r="CZ38" s="628">
        <v>7.4</v>
      </c>
      <c r="DA38" s="656"/>
      <c r="DB38" s="656"/>
      <c r="DC38" s="658"/>
      <c r="DD38" s="632">
        <v>4645544</v>
      </c>
      <c r="DE38" s="624"/>
      <c r="DF38" s="624"/>
      <c r="DG38" s="624"/>
      <c r="DH38" s="624"/>
      <c r="DI38" s="624"/>
      <c r="DJ38" s="624"/>
      <c r="DK38" s="625"/>
      <c r="DL38" s="632">
        <v>4240264</v>
      </c>
      <c r="DM38" s="624"/>
      <c r="DN38" s="624"/>
      <c r="DO38" s="624"/>
      <c r="DP38" s="624"/>
      <c r="DQ38" s="624"/>
      <c r="DR38" s="624"/>
      <c r="DS38" s="624"/>
      <c r="DT38" s="624"/>
      <c r="DU38" s="624"/>
      <c r="DV38" s="625"/>
      <c r="DW38" s="628">
        <v>12.8</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24824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3991935</v>
      </c>
      <c r="CS39" s="644"/>
      <c r="CT39" s="644"/>
      <c r="CU39" s="644"/>
      <c r="CV39" s="644"/>
      <c r="CW39" s="644"/>
      <c r="CX39" s="644"/>
      <c r="CY39" s="645"/>
      <c r="CZ39" s="628">
        <v>5.0999999999999996</v>
      </c>
      <c r="DA39" s="656"/>
      <c r="DB39" s="656"/>
      <c r="DC39" s="658"/>
      <c r="DD39" s="632">
        <v>3350775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109500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2472393</v>
      </c>
      <c r="CS40" s="624"/>
      <c r="CT40" s="624"/>
      <c r="CU40" s="624"/>
      <c r="CV40" s="624"/>
      <c r="CW40" s="624"/>
      <c r="CX40" s="624"/>
      <c r="CY40" s="625"/>
      <c r="CZ40" s="628">
        <v>3.2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79975626</v>
      </c>
      <c r="S41" s="696"/>
      <c r="T41" s="696"/>
      <c r="U41" s="696"/>
      <c r="V41" s="696"/>
      <c r="W41" s="696"/>
      <c r="X41" s="696"/>
      <c r="Y41" s="700"/>
      <c r="Z41" s="701">
        <v>100</v>
      </c>
      <c r="AA41" s="701"/>
      <c r="AB41" s="701"/>
      <c r="AC41" s="701"/>
      <c r="AD41" s="702">
        <v>33005804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1345260</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4365550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10790434</v>
      </c>
      <c r="CS42" s="644"/>
      <c r="CT42" s="644"/>
      <c r="CU42" s="644"/>
      <c r="CV42" s="644"/>
      <c r="CW42" s="644"/>
      <c r="CX42" s="644"/>
      <c r="CY42" s="645"/>
      <c r="CZ42" s="628">
        <v>13.9</v>
      </c>
      <c r="DA42" s="656"/>
      <c r="DB42" s="656"/>
      <c r="DC42" s="658"/>
      <c r="DD42" s="632">
        <v>1186291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394536</v>
      </c>
      <c r="CS43" s="644"/>
      <c r="CT43" s="644"/>
      <c r="CU43" s="644"/>
      <c r="CV43" s="644"/>
      <c r="CW43" s="644"/>
      <c r="CX43" s="644"/>
      <c r="CY43" s="645"/>
      <c r="CZ43" s="628">
        <v>0.5</v>
      </c>
      <c r="DA43" s="656"/>
      <c r="DB43" s="656"/>
      <c r="DC43" s="658"/>
      <c r="DD43" s="632">
        <v>394536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10600286</v>
      </c>
      <c r="CS44" s="624"/>
      <c r="CT44" s="624"/>
      <c r="CU44" s="624"/>
      <c r="CV44" s="624"/>
      <c r="CW44" s="624"/>
      <c r="CX44" s="624"/>
      <c r="CY44" s="625"/>
      <c r="CZ44" s="628">
        <v>13.7</v>
      </c>
      <c r="DA44" s="629"/>
      <c r="DB44" s="629"/>
      <c r="DC44" s="635"/>
      <c r="DD44" s="632">
        <v>1170884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3525393</v>
      </c>
      <c r="CS45" s="644"/>
      <c r="CT45" s="644"/>
      <c r="CU45" s="644"/>
      <c r="CV45" s="644"/>
      <c r="CW45" s="644"/>
      <c r="CX45" s="644"/>
      <c r="CY45" s="645"/>
      <c r="CZ45" s="628">
        <v>4.5</v>
      </c>
      <c r="DA45" s="656"/>
      <c r="DB45" s="656"/>
      <c r="DC45" s="658"/>
      <c r="DD45" s="632">
        <v>428649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6919295</v>
      </c>
      <c r="CS46" s="624"/>
      <c r="CT46" s="624"/>
      <c r="CU46" s="624"/>
      <c r="CV46" s="624"/>
      <c r="CW46" s="624"/>
      <c r="CX46" s="624"/>
      <c r="CY46" s="625"/>
      <c r="CZ46" s="628">
        <v>8.9</v>
      </c>
      <c r="DA46" s="629"/>
      <c r="DB46" s="629"/>
      <c r="DC46" s="635"/>
      <c r="DD46" s="632">
        <v>734768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190148</v>
      </c>
      <c r="CS47" s="644"/>
      <c r="CT47" s="644"/>
      <c r="CU47" s="644"/>
      <c r="CV47" s="644"/>
      <c r="CW47" s="644"/>
      <c r="CX47" s="644"/>
      <c r="CY47" s="645"/>
      <c r="CZ47" s="628">
        <v>0.2</v>
      </c>
      <c r="DA47" s="656"/>
      <c r="DB47" s="656"/>
      <c r="DC47" s="658"/>
      <c r="DD47" s="632">
        <v>15407</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77593915</v>
      </c>
      <c r="CS49" s="682"/>
      <c r="CT49" s="682"/>
      <c r="CU49" s="682"/>
      <c r="CV49" s="682"/>
      <c r="CW49" s="682"/>
      <c r="CX49" s="682"/>
      <c r="CY49" s="711"/>
      <c r="CZ49" s="703">
        <v>100</v>
      </c>
      <c r="DA49" s="712"/>
      <c r="DB49" s="712"/>
      <c r="DC49" s="713"/>
      <c r="DD49" s="714">
        <v>43165459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YHfCleZnfJFxwpctDl2WWQtiMyy83KDA/TFuQiZgenRASVe+htLDGv9Lh2qAsL/KSS6NkCXzJlsgJbUBBP/TA==" saltValue="QaUraMSF+26kwNgOQtB0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70" zoomScaleNormal="25" zoomScaleSheetLayoutView="70" workbookViewId="0">
      <selection activeCell="BR10" sqref="BR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79921</v>
      </c>
      <c r="R7" s="753"/>
      <c r="S7" s="753"/>
      <c r="T7" s="753"/>
      <c r="U7" s="753"/>
      <c r="V7" s="753">
        <v>77590</v>
      </c>
      <c r="W7" s="753"/>
      <c r="X7" s="753"/>
      <c r="Y7" s="753"/>
      <c r="Z7" s="753"/>
      <c r="AA7" s="753">
        <v>2331</v>
      </c>
      <c r="AB7" s="753"/>
      <c r="AC7" s="753"/>
      <c r="AD7" s="753"/>
      <c r="AE7" s="754"/>
      <c r="AF7" s="755">
        <v>1217</v>
      </c>
      <c r="AG7" s="756"/>
      <c r="AH7" s="756"/>
      <c r="AI7" s="756"/>
      <c r="AJ7" s="757"/>
      <c r="AK7" s="758">
        <v>7464</v>
      </c>
      <c r="AL7" s="759"/>
      <c r="AM7" s="759"/>
      <c r="AN7" s="759"/>
      <c r="AO7" s="759"/>
      <c r="AP7" s="759">
        <v>47443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19</v>
      </c>
      <c r="CI7" s="744"/>
      <c r="CJ7" s="744"/>
      <c r="CK7" s="744"/>
      <c r="CL7" s="745"/>
      <c r="CM7" s="743">
        <v>167</v>
      </c>
      <c r="CN7" s="744"/>
      <c r="CO7" s="744"/>
      <c r="CP7" s="744"/>
      <c r="CQ7" s="745"/>
      <c r="CR7" s="743">
        <v>5</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73</v>
      </c>
      <c r="R8" s="784"/>
      <c r="S8" s="784"/>
      <c r="T8" s="784"/>
      <c r="U8" s="784"/>
      <c r="V8" s="784">
        <v>22</v>
      </c>
      <c r="W8" s="784"/>
      <c r="X8" s="784"/>
      <c r="Y8" s="784"/>
      <c r="Z8" s="784"/>
      <c r="AA8" s="784">
        <v>51</v>
      </c>
      <c r="AB8" s="784"/>
      <c r="AC8" s="784"/>
      <c r="AD8" s="784"/>
      <c r="AE8" s="785"/>
      <c r="AF8" s="786">
        <v>51</v>
      </c>
      <c r="AG8" s="787"/>
      <c r="AH8" s="787"/>
      <c r="AI8" s="787"/>
      <c r="AJ8" s="788"/>
      <c r="AK8" s="769" t="s">
        <v>549</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t="s">
        <v>557</v>
      </c>
      <c r="CI8" s="777"/>
      <c r="CJ8" s="777"/>
      <c r="CK8" s="777"/>
      <c r="CL8" s="778"/>
      <c r="CM8" s="776">
        <v>46</v>
      </c>
      <c r="CN8" s="777"/>
      <c r="CO8" s="777"/>
      <c r="CP8" s="777"/>
      <c r="CQ8" s="778"/>
      <c r="CR8" s="776">
        <v>25</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565</v>
      </c>
      <c r="BS9" s="773" t="s">
        <v>558</v>
      </c>
      <c r="BT9" s="774"/>
      <c r="BU9" s="774"/>
      <c r="BV9" s="774"/>
      <c r="BW9" s="774"/>
      <c r="BX9" s="774"/>
      <c r="BY9" s="774"/>
      <c r="BZ9" s="774"/>
      <c r="CA9" s="774"/>
      <c r="CB9" s="774"/>
      <c r="CC9" s="774"/>
      <c r="CD9" s="774"/>
      <c r="CE9" s="774"/>
      <c r="CF9" s="774"/>
      <c r="CG9" s="775"/>
      <c r="CH9" s="776">
        <v>329</v>
      </c>
      <c r="CI9" s="777"/>
      <c r="CJ9" s="777"/>
      <c r="CK9" s="777"/>
      <c r="CL9" s="778"/>
      <c r="CM9" s="776">
        <v>700</v>
      </c>
      <c r="CN9" s="777"/>
      <c r="CO9" s="777"/>
      <c r="CP9" s="777"/>
      <c r="CQ9" s="778"/>
      <c r="CR9" s="776">
        <v>5</v>
      </c>
      <c r="CS9" s="777"/>
      <c r="CT9" s="777"/>
      <c r="CU9" s="777"/>
      <c r="CV9" s="778"/>
      <c r="CW9" s="776">
        <v>321</v>
      </c>
      <c r="CX9" s="777"/>
      <c r="CY9" s="777"/>
      <c r="CZ9" s="777"/>
      <c r="DA9" s="778"/>
      <c r="DB9" s="776">
        <v>871</v>
      </c>
      <c r="DC9" s="777"/>
      <c r="DD9" s="777"/>
      <c r="DE9" s="777"/>
      <c r="DF9" s="778"/>
      <c r="DG9" s="776">
        <v>470</v>
      </c>
      <c r="DH9" s="777"/>
      <c r="DI9" s="777"/>
      <c r="DJ9" s="777"/>
      <c r="DK9" s="778"/>
      <c r="DL9" s="776" t="s">
        <v>549</v>
      </c>
      <c r="DM9" s="777"/>
      <c r="DN9" s="777"/>
      <c r="DO9" s="777"/>
      <c r="DP9" s="778"/>
      <c r="DQ9" s="776" t="s">
        <v>549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559</v>
      </c>
      <c r="BT10" s="774"/>
      <c r="BU10" s="774"/>
      <c r="BV10" s="774"/>
      <c r="BW10" s="774"/>
      <c r="BX10" s="774"/>
      <c r="BY10" s="774"/>
      <c r="BZ10" s="774"/>
      <c r="CA10" s="774"/>
      <c r="CB10" s="774"/>
      <c r="CC10" s="774"/>
      <c r="CD10" s="774"/>
      <c r="CE10" s="774"/>
      <c r="CF10" s="774"/>
      <c r="CG10" s="775"/>
      <c r="CH10" s="776">
        <v>9</v>
      </c>
      <c r="CI10" s="777"/>
      <c r="CJ10" s="777"/>
      <c r="CK10" s="777"/>
      <c r="CL10" s="778"/>
      <c r="CM10" s="776">
        <v>29</v>
      </c>
      <c r="CN10" s="777"/>
      <c r="CO10" s="777"/>
      <c r="CP10" s="777"/>
      <c r="CQ10" s="778"/>
      <c r="CR10" s="776">
        <v>3</v>
      </c>
      <c r="CS10" s="777"/>
      <c r="CT10" s="777"/>
      <c r="CU10" s="777"/>
      <c r="CV10" s="778"/>
      <c r="CW10" s="776" t="s">
        <v>549</v>
      </c>
      <c r="CX10" s="777"/>
      <c r="CY10" s="777"/>
      <c r="CZ10" s="777"/>
      <c r="DA10" s="778"/>
      <c r="DB10" s="776" t="s">
        <v>549</v>
      </c>
      <c r="DC10" s="777"/>
      <c r="DD10" s="777"/>
      <c r="DE10" s="777"/>
      <c r="DF10" s="778"/>
      <c r="DG10" s="776" t="s">
        <v>549</v>
      </c>
      <c r="DH10" s="777"/>
      <c r="DI10" s="777"/>
      <c r="DJ10" s="777"/>
      <c r="DK10" s="778"/>
      <c r="DL10" s="776" t="s">
        <v>549</v>
      </c>
      <c r="DM10" s="777"/>
      <c r="DN10" s="777"/>
      <c r="DO10" s="777"/>
      <c r="DP10" s="778"/>
      <c r="DQ10" s="776" t="s">
        <v>549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79994</v>
      </c>
      <c r="R23" s="793"/>
      <c r="S23" s="793"/>
      <c r="T23" s="793"/>
      <c r="U23" s="793"/>
      <c r="V23" s="793">
        <v>77612</v>
      </c>
      <c r="W23" s="793"/>
      <c r="X23" s="793"/>
      <c r="Y23" s="793"/>
      <c r="Z23" s="793"/>
      <c r="AA23" s="793">
        <v>2382</v>
      </c>
      <c r="AB23" s="793"/>
      <c r="AC23" s="793"/>
      <c r="AD23" s="793"/>
      <c r="AE23" s="794"/>
      <c r="AF23" s="795">
        <v>1268</v>
      </c>
      <c r="AG23" s="793"/>
      <c r="AH23" s="793"/>
      <c r="AI23" s="793"/>
      <c r="AJ23" s="796"/>
      <c r="AK23" s="797"/>
      <c r="AL23" s="798"/>
      <c r="AM23" s="798"/>
      <c r="AN23" s="798"/>
      <c r="AO23" s="798"/>
      <c r="AP23" s="793">
        <v>47443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15670</v>
      </c>
      <c r="R28" s="823"/>
      <c r="S28" s="823"/>
      <c r="T28" s="823"/>
      <c r="U28" s="823"/>
      <c r="V28" s="823">
        <v>15613</v>
      </c>
      <c r="W28" s="823"/>
      <c r="X28" s="823"/>
      <c r="Y28" s="823"/>
      <c r="Z28" s="823"/>
      <c r="AA28" s="823">
        <v>57</v>
      </c>
      <c r="AB28" s="823"/>
      <c r="AC28" s="823"/>
      <c r="AD28" s="823"/>
      <c r="AE28" s="824"/>
      <c r="AF28" s="825">
        <v>57</v>
      </c>
      <c r="AG28" s="823"/>
      <c r="AH28" s="823"/>
      <c r="AI28" s="823"/>
      <c r="AJ28" s="826"/>
      <c r="AK28" s="827">
        <v>1203</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14311</v>
      </c>
      <c r="R29" s="784"/>
      <c r="S29" s="784"/>
      <c r="T29" s="784"/>
      <c r="U29" s="784"/>
      <c r="V29" s="784">
        <v>14103</v>
      </c>
      <c r="W29" s="784"/>
      <c r="X29" s="784"/>
      <c r="Y29" s="784"/>
      <c r="Z29" s="784"/>
      <c r="AA29" s="784">
        <v>208</v>
      </c>
      <c r="AB29" s="784"/>
      <c r="AC29" s="784"/>
      <c r="AD29" s="784"/>
      <c r="AE29" s="785"/>
      <c r="AF29" s="786">
        <v>208</v>
      </c>
      <c r="AG29" s="787"/>
      <c r="AH29" s="787"/>
      <c r="AI29" s="787"/>
      <c r="AJ29" s="788"/>
      <c r="AK29" s="834">
        <v>2102</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2343</v>
      </c>
      <c r="R30" s="784"/>
      <c r="S30" s="784"/>
      <c r="T30" s="784"/>
      <c r="U30" s="784"/>
      <c r="V30" s="784">
        <v>2220</v>
      </c>
      <c r="W30" s="784"/>
      <c r="X30" s="784"/>
      <c r="Y30" s="784"/>
      <c r="Z30" s="784"/>
      <c r="AA30" s="784">
        <v>123</v>
      </c>
      <c r="AB30" s="784"/>
      <c r="AC30" s="784"/>
      <c r="AD30" s="784"/>
      <c r="AE30" s="785"/>
      <c r="AF30" s="786">
        <v>123</v>
      </c>
      <c r="AG30" s="787"/>
      <c r="AH30" s="787"/>
      <c r="AI30" s="787"/>
      <c r="AJ30" s="788"/>
      <c r="AK30" s="834">
        <v>564</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35</v>
      </c>
      <c r="R31" s="784"/>
      <c r="S31" s="784"/>
      <c r="T31" s="784"/>
      <c r="U31" s="784"/>
      <c r="V31" s="784">
        <v>30</v>
      </c>
      <c r="W31" s="784"/>
      <c r="X31" s="784"/>
      <c r="Y31" s="784"/>
      <c r="Z31" s="784"/>
      <c r="AA31" s="784">
        <v>5</v>
      </c>
      <c r="AB31" s="784"/>
      <c r="AC31" s="784"/>
      <c r="AD31" s="784"/>
      <c r="AE31" s="785"/>
      <c r="AF31" s="786">
        <v>5</v>
      </c>
      <c r="AG31" s="787"/>
      <c r="AH31" s="787"/>
      <c r="AI31" s="787"/>
      <c r="AJ31" s="788"/>
      <c r="AK31" s="834" t="s">
        <v>549</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2908</v>
      </c>
      <c r="R32" s="784"/>
      <c r="S32" s="784"/>
      <c r="T32" s="784"/>
      <c r="U32" s="784"/>
      <c r="V32" s="784">
        <v>2675</v>
      </c>
      <c r="W32" s="784"/>
      <c r="X32" s="784"/>
      <c r="Y32" s="784"/>
      <c r="Z32" s="784"/>
      <c r="AA32" s="784">
        <v>233</v>
      </c>
      <c r="AB32" s="784"/>
      <c r="AC32" s="784"/>
      <c r="AD32" s="784"/>
      <c r="AE32" s="785"/>
      <c r="AF32" s="786">
        <v>5047</v>
      </c>
      <c r="AG32" s="787"/>
      <c r="AH32" s="787"/>
      <c r="AI32" s="787"/>
      <c r="AJ32" s="788"/>
      <c r="AK32" s="834">
        <v>144</v>
      </c>
      <c r="AL32" s="830"/>
      <c r="AM32" s="830"/>
      <c r="AN32" s="830"/>
      <c r="AO32" s="830"/>
      <c r="AP32" s="830">
        <v>6485</v>
      </c>
      <c r="AQ32" s="830"/>
      <c r="AR32" s="830"/>
      <c r="AS32" s="830"/>
      <c r="AT32" s="830"/>
      <c r="AU32" s="830">
        <v>1420</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442</v>
      </c>
      <c r="R33" s="784"/>
      <c r="S33" s="784"/>
      <c r="T33" s="784"/>
      <c r="U33" s="784"/>
      <c r="V33" s="784">
        <v>336</v>
      </c>
      <c r="W33" s="784"/>
      <c r="X33" s="784"/>
      <c r="Y33" s="784"/>
      <c r="Z33" s="784"/>
      <c r="AA33" s="784">
        <v>106</v>
      </c>
      <c r="AB33" s="784"/>
      <c r="AC33" s="784"/>
      <c r="AD33" s="784"/>
      <c r="AE33" s="785"/>
      <c r="AF33" s="786">
        <v>486</v>
      </c>
      <c r="AG33" s="787"/>
      <c r="AH33" s="787"/>
      <c r="AI33" s="787"/>
      <c r="AJ33" s="788"/>
      <c r="AK33" s="834">
        <v>250</v>
      </c>
      <c r="AL33" s="830"/>
      <c r="AM33" s="830"/>
      <c r="AN33" s="830"/>
      <c r="AO33" s="830"/>
      <c r="AP33" s="830">
        <v>1343</v>
      </c>
      <c r="AQ33" s="830"/>
      <c r="AR33" s="830"/>
      <c r="AS33" s="830"/>
      <c r="AT33" s="830"/>
      <c r="AU33" s="830" t="s">
        <v>549</v>
      </c>
      <c r="AV33" s="830"/>
      <c r="AW33" s="830"/>
      <c r="AX33" s="830"/>
      <c r="AY33" s="830"/>
      <c r="AZ33" s="831" t="s">
        <v>549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5276</v>
      </c>
      <c r="R34" s="784"/>
      <c r="S34" s="784"/>
      <c r="T34" s="784"/>
      <c r="U34" s="784"/>
      <c r="V34" s="784">
        <v>4402</v>
      </c>
      <c r="W34" s="784"/>
      <c r="X34" s="784"/>
      <c r="Y34" s="784"/>
      <c r="Z34" s="784"/>
      <c r="AA34" s="784">
        <v>874</v>
      </c>
      <c r="AB34" s="784"/>
      <c r="AC34" s="784"/>
      <c r="AD34" s="784"/>
      <c r="AE34" s="785"/>
      <c r="AF34" s="786">
        <v>1928</v>
      </c>
      <c r="AG34" s="787"/>
      <c r="AH34" s="787"/>
      <c r="AI34" s="787"/>
      <c r="AJ34" s="788"/>
      <c r="AK34" s="834">
        <v>1326</v>
      </c>
      <c r="AL34" s="830"/>
      <c r="AM34" s="830"/>
      <c r="AN34" s="830"/>
      <c r="AO34" s="830"/>
      <c r="AP34" s="830">
        <v>27260</v>
      </c>
      <c r="AQ34" s="830"/>
      <c r="AR34" s="830"/>
      <c r="AS34" s="830"/>
      <c r="AT34" s="830"/>
      <c r="AU34" s="830">
        <v>17147</v>
      </c>
      <c r="AV34" s="830"/>
      <c r="AW34" s="830"/>
      <c r="AX34" s="830"/>
      <c r="AY34" s="830"/>
      <c r="AZ34" s="831" t="s">
        <v>549</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7854</v>
      </c>
      <c r="AG63" s="844"/>
      <c r="AH63" s="844"/>
      <c r="AI63" s="844"/>
      <c r="AJ63" s="845"/>
      <c r="AK63" s="846"/>
      <c r="AL63" s="841"/>
      <c r="AM63" s="841"/>
      <c r="AN63" s="841"/>
      <c r="AO63" s="841"/>
      <c r="AP63" s="844">
        <v>35088</v>
      </c>
      <c r="AQ63" s="844"/>
      <c r="AR63" s="844"/>
      <c r="AS63" s="844"/>
      <c r="AT63" s="844"/>
      <c r="AU63" s="844">
        <v>18567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4369</v>
      </c>
      <c r="R68" s="866"/>
      <c r="S68" s="866"/>
      <c r="T68" s="866"/>
      <c r="U68" s="866"/>
      <c r="V68" s="866">
        <v>4169</v>
      </c>
      <c r="W68" s="866"/>
      <c r="X68" s="866"/>
      <c r="Y68" s="866"/>
      <c r="Z68" s="866"/>
      <c r="AA68" s="866">
        <v>200</v>
      </c>
      <c r="AB68" s="866"/>
      <c r="AC68" s="866"/>
      <c r="AD68" s="866"/>
      <c r="AE68" s="866"/>
      <c r="AF68" s="866">
        <v>200</v>
      </c>
      <c r="AG68" s="866"/>
      <c r="AH68" s="866"/>
      <c r="AI68" s="866"/>
      <c r="AJ68" s="866"/>
      <c r="AK68" s="866">
        <v>181</v>
      </c>
      <c r="AL68" s="866"/>
      <c r="AM68" s="866"/>
      <c r="AN68" s="866"/>
      <c r="AO68" s="866"/>
      <c r="AP68" s="866">
        <v>1775</v>
      </c>
      <c r="AQ68" s="866"/>
      <c r="AR68" s="866"/>
      <c r="AS68" s="866"/>
      <c r="AT68" s="866"/>
      <c r="AU68" s="866">
        <v>835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9299</v>
      </c>
      <c r="R69" s="830"/>
      <c r="S69" s="830"/>
      <c r="T69" s="830"/>
      <c r="U69" s="830"/>
      <c r="V69" s="830">
        <v>8940</v>
      </c>
      <c r="W69" s="830"/>
      <c r="X69" s="830"/>
      <c r="Y69" s="830"/>
      <c r="Z69" s="830"/>
      <c r="AA69" s="830">
        <v>359</v>
      </c>
      <c r="AB69" s="830"/>
      <c r="AC69" s="830"/>
      <c r="AD69" s="830"/>
      <c r="AE69" s="830"/>
      <c r="AF69" s="830">
        <v>359</v>
      </c>
      <c r="AG69" s="830"/>
      <c r="AH69" s="830"/>
      <c r="AI69" s="830"/>
      <c r="AJ69" s="830"/>
      <c r="AK69" s="830">
        <v>628</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36</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7194</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6262</v>
      </c>
      <c r="R72" s="830"/>
      <c r="S72" s="830"/>
      <c r="T72" s="830"/>
      <c r="U72" s="830"/>
      <c r="V72" s="830">
        <v>5765</v>
      </c>
      <c r="W72" s="830"/>
      <c r="X72" s="830"/>
      <c r="Y72" s="830"/>
      <c r="Z72" s="830"/>
      <c r="AA72" s="830">
        <v>496</v>
      </c>
      <c r="AB72" s="830"/>
      <c r="AC72" s="830"/>
      <c r="AD72" s="830"/>
      <c r="AE72" s="830"/>
      <c r="AF72" s="830">
        <v>496</v>
      </c>
      <c r="AG72" s="830"/>
      <c r="AH72" s="830"/>
      <c r="AI72" s="830"/>
      <c r="AJ72" s="830"/>
      <c r="AK72" s="830">
        <v>27</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8285</v>
      </c>
      <c r="AG88" s="844"/>
      <c r="AH88" s="844"/>
      <c r="AI88" s="844"/>
      <c r="AJ88" s="844"/>
      <c r="AK88" s="841"/>
      <c r="AL88" s="841"/>
      <c r="AM88" s="841"/>
      <c r="AN88" s="841"/>
      <c r="AO88" s="841"/>
      <c r="AP88" s="844">
        <v>1775</v>
      </c>
      <c r="AQ88" s="844"/>
      <c r="AR88" s="844"/>
      <c r="AS88" s="844"/>
      <c r="AT88" s="844"/>
      <c r="AU88" s="844">
        <v>835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v>
      </c>
      <c r="CS102" s="852"/>
      <c r="CT102" s="852"/>
      <c r="CU102" s="852"/>
      <c r="CV102" s="891"/>
      <c r="CW102" s="890">
        <v>321</v>
      </c>
      <c r="CX102" s="852"/>
      <c r="CY102" s="852"/>
      <c r="CZ102" s="852"/>
      <c r="DA102" s="891"/>
      <c r="DB102" s="890">
        <v>871</v>
      </c>
      <c r="DC102" s="852"/>
      <c r="DD102" s="852"/>
      <c r="DE102" s="852"/>
      <c r="DF102" s="891"/>
      <c r="DG102" s="890">
        <v>470</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6865662</v>
      </c>
      <c r="AB110" s="900"/>
      <c r="AC110" s="900"/>
      <c r="AD110" s="900"/>
      <c r="AE110" s="901"/>
      <c r="AF110" s="902">
        <v>6425711</v>
      </c>
      <c r="AG110" s="900"/>
      <c r="AH110" s="900"/>
      <c r="AI110" s="900"/>
      <c r="AJ110" s="901"/>
      <c r="AK110" s="902">
        <v>6058855</v>
      </c>
      <c r="AL110" s="900"/>
      <c r="AM110" s="900"/>
      <c r="AN110" s="900"/>
      <c r="AO110" s="901"/>
      <c r="AP110" s="903">
        <v>19.5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47537088</v>
      </c>
      <c r="BR110" s="931"/>
      <c r="BS110" s="931"/>
      <c r="BT110" s="931"/>
      <c r="BU110" s="931"/>
      <c r="BV110" s="931">
        <v>45748043</v>
      </c>
      <c r="BW110" s="931"/>
      <c r="BX110" s="931"/>
      <c r="BY110" s="931"/>
      <c r="BZ110" s="931"/>
      <c r="CA110" s="931">
        <v>47442501</v>
      </c>
      <c r="CB110" s="931"/>
      <c r="CC110" s="931"/>
      <c r="CD110" s="931"/>
      <c r="CE110" s="931"/>
      <c r="CF110" s="944">
        <v>152.6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1012524</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19278156</v>
      </c>
      <c r="BR112" s="926"/>
      <c r="BS112" s="926"/>
      <c r="BT112" s="926"/>
      <c r="BU112" s="926"/>
      <c r="BV112" s="926">
        <v>18975475</v>
      </c>
      <c r="BW112" s="926"/>
      <c r="BX112" s="926"/>
      <c r="BY112" s="926"/>
      <c r="BZ112" s="926"/>
      <c r="CA112" s="926">
        <v>18566939</v>
      </c>
      <c r="CB112" s="926"/>
      <c r="CC112" s="926"/>
      <c r="CD112" s="926"/>
      <c r="CE112" s="926"/>
      <c r="CF112" s="920">
        <v>59.7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1789818</v>
      </c>
      <c r="AB113" s="938"/>
      <c r="AC113" s="938"/>
      <c r="AD113" s="938"/>
      <c r="AE113" s="939"/>
      <c r="AF113" s="940">
        <v>1735309</v>
      </c>
      <c r="AG113" s="938"/>
      <c r="AH113" s="938"/>
      <c r="AI113" s="938"/>
      <c r="AJ113" s="939"/>
      <c r="AK113" s="940">
        <v>1703085</v>
      </c>
      <c r="AL113" s="938"/>
      <c r="AM113" s="938"/>
      <c r="AN113" s="938"/>
      <c r="AO113" s="939"/>
      <c r="AP113" s="941">
        <v>5.5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586066</v>
      </c>
      <c r="BR113" s="926"/>
      <c r="BS113" s="926"/>
      <c r="BT113" s="926"/>
      <c r="BU113" s="926"/>
      <c r="BV113" s="926">
        <v>661785</v>
      </c>
      <c r="BW113" s="926"/>
      <c r="BX113" s="926"/>
      <c r="BY113" s="926"/>
      <c r="BZ113" s="926"/>
      <c r="CA113" s="926">
        <v>1995623</v>
      </c>
      <c r="CB113" s="926"/>
      <c r="CC113" s="926"/>
      <c r="CD113" s="926"/>
      <c r="CE113" s="926"/>
      <c r="CF113" s="920">
        <v>6.4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346872</v>
      </c>
      <c r="AB114" s="959"/>
      <c r="AC114" s="959"/>
      <c r="AD114" s="959"/>
      <c r="AE114" s="960"/>
      <c r="AF114" s="961">
        <v>339725</v>
      </c>
      <c r="AG114" s="959"/>
      <c r="AH114" s="959"/>
      <c r="AI114" s="959"/>
      <c r="AJ114" s="960"/>
      <c r="AK114" s="961">
        <v>302162</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6356225</v>
      </c>
      <c r="BR114" s="926"/>
      <c r="BS114" s="926"/>
      <c r="BT114" s="926"/>
      <c r="BU114" s="926"/>
      <c r="BV114" s="926">
        <v>6686472</v>
      </c>
      <c r="BW114" s="926"/>
      <c r="BX114" s="926"/>
      <c r="BY114" s="926"/>
      <c r="BZ114" s="926"/>
      <c r="CA114" s="926">
        <v>6495866</v>
      </c>
      <c r="CB114" s="926"/>
      <c r="CC114" s="926"/>
      <c r="CD114" s="926"/>
      <c r="CE114" s="926"/>
      <c r="CF114" s="920">
        <v>20.9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29471</v>
      </c>
      <c r="AB115" s="938"/>
      <c r="AC115" s="938"/>
      <c r="AD115" s="938"/>
      <c r="AE115" s="939"/>
      <c r="AF115" s="940">
        <v>15322</v>
      </c>
      <c r="AG115" s="938"/>
      <c r="AH115" s="938"/>
      <c r="AI115" s="938"/>
      <c r="AJ115" s="939"/>
      <c r="AK115" s="940">
        <v>1091</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826782</v>
      </c>
      <c r="CB115" s="926"/>
      <c r="CC115" s="926"/>
      <c r="CD115" s="926"/>
      <c r="CE115" s="926"/>
      <c r="CF115" s="920">
        <v>2.7</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1012524</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509</v>
      </c>
      <c r="AB116" s="959"/>
      <c r="AC116" s="959"/>
      <c r="AD116" s="959"/>
      <c r="AE116" s="960"/>
      <c r="AF116" s="961">
        <v>1132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9032332</v>
      </c>
      <c r="AB117" s="979"/>
      <c r="AC117" s="979"/>
      <c r="AD117" s="979"/>
      <c r="AE117" s="980"/>
      <c r="AF117" s="981">
        <v>8517199</v>
      </c>
      <c r="AG117" s="979"/>
      <c r="AH117" s="979"/>
      <c r="AI117" s="979"/>
      <c r="AJ117" s="980"/>
      <c r="AK117" s="981">
        <v>8065193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74770059</v>
      </c>
      <c r="BR119" s="1000"/>
      <c r="BS119" s="1000"/>
      <c r="BT119" s="1000"/>
      <c r="BU119" s="1000"/>
      <c r="BV119" s="1000">
        <v>72071775</v>
      </c>
      <c r="BW119" s="1000"/>
      <c r="BX119" s="1000"/>
      <c r="BY119" s="1000"/>
      <c r="BZ119" s="1000"/>
      <c r="CA119" s="1000">
        <v>75327711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22861290</v>
      </c>
      <c r="BR120" s="931"/>
      <c r="BS120" s="931"/>
      <c r="BT120" s="931"/>
      <c r="BU120" s="931"/>
      <c r="BV120" s="931">
        <v>20593169</v>
      </c>
      <c r="BW120" s="931"/>
      <c r="BX120" s="931"/>
      <c r="BY120" s="931"/>
      <c r="BZ120" s="931"/>
      <c r="CA120" s="931">
        <v>18038845</v>
      </c>
      <c r="CB120" s="931"/>
      <c r="CC120" s="931"/>
      <c r="CD120" s="931"/>
      <c r="CE120" s="931"/>
      <c r="CF120" s="944">
        <v>58</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17784400</v>
      </c>
      <c r="DH120" s="931"/>
      <c r="DI120" s="931"/>
      <c r="DJ120" s="931"/>
      <c r="DK120" s="931"/>
      <c r="DL120" s="931">
        <v>17529651</v>
      </c>
      <c r="DM120" s="931"/>
      <c r="DN120" s="931"/>
      <c r="DO120" s="931"/>
      <c r="DP120" s="931"/>
      <c r="DQ120" s="931">
        <v>17146694</v>
      </c>
      <c r="DR120" s="931"/>
      <c r="DS120" s="931"/>
      <c r="DT120" s="931"/>
      <c r="DU120" s="931"/>
      <c r="DV120" s="932">
        <v>55.1</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11147121</v>
      </c>
      <c r="BR121" s="926"/>
      <c r="BS121" s="926"/>
      <c r="BT121" s="926"/>
      <c r="BU121" s="926"/>
      <c r="BV121" s="926">
        <v>12405643</v>
      </c>
      <c r="BW121" s="926"/>
      <c r="BX121" s="926"/>
      <c r="BY121" s="926"/>
      <c r="BZ121" s="926"/>
      <c r="CA121" s="926">
        <v>13144235</v>
      </c>
      <c r="CB121" s="926"/>
      <c r="CC121" s="926"/>
      <c r="CD121" s="926"/>
      <c r="CE121" s="926"/>
      <c r="CF121" s="920">
        <v>42.3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1493756</v>
      </c>
      <c r="DH121" s="926"/>
      <c r="DI121" s="926"/>
      <c r="DJ121" s="926"/>
      <c r="DK121" s="926"/>
      <c r="DL121" s="926">
        <v>1445824</v>
      </c>
      <c r="DM121" s="926"/>
      <c r="DN121" s="926"/>
      <c r="DO121" s="926"/>
      <c r="DP121" s="926"/>
      <c r="DQ121" s="926">
        <v>1420245</v>
      </c>
      <c r="DR121" s="926"/>
      <c r="DS121" s="926"/>
      <c r="DT121" s="926"/>
      <c r="DU121" s="926"/>
      <c r="DV121" s="927">
        <v>4.5999999999999996</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51869074</v>
      </c>
      <c r="BR122" s="1000"/>
      <c r="BS122" s="1000"/>
      <c r="BT122" s="1000"/>
      <c r="BU122" s="1000"/>
      <c r="BV122" s="1000">
        <v>50745417</v>
      </c>
      <c r="BW122" s="1000"/>
      <c r="BX122" s="1000"/>
      <c r="BY122" s="1000"/>
      <c r="BZ122" s="1000"/>
      <c r="CA122" s="1000">
        <v>50971372</v>
      </c>
      <c r="CB122" s="1000"/>
      <c r="CC122" s="1000"/>
      <c r="CD122" s="1000"/>
      <c r="CE122" s="1000"/>
      <c r="CF122" s="1017">
        <v>163.9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85877485</v>
      </c>
      <c r="BR123" s="1064"/>
      <c r="BS123" s="1064"/>
      <c r="BT123" s="1064"/>
      <c r="BU123" s="1064"/>
      <c r="BV123" s="1064">
        <v>83744229</v>
      </c>
      <c r="BW123" s="1064"/>
      <c r="BX123" s="1064"/>
      <c r="BY123" s="1064"/>
      <c r="BZ123" s="1064"/>
      <c r="CA123" s="1064">
        <v>82154452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281</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v>826782</v>
      </c>
      <c r="DR126" s="926"/>
      <c r="DS126" s="926"/>
      <c r="DT126" s="926"/>
      <c r="DU126" s="926"/>
      <c r="DV126" s="927">
        <v>2.7</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29190</v>
      </c>
      <c r="AB127" s="959"/>
      <c r="AC127" s="959"/>
      <c r="AD127" s="959"/>
      <c r="AE127" s="960"/>
      <c r="AF127" s="961">
        <v>15322</v>
      </c>
      <c r="AG127" s="959"/>
      <c r="AH127" s="959"/>
      <c r="AI127" s="959"/>
      <c r="AJ127" s="960"/>
      <c r="AK127" s="961">
        <v>1091</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1206059</v>
      </c>
      <c r="AB128" s="1046"/>
      <c r="AC128" s="1046"/>
      <c r="AD128" s="1046"/>
      <c r="AE128" s="1047"/>
      <c r="AF128" s="1048">
        <v>1209426</v>
      </c>
      <c r="AG128" s="1046"/>
      <c r="AH128" s="1046"/>
      <c r="AI128" s="1046"/>
      <c r="AJ128" s="1047"/>
      <c r="AK128" s="1048">
        <v>1317728</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11.57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34530224</v>
      </c>
      <c r="AB129" s="959"/>
      <c r="AC129" s="959"/>
      <c r="AD129" s="959"/>
      <c r="AE129" s="960"/>
      <c r="AF129" s="961">
        <v>34944857</v>
      </c>
      <c r="AG129" s="959"/>
      <c r="AH129" s="959"/>
      <c r="AI129" s="959"/>
      <c r="AJ129" s="960"/>
      <c r="AK129" s="961">
        <v>36202065</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16.57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5641974</v>
      </c>
      <c r="AB130" s="959"/>
      <c r="AC130" s="959"/>
      <c r="AD130" s="959"/>
      <c r="AE130" s="960"/>
      <c r="AF130" s="961">
        <v>5193483</v>
      </c>
      <c r="AG130" s="959"/>
      <c r="AH130" s="959"/>
      <c r="AI130" s="959"/>
      <c r="AJ130" s="960"/>
      <c r="AK130" s="961">
        <v>5107000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28888250</v>
      </c>
      <c r="AB131" s="986"/>
      <c r="AC131" s="986"/>
      <c r="AD131" s="986"/>
      <c r="AE131" s="987"/>
      <c r="AF131" s="985">
        <v>29751374</v>
      </c>
      <c r="AG131" s="986"/>
      <c r="AH131" s="986"/>
      <c r="AI131" s="986"/>
      <c r="AJ131" s="987"/>
      <c r="AK131" s="985">
        <v>31095065</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7.5612022190000001</v>
      </c>
      <c r="AB132" s="1097"/>
      <c r="AC132" s="1097"/>
      <c r="AD132" s="1097"/>
      <c r="AE132" s="1098"/>
      <c r="AF132" s="1099">
        <v>7.1065289290000004</v>
      </c>
      <c r="AG132" s="1097"/>
      <c r="AH132" s="1097"/>
      <c r="AI132" s="1097"/>
      <c r="AJ132" s="1098"/>
      <c r="AK132" s="1099">
        <v>5.2756442220000004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v>
      </c>
      <c r="AB133" s="1080"/>
      <c r="AC133" s="1080"/>
      <c r="AD133" s="1080"/>
      <c r="AE133" s="1081"/>
      <c r="AF133" s="1079">
        <v>7.3</v>
      </c>
      <c r="AG133" s="1080"/>
      <c r="AH133" s="1080"/>
      <c r="AI133" s="1080"/>
      <c r="AJ133" s="1081"/>
      <c r="AK133" s="1079">
        <v>6.6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hjL6BUVknI914DOZFuBL+7gMmpy+Iw3zJ901l8mNOdXIY6p5gnnKrdd6Da7OX9KwQAehCR06Maw6USjoMnodA==" saltValue="i8sGKAQyW50DW9/ho1dj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90" zoomScaleNormal="85" zoomScaleSheetLayoutView="90" workbookViewId="0">
      <selection activeCell="CP73" sqref="CP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mTZBMnBDiVW92yP0UHnqWl7qEojF/yLNOGENBsUTHpdE0Wcv7IjFP/ta5qoS69D246OqzXGOrG1DZ5aA1u35Q==" saltValue="Bw/yUmBiG3YehPZtod/L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tktSlWkQHJF7TxuD+7nrMdPWkxdnbrkjGwK1j78IU4pZWDpfVKN0EQ73oHYTyqymh5hbjZikMAG3jrNJeeqJA==" saltValue="y1BYh346OX+tFX7taAc8/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8356984</v>
      </c>
      <c r="AP9" s="269">
        <v>62609</v>
      </c>
      <c r="AQ9" s="270">
        <v>68274</v>
      </c>
      <c r="AR9" s="271">
        <v>-8.3000000000000007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1001786</v>
      </c>
      <c r="AP10" s="272">
        <v>7505</v>
      </c>
      <c r="AQ10" s="273">
        <v>4860</v>
      </c>
      <c r="AR10" s="274">
        <v>54.4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11082</v>
      </c>
      <c r="AP11" s="272">
        <v>83</v>
      </c>
      <c r="AQ11" s="273">
        <v>567</v>
      </c>
      <c r="AR11" s="274">
        <v>-85.4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16</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279128</v>
      </c>
      <c r="AP13" s="272">
        <v>2091</v>
      </c>
      <c r="AQ13" s="273">
        <v>2777</v>
      </c>
      <c r="AR13" s="274">
        <v>-24.7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394536</v>
      </c>
      <c r="AP14" s="272">
        <v>2956</v>
      </c>
      <c r="AQ14" s="273">
        <v>1330</v>
      </c>
      <c r="AR14" s="274">
        <v>122.3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-778744</v>
      </c>
      <c r="AP15" s="272">
        <v>-5834</v>
      </c>
      <c r="AQ15" s="273">
        <v>-3833</v>
      </c>
      <c r="AR15" s="274">
        <v>52.2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9264772</v>
      </c>
      <c r="AP16" s="272">
        <v>69410</v>
      </c>
      <c r="AQ16" s="273">
        <v>73991</v>
      </c>
      <c r="AR16" s="274">
        <v>-6.2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5.85</v>
      </c>
      <c r="AP21" s="286">
        <v>6.28</v>
      </c>
      <c r="AQ21" s="287">
        <v>-0.43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97.3</v>
      </c>
      <c r="AP22" s="291">
        <v>98.7</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6058855</v>
      </c>
      <c r="AP32" s="300">
        <v>45392</v>
      </c>
      <c r="AQ32" s="301">
        <v>32402</v>
      </c>
      <c r="AR32" s="302">
        <v>40.1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16</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1703085</v>
      </c>
      <c r="AP35" s="300">
        <v>12759</v>
      </c>
      <c r="AQ35" s="301">
        <v>5520</v>
      </c>
      <c r="AR35" s="302">
        <v>131.1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302162</v>
      </c>
      <c r="AP36" s="300">
        <v>2264</v>
      </c>
      <c r="AQ36" s="301">
        <v>1296</v>
      </c>
      <c r="AR36" s="302">
        <v>74.7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1091</v>
      </c>
      <c r="AP37" s="300">
        <v>8</v>
      </c>
      <c r="AQ37" s="301">
        <v>571</v>
      </c>
      <c r="AR37" s="302">
        <v>-98.6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-1317728</v>
      </c>
      <c r="AP39" s="300">
        <v>-9872</v>
      </c>
      <c r="AQ39" s="301">
        <v>-6093</v>
      </c>
      <c r="AR39" s="302">
        <v>62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-5107000</v>
      </c>
      <c r="AP40" s="300">
        <v>-38261</v>
      </c>
      <c r="AQ40" s="301">
        <v>-23816</v>
      </c>
      <c r="AR40" s="302">
        <v>60.7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1640465</v>
      </c>
      <c r="AP41" s="300">
        <v>12290</v>
      </c>
      <c r="AQ41" s="301">
        <v>9896</v>
      </c>
      <c r="AR41" s="302">
        <v>24.2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9525591</v>
      </c>
      <c r="AN51" s="322">
        <v>70109</v>
      </c>
      <c r="AO51" s="323">
        <v>-2.2999999999999998</v>
      </c>
      <c r="AP51" s="324">
        <v>44161</v>
      </c>
      <c r="AQ51" s="325">
        <v>3.1</v>
      </c>
      <c r="AR51" s="326">
        <v>-5.4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4206366</v>
      </c>
      <c r="AN52" s="330">
        <v>30959</v>
      </c>
      <c r="AO52" s="331">
        <v>-4.8</v>
      </c>
      <c r="AP52" s="332">
        <v>23644</v>
      </c>
      <c r="AQ52" s="333">
        <v>3.1</v>
      </c>
      <c r="AR52" s="334">
        <v>-7.9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6696945</v>
      </c>
      <c r="AN53" s="322">
        <v>49479</v>
      </c>
      <c r="AO53" s="323">
        <v>-29.4</v>
      </c>
      <c r="AP53" s="324">
        <v>43955</v>
      </c>
      <c r="AQ53" s="325">
        <v>-0.5</v>
      </c>
      <c r="AR53" s="326">
        <v>-28.9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2366719</v>
      </c>
      <c r="AN54" s="330">
        <v>17486</v>
      </c>
      <c r="AO54" s="331">
        <v>-43.5</v>
      </c>
      <c r="AP54" s="332">
        <v>21318</v>
      </c>
      <c r="AQ54" s="333">
        <v>-9.8000000000000007</v>
      </c>
      <c r="AR54" s="334">
        <v>-33.700000000000003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6669887</v>
      </c>
      <c r="AN55" s="322">
        <v>49520</v>
      </c>
      <c r="AO55" s="323">
        <v>0.1</v>
      </c>
      <c r="AP55" s="324">
        <v>41921</v>
      </c>
      <c r="AQ55" s="325">
        <v>-4.5999999999999996</v>
      </c>
      <c r="AR55" s="326">
        <v>4.7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2768760</v>
      </c>
      <c r="AN56" s="330">
        <v>20556</v>
      </c>
      <c r="AO56" s="331">
        <v>17.600000000000001</v>
      </c>
      <c r="AP56" s="332">
        <v>21655</v>
      </c>
      <c r="AQ56" s="333">
        <v>1.6</v>
      </c>
      <c r="AR56" s="334">
        <v>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8871514</v>
      </c>
      <c r="AN57" s="322">
        <v>66236</v>
      </c>
      <c r="AO57" s="323">
        <v>33.799999999999997</v>
      </c>
      <c r="AP57" s="324">
        <v>44585</v>
      </c>
      <c r="AQ57" s="325">
        <v>6.4</v>
      </c>
      <c r="AR57" s="326">
        <v>27.4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4223929</v>
      </c>
      <c r="AN58" s="330">
        <v>31536</v>
      </c>
      <c r="AO58" s="331">
        <v>53.4</v>
      </c>
      <c r="AP58" s="332">
        <v>23077</v>
      </c>
      <c r="AQ58" s="333">
        <v>6.6</v>
      </c>
      <c r="AR58" s="334">
        <v>46.8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10600286</v>
      </c>
      <c r="AN59" s="322">
        <v>79415</v>
      </c>
      <c r="AO59" s="323">
        <v>19.899999999999999</v>
      </c>
      <c r="AP59" s="324">
        <v>49779</v>
      </c>
      <c r="AQ59" s="325">
        <v>11.6</v>
      </c>
      <c r="AR59" s="326">
        <v>8.3000000000000007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6919295</v>
      </c>
      <c r="AN60" s="330">
        <v>51838</v>
      </c>
      <c r="AO60" s="331">
        <v>64.400000000000006</v>
      </c>
      <c r="AP60" s="332">
        <v>28921</v>
      </c>
      <c r="AQ60" s="333">
        <v>25.3</v>
      </c>
      <c r="AR60" s="334">
        <v>39.1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8472845</v>
      </c>
      <c r="AN61" s="337">
        <v>62952</v>
      </c>
      <c r="AO61" s="338">
        <v>4.4000000000000004</v>
      </c>
      <c r="AP61" s="339">
        <v>44880</v>
      </c>
      <c r="AQ61" s="340">
        <v>3.2</v>
      </c>
      <c r="AR61" s="326">
        <v>1.2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4097014</v>
      </c>
      <c r="AN62" s="330">
        <v>30475</v>
      </c>
      <c r="AO62" s="331">
        <v>17.399999999999999</v>
      </c>
      <c r="AP62" s="332">
        <v>23723</v>
      </c>
      <c r="AQ62" s="333">
        <v>5.4</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vOz/fEghIqj2PwuLEVPvs2d41HljZBa1+ZotjNekzer6hhol7Nbt/9+hqB9DeZSpHiknzDeHDylN79Ex7KO0A==" saltValue="Pz+nb6OY5CKhjvuqhuB6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QUBCvRlnOf7VYPcyalA6nISvcaPIor8FzRA2hiK7unLC5evh79r1p237p0+ACewT9CNfg8YHRlHly8gfTYSByw==" saltValue="jjVNV7GLPA2nkfc1Cnqa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J35" sqref="BJ3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7/E9WYdD1d93DwzLdY5C7pilhngjrkeGN6kyRIpoEPSliuWCid4YF6N7iw3ESBZZXNZsrY31ltGRj/faRNyTtA==" saltValue="obBUTnWqGnw1oPkk7LZA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12.8</v>
      </c>
      <c r="G47" s="12">
        <v>15.06</v>
      </c>
      <c r="H47" s="12">
        <v>13.46</v>
      </c>
      <c r="I47" s="12">
        <v>14.39</v>
      </c>
      <c r="J47" s="13">
        <v>13.84</v>
      </c>
    </row>
    <row r="48" spans="2:10" ht="57.75" customHeight="1" x14ac:dyDescent="0.15">
      <c r="B48" s="14"/>
      <c r="C48" s="1141" t="s">
        <v>4</v>
      </c>
      <c r="D48" s="1141"/>
      <c r="E48" s="1142"/>
      <c r="F48" s="15">
        <v>2.92</v>
      </c>
      <c r="G48" s="16">
        <v>4.59</v>
      </c>
      <c r="H48" s="16">
        <v>4.45</v>
      </c>
      <c r="I48" s="16">
        <v>3.84</v>
      </c>
      <c r="J48" s="17">
        <v>3.5</v>
      </c>
    </row>
    <row r="49" spans="2:10" ht="57.75" customHeight="1" thickBot="1" x14ac:dyDescent="0.2">
      <c r="B49" s="18"/>
      <c r="C49" s="1143" t="s">
        <v>5</v>
      </c>
      <c r="D49" s="1143"/>
      <c r="E49" s="1144"/>
      <c r="F49" s="19">
        <v>1.67</v>
      </c>
      <c r="G49" s="20">
        <v>4.2699999999999996</v>
      </c>
      <c r="H49" s="20" t="s">
        <v>532</v>
      </c>
      <c r="I49" s="20">
        <v>0.53</v>
      </c>
      <c r="J49" s="21" t="s">
        <v>533</v>
      </c>
    </row>
    <row r="50" spans="2:10" x14ac:dyDescent="0.15"/>
  </sheetData>
  <sheetProtection algorithmName="SHA-512" hashValue="07Q1HjwoGxhrrZqUAabBAQgV7TC6jcLFU72qN9XK1/1VEEhHME+6xS1oSqEQhLfgXUnwXahiReH1bnKkrn7zhA==" saltValue="nMWTS7pDour2d7ofYf0e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2026-03-12T13:29:01Z</cp:lastPrinted>
  <dcterms:created xsi:type="dcterms:W3CDTF">2026-02-23T09:23:55Z</dcterms:created>
  <dcterms:modified xsi:type="dcterms:W3CDTF">2026-03-19T00:58:27Z</dcterms:modified>
  <cp:category/>
</cp:coreProperties>
</file>