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C8CF7E5A-24CF-46E0-B11C-63EFE4FCDC40}" xr6:coauthVersionLast="47" xr6:coauthVersionMax="47" xr10:uidLastSave="{00000000-0000-0000-0000-000000000000}"/>
  <workbookProtection workbookAlgorithmName="SHA-512" workbookHashValue="mhMnTmYnoLhrIvleU7cHPXSKr6Sg2yZ/wlB8uxDYPtiC5+IyTdgn7PLKyZEzkUzmMdWLbmtN9x1rTHMVUycErw==" workbookSaltValue="LD3zXsNYwXdT3ClWQQhm2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H10" i="5" s="1"/>
  <c r="D10" i="5"/>
  <c r="CV10" i="5" s="1"/>
  <c r="C10" i="5"/>
  <c r="DQ10" i="5" s="1"/>
  <c r="B10" i="5"/>
  <c r="MW79" i="4"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E6" i="5"/>
  <c r="CA12" i="5" s="1"/>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GZ32" i="4"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C90" i="4"/>
  <c r="RA81" i="4"/>
  <c r="PZ81" i="4"/>
  <c r="OY81" i="4"/>
  <c r="MW81" i="4"/>
  <c r="KO81" i="4"/>
  <c r="JN81" i="4"/>
  <c r="IM81" i="4"/>
  <c r="HL81" i="4"/>
  <c r="GK81" i="4"/>
  <c r="EC81" i="4"/>
  <c r="Y81" i="4"/>
  <c r="RA80" i="4"/>
  <c r="PZ80" i="4"/>
  <c r="OY80" i="4"/>
  <c r="NX80" i="4"/>
  <c r="MW80" i="4"/>
  <c r="JN80" i="4"/>
  <c r="IM80" i="4"/>
  <c r="GK80" i="4"/>
  <c r="DB80" i="4"/>
  <c r="CA80" i="4"/>
  <c r="AZ80" i="4"/>
  <c r="RA79" i="4"/>
  <c r="OY79" i="4"/>
  <c r="NX79" i="4"/>
  <c r="JN79" i="4"/>
  <c r="IM79" i="4"/>
  <c r="HL79" i="4"/>
  <c r="EC79" i="4"/>
  <c r="DB79" i="4"/>
  <c r="CA79" i="4"/>
  <c r="Y79" i="4"/>
  <c r="RH56" i="4"/>
  <c r="QN56" i="4"/>
  <c r="OZ56" i="4"/>
  <c r="OF56" i="4"/>
  <c r="LT56" i="4"/>
  <c r="KZ56" i="4"/>
  <c r="GF56" i="4"/>
  <c r="FL56" i="4"/>
  <c r="BL56" i="4"/>
  <c r="AR56" i="4"/>
  <c r="X56" i="4"/>
  <c r="RH55" i="4"/>
  <c r="QN55" i="4"/>
  <c r="OZ55" i="4"/>
  <c r="OF55" i="4"/>
  <c r="MN55" i="4"/>
  <c r="KZ55" i="4"/>
  <c r="JL55" i="4"/>
  <c r="GZ55" i="4"/>
  <c r="GF55" i="4"/>
  <c r="FL55" i="4"/>
  <c r="BL55" i="4"/>
  <c r="X55" i="4"/>
  <c r="RH54" i="4"/>
  <c r="QN54" i="4"/>
  <c r="PT54" i="4"/>
  <c r="OZ54" i="4"/>
  <c r="MN54" i="4"/>
  <c r="KZ54" i="4"/>
  <c r="KF54" i="4"/>
  <c r="GZ54" i="4"/>
  <c r="GF54" i="4"/>
  <c r="FL54" i="4"/>
  <c r="CZ54" i="4"/>
  <c r="CF54" i="4"/>
  <c r="BL54" i="4"/>
  <c r="X54" i="4"/>
  <c r="RH33" i="4"/>
  <c r="QN33" i="4"/>
  <c r="OZ33" i="4"/>
  <c r="OF33" i="4"/>
  <c r="LT33" i="4"/>
  <c r="GF33" i="4"/>
  <c r="FL33" i="4"/>
  <c r="CF33" i="4"/>
  <c r="BL33" i="4"/>
  <c r="AR33" i="4"/>
  <c r="X33" i="4"/>
  <c r="RH32" i="4"/>
  <c r="QN32" i="4"/>
  <c r="OZ32" i="4"/>
  <c r="OF32" i="4"/>
  <c r="MN32" i="4"/>
  <c r="KZ32" i="4"/>
  <c r="JL32" i="4"/>
  <c r="GF32" i="4"/>
  <c r="FL32" i="4"/>
  <c r="BL32" i="4"/>
  <c r="RH31" i="4"/>
  <c r="QN31" i="4"/>
  <c r="PT31" i="4"/>
  <c r="OZ31" i="4"/>
  <c r="MN31" i="4"/>
  <c r="KZ31" i="4"/>
  <c r="KF31" i="4"/>
  <c r="GZ31" i="4"/>
  <c r="GF31" i="4"/>
  <c r="FL31" i="4"/>
  <c r="CZ31" i="4"/>
  <c r="CF31" i="4"/>
  <c r="BL31" i="4"/>
  <c r="X31" i="4"/>
  <c r="LZ10" i="4"/>
  <c r="IT10" i="4"/>
  <c r="FN10" i="4"/>
  <c r="CH10" i="4"/>
  <c r="B10" i="4"/>
  <c r="PF8" i="4"/>
  <c r="LZ8" i="4"/>
  <c r="IT8" i="4"/>
  <c r="FN8" i="4"/>
  <c r="CH8" i="4"/>
  <c r="B8" i="4"/>
  <c r="B5" i="4"/>
  <c r="W10" i="5" l="1"/>
  <c r="EC10" i="5"/>
  <c r="KF56" i="4"/>
  <c r="X10" i="5"/>
  <c r="AI11" i="5"/>
  <c r="X32" i="4"/>
  <c r="AH10" i="5"/>
  <c r="AR10" i="5"/>
  <c r="AS10" i="5"/>
  <c r="BO10" i="5"/>
  <c r="CZ33" i="4"/>
  <c r="AZ81" i="4"/>
  <c r="BZ10" i="5"/>
  <c r="CJ10" i="5"/>
  <c r="CK10" i="5"/>
  <c r="DG10" i="5"/>
  <c r="KF33" i="4"/>
  <c r="CF56" i="4"/>
  <c r="KZ33" i="4"/>
  <c r="CZ56" i="4"/>
  <c r="DR10" i="5"/>
  <c r="EB10" i="5"/>
  <c r="AF11" i="5"/>
  <c r="ER32" i="4"/>
  <c r="BX11" i="5"/>
  <c r="ER55" i="4"/>
  <c r="CB11" i="5"/>
  <c r="HT55" i="4"/>
  <c r="CV11" i="5"/>
  <c r="PT55" i="4"/>
  <c r="CF32" i="4"/>
  <c r="GZ33" i="4"/>
  <c r="CF55" i="4"/>
  <c r="GZ56" i="4"/>
  <c r="AF12" i="5"/>
  <c r="ER33" i="4"/>
  <c r="AJ12" i="5"/>
  <c r="HT33" i="4"/>
  <c r="BD12" i="5"/>
  <c r="PT33" i="4"/>
  <c r="BX12" i="5"/>
  <c r="ER56" i="4"/>
  <c r="CB12" i="5"/>
  <c r="HT56" i="4"/>
  <c r="CV12" i="5"/>
  <c r="PT56" i="4"/>
  <c r="DH12" i="5"/>
  <c r="DB81" i="4"/>
  <c r="DQ11" i="5"/>
  <c r="HL80" i="4"/>
  <c r="EB12" i="5"/>
  <c r="NX81" i="4"/>
  <c r="JL31" i="4"/>
  <c r="OF31" i="4"/>
  <c r="CZ32" i="4"/>
  <c r="JL33" i="4"/>
  <c r="MN33" i="4"/>
  <c r="JL54" i="4"/>
  <c r="OF54" i="4"/>
  <c r="CZ55" i="4"/>
  <c r="JL56" i="4"/>
  <c r="MN56" i="4"/>
  <c r="Y80" i="4"/>
  <c r="EC80" i="4"/>
  <c r="KO80" i="4"/>
  <c r="CA81" i="4"/>
  <c r="KF32" i="4"/>
  <c r="KF55" i="4"/>
  <c r="AJ11" i="5"/>
  <c r="HT32" i="4"/>
  <c r="BD11" i="5"/>
  <c r="PT32" i="4"/>
  <c r="CT10" i="5"/>
  <c r="BB10" i="5"/>
  <c r="EA10" i="5"/>
  <c r="CI10" i="5"/>
  <c r="AQ10" i="5"/>
  <c r="DP10" i="5"/>
  <c r="BX10" i="5"/>
  <c r="AF10" i="5"/>
  <c r="GK79" i="4"/>
  <c r="ER54" i="4"/>
  <c r="ER31" i="4"/>
  <c r="DE10" i="5"/>
  <c r="BM10" i="5"/>
  <c r="U10" i="5"/>
  <c r="Y10" i="5"/>
  <c r="AI10" i="5"/>
  <c r="BC10" i="5"/>
  <c r="BQ10" i="5"/>
  <c r="CA10" i="5"/>
  <c r="CU10" i="5"/>
  <c r="DI10" i="5"/>
  <c r="DS10" i="5"/>
  <c r="AR31" i="4"/>
  <c r="HT31" i="4"/>
  <c r="LT31" i="4"/>
  <c r="AR32" i="4"/>
  <c r="LT32" i="4"/>
  <c r="AR54" i="4"/>
  <c r="HT54" i="4"/>
  <c r="LT54" i="4"/>
  <c r="AR55" i="4"/>
  <c r="LT55" i="4"/>
  <c r="AZ79" i="4"/>
  <c r="KO79" i="4"/>
  <c r="PZ79" i="4"/>
  <c r="V10" i="5"/>
  <c r="AJ10" i="5"/>
  <c r="AT10" i="5"/>
  <c r="BD10" i="5"/>
  <c r="BN10" i="5"/>
  <c r="CB10" i="5"/>
  <c r="CL10" i="5"/>
  <c r="DF10" i="5"/>
  <c r="DT10" i="5"/>
  <c r="ED10" i="5"/>
  <c r="AG10" i="5"/>
  <c r="AU10" i="5"/>
  <c r="BE10" i="5"/>
  <c r="BY10" i="5"/>
  <c r="CM10" i="5"/>
  <c r="CW10" i="5"/>
  <c r="EE10" i="5"/>
  <c r="BF10" i="5"/>
  <c r="BP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<sst xmlns="http://schemas.openxmlformats.org/spreadsheetml/2006/main" count="262" uniqueCount="106">
  <si>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</si>
  <si>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</si>
  <si>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</si>
  <si>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</si>
  <si>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</si>
  <si>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</si>
  <si>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</si>
  <si>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</si>
  <si>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</si>
  <si>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</si>
  <si>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</si>
  <si>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</si>
  <si>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</si>
  <si>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</si>
  <si>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</si>
  <si>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</si>
  <si>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</si>
  <si>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</si>
  <si>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</si>
  <si>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</si>
  <si>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</si>
  <si>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</si>
  <si>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</si>
  <si>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</si>
  <si>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</si>
  <si>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</si>
  <si>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</si>
  <si>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</si>
  <si>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</si>
  <si>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</si>
  <si>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</si>
  <si>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</si>
  <si>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</si>
  <si>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</si>
  <si>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</si>
  <si>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</si>
  <si>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</si>
  <si>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</si>
  <si>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</si>
  <si>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</si>
  <si>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</si>
  <si>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</si>
  <si>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</si>
  <si>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</si>
  <si>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</si>
  <si>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</si>
  <si>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</si>
  <si>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</si>
  <si>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</si>
  <si>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</si>
  <si>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</si>
  <si>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</si>
  <si>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</si>
  <si>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</si>
  <si>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</si>
  <si>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</si>
  <si>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</si>
  <si>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</si>
  <si>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</si>
  <si>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</si>
  <si>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</si>
  <si>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</si>
  <si>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</si>
  <si>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</si>
  <si>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</si>
  <si>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</si>
  <si>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</si>
  <si>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</si>
  <si>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</si>
  <si>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</si>
  <si>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</si>
  <si>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</si>
  <si>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</si>
  <si>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</si>
  <si>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</si>
  <si>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</si>
  <si>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</si>
  <si>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</si>
  <si>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</si>
  <si>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</si>
  <si>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</si>
  <si>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</si>
  <si>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</si>
  <si>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</si>
  <si>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</si>
  <si>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</si>
  <si>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</si>
  <si>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</si>
  <si>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</si>
  <si>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</si>
  <si>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</si>
  <si>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</si>
  <si>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</si>
  <si>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</si>
  <si>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</si>
  <si>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</si>
  <si>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</si>
  <si>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</si>
  <si>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</si>
  <si>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</si>
  <si>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</si>
  <si>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</si>
  <si>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</si>
  <si>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各年度の収支は黒字となっているが、一般会計からの繰入金で賄われている状況である。また、供用開始から日が浅いため早急な施設更新はないが、今後も引き続き長期計画で経営改善を図っていくために、経費の削減等に努める。</t>
    <rPh sb="0" eb="3">
      <t>カクネンド</t>
    </rPh>
    <rPh sb="4" eb="6">
      <t>シュウシ</t>
    </rPh>
    <rPh sb="7" eb="9">
      <t>クロジ</t>
    </rPh>
    <phoneticPr fontId="5"/>
  </si>
  <si>
    <t xml:space="preserve">①有形固定資産減価償却率については、類似団体平均値より下回っているが、これは供用開始から日が浅いためである。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
</t>
    <phoneticPr fontId="5"/>
  </si>
  <si>
    <r>
      <t>①経営収支比率については、各年度の収支は黒字となっているが、</t>
    </r>
    <r>
      <rPr>
        <sz val="11"/>
        <rFont val="ＭＳ ゴシック"/>
        <family val="3"/>
        <charset val="128"/>
      </rPr>
      <t>類似団体平均値を下回っている。今</t>
    </r>
    <r>
      <rPr>
        <sz val="11"/>
        <color theme="1"/>
        <rFont val="ＭＳ ゴシック"/>
        <family val="3"/>
        <charset val="128"/>
      </rPr>
      <t>後も引き続き経費削減に努める。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t>
    </r>
    <r>
      <rPr>
        <sz val="11"/>
        <rFont val="ＭＳ ゴシック"/>
        <family val="3"/>
        <charset val="128"/>
      </rPr>
      <t xml:space="preserve">類似団体平均値より上回っているため、今後も投資規模等の検討が必要である。
⑤料金回収率については、類似団体平均値より下回っており今後も回収率の向上に努める。
⑥給水原価については、類似団体平均値より上回っており、今後も投資の効率化や維持管理費の削減などの経営改善が必要である。
⑦施設利用率については、類似団体平均値より下回っており、施設の配水能力に余力がある状況になっている。
⑧契約率については、類似団体平均値より下回っているため、今後も経営改善を図っていく必要がある。
</t>
    </r>
    <r>
      <rPr>
        <sz val="11"/>
        <color theme="1"/>
        <rFont val="ＭＳ ゴシック"/>
        <family val="3"/>
        <charset val="128"/>
      </rPr>
      <t xml:space="preserve">
</t>
    </r>
    <rPh sb="30" eb="34">
      <t>ルイジダンタイ</t>
    </rPh>
    <rPh sb="52" eb="54">
      <t>ケイヒ</t>
    </rPh>
    <rPh sb="54" eb="56">
      <t>サクゲン</t>
    </rPh>
    <rPh sb="57" eb="58">
      <t>ツト</t>
    </rPh>
    <rPh sb="184" eb="186">
      <t>コンゴ</t>
    </rPh>
    <rPh sb="191" eb="192">
      <t>トウ</t>
    </rPh>
    <rPh sb="336" eb="340">
      <t>ハイスイノウリョク</t>
    </rPh>
    <rPh sb="341" eb="343">
      <t>ヨリョク</t>
    </rPh>
    <rPh sb="346" eb="348">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</si>
</sst>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21.32</c:v>
                </c:pt>
                <c:pt idx="1">
                  <c:v>24.36</c:v>
                </c:pt>
                <c:pt idx="2">
                  <c:v>27.41</c:v>
                </c:pt>
                <c:pt idx="3">
                  <c:v>30.34</c:v>
                </c:pt>
                <c:pt idx="4">
                  <c:v>32.75</c:v>
                </c:pt>
              </c:numCache>
            </c:numRef>
          </c:val>
          <c:extLst>
            <c:ext xmlns:c16="http://schemas.microsoft.com/office/drawing/2014/chart" uri="{C3380CC4-5D6E-409C-BE32-E72D297353CC}">
              <c16:uniqueId val="{00000000-009D-4521-8542-7B98E565FA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009D-4521-8542-7B98E565FA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84-4406-B159-190113F558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AC84-4406-B159-190113F558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102.17</c:v>
                </c:pt>
                <c:pt idx="1">
                  <c:v>102.31</c:v>
                </c:pt>
                <c:pt idx="2">
                  <c:v>101.52</c:v>
                </c:pt>
                <c:pt idx="3">
                  <c:v>105.93</c:v>
                </c:pt>
                <c:pt idx="4">
                  <c:v>100.54</c:v>
                </c:pt>
              </c:numCache>
            </c:numRef>
          </c:val>
          <c:extLst>
            <c:ext xmlns:c16="http://schemas.microsoft.com/office/drawing/2014/chart" uri="{C3380CC4-5D6E-409C-BE32-E72D297353CC}">
              <c16:uniqueId val="{00000000-5CE3-4D19-8C47-9D3B5C180D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5CE3-4D19-8C47-9D3B5C180D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BD-497A-84DD-9102A2935C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AABD-497A-84DD-9102A2935C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74-4A23-B473-1F3FDF87E1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1574-4A23-B473-1F3FDF87E1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963.58</c:v>
                </c:pt>
                <c:pt idx="1">
                  <c:v>1044.46</c:v>
                </c:pt>
                <c:pt idx="2">
                  <c:v>1115.3499999999999</c:v>
                </c:pt>
                <c:pt idx="3">
                  <c:v>1183.92</c:v>
                </c:pt>
                <c:pt idx="4">
                  <c:v>1221.78</c:v>
                </c:pt>
              </c:numCache>
            </c:numRef>
          </c:val>
          <c:extLst>
            <c:ext xmlns:c16="http://schemas.microsoft.com/office/drawing/2014/chart" uri="{C3380CC4-5D6E-409C-BE32-E72D297353CC}">
              <c16:uniqueId val="{00000000-D56D-438A-8A81-CB40290A27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D56D-438A-8A81-CB40290A27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3625.38</c:v>
                </c:pt>
                <c:pt idx="1">
                  <c:v>2361.8000000000002</c:v>
                </c:pt>
                <c:pt idx="2">
                  <c:v>2265.86</c:v>
                </c:pt>
                <c:pt idx="3">
                  <c:v>3165.85</c:v>
                </c:pt>
                <c:pt idx="4">
                  <c:v>2264.14</c:v>
                </c:pt>
              </c:numCache>
            </c:numRef>
          </c:val>
          <c:extLst>
            <c:ext xmlns:c16="http://schemas.microsoft.com/office/drawing/2014/chart" uri="{C3380CC4-5D6E-409C-BE32-E72D297353CC}">
              <c16:uniqueId val="{00000000-D5B8-41BC-8AA4-35F0A71FF3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D5B8-41BC-8AA4-35F0A71FF3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49.35</c:v>
                </c:pt>
                <c:pt idx="1">
                  <c:v>72.86</c:v>
                </c:pt>
                <c:pt idx="2">
                  <c:v>74.03</c:v>
                </c:pt>
                <c:pt idx="3">
                  <c:v>51.49</c:v>
                </c:pt>
                <c:pt idx="4">
                  <c:v>75.98</c:v>
                </c:pt>
              </c:numCache>
            </c:numRef>
          </c:val>
          <c:extLst>
            <c:ext xmlns:c16="http://schemas.microsoft.com/office/drawing/2014/chart" uri="{C3380CC4-5D6E-409C-BE32-E72D297353CC}">
              <c16:uniqueId val="{00000000-42B5-4E47-80D2-C3B3D39DD1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42B5-4E47-80D2-C3B3D39DD1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1396.44</c:v>
                </c:pt>
                <c:pt idx="1">
                  <c:v>1142.18</c:v>
                </c:pt>
                <c:pt idx="2">
                  <c:v>772.88</c:v>
                </c:pt>
                <c:pt idx="3">
                  <c:v>869.79</c:v>
                </c:pt>
                <c:pt idx="4">
                  <c:v>647.76</c:v>
                </c:pt>
              </c:numCache>
            </c:numRef>
          </c:val>
          <c:extLst>
            <c:ext xmlns:c16="http://schemas.microsoft.com/office/drawing/2014/chart" uri="{C3380CC4-5D6E-409C-BE32-E72D297353CC}">
              <c16:uniqueId val="{00000000-3655-4331-9841-564E2C9691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3655-4331-9841-564E2C9691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2.5</c:v>
                </c:pt>
                <c:pt idx="1">
                  <c:v>3.1</c:v>
                </c:pt>
                <c:pt idx="2">
                  <c:v>4.3</c:v>
                </c:pt>
                <c:pt idx="3">
                  <c:v>3.8</c:v>
                </c:pt>
                <c:pt idx="4">
                  <c:v>4.5999999999999996</c:v>
                </c:pt>
              </c:numCache>
            </c:numRef>
          </c:val>
          <c:extLst>
            <c:ext xmlns:c16="http://schemas.microsoft.com/office/drawing/2014/chart" uri="{C3380CC4-5D6E-409C-BE32-E72D297353CC}">
              <c16:uniqueId val="{00000000-6E17-4D19-B9E0-635EB2B620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6E17-4D19-B9E0-635EB2B620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6C4B-4A24-8DCC-470B2F791E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6C4B-4A24-8DCC-470B2F791E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長崎県　波佐見町</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4"/>
      <c r="KX6" s="149"/>
      <c r="KY6" s="149"/>
      <c r="KZ6" s="149"/>
      <c r="LA6" s="149"/>
      <c r="LB6" s="149"/>
      <c r="LC6" s="5"/>
      <c r="LD6" s="2"/>
      <c r="LE6" s="2"/>
      <c r="LF6" s="2"/>
      <c r="LG6" s="2"/>
      <c r="LH6" s="2"/>
      <c r="LI6" s="4"/>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4"/>
      <c r="SM7" s="137" t="s">
        <v>8</v>
      </c>
      <c r="SN7" s="138"/>
      <c r="SO7" s="138"/>
      <c r="SP7" s="138"/>
      <c r="SQ7" s="138"/>
      <c r="SR7" s="138"/>
      <c r="SS7" s="138"/>
      <c r="ST7" s="138"/>
      <c r="SU7" s="138"/>
      <c r="SV7" s="138"/>
      <c r="SW7" s="138"/>
      <c r="SX7" s="138"/>
      <c r="SY7" s="138"/>
      <c r="SZ7" s="139"/>
    </row>
    <row r="8" spans="1:521" ht="18.75" customHeight="1" x14ac:dyDescent="0.15">
      <c r="A8" s="7"/>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1000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46</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4"/>
      <c r="SM8" s="140" t="s">
        <v>9</v>
      </c>
      <c r="SN8" s="141"/>
      <c r="SO8" s="142" t="s">
        <v>10</v>
      </c>
      <c r="SP8" s="142"/>
      <c r="SQ8" s="142"/>
      <c r="SR8" s="142"/>
      <c r="SS8" s="142"/>
      <c r="ST8" s="142"/>
      <c r="SU8" s="142"/>
      <c r="SV8" s="142"/>
      <c r="SW8" s="142"/>
      <c r="SX8" s="142"/>
      <c r="SY8" s="142"/>
      <c r="SZ8" s="143"/>
    </row>
    <row r="9" spans="1:521" ht="18.75" customHeight="1" x14ac:dyDescent="0.15">
      <c r="A9" s="7"/>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35" t="s">
        <v>16</v>
      </c>
      <c r="SN9" s="136"/>
      <c r="SO9" s="117" t="s">
        <v>17</v>
      </c>
      <c r="SP9" s="117"/>
      <c r="SQ9" s="117"/>
      <c r="SR9" s="117"/>
      <c r="SS9" s="117"/>
      <c r="ST9" s="117"/>
      <c r="SU9" s="117"/>
      <c r="SV9" s="117"/>
      <c r="SW9" s="117"/>
      <c r="SX9" s="117"/>
      <c r="SY9" s="117"/>
      <c r="SZ9" s="118"/>
    </row>
    <row r="10" spans="1:521" ht="18.75" customHeight="1" x14ac:dyDescent="0.15">
      <c r="A10" s="7"/>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36.5</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1</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400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105</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102.17</v>
      </c>
      <c r="Y32" s="90"/>
      <c r="Z32" s="90"/>
      <c r="AA32" s="90"/>
      <c r="AB32" s="90"/>
      <c r="AC32" s="90"/>
      <c r="AD32" s="90"/>
      <c r="AE32" s="90"/>
      <c r="AF32" s="90"/>
      <c r="AG32" s="90"/>
      <c r="AH32" s="90"/>
      <c r="AI32" s="90"/>
      <c r="AJ32" s="90"/>
      <c r="AK32" s="90"/>
      <c r="AL32" s="90"/>
      <c r="AM32" s="90"/>
      <c r="AN32" s="90"/>
      <c r="AO32" s="90"/>
      <c r="AP32" s="90"/>
      <c r="AQ32" s="91"/>
      <c r="AR32" s="89">
        <f>データ!U6</f>
        <v>102.31</v>
      </c>
      <c r="AS32" s="90"/>
      <c r="AT32" s="90"/>
      <c r="AU32" s="90"/>
      <c r="AV32" s="90"/>
      <c r="AW32" s="90"/>
      <c r="AX32" s="90"/>
      <c r="AY32" s="90"/>
      <c r="AZ32" s="90"/>
      <c r="BA32" s="90"/>
      <c r="BB32" s="90"/>
      <c r="BC32" s="90"/>
      <c r="BD32" s="90"/>
      <c r="BE32" s="90"/>
      <c r="BF32" s="90"/>
      <c r="BG32" s="90"/>
      <c r="BH32" s="90"/>
      <c r="BI32" s="90"/>
      <c r="BJ32" s="90"/>
      <c r="BK32" s="91"/>
      <c r="BL32" s="89">
        <f>データ!V6</f>
        <v>101.52</v>
      </c>
      <c r="BM32" s="90"/>
      <c r="BN32" s="90"/>
      <c r="BO32" s="90"/>
      <c r="BP32" s="90"/>
      <c r="BQ32" s="90"/>
      <c r="BR32" s="90"/>
      <c r="BS32" s="90"/>
      <c r="BT32" s="90"/>
      <c r="BU32" s="90"/>
      <c r="BV32" s="90"/>
      <c r="BW32" s="90"/>
      <c r="BX32" s="90"/>
      <c r="BY32" s="90"/>
      <c r="BZ32" s="90"/>
      <c r="CA32" s="90"/>
      <c r="CB32" s="90"/>
      <c r="CC32" s="90"/>
      <c r="CD32" s="90"/>
      <c r="CE32" s="91"/>
      <c r="CF32" s="89">
        <f>データ!W6</f>
        <v>105.93</v>
      </c>
      <c r="CG32" s="90"/>
      <c r="CH32" s="90"/>
      <c r="CI32" s="90"/>
      <c r="CJ32" s="90"/>
      <c r="CK32" s="90"/>
      <c r="CL32" s="90"/>
      <c r="CM32" s="90"/>
      <c r="CN32" s="90"/>
      <c r="CO32" s="90"/>
      <c r="CP32" s="90"/>
      <c r="CQ32" s="90"/>
      <c r="CR32" s="90"/>
      <c r="CS32" s="90"/>
      <c r="CT32" s="90"/>
      <c r="CU32" s="90"/>
      <c r="CV32" s="90"/>
      <c r="CW32" s="90"/>
      <c r="CX32" s="90"/>
      <c r="CY32" s="91"/>
      <c r="CZ32" s="89">
        <f>データ!X6</f>
        <v>100.54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963.58</v>
      </c>
      <c r="JM32" s="90"/>
      <c r="JN32" s="90"/>
      <c r="JO32" s="90"/>
      <c r="JP32" s="90"/>
      <c r="JQ32" s="90"/>
      <c r="JR32" s="90"/>
      <c r="JS32" s="90"/>
      <c r="JT32" s="90"/>
      <c r="JU32" s="90"/>
      <c r="JV32" s="90"/>
      <c r="JW32" s="90"/>
      <c r="JX32" s="90"/>
      <c r="JY32" s="90"/>
      <c r="JZ32" s="90"/>
      <c r="KA32" s="90"/>
      <c r="KB32" s="90"/>
      <c r="KC32" s="90"/>
      <c r="KD32" s="90"/>
      <c r="KE32" s="91"/>
      <c r="KF32" s="89">
        <f>データ!AQ6</f>
        <v>1044.46</v>
      </c>
      <c r="KG32" s="90"/>
      <c r="KH32" s="90"/>
      <c r="KI32" s="90"/>
      <c r="KJ32" s="90"/>
      <c r="KK32" s="90"/>
      <c r="KL32" s="90"/>
      <c r="KM32" s="90"/>
      <c r="KN32" s="90"/>
      <c r="KO32" s="90"/>
      <c r="KP32" s="90"/>
      <c r="KQ32" s="90"/>
      <c r="KR32" s="90"/>
      <c r="KS32" s="90"/>
      <c r="KT32" s="90"/>
      <c r="KU32" s="90"/>
      <c r="KV32" s="90"/>
      <c r="KW32" s="90"/>
      <c r="KX32" s="90"/>
      <c r="KY32" s="91"/>
      <c r="KZ32" s="89">
        <f>データ!AR6</f>
        <v>1115.3499999999999</v>
      </c>
      <c r="LA32" s="90"/>
      <c r="LB32" s="90"/>
      <c r="LC32" s="90"/>
      <c r="LD32" s="90"/>
      <c r="LE32" s="90"/>
      <c r="LF32" s="90"/>
      <c r="LG32" s="90"/>
      <c r="LH32" s="90"/>
      <c r="LI32" s="90"/>
      <c r="LJ32" s="90"/>
      <c r="LK32" s="90"/>
      <c r="LL32" s="90"/>
      <c r="LM32" s="90"/>
      <c r="LN32" s="90"/>
      <c r="LO32" s="90"/>
      <c r="LP32" s="90"/>
      <c r="LQ32" s="90"/>
      <c r="LR32" s="90"/>
      <c r="LS32" s="91"/>
      <c r="LT32" s="89">
        <f>データ!AS6</f>
        <v>1183.92</v>
      </c>
      <c r="LU32" s="90"/>
      <c r="LV32" s="90"/>
      <c r="LW32" s="90"/>
      <c r="LX32" s="90"/>
      <c r="LY32" s="90"/>
      <c r="LZ32" s="90"/>
      <c r="MA32" s="90"/>
      <c r="MB32" s="90"/>
      <c r="MC32" s="90"/>
      <c r="MD32" s="90"/>
      <c r="ME32" s="90"/>
      <c r="MF32" s="90"/>
      <c r="MG32" s="90"/>
      <c r="MH32" s="90"/>
      <c r="MI32" s="90"/>
      <c r="MJ32" s="90"/>
      <c r="MK32" s="90"/>
      <c r="ML32" s="90"/>
      <c r="MM32" s="91"/>
      <c r="MN32" s="89">
        <f>データ!AT6</f>
        <v>1221.78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3625.38</v>
      </c>
      <c r="OG32" s="90"/>
      <c r="OH32" s="90"/>
      <c r="OI32" s="90"/>
      <c r="OJ32" s="90"/>
      <c r="OK32" s="90"/>
      <c r="OL32" s="90"/>
      <c r="OM32" s="90"/>
      <c r="ON32" s="90"/>
      <c r="OO32" s="90"/>
      <c r="OP32" s="90"/>
      <c r="OQ32" s="90"/>
      <c r="OR32" s="90"/>
      <c r="OS32" s="90"/>
      <c r="OT32" s="90"/>
      <c r="OU32" s="90"/>
      <c r="OV32" s="90"/>
      <c r="OW32" s="90"/>
      <c r="OX32" s="90"/>
      <c r="OY32" s="91"/>
      <c r="OZ32" s="89">
        <f>データ!BB6</f>
        <v>2361.8000000000002</v>
      </c>
      <c r="PA32" s="90"/>
      <c r="PB32" s="90"/>
      <c r="PC32" s="90"/>
      <c r="PD32" s="90"/>
      <c r="PE32" s="90"/>
      <c r="PF32" s="90"/>
      <c r="PG32" s="90"/>
      <c r="PH32" s="90"/>
      <c r="PI32" s="90"/>
      <c r="PJ32" s="90"/>
      <c r="PK32" s="90"/>
      <c r="PL32" s="90"/>
      <c r="PM32" s="90"/>
      <c r="PN32" s="90"/>
      <c r="PO32" s="90"/>
      <c r="PP32" s="90"/>
      <c r="PQ32" s="90"/>
      <c r="PR32" s="90"/>
      <c r="PS32" s="91"/>
      <c r="PT32" s="89">
        <f>データ!BC6</f>
        <v>2265.86</v>
      </c>
      <c r="PU32" s="90"/>
      <c r="PV32" s="90"/>
      <c r="PW32" s="90"/>
      <c r="PX32" s="90"/>
      <c r="PY32" s="90"/>
      <c r="PZ32" s="90"/>
      <c r="QA32" s="90"/>
      <c r="QB32" s="90"/>
      <c r="QC32" s="90"/>
      <c r="QD32" s="90"/>
      <c r="QE32" s="90"/>
      <c r="QF32" s="90"/>
      <c r="QG32" s="90"/>
      <c r="QH32" s="90"/>
      <c r="QI32" s="90"/>
      <c r="QJ32" s="90"/>
      <c r="QK32" s="90"/>
      <c r="QL32" s="90"/>
      <c r="QM32" s="91"/>
      <c r="QN32" s="89">
        <f>データ!BD6</f>
        <v>3165.85</v>
      </c>
      <c r="QO32" s="90"/>
      <c r="QP32" s="90"/>
      <c r="QQ32" s="90"/>
      <c r="QR32" s="90"/>
      <c r="QS32" s="90"/>
      <c r="QT32" s="90"/>
      <c r="QU32" s="90"/>
      <c r="QV32" s="90"/>
      <c r="QW32" s="90"/>
      <c r="QX32" s="90"/>
      <c r="QY32" s="90"/>
      <c r="QZ32" s="90"/>
      <c r="RA32" s="90"/>
      <c r="RB32" s="90"/>
      <c r="RC32" s="90"/>
      <c r="RD32" s="90"/>
      <c r="RE32" s="90"/>
      <c r="RF32" s="90"/>
      <c r="RG32" s="91"/>
      <c r="RH32" s="89">
        <f>データ!BE6</f>
        <v>2264.14</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100" t="s">
        <v>104</v>
      </c>
      <c r="SN48" s="101"/>
      <c r="SO48" s="101"/>
      <c r="SP48" s="101"/>
      <c r="SQ48" s="101"/>
      <c r="SR48" s="101"/>
      <c r="SS48" s="101"/>
      <c r="ST48" s="101"/>
      <c r="SU48" s="101"/>
      <c r="SV48" s="101"/>
      <c r="SW48" s="101"/>
      <c r="SX48" s="101"/>
      <c r="SY48" s="101"/>
      <c r="SZ48" s="101"/>
      <c r="TA48" s="102"/>
    </row>
    <row r="49" spans="1:521" ht="13.5" customHeight="1" x14ac:dyDescent="0.15">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100"/>
      <c r="SN49" s="101"/>
      <c r="SO49" s="101"/>
      <c r="SP49" s="101"/>
      <c r="SQ49" s="101"/>
      <c r="SR49" s="101"/>
      <c r="SS49" s="101"/>
      <c r="ST49" s="101"/>
      <c r="SU49" s="101"/>
      <c r="SV49" s="101"/>
      <c r="SW49" s="101"/>
      <c r="SX49" s="101"/>
      <c r="SY49" s="101"/>
      <c r="SZ49" s="101"/>
      <c r="TA49" s="102"/>
    </row>
    <row r="50" spans="1:521" ht="13.5" customHeight="1" x14ac:dyDescent="0.15">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100"/>
      <c r="SN50" s="101"/>
      <c r="SO50" s="101"/>
      <c r="SP50" s="101"/>
      <c r="SQ50" s="101"/>
      <c r="SR50" s="101"/>
      <c r="SS50" s="101"/>
      <c r="ST50" s="101"/>
      <c r="SU50" s="101"/>
      <c r="SV50" s="101"/>
      <c r="SW50" s="101"/>
      <c r="SX50" s="101"/>
      <c r="SY50" s="101"/>
      <c r="SZ50" s="101"/>
      <c r="TA50" s="102"/>
    </row>
    <row r="51" spans="1:521" ht="13.5" customHeight="1" x14ac:dyDescent="0.15">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100"/>
      <c r="SN51" s="101"/>
      <c r="SO51" s="101"/>
      <c r="SP51" s="101"/>
      <c r="SQ51" s="101"/>
      <c r="SR51" s="101"/>
      <c r="SS51" s="101"/>
      <c r="ST51" s="101"/>
      <c r="SU51" s="101"/>
      <c r="SV51" s="101"/>
      <c r="SW51" s="101"/>
      <c r="SX51" s="101"/>
      <c r="SY51" s="101"/>
      <c r="SZ51" s="101"/>
      <c r="TA51" s="102"/>
    </row>
    <row r="52" spans="1:521" ht="13.5" customHeight="1" x14ac:dyDescent="0.15">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100"/>
      <c r="SN52" s="101"/>
      <c r="SO52" s="101"/>
      <c r="SP52" s="101"/>
      <c r="SQ52" s="101"/>
      <c r="SR52" s="101"/>
      <c r="SS52" s="101"/>
      <c r="ST52" s="101"/>
      <c r="SU52" s="101"/>
      <c r="SV52" s="101"/>
      <c r="SW52" s="101"/>
      <c r="SX52" s="101"/>
      <c r="SY52" s="101"/>
      <c r="SZ52" s="101"/>
      <c r="TA52" s="102"/>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0"/>
      <c r="SN53" s="101"/>
      <c r="SO53" s="101"/>
      <c r="SP53" s="101"/>
      <c r="SQ53" s="101"/>
      <c r="SR53" s="101"/>
      <c r="SS53" s="101"/>
      <c r="ST53" s="101"/>
      <c r="SU53" s="101"/>
      <c r="SV53" s="101"/>
      <c r="SW53" s="101"/>
      <c r="SX53" s="101"/>
      <c r="SY53" s="101"/>
      <c r="SZ53" s="101"/>
      <c r="TA53" s="102"/>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00"/>
      <c r="SN54" s="101"/>
      <c r="SO54" s="101"/>
      <c r="SP54" s="101"/>
      <c r="SQ54" s="101"/>
      <c r="SR54" s="101"/>
      <c r="SS54" s="101"/>
      <c r="ST54" s="101"/>
      <c r="SU54" s="101"/>
      <c r="SV54" s="101"/>
      <c r="SW54" s="101"/>
      <c r="SX54" s="101"/>
      <c r="SY54" s="101"/>
      <c r="SZ54" s="101"/>
      <c r="TA54" s="102"/>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49.35</v>
      </c>
      <c r="Y55" s="90"/>
      <c r="Z55" s="90"/>
      <c r="AA55" s="90"/>
      <c r="AB55" s="90"/>
      <c r="AC55" s="90"/>
      <c r="AD55" s="90"/>
      <c r="AE55" s="90"/>
      <c r="AF55" s="90"/>
      <c r="AG55" s="90"/>
      <c r="AH55" s="90"/>
      <c r="AI55" s="90"/>
      <c r="AJ55" s="90"/>
      <c r="AK55" s="90"/>
      <c r="AL55" s="90"/>
      <c r="AM55" s="90"/>
      <c r="AN55" s="90"/>
      <c r="AO55" s="90"/>
      <c r="AP55" s="90"/>
      <c r="AQ55" s="91"/>
      <c r="AR55" s="89">
        <f>データ!BM6</f>
        <v>72.86</v>
      </c>
      <c r="AS55" s="90"/>
      <c r="AT55" s="90"/>
      <c r="AU55" s="90"/>
      <c r="AV55" s="90"/>
      <c r="AW55" s="90"/>
      <c r="AX55" s="90"/>
      <c r="AY55" s="90"/>
      <c r="AZ55" s="90"/>
      <c r="BA55" s="90"/>
      <c r="BB55" s="90"/>
      <c r="BC55" s="90"/>
      <c r="BD55" s="90"/>
      <c r="BE55" s="90"/>
      <c r="BF55" s="90"/>
      <c r="BG55" s="90"/>
      <c r="BH55" s="90"/>
      <c r="BI55" s="90"/>
      <c r="BJ55" s="90"/>
      <c r="BK55" s="91"/>
      <c r="BL55" s="89">
        <f>データ!BN6</f>
        <v>74.03</v>
      </c>
      <c r="BM55" s="90"/>
      <c r="BN55" s="90"/>
      <c r="BO55" s="90"/>
      <c r="BP55" s="90"/>
      <c r="BQ55" s="90"/>
      <c r="BR55" s="90"/>
      <c r="BS55" s="90"/>
      <c r="BT55" s="90"/>
      <c r="BU55" s="90"/>
      <c r="BV55" s="90"/>
      <c r="BW55" s="90"/>
      <c r="BX55" s="90"/>
      <c r="BY55" s="90"/>
      <c r="BZ55" s="90"/>
      <c r="CA55" s="90"/>
      <c r="CB55" s="90"/>
      <c r="CC55" s="90"/>
      <c r="CD55" s="90"/>
      <c r="CE55" s="91"/>
      <c r="CF55" s="89">
        <f>データ!BO6</f>
        <v>51.49</v>
      </c>
      <c r="CG55" s="90"/>
      <c r="CH55" s="90"/>
      <c r="CI55" s="90"/>
      <c r="CJ55" s="90"/>
      <c r="CK55" s="90"/>
      <c r="CL55" s="90"/>
      <c r="CM55" s="90"/>
      <c r="CN55" s="90"/>
      <c r="CO55" s="90"/>
      <c r="CP55" s="90"/>
      <c r="CQ55" s="90"/>
      <c r="CR55" s="90"/>
      <c r="CS55" s="90"/>
      <c r="CT55" s="90"/>
      <c r="CU55" s="90"/>
      <c r="CV55" s="90"/>
      <c r="CW55" s="90"/>
      <c r="CX55" s="90"/>
      <c r="CY55" s="91"/>
      <c r="CZ55" s="89">
        <f>データ!BP6</f>
        <v>75.98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1396.44</v>
      </c>
      <c r="ES55" s="90"/>
      <c r="ET55" s="90"/>
      <c r="EU55" s="90"/>
      <c r="EV55" s="90"/>
      <c r="EW55" s="90"/>
      <c r="EX55" s="90"/>
      <c r="EY55" s="90"/>
      <c r="EZ55" s="90"/>
      <c r="FA55" s="90"/>
      <c r="FB55" s="90"/>
      <c r="FC55" s="90"/>
      <c r="FD55" s="90"/>
      <c r="FE55" s="90"/>
      <c r="FF55" s="90"/>
      <c r="FG55" s="90"/>
      <c r="FH55" s="90"/>
      <c r="FI55" s="90"/>
      <c r="FJ55" s="90"/>
      <c r="FK55" s="91"/>
      <c r="FL55" s="89">
        <f>データ!BX6</f>
        <v>1142.18</v>
      </c>
      <c r="FM55" s="90"/>
      <c r="FN55" s="90"/>
      <c r="FO55" s="90"/>
      <c r="FP55" s="90"/>
      <c r="FQ55" s="90"/>
      <c r="FR55" s="90"/>
      <c r="FS55" s="90"/>
      <c r="FT55" s="90"/>
      <c r="FU55" s="90"/>
      <c r="FV55" s="90"/>
      <c r="FW55" s="90"/>
      <c r="FX55" s="90"/>
      <c r="FY55" s="90"/>
      <c r="FZ55" s="90"/>
      <c r="GA55" s="90"/>
      <c r="GB55" s="90"/>
      <c r="GC55" s="90"/>
      <c r="GD55" s="90"/>
      <c r="GE55" s="91"/>
      <c r="GF55" s="89">
        <f>データ!BY6</f>
        <v>772.88</v>
      </c>
      <c r="GG55" s="90"/>
      <c r="GH55" s="90"/>
      <c r="GI55" s="90"/>
      <c r="GJ55" s="90"/>
      <c r="GK55" s="90"/>
      <c r="GL55" s="90"/>
      <c r="GM55" s="90"/>
      <c r="GN55" s="90"/>
      <c r="GO55" s="90"/>
      <c r="GP55" s="90"/>
      <c r="GQ55" s="90"/>
      <c r="GR55" s="90"/>
      <c r="GS55" s="90"/>
      <c r="GT55" s="90"/>
      <c r="GU55" s="90"/>
      <c r="GV55" s="90"/>
      <c r="GW55" s="90"/>
      <c r="GX55" s="90"/>
      <c r="GY55" s="91"/>
      <c r="GZ55" s="89">
        <f>データ!BZ6</f>
        <v>869.79</v>
      </c>
      <c r="HA55" s="90"/>
      <c r="HB55" s="90"/>
      <c r="HC55" s="90"/>
      <c r="HD55" s="90"/>
      <c r="HE55" s="90"/>
      <c r="HF55" s="90"/>
      <c r="HG55" s="90"/>
      <c r="HH55" s="90"/>
      <c r="HI55" s="90"/>
      <c r="HJ55" s="90"/>
      <c r="HK55" s="90"/>
      <c r="HL55" s="90"/>
      <c r="HM55" s="90"/>
      <c r="HN55" s="90"/>
      <c r="HO55" s="90"/>
      <c r="HP55" s="90"/>
      <c r="HQ55" s="90"/>
      <c r="HR55" s="90"/>
      <c r="HS55" s="91"/>
      <c r="HT55" s="89">
        <f>データ!CA6</f>
        <v>647.76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2.5</v>
      </c>
      <c r="JM55" s="90"/>
      <c r="JN55" s="90"/>
      <c r="JO55" s="90"/>
      <c r="JP55" s="90"/>
      <c r="JQ55" s="90"/>
      <c r="JR55" s="90"/>
      <c r="JS55" s="90"/>
      <c r="JT55" s="90"/>
      <c r="JU55" s="90"/>
      <c r="JV55" s="90"/>
      <c r="JW55" s="90"/>
      <c r="JX55" s="90"/>
      <c r="JY55" s="90"/>
      <c r="JZ55" s="90"/>
      <c r="KA55" s="90"/>
      <c r="KB55" s="90"/>
      <c r="KC55" s="90"/>
      <c r="KD55" s="90"/>
      <c r="KE55" s="91"/>
      <c r="KF55" s="89">
        <f>データ!CI6</f>
        <v>3.1</v>
      </c>
      <c r="KG55" s="90"/>
      <c r="KH55" s="90"/>
      <c r="KI55" s="90"/>
      <c r="KJ55" s="90"/>
      <c r="KK55" s="90"/>
      <c r="KL55" s="90"/>
      <c r="KM55" s="90"/>
      <c r="KN55" s="90"/>
      <c r="KO55" s="90"/>
      <c r="KP55" s="90"/>
      <c r="KQ55" s="90"/>
      <c r="KR55" s="90"/>
      <c r="KS55" s="90"/>
      <c r="KT55" s="90"/>
      <c r="KU55" s="90"/>
      <c r="KV55" s="90"/>
      <c r="KW55" s="90"/>
      <c r="KX55" s="90"/>
      <c r="KY55" s="91"/>
      <c r="KZ55" s="89">
        <f>データ!CJ6</f>
        <v>4.3</v>
      </c>
      <c r="LA55" s="90"/>
      <c r="LB55" s="90"/>
      <c r="LC55" s="90"/>
      <c r="LD55" s="90"/>
      <c r="LE55" s="90"/>
      <c r="LF55" s="90"/>
      <c r="LG55" s="90"/>
      <c r="LH55" s="90"/>
      <c r="LI55" s="90"/>
      <c r="LJ55" s="90"/>
      <c r="LK55" s="90"/>
      <c r="LL55" s="90"/>
      <c r="LM55" s="90"/>
      <c r="LN55" s="90"/>
      <c r="LO55" s="90"/>
      <c r="LP55" s="90"/>
      <c r="LQ55" s="90"/>
      <c r="LR55" s="90"/>
      <c r="LS55" s="91"/>
      <c r="LT55" s="89">
        <f>データ!CK6</f>
        <v>3.8</v>
      </c>
      <c r="LU55" s="90"/>
      <c r="LV55" s="90"/>
      <c r="LW55" s="90"/>
      <c r="LX55" s="90"/>
      <c r="LY55" s="90"/>
      <c r="LZ55" s="90"/>
      <c r="MA55" s="90"/>
      <c r="MB55" s="90"/>
      <c r="MC55" s="90"/>
      <c r="MD55" s="90"/>
      <c r="ME55" s="90"/>
      <c r="MF55" s="90"/>
      <c r="MG55" s="90"/>
      <c r="MH55" s="90"/>
      <c r="MI55" s="90"/>
      <c r="MJ55" s="90"/>
      <c r="MK55" s="90"/>
      <c r="ML55" s="90"/>
      <c r="MM55" s="91"/>
      <c r="MN55" s="89">
        <f>データ!CL6</f>
        <v>4.5999999999999996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40</v>
      </c>
      <c r="OG55" s="90"/>
      <c r="OH55" s="90"/>
      <c r="OI55" s="90"/>
      <c r="OJ55" s="90"/>
      <c r="OK55" s="90"/>
      <c r="OL55" s="90"/>
      <c r="OM55" s="90"/>
      <c r="ON55" s="90"/>
      <c r="OO55" s="90"/>
      <c r="OP55" s="90"/>
      <c r="OQ55" s="90"/>
      <c r="OR55" s="90"/>
      <c r="OS55" s="90"/>
      <c r="OT55" s="90"/>
      <c r="OU55" s="90"/>
      <c r="OV55" s="90"/>
      <c r="OW55" s="90"/>
      <c r="OX55" s="90"/>
      <c r="OY55" s="91"/>
      <c r="OZ55" s="89">
        <f>データ!CT6</f>
        <v>40</v>
      </c>
      <c r="PA55" s="90"/>
      <c r="PB55" s="90"/>
      <c r="PC55" s="90"/>
      <c r="PD55" s="90"/>
      <c r="PE55" s="90"/>
      <c r="PF55" s="90"/>
      <c r="PG55" s="90"/>
      <c r="PH55" s="90"/>
      <c r="PI55" s="90"/>
      <c r="PJ55" s="90"/>
      <c r="PK55" s="90"/>
      <c r="PL55" s="90"/>
      <c r="PM55" s="90"/>
      <c r="PN55" s="90"/>
      <c r="PO55" s="90"/>
      <c r="PP55" s="90"/>
      <c r="PQ55" s="90"/>
      <c r="PR55" s="90"/>
      <c r="PS55" s="91"/>
      <c r="PT55" s="89">
        <f>データ!CU6</f>
        <v>40</v>
      </c>
      <c r="PU55" s="90"/>
      <c r="PV55" s="90"/>
      <c r="PW55" s="90"/>
      <c r="PX55" s="90"/>
      <c r="PY55" s="90"/>
      <c r="PZ55" s="90"/>
      <c r="QA55" s="90"/>
      <c r="QB55" s="90"/>
      <c r="QC55" s="90"/>
      <c r="QD55" s="90"/>
      <c r="QE55" s="90"/>
      <c r="QF55" s="90"/>
      <c r="QG55" s="90"/>
      <c r="QH55" s="90"/>
      <c r="QI55" s="90"/>
      <c r="QJ55" s="90"/>
      <c r="QK55" s="90"/>
      <c r="QL55" s="90"/>
      <c r="QM55" s="91"/>
      <c r="QN55" s="89">
        <f>データ!CV6</f>
        <v>40</v>
      </c>
      <c r="QO55" s="90"/>
      <c r="QP55" s="90"/>
      <c r="QQ55" s="90"/>
      <c r="QR55" s="90"/>
      <c r="QS55" s="90"/>
      <c r="QT55" s="90"/>
      <c r="QU55" s="90"/>
      <c r="QV55" s="90"/>
      <c r="QW55" s="90"/>
      <c r="QX55" s="90"/>
      <c r="QY55" s="90"/>
      <c r="QZ55" s="90"/>
      <c r="RA55" s="90"/>
      <c r="RB55" s="90"/>
      <c r="RC55" s="90"/>
      <c r="RD55" s="90"/>
      <c r="RE55" s="90"/>
      <c r="RF55" s="90"/>
      <c r="RG55" s="91"/>
      <c r="RH55" s="89">
        <f>データ!CW6</f>
        <v>40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00"/>
      <c r="SN55" s="101"/>
      <c r="SO55" s="101"/>
      <c r="SP55" s="101"/>
      <c r="SQ55" s="101"/>
      <c r="SR55" s="101"/>
      <c r="SS55" s="101"/>
      <c r="ST55" s="101"/>
      <c r="SU55" s="101"/>
      <c r="SV55" s="101"/>
      <c r="SW55" s="101"/>
      <c r="SX55" s="101"/>
      <c r="SY55" s="101"/>
      <c r="SZ55" s="101"/>
      <c r="TA55" s="102"/>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00"/>
      <c r="SN56" s="101"/>
      <c r="SO56" s="101"/>
      <c r="SP56" s="101"/>
      <c r="SQ56" s="101"/>
      <c r="SR56" s="101"/>
      <c r="SS56" s="101"/>
      <c r="ST56" s="101"/>
      <c r="SU56" s="101"/>
      <c r="SV56" s="101"/>
      <c r="SW56" s="101"/>
      <c r="SX56" s="101"/>
      <c r="SY56" s="101"/>
      <c r="SZ56" s="101"/>
      <c r="TA56" s="102"/>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100"/>
      <c r="SN57" s="101"/>
      <c r="SO57" s="101"/>
      <c r="SP57" s="101"/>
      <c r="SQ57" s="101"/>
      <c r="SR57" s="101"/>
      <c r="SS57" s="101"/>
      <c r="ST57" s="101"/>
      <c r="SU57" s="101"/>
      <c r="SV57" s="101"/>
      <c r="SW57" s="101"/>
      <c r="SX57" s="101"/>
      <c r="SY57" s="101"/>
      <c r="SZ57" s="101"/>
      <c r="TA57" s="102"/>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0"/>
      <c r="SN58" s="101"/>
      <c r="SO58" s="101"/>
      <c r="SP58" s="101"/>
      <c r="SQ58" s="101"/>
      <c r="SR58" s="101"/>
      <c r="SS58" s="101"/>
      <c r="ST58" s="101"/>
      <c r="SU58" s="101"/>
      <c r="SV58" s="101"/>
      <c r="SW58" s="101"/>
      <c r="SX58" s="101"/>
      <c r="SY58" s="101"/>
      <c r="SZ58" s="101"/>
      <c r="TA58" s="102"/>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0"/>
      <c r="SN59" s="101"/>
      <c r="SO59" s="101"/>
      <c r="SP59" s="101"/>
      <c r="SQ59" s="101"/>
      <c r="SR59" s="101"/>
      <c r="SS59" s="101"/>
      <c r="ST59" s="101"/>
      <c r="SU59" s="101"/>
      <c r="SV59" s="101"/>
      <c r="SW59" s="101"/>
      <c r="SX59" s="101"/>
      <c r="SY59" s="101"/>
      <c r="SZ59" s="101"/>
      <c r="TA59" s="102"/>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0"/>
      <c r="SN60" s="101"/>
      <c r="SO60" s="101"/>
      <c r="SP60" s="101"/>
      <c r="SQ60" s="101"/>
      <c r="SR60" s="101"/>
      <c r="SS60" s="101"/>
      <c r="ST60" s="101"/>
      <c r="SU60" s="101"/>
      <c r="SV60" s="101"/>
      <c r="SW60" s="101"/>
      <c r="SX60" s="101"/>
      <c r="SY60" s="101"/>
      <c r="SZ60" s="101"/>
      <c r="TA60" s="102"/>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0"/>
      <c r="SN61" s="101"/>
      <c r="SO61" s="101"/>
      <c r="SP61" s="101"/>
      <c r="SQ61" s="101"/>
      <c r="SR61" s="101"/>
      <c r="SS61" s="101"/>
      <c r="ST61" s="101"/>
      <c r="SU61" s="101"/>
      <c r="SV61" s="101"/>
      <c r="SW61" s="101"/>
      <c r="SX61" s="101"/>
      <c r="SY61" s="101"/>
      <c r="SZ61" s="101"/>
      <c r="TA61" s="102"/>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00"/>
      <c r="SN62" s="101"/>
      <c r="SO62" s="101"/>
      <c r="SP62" s="101"/>
      <c r="SQ62" s="101"/>
      <c r="SR62" s="101"/>
      <c r="SS62" s="101"/>
      <c r="ST62" s="101"/>
      <c r="SU62" s="101"/>
      <c r="SV62" s="101"/>
      <c r="SW62" s="101"/>
      <c r="SX62" s="101"/>
      <c r="SY62" s="101"/>
      <c r="SZ62" s="101"/>
      <c r="TA62" s="102"/>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00"/>
      <c r="SN63" s="101"/>
      <c r="SO63" s="101"/>
      <c r="SP63" s="101"/>
      <c r="SQ63" s="101"/>
      <c r="SR63" s="101"/>
      <c r="SS63" s="101"/>
      <c r="ST63" s="101"/>
      <c r="SU63" s="101"/>
      <c r="SV63" s="101"/>
      <c r="SW63" s="101"/>
      <c r="SX63" s="101"/>
      <c r="SY63" s="101"/>
      <c r="SZ63" s="101"/>
      <c r="TA63" s="102"/>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0"/>
      <c r="SN64" s="101"/>
      <c r="SO64" s="101"/>
      <c r="SP64" s="101"/>
      <c r="SQ64" s="101"/>
      <c r="SR64" s="101"/>
      <c r="SS64" s="101"/>
      <c r="ST64" s="101"/>
      <c r="SU64" s="101"/>
      <c r="SV64" s="101"/>
      <c r="SW64" s="101"/>
      <c r="SX64" s="101"/>
      <c r="SY64" s="101"/>
      <c r="SZ64" s="101"/>
      <c r="TA64" s="102"/>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103</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21.32</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24.36</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27.41</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30.34</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32.75</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55.32</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55.08</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56.95</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58</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56.39</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7.35</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7.6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7.9</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8.2100000000000009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11.15</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0.09</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0.4</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0.14000000000000001</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0.19</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0.06</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75ivarJPSMS3oTqKSTWUNoYLUtj21UBHJukBl3/drXsb/OClRybVVNGaJHVKAxCnJBakDKdvauXQVO0GxbPbA==" saltValue="coCkTdFxy+hXKqyZQe56u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zoomScaleNormal="10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48</v>
      </c>
      <c r="B4" s="30"/>
      <c r="C4" s="30"/>
      <c r="D4" s="30"/>
      <c r="E4" s="30"/>
      <c r="F4" s="30"/>
      <c r="G4" s="30"/>
      <c r="H4" s="154"/>
      <c r="I4" s="155"/>
      <c r="J4" s="155"/>
      <c r="K4" s="155"/>
      <c r="L4" s="155"/>
      <c r="M4" s="155"/>
      <c r="N4" s="155"/>
      <c r="O4" s="155"/>
      <c r="P4" s="155"/>
      <c r="Q4" s="155"/>
      <c r="R4" s="155"/>
      <c r="S4" s="155"/>
      <c r="T4" s="151" t="s">
        <v>49</v>
      </c>
      <c r="U4" s="151"/>
      <c r="V4" s="151"/>
      <c r="W4" s="151"/>
      <c r="X4" s="151"/>
      <c r="Y4" s="151"/>
      <c r="Z4" s="151"/>
      <c r="AA4" s="151"/>
      <c r="AB4" s="151"/>
      <c r="AC4" s="151"/>
      <c r="AD4" s="151"/>
      <c r="AE4" s="151" t="s">
        <v>50</v>
      </c>
      <c r="AF4" s="151"/>
      <c r="AG4" s="151"/>
      <c r="AH4" s="151"/>
      <c r="AI4" s="151"/>
      <c r="AJ4" s="151"/>
      <c r="AK4" s="151"/>
      <c r="AL4" s="151"/>
      <c r="AM4" s="151"/>
      <c r="AN4" s="151"/>
      <c r="AO4" s="151"/>
      <c r="AP4" s="151" t="s">
        <v>51</v>
      </c>
      <c r="AQ4" s="151"/>
      <c r="AR4" s="151"/>
      <c r="AS4" s="151"/>
      <c r="AT4" s="151"/>
      <c r="AU4" s="151"/>
      <c r="AV4" s="151"/>
      <c r="AW4" s="151"/>
      <c r="AX4" s="151"/>
      <c r="AY4" s="151"/>
      <c r="AZ4" s="151"/>
      <c r="BA4" s="151" t="s">
        <v>52</v>
      </c>
      <c r="BB4" s="151"/>
      <c r="BC4" s="151"/>
      <c r="BD4" s="151"/>
      <c r="BE4" s="151"/>
      <c r="BF4" s="151"/>
      <c r="BG4" s="151"/>
      <c r="BH4" s="151"/>
      <c r="BI4" s="151"/>
      <c r="BJ4" s="151"/>
      <c r="BK4" s="151"/>
      <c r="BL4" s="151" t="s">
        <v>53</v>
      </c>
      <c r="BM4" s="151"/>
      <c r="BN4" s="151"/>
      <c r="BO4" s="151"/>
      <c r="BP4" s="151"/>
      <c r="BQ4" s="151"/>
      <c r="BR4" s="151"/>
      <c r="BS4" s="151"/>
      <c r="BT4" s="151"/>
      <c r="BU4" s="151"/>
      <c r="BV4" s="151"/>
      <c r="BW4" s="151" t="s">
        <v>54</v>
      </c>
      <c r="BX4" s="151"/>
      <c r="BY4" s="151"/>
      <c r="BZ4" s="151"/>
      <c r="CA4" s="151"/>
      <c r="CB4" s="151"/>
      <c r="CC4" s="151"/>
      <c r="CD4" s="151"/>
      <c r="CE4" s="151"/>
      <c r="CF4" s="151"/>
      <c r="CG4" s="151"/>
      <c r="CH4" s="151" t="s">
        <v>55</v>
      </c>
      <c r="CI4" s="151"/>
      <c r="CJ4" s="151"/>
      <c r="CK4" s="151"/>
      <c r="CL4" s="151"/>
      <c r="CM4" s="151"/>
      <c r="CN4" s="151"/>
      <c r="CO4" s="151"/>
      <c r="CP4" s="151"/>
      <c r="CQ4" s="151"/>
      <c r="CR4" s="151"/>
      <c r="CS4" s="151" t="s">
        <v>56</v>
      </c>
      <c r="CT4" s="151"/>
      <c r="CU4" s="151"/>
      <c r="CV4" s="151"/>
      <c r="CW4" s="151"/>
      <c r="CX4" s="151"/>
      <c r="CY4" s="151"/>
      <c r="CZ4" s="151"/>
      <c r="DA4" s="151"/>
      <c r="DB4" s="151"/>
      <c r="DC4" s="151"/>
      <c r="DD4" s="151" t="s">
        <v>57</v>
      </c>
      <c r="DE4" s="151"/>
      <c r="DF4" s="151"/>
      <c r="DG4" s="151"/>
      <c r="DH4" s="151"/>
      <c r="DI4" s="151"/>
      <c r="DJ4" s="151"/>
      <c r="DK4" s="151"/>
      <c r="DL4" s="151"/>
      <c r="DM4" s="151"/>
      <c r="DN4" s="151"/>
      <c r="DO4" s="151" t="s">
        <v>58</v>
      </c>
      <c r="DP4" s="151"/>
      <c r="DQ4" s="151"/>
      <c r="DR4" s="151"/>
      <c r="DS4" s="151"/>
      <c r="DT4" s="151"/>
      <c r="DU4" s="151"/>
      <c r="DV4" s="151"/>
      <c r="DW4" s="151"/>
      <c r="DX4" s="151"/>
      <c r="DY4" s="151"/>
      <c r="DZ4" s="151" t="s">
        <v>59</v>
      </c>
      <c r="EA4" s="151"/>
      <c r="EB4" s="151"/>
      <c r="EC4" s="151"/>
      <c r="ED4" s="151"/>
      <c r="EE4" s="151"/>
      <c r="EF4" s="151"/>
      <c r="EG4" s="151"/>
      <c r="EH4" s="151"/>
      <c r="EI4" s="151"/>
      <c r="EJ4" s="151"/>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102.17</v>
      </c>
      <c r="U6" s="35">
        <f>U7</f>
        <v>102.31</v>
      </c>
      <c r="V6" s="35">
        <f>V7</f>
        <v>101.52</v>
      </c>
      <c r="W6" s="35">
        <f>W7</f>
        <v>105.93</v>
      </c>
      <c r="X6" s="35">
        <f t="shared" si="3"/>
        <v>100.54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963.58</v>
      </c>
      <c r="AQ6" s="35">
        <f>AQ7</f>
        <v>1044.46</v>
      </c>
      <c r="AR6" s="35">
        <f>AR7</f>
        <v>1115.3499999999999</v>
      </c>
      <c r="AS6" s="35">
        <f>AS7</f>
        <v>1183.92</v>
      </c>
      <c r="AT6" s="35">
        <f t="shared" si="3"/>
        <v>1221.78</v>
      </c>
      <c r="AU6" s="35">
        <f t="shared" si="3"/>
        <v>819.73</v>
      </c>
      <c r="AV6" s="35">
        <f t="shared" si="3"/>
        <v>834.05</v>
      </c>
      <c r="AW6" s="35">
        <f t="shared" si="3"/>
        <v>1011.55</v>
      </c>
      <c r="AX6" s="35">
        <f t="shared" si="3"/>
        <v>913.57</v>
      </c>
      <c r="AY6" s="35">
        <f t="shared" si="3"/>
        <v>973.79</v>
      </c>
      <c r="AZ6" s="33" t="str">
        <f>IF(AZ7="-","【-】","【"&amp;SUBSTITUTE(TEXT(AZ7,"#,##0.00"),"-","△")&amp;"】")</f>
        <v>【439.16】</v>
      </c>
      <c r="BA6" s="35">
        <f t="shared" si="3"/>
        <v>3625.38</v>
      </c>
      <c r="BB6" s="35">
        <f>BB7</f>
        <v>2361.8000000000002</v>
      </c>
      <c r="BC6" s="35">
        <f>BC7</f>
        <v>2265.86</v>
      </c>
      <c r="BD6" s="35">
        <f>BD7</f>
        <v>3165.85</v>
      </c>
      <c r="BE6" s="35">
        <f t="shared" si="3"/>
        <v>2264.14</v>
      </c>
      <c r="BF6" s="35">
        <f t="shared" si="3"/>
        <v>490.39</v>
      </c>
      <c r="BG6" s="35">
        <f t="shared" si="3"/>
        <v>475.44</v>
      </c>
      <c r="BH6" s="35">
        <f t="shared" si="3"/>
        <v>413.6</v>
      </c>
      <c r="BI6" s="35">
        <f t="shared" si="3"/>
        <v>398.17</v>
      </c>
      <c r="BJ6" s="35">
        <f t="shared" si="3"/>
        <v>388.41</v>
      </c>
      <c r="BK6" s="33" t="str">
        <f>IF(BK7="-","【-】","【"&amp;SUBSTITUTE(TEXT(BK7,"#,##0.00"),"-","△")&amp;"】")</f>
        <v>【227.97】</v>
      </c>
      <c r="BL6" s="35">
        <f t="shared" si="3"/>
        <v>49.35</v>
      </c>
      <c r="BM6" s="35">
        <f>BM7</f>
        <v>72.86</v>
      </c>
      <c r="BN6" s="35">
        <f>BN7</f>
        <v>74.03</v>
      </c>
      <c r="BO6" s="35">
        <f>BO7</f>
        <v>51.49</v>
      </c>
      <c r="BP6" s="35">
        <f t="shared" si="3"/>
        <v>75.98</v>
      </c>
      <c r="BQ6" s="35">
        <f t="shared" si="3"/>
        <v>90.8</v>
      </c>
      <c r="BR6" s="35">
        <f t="shared" si="3"/>
        <v>93.49</v>
      </c>
      <c r="BS6" s="35">
        <f t="shared" si="3"/>
        <v>94.77</v>
      </c>
      <c r="BT6" s="35">
        <f t="shared" si="3"/>
        <v>89.59</v>
      </c>
      <c r="BU6" s="35">
        <f t="shared" si="3"/>
        <v>88.44</v>
      </c>
      <c r="BV6" s="33" t="str">
        <f>IF(BV7="-","【-】","【"&amp;SUBSTITUTE(TEXT(BV7,"#,##0.00"),"-","△")&amp;"】")</f>
        <v>【107.69】</v>
      </c>
      <c r="BW6" s="35">
        <f t="shared" si="3"/>
        <v>1396.44</v>
      </c>
      <c r="BX6" s="35">
        <f>BX7</f>
        <v>1142.18</v>
      </c>
      <c r="BY6" s="35">
        <f>BY7</f>
        <v>772.88</v>
      </c>
      <c r="BZ6" s="35">
        <f>BZ7</f>
        <v>869.79</v>
      </c>
      <c r="CA6" s="35">
        <f t="shared" si="3"/>
        <v>647.76</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2.5</v>
      </c>
      <c r="CI6" s="35">
        <f>CI7</f>
        <v>3.1</v>
      </c>
      <c r="CJ6" s="35">
        <f>CJ7</f>
        <v>4.3</v>
      </c>
      <c r="CK6" s="35">
        <f>CK7</f>
        <v>3.8</v>
      </c>
      <c r="CL6" s="35">
        <f t="shared" si="5"/>
        <v>4.5999999999999996</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40</v>
      </c>
      <c r="CT6" s="35">
        <f>CT7</f>
        <v>40</v>
      </c>
      <c r="CU6" s="35">
        <f>CU7</f>
        <v>40</v>
      </c>
      <c r="CV6" s="35">
        <f>CV7</f>
        <v>40</v>
      </c>
      <c r="CW6" s="35">
        <f t="shared" si="6"/>
        <v>40</v>
      </c>
      <c r="CX6" s="35">
        <f t="shared" si="6"/>
        <v>49.05</v>
      </c>
      <c r="CY6" s="35">
        <f t="shared" si="6"/>
        <v>50.94</v>
      </c>
      <c r="CZ6" s="35">
        <f t="shared" si="6"/>
        <v>49.76</v>
      </c>
      <c r="DA6" s="35">
        <f t="shared" si="6"/>
        <v>49.18</v>
      </c>
      <c r="DB6" s="35">
        <f t="shared" si="6"/>
        <v>52.48</v>
      </c>
      <c r="DC6" s="33" t="str">
        <f>IF(DC7="-","【-】","【"&amp;SUBSTITUTE(TEXT(DC7,"#,##0.00"),"-","△")&amp;"】")</f>
        <v>【77.20】</v>
      </c>
      <c r="DD6" s="35">
        <f t="shared" ref="DD6:DM6" si="7">DD7</f>
        <v>21.32</v>
      </c>
      <c r="DE6" s="35">
        <f>DE7</f>
        <v>24.36</v>
      </c>
      <c r="DF6" s="35">
        <f>DF7</f>
        <v>27.41</v>
      </c>
      <c r="DG6" s="35">
        <f>DG7</f>
        <v>30.34</v>
      </c>
      <c r="DH6" s="35">
        <f t="shared" si="7"/>
        <v>32.75</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1000</v>
      </c>
      <c r="L7" s="37" t="s">
        <v>95</v>
      </c>
      <c r="M7" s="38">
        <v>1</v>
      </c>
      <c r="N7" s="38">
        <v>46</v>
      </c>
      <c r="O7" s="39" t="s">
        <v>96</v>
      </c>
      <c r="P7" s="39">
        <v>36.5</v>
      </c>
      <c r="Q7" s="38">
        <v>1</v>
      </c>
      <c r="R7" s="38">
        <v>400</v>
      </c>
      <c r="S7" s="37" t="s">
        <v>97</v>
      </c>
      <c r="T7" s="40">
        <v>102.17</v>
      </c>
      <c r="U7" s="40">
        <v>102.31</v>
      </c>
      <c r="V7" s="40">
        <v>101.52</v>
      </c>
      <c r="W7" s="40">
        <v>105.93</v>
      </c>
      <c r="X7" s="40">
        <v>100.54</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963.58</v>
      </c>
      <c r="AQ7" s="40">
        <v>1044.46</v>
      </c>
      <c r="AR7" s="40">
        <v>1115.3499999999999</v>
      </c>
      <c r="AS7" s="40">
        <v>1183.92</v>
      </c>
      <c r="AT7" s="40">
        <v>1221.78</v>
      </c>
      <c r="AU7" s="40">
        <v>819.73</v>
      </c>
      <c r="AV7" s="40">
        <v>834.05</v>
      </c>
      <c r="AW7" s="40">
        <v>1011.55</v>
      </c>
      <c r="AX7" s="40">
        <v>913.57</v>
      </c>
      <c r="AY7" s="40">
        <v>973.79</v>
      </c>
      <c r="AZ7" s="40">
        <v>439.16</v>
      </c>
      <c r="BA7" s="40">
        <v>3625.38</v>
      </c>
      <c r="BB7" s="40">
        <v>2361.8000000000002</v>
      </c>
      <c r="BC7" s="40">
        <v>2265.86</v>
      </c>
      <c r="BD7" s="40">
        <v>3165.85</v>
      </c>
      <c r="BE7" s="40">
        <v>2264.14</v>
      </c>
      <c r="BF7" s="40">
        <v>490.39</v>
      </c>
      <c r="BG7" s="40">
        <v>475.44</v>
      </c>
      <c r="BH7" s="40">
        <v>413.6</v>
      </c>
      <c r="BI7" s="40">
        <v>398.17</v>
      </c>
      <c r="BJ7" s="40">
        <v>388.41</v>
      </c>
      <c r="BK7" s="40">
        <v>227.97</v>
      </c>
      <c r="BL7" s="40">
        <v>49.35</v>
      </c>
      <c r="BM7" s="40">
        <v>72.86</v>
      </c>
      <c r="BN7" s="40">
        <v>74.03</v>
      </c>
      <c r="BO7" s="40">
        <v>51.49</v>
      </c>
      <c r="BP7" s="40">
        <v>75.98</v>
      </c>
      <c r="BQ7" s="40">
        <v>90.8</v>
      </c>
      <c r="BR7" s="40">
        <v>93.49</v>
      </c>
      <c r="BS7" s="40">
        <v>94.77</v>
      </c>
      <c r="BT7" s="40">
        <v>89.59</v>
      </c>
      <c r="BU7" s="40">
        <v>88.44</v>
      </c>
      <c r="BV7" s="40">
        <v>107.69</v>
      </c>
      <c r="BW7" s="40">
        <v>1396.44</v>
      </c>
      <c r="BX7" s="40">
        <v>1142.18</v>
      </c>
      <c r="BY7" s="40">
        <v>772.88</v>
      </c>
      <c r="BZ7" s="40">
        <v>869.79</v>
      </c>
      <c r="CA7" s="40">
        <v>647.76</v>
      </c>
      <c r="CB7" s="40">
        <v>50.56</v>
      </c>
      <c r="CC7" s="40">
        <v>49.4</v>
      </c>
      <c r="CD7" s="40">
        <v>49.51</v>
      </c>
      <c r="CE7" s="40">
        <v>52.49</v>
      </c>
      <c r="CF7" s="40">
        <v>51.61</v>
      </c>
      <c r="CG7" s="40">
        <v>20.260000000000002</v>
      </c>
      <c r="CH7" s="40">
        <v>2.5</v>
      </c>
      <c r="CI7" s="40">
        <v>3.1</v>
      </c>
      <c r="CJ7" s="40">
        <v>4.3</v>
      </c>
      <c r="CK7" s="40">
        <v>3.8</v>
      </c>
      <c r="CL7" s="40">
        <v>4.5999999999999996</v>
      </c>
      <c r="CM7" s="40">
        <v>34.19</v>
      </c>
      <c r="CN7" s="40">
        <v>36.65</v>
      </c>
      <c r="CO7" s="40">
        <v>33.29</v>
      </c>
      <c r="CP7" s="40">
        <v>31.77</v>
      </c>
      <c r="CQ7" s="40">
        <v>33.729999999999997</v>
      </c>
      <c r="CR7" s="40">
        <v>52.31</v>
      </c>
      <c r="CS7" s="40">
        <v>40</v>
      </c>
      <c r="CT7" s="40">
        <v>40</v>
      </c>
      <c r="CU7" s="40">
        <v>40</v>
      </c>
      <c r="CV7" s="40">
        <v>40</v>
      </c>
      <c r="CW7" s="40">
        <v>40</v>
      </c>
      <c r="CX7" s="40">
        <v>49.05</v>
      </c>
      <c r="CY7" s="40">
        <v>50.94</v>
      </c>
      <c r="CZ7" s="40">
        <v>49.76</v>
      </c>
      <c r="DA7" s="40">
        <v>49.18</v>
      </c>
      <c r="DB7" s="40">
        <v>52.48</v>
      </c>
      <c r="DC7" s="40">
        <v>77.2</v>
      </c>
      <c r="DD7" s="40">
        <v>21.32</v>
      </c>
      <c r="DE7" s="40">
        <v>24.36</v>
      </c>
      <c r="DF7" s="40">
        <v>27.41</v>
      </c>
      <c r="DG7" s="40">
        <v>30.34</v>
      </c>
      <c r="DH7" s="40">
        <v>32.75</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102.17</v>
      </c>
      <c r="V11" s="48">
        <f>IF(U6="-",NA(),U6)</f>
        <v>102.31</v>
      </c>
      <c r="W11" s="48">
        <f>IF(V6="-",NA(),V6)</f>
        <v>101.52</v>
      </c>
      <c r="X11" s="48">
        <f>IF(W6="-",NA(),W6)</f>
        <v>105.93</v>
      </c>
      <c r="Y11" s="48">
        <f>IF(X6="-",NA(),X6)</f>
        <v>100.54</v>
      </c>
      <c r="AE11" s="47" t="s">
        <v>23</v>
      </c>
      <c r="AF11" s="48">
        <f>IF(AE6="-",NA(),AE6)</f>
        <v>0</v>
      </c>
      <c r="AG11" s="48">
        <f>IF(AF6="-",NA(),AF6)</f>
        <v>0</v>
      </c>
      <c r="AH11" s="48">
        <f>IF(AG6="-",NA(),AG6)</f>
        <v>0</v>
      </c>
      <c r="AI11" s="48">
        <f>IF(AH6="-",NA(),AH6)</f>
        <v>0</v>
      </c>
      <c r="AJ11" s="48">
        <f>IF(AI6="-",NA(),AI6)</f>
        <v>0</v>
      </c>
      <c r="AP11" s="47" t="s">
        <v>23</v>
      </c>
      <c r="AQ11" s="48">
        <f>IF(AP6="-",NA(),AP6)</f>
        <v>963.58</v>
      </c>
      <c r="AR11" s="48">
        <f>IF(AQ6="-",NA(),AQ6)</f>
        <v>1044.46</v>
      </c>
      <c r="AS11" s="48">
        <f>IF(AR6="-",NA(),AR6)</f>
        <v>1115.3499999999999</v>
      </c>
      <c r="AT11" s="48">
        <f>IF(AS6="-",NA(),AS6)</f>
        <v>1183.92</v>
      </c>
      <c r="AU11" s="48">
        <f>IF(AT6="-",NA(),AT6)</f>
        <v>1221.78</v>
      </c>
      <c r="BA11" s="47" t="s">
        <v>23</v>
      </c>
      <c r="BB11" s="48">
        <f>IF(BA6="-",NA(),BA6)</f>
        <v>3625.38</v>
      </c>
      <c r="BC11" s="48">
        <f>IF(BB6="-",NA(),BB6)</f>
        <v>2361.8000000000002</v>
      </c>
      <c r="BD11" s="48">
        <f>IF(BC6="-",NA(),BC6)</f>
        <v>2265.86</v>
      </c>
      <c r="BE11" s="48">
        <f>IF(BD6="-",NA(),BD6)</f>
        <v>3165.85</v>
      </c>
      <c r="BF11" s="48">
        <f>IF(BE6="-",NA(),BE6)</f>
        <v>2264.14</v>
      </c>
      <c r="BL11" s="47" t="s">
        <v>23</v>
      </c>
      <c r="BM11" s="48">
        <f>IF(BL6="-",NA(),BL6)</f>
        <v>49.35</v>
      </c>
      <c r="BN11" s="48">
        <f>IF(BM6="-",NA(),BM6)</f>
        <v>72.86</v>
      </c>
      <c r="BO11" s="48">
        <f>IF(BN6="-",NA(),BN6)</f>
        <v>74.03</v>
      </c>
      <c r="BP11" s="48">
        <f>IF(BO6="-",NA(),BO6)</f>
        <v>51.49</v>
      </c>
      <c r="BQ11" s="48">
        <f>IF(BP6="-",NA(),BP6)</f>
        <v>75.98</v>
      </c>
      <c r="BW11" s="47" t="s">
        <v>23</v>
      </c>
      <c r="BX11" s="48">
        <f>IF(BW6="-",NA(),BW6)</f>
        <v>1396.44</v>
      </c>
      <c r="BY11" s="48">
        <f>IF(BX6="-",NA(),BX6)</f>
        <v>1142.18</v>
      </c>
      <c r="BZ11" s="48">
        <f>IF(BY6="-",NA(),BY6)</f>
        <v>772.88</v>
      </c>
      <c r="CA11" s="48">
        <f>IF(BZ6="-",NA(),BZ6)</f>
        <v>869.79</v>
      </c>
      <c r="CB11" s="48">
        <f>IF(CA6="-",NA(),CA6)</f>
        <v>647.76</v>
      </c>
      <c r="CH11" s="47" t="s">
        <v>23</v>
      </c>
      <c r="CI11" s="48">
        <f>IF(CH6="-",NA(),CH6)</f>
        <v>2.5</v>
      </c>
      <c r="CJ11" s="48">
        <f>IF(CI6="-",NA(),CI6)</f>
        <v>3.1</v>
      </c>
      <c r="CK11" s="48">
        <f>IF(CJ6="-",NA(),CJ6)</f>
        <v>4.3</v>
      </c>
      <c r="CL11" s="48">
        <f>IF(CK6="-",NA(),CK6)</f>
        <v>3.8</v>
      </c>
      <c r="CM11" s="48">
        <f>IF(CL6="-",NA(),CL6)</f>
        <v>4.5999999999999996</v>
      </c>
      <c r="CS11" s="47" t="s">
        <v>23</v>
      </c>
      <c r="CT11" s="48">
        <f>IF(CS6="-",NA(),CS6)</f>
        <v>40</v>
      </c>
      <c r="CU11" s="48">
        <f>IF(CT6="-",NA(),CT6)</f>
        <v>40</v>
      </c>
      <c r="CV11" s="48">
        <f>IF(CU6="-",NA(),CU6)</f>
        <v>40</v>
      </c>
      <c r="CW11" s="48">
        <f>IF(CV6="-",NA(),CV6)</f>
        <v>40</v>
      </c>
      <c r="CX11" s="48">
        <f>IF(CW6="-",NA(),CW6)</f>
        <v>40</v>
      </c>
      <c r="DD11" s="47" t="s">
        <v>23</v>
      </c>
      <c r="DE11" s="48">
        <f>IF(DD6="-",NA(),DD6)</f>
        <v>21.32</v>
      </c>
      <c r="DF11" s="48">
        <f>IF(DE6="-",NA(),DE6)</f>
        <v>24.36</v>
      </c>
      <c r="DG11" s="48">
        <f>IF(DF6="-",NA(),DF6)</f>
        <v>27.41</v>
      </c>
      <c r="DH11" s="48">
        <f>IF(DG6="-",NA(),DG6)</f>
        <v>30.34</v>
      </c>
      <c r="DI11" s="48">
        <f>IF(DH6="-",NA(),DH6)</f>
        <v>32.75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2026-02-18T04:47:32Z</cp:lastPrinted>
  <dcterms:created xsi:type="dcterms:W3CDTF">2025-12-15T05:03:08Z</dcterms:created>
  <dcterms:modified xsi:type="dcterms:W3CDTF">2026-03-04T06:32:50Z</dcterms:modified>
  <cp:category/>
</cp:coreProperties>
</file>