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6FC62FED-0320-4261-83A5-E7006D08CC1B}" xr6:coauthVersionLast="47" xr6:coauthVersionMax="47" xr10:uidLastSave="{00000000-0000-0000-0000-000000000000}"/>
  <workbookProtection workbookAlgorithmName="SHA-512" workbookHashValue="k4PVVp4w9OWBrRnJFvP6ahWy0EaNKZLlon0GV3uENkzipzPDO/r9TGtU9cZGJ1VR0xF1TwSTINtKpW60MsUSjA==" workbookSaltValue="XEhbVypzhiWEJBA5XmU3U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KO32" i="4" s="1"/>
  <c r="DQ7" i="5"/>
  <c r="DP7" i="5"/>
  <c r="DO7" i="5"/>
  <c r="DN7" i="5"/>
  <c r="DM7" i="5"/>
  <c r="DL7" i="5"/>
  <c r="DK7" i="5"/>
  <c r="DI7" i="5"/>
  <c r="DH7" i="5"/>
  <c r="DG7" i="5"/>
  <c r="DF7" i="5"/>
  <c r="DE7" i="5"/>
  <c r="DD7" i="5"/>
  <c r="DC7" i="5"/>
  <c r="DB7" i="5"/>
  <c r="DA7" i="5"/>
  <c r="KP77" i="4" s="1"/>
  <c r="CZ7" i="5"/>
  <c r="CN7" i="5"/>
  <c r="CM7" i="5"/>
  <c r="CV67" i="4" s="1"/>
  <c r="BZ7" i="5"/>
  <c r="MA53" i="4" s="1"/>
  <c r="BY7" i="5"/>
  <c r="BX7" i="5"/>
  <c r="BW7" i="5"/>
  <c r="JV53" i="4" s="1"/>
  <c r="BV7" i="5"/>
  <c r="JC53" i="4" s="1"/>
  <c r="BU7" i="5"/>
  <c r="BT7" i="5"/>
  <c r="BS7" i="5"/>
  <c r="BR7" i="5"/>
  <c r="BQ7" i="5"/>
  <c r="BO7" i="5"/>
  <c r="BN7" i="5"/>
  <c r="BM7" i="5"/>
  <c r="FX53" i="4" s="1"/>
  <c r="BL7" i="5"/>
  <c r="BK7" i="5"/>
  <c r="BJ7" i="5"/>
  <c r="BI7" i="5"/>
  <c r="BH7" i="5"/>
  <c r="BG7" i="5"/>
  <c r="BF7" i="5"/>
  <c r="BD7" i="5"/>
  <c r="BC7" i="5"/>
  <c r="BB7" i="5"/>
  <c r="BA7" i="5"/>
  <c r="AZ7" i="5"/>
  <c r="AY7" i="5"/>
  <c r="AX7" i="5"/>
  <c r="AW7" i="5"/>
  <c r="BG52" i="4" s="1"/>
  <c r="AV7" i="5"/>
  <c r="AN52" i="4" s="1"/>
  <c r="AU7" i="5"/>
  <c r="AS7" i="5"/>
  <c r="AR7" i="5"/>
  <c r="GQ32" i="4" s="1"/>
  <c r="AQ7" i="5"/>
  <c r="FX32" i="4" s="1"/>
  <c r="AP7" i="5"/>
  <c r="AO7" i="5"/>
  <c r="AN7" i="5"/>
  <c r="AM7" i="5"/>
  <c r="AL7" i="5"/>
  <c r="AK7" i="5"/>
  <c r="AJ7" i="5"/>
  <c r="AH7" i="5"/>
  <c r="CS32" i="4" s="1"/>
  <c r="AG7" i="5"/>
  <c r="AF7" i="5"/>
  <c r="AE7" i="5"/>
  <c r="AD7" i="5"/>
  <c r="U32" i="4" s="1"/>
  <c r="AC7" i="5"/>
  <c r="AB7" i="5"/>
  <c r="AA7" i="5"/>
  <c r="Z7" i="5"/>
  <c r="Y7" i="5"/>
  <c r="X7" i="5"/>
  <c r="W7" i="5"/>
  <c r="JQ10" i="4" s="1"/>
  <c r="V7" i="5"/>
  <c r="HX10" i="4" s="1"/>
  <c r="U7" i="5"/>
  <c r="T7" i="5"/>
  <c r="S7" i="5"/>
  <c r="HX8" i="4" s="1"/>
  <c r="R7" i="5"/>
  <c r="Q7" i="5"/>
  <c r="P7" i="5"/>
  <c r="O7" i="5"/>
  <c r="N7" i="5"/>
  <c r="FJ8" i="4" s="1"/>
  <c r="M7" i="5"/>
  <c r="DU8" i="4" s="1"/>
  <c r="L7" i="5"/>
  <c r="K7" i="5"/>
  <c r="AQ8" i="4" s="1"/>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MI78" i="4"/>
  <c r="LT78" i="4"/>
  <c r="LE78" i="4"/>
  <c r="KP78" i="4"/>
  <c r="KA78" i="4"/>
  <c r="IT78" i="4"/>
  <c r="IE78" i="4"/>
  <c r="HP78" i="4"/>
  <c r="HA78" i="4"/>
  <c r="GL78" i="4"/>
  <c r="BZ78" i="4"/>
  <c r="BK78" i="4"/>
  <c r="AV78" i="4"/>
  <c r="AG78" i="4"/>
  <c r="R78" i="4"/>
  <c r="MI77" i="4"/>
  <c r="LT77" i="4"/>
  <c r="LE77" i="4"/>
  <c r="KA77" i="4"/>
  <c r="IT77" i="4"/>
  <c r="IE77" i="4"/>
  <c r="HP77" i="4"/>
  <c r="HA77" i="4"/>
  <c r="GL77" i="4"/>
  <c r="BZ77" i="4"/>
  <c r="BK77" i="4"/>
  <c r="AV77" i="4"/>
  <c r="AG77" i="4"/>
  <c r="R77" i="4"/>
  <c r="CV76" i="4"/>
  <c r="LH53" i="4"/>
  <c r="KO53" i="4"/>
  <c r="HJ53" i="4"/>
  <c r="GQ53" i="4"/>
  <c r="FE53" i="4"/>
  <c r="EL53" i="4"/>
  <c r="CS53" i="4"/>
  <c r="BZ53" i="4"/>
  <c r="BG53" i="4"/>
  <c r="AN53" i="4"/>
  <c r="U53" i="4"/>
  <c r="MA52" i="4"/>
  <c r="LH52" i="4"/>
  <c r="KO52" i="4"/>
  <c r="JV52" i="4"/>
  <c r="JC52" i="4"/>
  <c r="HJ52" i="4"/>
  <c r="GQ52" i="4"/>
  <c r="FX52" i="4"/>
  <c r="FE52" i="4"/>
  <c r="EL52" i="4"/>
  <c r="CS52" i="4"/>
  <c r="BZ52" i="4"/>
  <c r="U52" i="4"/>
  <c r="MA32" i="4"/>
  <c r="LH32" i="4"/>
  <c r="JV32" i="4"/>
  <c r="JC32" i="4"/>
  <c r="HJ32" i="4"/>
  <c r="FE32" i="4"/>
  <c r="EL32" i="4"/>
  <c r="BZ32" i="4"/>
  <c r="BG32" i="4"/>
  <c r="AN32" i="4"/>
  <c r="MA31" i="4"/>
  <c r="LH31" i="4"/>
  <c r="KO31" i="4"/>
  <c r="JV31" i="4"/>
  <c r="JC31" i="4"/>
  <c r="HJ31" i="4"/>
  <c r="GQ31" i="4"/>
  <c r="FX31" i="4"/>
  <c r="FE31" i="4"/>
  <c r="EL31" i="4"/>
  <c r="CS31" i="4"/>
  <c r="BZ31" i="4"/>
  <c r="BG31" i="4"/>
  <c r="AN31" i="4"/>
  <c r="U31" i="4"/>
  <c r="LJ10" i="4"/>
  <c r="DU10" i="4"/>
  <c r="CF10" i="4"/>
  <c r="B10" i="4"/>
  <c r="LJ8" i="4"/>
  <c r="JQ8" i="4"/>
  <c r="CF8" i="4"/>
  <c r="C11" i="5" l="1"/>
  <c r="AN30" i="4" s="1"/>
  <c r="D11" i="5"/>
  <c r="MI76" i="4"/>
  <c r="HJ51" i="4"/>
  <c r="MA30" i="4"/>
  <c r="IT76" i="4"/>
  <c r="CS51" i="4"/>
  <c r="HJ30" i="4"/>
  <c r="CS30" i="4"/>
  <c r="BZ76" i="4"/>
  <c r="MA51" i="4"/>
  <c r="E11" i="5"/>
  <c r="B11" i="5"/>
  <c r="AN51" i="4" l="1"/>
  <c r="BG30" i="4"/>
  <c r="KO51" i="4"/>
  <c r="FX51" i="4"/>
  <c r="BG51" i="4"/>
  <c r="FX30" i="4"/>
  <c r="LE76" i="4"/>
  <c r="KO30" i="4"/>
  <c r="HP76" i="4"/>
  <c r="AV76" i="4"/>
  <c r="FE30" i="4"/>
  <c r="HA76" i="4"/>
  <c r="KP76" i="4"/>
  <c r="JV51" i="4"/>
  <c r="JV30" i="4"/>
  <c r="FE51" i="4"/>
  <c r="AG76" i="4"/>
  <c r="BK76" i="4"/>
  <c r="LH51" i="4"/>
  <c r="LT76" i="4"/>
  <c r="GQ51" i="4"/>
  <c r="LH30" i="4"/>
  <c r="IE76" i="4"/>
  <c r="BZ51" i="4"/>
  <c r="GQ30" i="4"/>
  <c r="BZ30" i="4"/>
  <c r="KA76" i="4"/>
  <c r="EL51" i="4"/>
  <c r="JC30" i="4"/>
  <c r="GL76" i="4"/>
  <c r="U51" i="4"/>
  <c r="EL30" i="4"/>
  <c r="U30" i="4"/>
  <c r="R76" i="4"/>
  <c r="JC51" i="4"/>
</calcChain>
</file>

<file path=xl/sharedStrings.xml><?xml version="1.0" encoding="utf-8"?>
<sst xmlns="http://schemas.openxmlformats.org/spreadsheetml/2006/main" count="278" uniqueCount="128">
  <si>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</si>
  <si>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</si>
  <si>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</si>
  <si>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</si>
  <si>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</si>
  <si>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</si>
  <si>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</si>
  <si>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</si>
  <si>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</si>
  <si>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</si>
  <si>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</si>
  <si>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</si>
  <si>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</si>
  <si>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</si>
  <si>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</si>
  <si>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</si>
  <si>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</si>
  <si>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</si>
  <si>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</si>
  <si>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</si>
  <si>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</si>
  <si>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</si>
  <si>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</si>
  <si>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</si>
  <si>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</si>
  <si>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</si>
  <si>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</si>
  <si>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</si>
  <si>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</si>
  <si>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</si>
  <si>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</si>
  <si>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</si>
  <si>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</si>
  <si>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</si>
  <si>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</si>
  <si>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</si>
  <si>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</si>
  <si>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</si>
  <si>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</si>
  <si>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</si>
  <si>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</si>
  <si>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</si>
  <si>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</si>
  <si>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</si>
  <si>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</si>
  <si>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</si>
  <si>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</si>
  <si>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</si>
  <si>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</si>
  <si>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</si>
  <si>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</si>
  <si>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</si>
  <si>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</si>
  <si>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</si>
  <si>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</si>
  <si>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</si>
  <si>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</si>
  <si>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</si>
  <si>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</si>
  <si>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</si>
  <si>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</si>
  <si>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</si>
  <si>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</si>
  <si>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</si>
  <si>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</si>
  <si>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</si>
  <si>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</si>
  <si>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</si>
  <si>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</si>
  <si>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</si>
  <si>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</si>
  <si>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</si>
  <si>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</si>
  <si>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</si>
  <si>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</si>
  <si>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</si>
  <si>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</si>
  <si>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</si>
  <si>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</si>
  <si>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</si>
  <si>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</si>
  <si>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</si>
  <si>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</si>
  <si>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</si>
  <si>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</si>
  <si>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</si>
  <si>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</si>
  <si>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</si>
  <si>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</si>
  <si>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</si>
  <si>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</si>
  <si>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</si>
  <si>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</si>
  <si>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</si>
  <si>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</si>
  <si>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</si>
  <si>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</si>
  <si>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</si>
  <si>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</si>
  <si>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</si>
  <si>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</si>
  <si>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</si>
  <si>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</si>
  <si>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</si>
  <si>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</si>
  <si>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</si>
  <si>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</si>
  <si>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長崎県　諫早市</t>
  </si>
  <si>
    <t>諫早市高城駐車場</t>
  </si>
  <si>
    <t>法非適用</t>
  </si>
  <si>
    <t>駐車場整備事業</t>
  </si>
  <si>
    <t>-</t>
  </si>
  <si>
    <t>Ａ１Ｂ２</t>
  </si>
  <si>
    <t>非設置</t>
  </si>
  <si>
    <t>該当数値なし</t>
  </si>
  <si>
    <t>都市計画駐車場 届出駐車場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</si>
  <si>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</si>
  <si>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</si>
  <si>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</si>
  <si>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</si>
  <si>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</si>
  <si>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</si>
  <si>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</si>
  <si>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</si>
  <si>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当駐車場が供用を開始してから２８年が経過し、経年劣化に伴う費用が嵩む改修箇所が多く見られる。
　現在は、関係団体及び管理業者と密に連携をとり、緊急性の高い改修箇所から改修工事を行うよう計画している。
※⑧設備投資見込額については、0千円となっているが、67,200千円が正である。</t>
    <rPh sb="30" eb="32">
      <t>ヒヨウ</t>
    </rPh>
    <rPh sb="84" eb="88">
      <t>カイシュウコウジ</t>
    </rPh>
    <rPh sb="89" eb="90">
      <t>オコナ</t>
    </rPh>
    <rPh sb="93" eb="95">
      <t>ケイカク</t>
    </rPh>
    <phoneticPr fontId="5"/>
  </si>
  <si>
    <t>　新型コロナウイルス感染症のため中止となっていたイベント等が開催されるようになったが、当駐車場においては、令和２年度以降、稼働率が１００％を下回る状況が続いており、令和５年度と比較しても稼働率は減少している。
　今後コロナ禍前の水準までの回復は見込めないが、時間駐車と定期駐車の割合を調整しながら収益を安定させていく。</t>
    <rPh sb="82" eb="84">
      <t>レイワ</t>
    </rPh>
    <rPh sb="85" eb="87">
      <t>ネンド</t>
    </rPh>
    <rPh sb="88" eb="90">
      <t>ヒカク</t>
    </rPh>
    <rPh sb="93" eb="96">
      <t>カドウリツ</t>
    </rPh>
    <rPh sb="97" eb="99">
      <t>ゲンショウ</t>
    </rPh>
    <rPh sb="106" eb="108">
      <t>コンゴ</t>
    </rPh>
    <rPh sb="111" eb="112">
      <t>カ</t>
    </rPh>
    <rPh sb="112" eb="113">
      <t>マエ</t>
    </rPh>
    <rPh sb="114" eb="116">
      <t>スイジュン</t>
    </rPh>
    <rPh sb="119" eb="121">
      <t>カイフク</t>
    </rPh>
    <rPh sb="122" eb="124">
      <t>ミコ</t>
    </rPh>
    <rPh sb="129" eb="133">
      <t>ジカンチュウシャ</t>
    </rPh>
    <rPh sb="134" eb="138">
      <t>テイキチュウシャ</t>
    </rPh>
    <rPh sb="139" eb="141">
      <t>ワリアイ</t>
    </rPh>
    <rPh sb="142" eb="144">
      <t>チョウセイ</t>
    </rPh>
    <rPh sb="148" eb="150">
      <t>シュウエキ</t>
    </rPh>
    <rPh sb="151" eb="153">
      <t>アンテイ</t>
    </rPh>
    <phoneticPr fontId="5"/>
  </si>
  <si>
    <r>
      <t>　</t>
    </r>
    <r>
      <rPr>
        <sz val="11"/>
        <rFont val="ＭＳ ゴシック"/>
        <family val="3"/>
        <charset val="128"/>
      </rPr>
      <t>令和５年度と比較し、①収益的収支比率、④売上高ＧＯＰ比率、⑤ＥＢＩＴＤＡの数値が増加している。これは使用料による収益は微増である一方、維持管理費（電気代や普通修繕費等）の費用が減少したことによるものである。</t>
    </r>
    <r>
      <rPr>
        <sz val="11"/>
        <color theme="1"/>
        <rFont val="ＭＳ ゴシック"/>
        <family val="3"/>
        <charset val="128"/>
      </rPr>
      <t xml:space="preserve">
　②他会計補助金比率、③駐車台数一台当たりの他会計補助金額については、一般会計からの繰り入れを行わなかったため、０となっている。
※①収益的収支比率については、R5年度の当該値が163.0とあるが、162.9が正である。
※⑤ＥＢＩＴＤＡについては、R4年度の当該値が13千円、R5年度が12,221千円となっているが、R4年度は13,104千円、R5年度は12,211千円が正である。
</t>
    </r>
    <rPh sb="51" eb="54">
      <t>シヨウリョウ</t>
    </rPh>
    <rPh sb="57" eb="59">
      <t>シュウエキ</t>
    </rPh>
    <rPh sb="60" eb="62">
      <t>ビゾウ</t>
    </rPh>
    <rPh sb="65" eb="67">
      <t>イッポウ</t>
    </rPh>
    <rPh sb="68" eb="73">
      <t>イジカンリヒ</t>
    </rPh>
    <rPh sb="74" eb="77">
      <t>デンキダイ</t>
    </rPh>
    <rPh sb="78" eb="83">
      <t>フツウシュウゼンヒ</t>
    </rPh>
    <rPh sb="83" eb="84">
      <t>トウ</t>
    </rPh>
    <phoneticPr fontId="5"/>
  </si>
  <si>
    <r>
      <t xml:space="preserve">　本施設は、平成９年２月の供用開始から２８年が経過しており、経年劣化を原因とする費用の嵩む箇所があるが、市街地を訪れる市民のための駐車場として利用していただくために、必要な設備改修等を計画的に実施する。
　また、令和６年度は前年度と比較して収支は増となっており、今後も時間駐車と定期駐車の割合を調整しながら収益を安定させることで健全経営を図っていく。
</t>
    </r>
    <r>
      <rPr>
        <sz val="11"/>
        <color rgb="FFFF0000"/>
        <rFont val="ＭＳ ゴシック"/>
        <family val="3"/>
        <charset val="128"/>
      </rPr>
      <t xml:space="preserve">
</t>
    </r>
    <rPh sb="1" eb="4">
      <t>ホンシセツ</t>
    </rPh>
    <rPh sb="6" eb="8">
      <t>ヘイセイ</t>
    </rPh>
    <rPh sb="9" eb="10">
      <t>ネン</t>
    </rPh>
    <rPh sb="11" eb="12">
      <t>ガツ</t>
    </rPh>
    <rPh sb="13" eb="17">
      <t>キョウヨウカイシ</t>
    </rPh>
    <rPh sb="21" eb="22">
      <t>ネン</t>
    </rPh>
    <rPh sb="23" eb="25">
      <t>ケイカ</t>
    </rPh>
    <rPh sb="30" eb="34">
      <t>ケイネンレッカ</t>
    </rPh>
    <rPh sb="35" eb="37">
      <t>ゲンイン</t>
    </rPh>
    <rPh sb="40" eb="42">
      <t>ヒヨウ</t>
    </rPh>
    <rPh sb="43" eb="44">
      <t>カサ</t>
    </rPh>
    <rPh sb="45" eb="47">
      <t>カショ</t>
    </rPh>
    <rPh sb="52" eb="55">
      <t>シガイチ</t>
    </rPh>
    <rPh sb="56" eb="57">
      <t>オトズ</t>
    </rPh>
    <rPh sb="59" eb="61">
      <t>シミン</t>
    </rPh>
    <rPh sb="65" eb="68">
      <t>チュウシャジョウ</t>
    </rPh>
    <rPh sb="71" eb="73">
      <t>リヨウ</t>
    </rPh>
    <rPh sb="83" eb="85">
      <t>ヒツヨウ</t>
    </rPh>
    <rPh sb="86" eb="91">
      <t>セツビカイシュウトウ</t>
    </rPh>
    <rPh sb="92" eb="95">
      <t>ケイカクテキ</t>
    </rPh>
    <rPh sb="96" eb="98">
      <t>ジッシ</t>
    </rPh>
    <rPh sb="106" eb="108">
      <t>レイワ</t>
    </rPh>
    <rPh sb="109" eb="111">
      <t>ネンド</t>
    </rPh>
    <rPh sb="112" eb="115">
      <t>ゼンネンド</t>
    </rPh>
    <rPh sb="116" eb="118">
      <t>ヒカク</t>
    </rPh>
    <rPh sb="120" eb="122">
      <t>シュウシ</t>
    </rPh>
    <rPh sb="123" eb="124">
      <t>ゾウ</t>
    </rPh>
    <rPh sb="131" eb="133">
      <t>コンゴ</t>
    </rPh>
    <rPh sb="134" eb="138">
      <t>ジカンチュウシャ</t>
    </rPh>
    <rPh sb="139" eb="143">
      <t>テイキチュウシャ</t>
    </rPh>
    <rPh sb="144" eb="146">
      <t>ワリアイ</t>
    </rPh>
    <rPh sb="147" eb="149">
      <t>チョウセイ</t>
    </rPh>
    <rPh sb="153" eb="155">
      <t>シュウエキ</t>
    </rPh>
    <rPh sb="156" eb="158">
      <t>アンテイ</t>
    </rPh>
    <rPh sb="164" eb="168">
      <t>ケンゼンケイエイ</t>
    </rPh>
    <rPh sb="169" eb="17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</si>
</sst>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155.1</c:v>
                </c:pt>
                <c:pt idx="1">
                  <c:v>152.80000000000001</c:v>
                </c:pt>
                <c:pt idx="2">
                  <c:v>173.3</c:v>
                </c:pt>
                <c:pt idx="3">
                  <c:v>163</c:v>
                </c:pt>
                <c:pt idx="4">
                  <c:v>183.2</c:v>
                </c:pt>
              </c:numCache>
            </c:numRef>
          </c:val>
          <c:extLst>
            <c:ext xmlns:c16="http://schemas.microsoft.com/office/drawing/2014/chart" uri="{C3380CC4-5D6E-409C-BE32-E72D297353CC}">
              <c16:uniqueId val="{00000000-D5D2-44CC-812E-DA4F2229D20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166.4</c:v>
                </c:pt>
                <c:pt idx="1">
                  <c:v>177.9</c:v>
                </c:pt>
                <c:pt idx="2">
                  <c:v>183.3</c:v>
                </c:pt>
                <c:pt idx="3">
                  <c:v>186.3</c:v>
                </c:pt>
                <c:pt idx="4">
                  <c:v>194.5</c:v>
                </c:pt>
              </c:numCache>
            </c:numRef>
          </c:val>
          <c:smooth val="0"/>
          <c:extLst>
            <c:ext xmlns:c16="http://schemas.microsoft.com/office/drawing/2014/chart" uri="{C3380CC4-5D6E-409C-BE32-E72D297353CC}">
              <c16:uniqueId val="{00000001-D5D2-44CC-812E-DA4F2229D20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BCB-4B50-836F-892D2757282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69.3</c:v>
                </c:pt>
                <c:pt idx="1">
                  <c:v>93</c:v>
                </c:pt>
                <c:pt idx="2">
                  <c:v>141.1</c:v>
                </c:pt>
                <c:pt idx="3">
                  <c:v>333.3</c:v>
                </c:pt>
                <c:pt idx="4">
                  <c:v>368.1</c:v>
                </c:pt>
              </c:numCache>
            </c:numRef>
          </c:val>
          <c:smooth val="0"/>
          <c:extLst>
            <c:ext xmlns:c16="http://schemas.microsoft.com/office/drawing/2014/chart" uri="{C3380CC4-5D6E-409C-BE32-E72D297353CC}">
              <c16:uniqueId val="{00000001-8BCB-4B50-836F-892D2757282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8B16-4688-BE5A-4B2CF3EB4BA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B16-4688-BE5A-4B2CF3EB4BAB}"/>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2B2-40B9-8AC4-C5BDDAC6F26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2B2-40B9-8AC4-C5BDDAC6F265}"/>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1.6</c:v>
                </c:pt>
                <c:pt idx="1">
                  <c:v>0</c:v>
                </c:pt>
                <c:pt idx="2">
                  <c:v>0</c:v>
                </c:pt>
                <c:pt idx="3">
                  <c:v>0</c:v>
                </c:pt>
                <c:pt idx="4">
                  <c:v>0</c:v>
                </c:pt>
              </c:numCache>
            </c:numRef>
          </c:val>
          <c:extLst>
            <c:ext xmlns:c16="http://schemas.microsoft.com/office/drawing/2014/chart" uri="{C3380CC4-5D6E-409C-BE32-E72D297353CC}">
              <c16:uniqueId val="{00000000-AE6F-4244-9D8B-24862EBD451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9.9</c:v>
                </c:pt>
                <c:pt idx="1">
                  <c:v>5.0999999999999996</c:v>
                </c:pt>
                <c:pt idx="2">
                  <c:v>5.6</c:v>
                </c:pt>
                <c:pt idx="3">
                  <c:v>7.6</c:v>
                </c:pt>
                <c:pt idx="4">
                  <c:v>6.5</c:v>
                </c:pt>
              </c:numCache>
            </c:numRef>
          </c:val>
          <c:smooth val="0"/>
          <c:extLst>
            <c:ext xmlns:c16="http://schemas.microsoft.com/office/drawing/2014/chart" uri="{C3380CC4-5D6E-409C-BE32-E72D297353CC}">
              <c16:uniqueId val="{00000001-AE6F-4244-9D8B-24862EBD451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4</c:v>
                </c:pt>
                <c:pt idx="1">
                  <c:v>0</c:v>
                </c:pt>
                <c:pt idx="2">
                  <c:v>0</c:v>
                </c:pt>
                <c:pt idx="3">
                  <c:v>0</c:v>
                </c:pt>
                <c:pt idx="4">
                  <c:v>0</c:v>
                </c:pt>
              </c:numCache>
            </c:numRef>
          </c:val>
          <c:extLst>
            <c:ext xmlns:c16="http://schemas.microsoft.com/office/drawing/2014/chart" uri="{C3380CC4-5D6E-409C-BE32-E72D297353CC}">
              <c16:uniqueId val="{00000000-A073-4028-870D-5C0B3AA0C60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260</c:v>
                </c:pt>
                <c:pt idx="1">
                  <c:v>15564</c:v>
                </c:pt>
                <c:pt idx="2">
                  <c:v>28</c:v>
                </c:pt>
                <c:pt idx="3">
                  <c:v>23</c:v>
                </c:pt>
                <c:pt idx="4">
                  <c:v>37</c:v>
                </c:pt>
              </c:numCache>
            </c:numRef>
          </c:val>
          <c:smooth val="0"/>
          <c:extLst>
            <c:ext xmlns:c16="http://schemas.microsoft.com/office/drawing/2014/chart" uri="{C3380CC4-5D6E-409C-BE32-E72D297353CC}">
              <c16:uniqueId val="{00000001-A073-4028-870D-5C0B3AA0C60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94.1</c:v>
                </c:pt>
                <c:pt idx="1">
                  <c:v>92.6</c:v>
                </c:pt>
                <c:pt idx="2">
                  <c:v>92.2</c:v>
                </c:pt>
                <c:pt idx="3">
                  <c:v>94.1</c:v>
                </c:pt>
                <c:pt idx="4">
                  <c:v>92.2</c:v>
                </c:pt>
              </c:numCache>
            </c:numRef>
          </c:val>
          <c:extLst>
            <c:ext xmlns:c16="http://schemas.microsoft.com/office/drawing/2014/chart" uri="{C3380CC4-5D6E-409C-BE32-E72D297353CC}">
              <c16:uniqueId val="{00000000-380B-4B5C-B38C-D9B07174207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140.30000000000001</c:v>
                </c:pt>
                <c:pt idx="1">
                  <c:v>147.30000000000001</c:v>
                </c:pt>
                <c:pt idx="2">
                  <c:v>162.9</c:v>
                </c:pt>
                <c:pt idx="3">
                  <c:v>161.69999999999999</c:v>
                </c:pt>
                <c:pt idx="4">
                  <c:v>166.4</c:v>
                </c:pt>
              </c:numCache>
            </c:numRef>
          </c:val>
          <c:smooth val="0"/>
          <c:extLst>
            <c:ext xmlns:c16="http://schemas.microsoft.com/office/drawing/2014/chart" uri="{C3380CC4-5D6E-409C-BE32-E72D297353CC}">
              <c16:uniqueId val="{00000001-380B-4B5C-B38C-D9B07174207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34.9</c:v>
                </c:pt>
                <c:pt idx="1">
                  <c:v>34.6</c:v>
                </c:pt>
                <c:pt idx="2">
                  <c:v>42.3</c:v>
                </c:pt>
                <c:pt idx="3">
                  <c:v>38.6</c:v>
                </c:pt>
                <c:pt idx="4">
                  <c:v>45.4</c:v>
                </c:pt>
              </c:numCache>
            </c:numRef>
          </c:val>
          <c:extLst>
            <c:ext xmlns:c16="http://schemas.microsoft.com/office/drawing/2014/chart" uri="{C3380CC4-5D6E-409C-BE32-E72D297353CC}">
              <c16:uniqueId val="{00000000-EEF8-45E8-872A-B9091040339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-15.8</c:v>
                </c:pt>
                <c:pt idx="1">
                  <c:v>5</c:v>
                </c:pt>
                <c:pt idx="2">
                  <c:v>18.399999999999999</c:v>
                </c:pt>
                <c:pt idx="3">
                  <c:v>6.9</c:v>
                </c:pt>
                <c:pt idx="4">
                  <c:v>12.2</c:v>
                </c:pt>
              </c:numCache>
            </c:numRef>
          </c:val>
          <c:smooth val="0"/>
          <c:extLst>
            <c:ext xmlns:c16="http://schemas.microsoft.com/office/drawing/2014/chart" uri="{C3380CC4-5D6E-409C-BE32-E72D297353CC}">
              <c16:uniqueId val="{00000001-EEF8-45E8-872A-B9091040339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10911</c:v>
                </c:pt>
                <c:pt idx="1">
                  <c:v>10596</c:v>
                </c:pt>
                <c:pt idx="2">
                  <c:v>13</c:v>
                </c:pt>
                <c:pt idx="3">
                  <c:v>12221</c:v>
                </c:pt>
                <c:pt idx="4">
                  <c:v>14413</c:v>
                </c:pt>
              </c:numCache>
            </c:numRef>
          </c:val>
          <c:extLst>
            <c:ext xmlns:c16="http://schemas.microsoft.com/office/drawing/2014/chart" uri="{C3380CC4-5D6E-409C-BE32-E72D297353CC}">
              <c16:uniqueId val="{00000000-3A03-4291-A577-FD49A5F94D3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13494</c:v>
                </c:pt>
                <c:pt idx="1">
                  <c:v>17746</c:v>
                </c:pt>
                <c:pt idx="2">
                  <c:v>17293</c:v>
                </c:pt>
                <c:pt idx="3">
                  <c:v>18662</c:v>
                </c:pt>
                <c:pt idx="4">
                  <c:v>18024</c:v>
                </c:pt>
              </c:numCache>
            </c:numRef>
          </c:val>
          <c:smooth val="0"/>
          <c:extLst>
            <c:ext xmlns:c16="http://schemas.microsoft.com/office/drawing/2014/chart" uri="{C3380CC4-5D6E-409C-BE32-E72D297353CC}">
              <c16:uniqueId val="{00000001-3A03-4291-A577-FD49A5F94D3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長崎県諫早市　諫早市高城駐車場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6731</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256</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155.1</v>
      </c>
      <c r="V31" s="116"/>
      <c r="W31" s="116"/>
      <c r="X31" s="116"/>
      <c r="Y31" s="116"/>
      <c r="Z31" s="116"/>
      <c r="AA31" s="116"/>
      <c r="AB31" s="116"/>
      <c r="AC31" s="116"/>
      <c r="AD31" s="116"/>
      <c r="AE31" s="116"/>
      <c r="AF31" s="116"/>
      <c r="AG31" s="116"/>
      <c r="AH31" s="116"/>
      <c r="AI31" s="116"/>
      <c r="AJ31" s="116"/>
      <c r="AK31" s="116"/>
      <c r="AL31" s="116"/>
      <c r="AM31" s="116"/>
      <c r="AN31" s="116">
        <f>データ!Z7</f>
        <v>152.80000000000001</v>
      </c>
      <c r="AO31" s="116"/>
      <c r="AP31" s="116"/>
      <c r="AQ31" s="116"/>
      <c r="AR31" s="116"/>
      <c r="AS31" s="116"/>
      <c r="AT31" s="116"/>
      <c r="AU31" s="116"/>
      <c r="AV31" s="116"/>
      <c r="AW31" s="116"/>
      <c r="AX31" s="116"/>
      <c r="AY31" s="116"/>
      <c r="AZ31" s="116"/>
      <c r="BA31" s="116"/>
      <c r="BB31" s="116"/>
      <c r="BC31" s="116"/>
      <c r="BD31" s="116"/>
      <c r="BE31" s="116"/>
      <c r="BF31" s="116"/>
      <c r="BG31" s="116">
        <f>データ!AA7</f>
        <v>173.3</v>
      </c>
      <c r="BH31" s="116"/>
      <c r="BI31" s="116"/>
      <c r="BJ31" s="116"/>
      <c r="BK31" s="116"/>
      <c r="BL31" s="116"/>
      <c r="BM31" s="116"/>
      <c r="BN31" s="116"/>
      <c r="BO31" s="116"/>
      <c r="BP31" s="116"/>
      <c r="BQ31" s="116"/>
      <c r="BR31" s="116"/>
      <c r="BS31" s="116"/>
      <c r="BT31" s="116"/>
      <c r="BU31" s="116"/>
      <c r="BV31" s="116"/>
      <c r="BW31" s="116"/>
      <c r="BX31" s="116"/>
      <c r="BY31" s="116"/>
      <c r="BZ31" s="116">
        <f>データ!AB7</f>
        <v>163</v>
      </c>
      <c r="CA31" s="116"/>
      <c r="CB31" s="116"/>
      <c r="CC31" s="116"/>
      <c r="CD31" s="116"/>
      <c r="CE31" s="116"/>
      <c r="CF31" s="116"/>
      <c r="CG31" s="116"/>
      <c r="CH31" s="116"/>
      <c r="CI31" s="116"/>
      <c r="CJ31" s="116"/>
      <c r="CK31" s="116"/>
      <c r="CL31" s="116"/>
      <c r="CM31" s="116"/>
      <c r="CN31" s="116"/>
      <c r="CO31" s="116"/>
      <c r="CP31" s="116"/>
      <c r="CQ31" s="116"/>
      <c r="CR31" s="116"/>
      <c r="CS31" s="116">
        <f>データ!AC7</f>
        <v>183.2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1.6</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94.1</v>
      </c>
      <c r="JD31" s="111"/>
      <c r="JE31" s="111"/>
      <c r="JF31" s="111"/>
      <c r="JG31" s="111"/>
      <c r="JH31" s="111"/>
      <c r="JI31" s="111"/>
      <c r="JJ31" s="111"/>
      <c r="JK31" s="111"/>
      <c r="JL31" s="111"/>
      <c r="JM31" s="111"/>
      <c r="JN31" s="111"/>
      <c r="JO31" s="111"/>
      <c r="JP31" s="111"/>
      <c r="JQ31" s="111"/>
      <c r="JR31" s="111"/>
      <c r="JS31" s="111"/>
      <c r="JT31" s="111"/>
      <c r="JU31" s="112"/>
      <c r="JV31" s="110">
        <f>データ!DL7</f>
        <v>92.6</v>
      </c>
      <c r="JW31" s="111"/>
      <c r="JX31" s="111"/>
      <c r="JY31" s="111"/>
      <c r="JZ31" s="111"/>
      <c r="KA31" s="111"/>
      <c r="KB31" s="111"/>
      <c r="KC31" s="111"/>
      <c r="KD31" s="111"/>
      <c r="KE31" s="111"/>
      <c r="KF31" s="111"/>
      <c r="KG31" s="111"/>
      <c r="KH31" s="111"/>
      <c r="KI31" s="111"/>
      <c r="KJ31" s="111"/>
      <c r="KK31" s="111"/>
      <c r="KL31" s="111"/>
      <c r="KM31" s="111"/>
      <c r="KN31" s="112"/>
      <c r="KO31" s="110">
        <f>データ!DM7</f>
        <v>92.2</v>
      </c>
      <c r="KP31" s="111"/>
      <c r="KQ31" s="111"/>
      <c r="KR31" s="111"/>
      <c r="KS31" s="111"/>
      <c r="KT31" s="111"/>
      <c r="KU31" s="111"/>
      <c r="KV31" s="111"/>
      <c r="KW31" s="111"/>
      <c r="KX31" s="111"/>
      <c r="KY31" s="111"/>
      <c r="KZ31" s="111"/>
      <c r="LA31" s="111"/>
      <c r="LB31" s="111"/>
      <c r="LC31" s="111"/>
      <c r="LD31" s="111"/>
      <c r="LE31" s="111"/>
      <c r="LF31" s="111"/>
      <c r="LG31" s="112"/>
      <c r="LH31" s="110">
        <f>データ!DN7</f>
        <v>94.1</v>
      </c>
      <c r="LI31" s="111"/>
      <c r="LJ31" s="111"/>
      <c r="LK31" s="111"/>
      <c r="LL31" s="111"/>
      <c r="LM31" s="111"/>
      <c r="LN31" s="111"/>
      <c r="LO31" s="111"/>
      <c r="LP31" s="111"/>
      <c r="LQ31" s="111"/>
      <c r="LR31" s="111"/>
      <c r="LS31" s="111"/>
      <c r="LT31" s="111"/>
      <c r="LU31" s="111"/>
      <c r="LV31" s="111"/>
      <c r="LW31" s="111"/>
      <c r="LX31" s="111"/>
      <c r="LY31" s="111"/>
      <c r="LZ31" s="112"/>
      <c r="MA31" s="110">
        <f>データ!DO7</f>
        <v>92.2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166.4</v>
      </c>
      <c r="V32" s="116"/>
      <c r="W32" s="116"/>
      <c r="X32" s="116"/>
      <c r="Y32" s="116"/>
      <c r="Z32" s="116"/>
      <c r="AA32" s="116"/>
      <c r="AB32" s="116"/>
      <c r="AC32" s="116"/>
      <c r="AD32" s="116"/>
      <c r="AE32" s="116"/>
      <c r="AF32" s="116"/>
      <c r="AG32" s="116"/>
      <c r="AH32" s="116"/>
      <c r="AI32" s="116"/>
      <c r="AJ32" s="116"/>
      <c r="AK32" s="116"/>
      <c r="AL32" s="116"/>
      <c r="AM32" s="116"/>
      <c r="AN32" s="116">
        <f>データ!AE7</f>
        <v>177.9</v>
      </c>
      <c r="AO32" s="116"/>
      <c r="AP32" s="116"/>
      <c r="AQ32" s="116"/>
      <c r="AR32" s="116"/>
      <c r="AS32" s="116"/>
      <c r="AT32" s="116"/>
      <c r="AU32" s="116"/>
      <c r="AV32" s="116"/>
      <c r="AW32" s="116"/>
      <c r="AX32" s="116"/>
      <c r="AY32" s="116"/>
      <c r="AZ32" s="116"/>
      <c r="BA32" s="116"/>
      <c r="BB32" s="116"/>
      <c r="BC32" s="116"/>
      <c r="BD32" s="116"/>
      <c r="BE32" s="116"/>
      <c r="BF32" s="116"/>
      <c r="BG32" s="116">
        <f>データ!AF7</f>
        <v>183.3</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5.6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140.30000000000001</v>
      </c>
      <c r="JD32" s="111"/>
      <c r="JE32" s="111"/>
      <c r="JF32" s="111"/>
      <c r="JG32" s="111"/>
      <c r="JH32" s="111"/>
      <c r="JI32" s="111"/>
      <c r="JJ32" s="111"/>
      <c r="JK32" s="111"/>
      <c r="JL32" s="111"/>
      <c r="JM32" s="111"/>
      <c r="JN32" s="111"/>
      <c r="JO32" s="111"/>
      <c r="JP32" s="111"/>
      <c r="JQ32" s="111"/>
      <c r="JR32" s="111"/>
      <c r="JS32" s="111"/>
      <c r="JT32" s="111"/>
      <c r="JU32" s="112"/>
      <c r="JV32" s="110">
        <f>データ!DQ7</f>
        <v>147.30000000000001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162.9</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17" t="s">
        <v>124</v>
      </c>
      <c r="NE32" s="118"/>
      <c r="NF32" s="118"/>
      <c r="NG32" s="118"/>
      <c r="NH32" s="118"/>
      <c r="NI32" s="118"/>
      <c r="NJ32" s="118"/>
      <c r="NK32" s="118"/>
      <c r="NL32" s="118"/>
      <c r="NM32" s="118"/>
      <c r="NN32" s="118"/>
      <c r="NO32" s="118"/>
      <c r="NP32" s="118"/>
      <c r="NQ32" s="118"/>
      <c r="NR32" s="119"/>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17"/>
      <c r="NE33" s="118"/>
      <c r="NF33" s="118"/>
      <c r="NG33" s="118"/>
      <c r="NH33" s="118"/>
      <c r="NI33" s="118"/>
      <c r="NJ33" s="118"/>
      <c r="NK33" s="118"/>
      <c r="NL33" s="118"/>
      <c r="NM33" s="118"/>
      <c r="NN33" s="118"/>
      <c r="NO33" s="118"/>
      <c r="NP33" s="118"/>
      <c r="NQ33" s="118"/>
      <c r="NR33" s="119"/>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17"/>
      <c r="NE34" s="118"/>
      <c r="NF34" s="118"/>
      <c r="NG34" s="118"/>
      <c r="NH34" s="118"/>
      <c r="NI34" s="118"/>
      <c r="NJ34" s="118"/>
      <c r="NK34" s="118"/>
      <c r="NL34" s="118"/>
      <c r="NM34" s="118"/>
      <c r="NN34" s="118"/>
      <c r="NO34" s="118"/>
      <c r="NP34" s="118"/>
      <c r="NQ34" s="118"/>
      <c r="NR34" s="119"/>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17"/>
      <c r="NE35" s="118"/>
      <c r="NF35" s="118"/>
      <c r="NG35" s="118"/>
      <c r="NH35" s="118"/>
      <c r="NI35" s="118"/>
      <c r="NJ35" s="118"/>
      <c r="NK35" s="118"/>
      <c r="NL35" s="118"/>
      <c r="NM35" s="118"/>
      <c r="NN35" s="118"/>
      <c r="NO35" s="118"/>
      <c r="NP35" s="118"/>
      <c r="NQ35" s="118"/>
      <c r="NR35" s="119"/>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17"/>
      <c r="NE36" s="118"/>
      <c r="NF36" s="118"/>
      <c r="NG36" s="118"/>
      <c r="NH36" s="118"/>
      <c r="NI36" s="118"/>
      <c r="NJ36" s="118"/>
      <c r="NK36" s="118"/>
      <c r="NL36" s="118"/>
      <c r="NM36" s="118"/>
      <c r="NN36" s="118"/>
      <c r="NO36" s="118"/>
      <c r="NP36" s="118"/>
      <c r="NQ36" s="118"/>
      <c r="NR36" s="119"/>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17"/>
      <c r="NE37" s="118"/>
      <c r="NF37" s="118"/>
      <c r="NG37" s="118"/>
      <c r="NH37" s="118"/>
      <c r="NI37" s="118"/>
      <c r="NJ37" s="118"/>
      <c r="NK37" s="118"/>
      <c r="NL37" s="118"/>
      <c r="NM37" s="118"/>
      <c r="NN37" s="118"/>
      <c r="NO37" s="118"/>
      <c r="NP37" s="118"/>
      <c r="NQ37" s="118"/>
      <c r="NR37" s="119"/>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17"/>
      <c r="NE38" s="118"/>
      <c r="NF38" s="118"/>
      <c r="NG38" s="118"/>
      <c r="NH38" s="118"/>
      <c r="NI38" s="118"/>
      <c r="NJ38" s="118"/>
      <c r="NK38" s="118"/>
      <c r="NL38" s="118"/>
      <c r="NM38" s="118"/>
      <c r="NN38" s="118"/>
      <c r="NO38" s="118"/>
      <c r="NP38" s="118"/>
      <c r="NQ38" s="118"/>
      <c r="NR38" s="119"/>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17"/>
      <c r="NE39" s="118"/>
      <c r="NF39" s="118"/>
      <c r="NG39" s="118"/>
      <c r="NH39" s="118"/>
      <c r="NI39" s="118"/>
      <c r="NJ39" s="118"/>
      <c r="NK39" s="118"/>
      <c r="NL39" s="118"/>
      <c r="NM39" s="118"/>
      <c r="NN39" s="118"/>
      <c r="NO39" s="118"/>
      <c r="NP39" s="118"/>
      <c r="NQ39" s="118"/>
      <c r="NR39" s="119"/>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17"/>
      <c r="NE40" s="118"/>
      <c r="NF40" s="118"/>
      <c r="NG40" s="118"/>
      <c r="NH40" s="118"/>
      <c r="NI40" s="118"/>
      <c r="NJ40" s="118"/>
      <c r="NK40" s="118"/>
      <c r="NL40" s="118"/>
      <c r="NM40" s="118"/>
      <c r="NN40" s="118"/>
      <c r="NO40" s="118"/>
      <c r="NP40" s="118"/>
      <c r="NQ40" s="118"/>
      <c r="NR40" s="119"/>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17"/>
      <c r="NE41" s="118"/>
      <c r="NF41" s="118"/>
      <c r="NG41" s="118"/>
      <c r="NH41" s="118"/>
      <c r="NI41" s="118"/>
      <c r="NJ41" s="118"/>
      <c r="NK41" s="118"/>
      <c r="NL41" s="118"/>
      <c r="NM41" s="118"/>
      <c r="NN41" s="118"/>
      <c r="NO41" s="118"/>
      <c r="NP41" s="118"/>
      <c r="NQ41" s="118"/>
      <c r="NR41" s="119"/>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17"/>
      <c r="NE42" s="118"/>
      <c r="NF42" s="118"/>
      <c r="NG42" s="118"/>
      <c r="NH42" s="118"/>
      <c r="NI42" s="118"/>
      <c r="NJ42" s="118"/>
      <c r="NK42" s="118"/>
      <c r="NL42" s="118"/>
      <c r="NM42" s="118"/>
      <c r="NN42" s="118"/>
      <c r="NO42" s="118"/>
      <c r="NP42" s="118"/>
      <c r="NQ42" s="118"/>
      <c r="NR42" s="119"/>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17"/>
      <c r="NE43" s="118"/>
      <c r="NF43" s="118"/>
      <c r="NG43" s="118"/>
      <c r="NH43" s="118"/>
      <c r="NI43" s="118"/>
      <c r="NJ43" s="118"/>
      <c r="NK43" s="118"/>
      <c r="NL43" s="118"/>
      <c r="NM43" s="118"/>
      <c r="NN43" s="118"/>
      <c r="NO43" s="118"/>
      <c r="NP43" s="118"/>
      <c r="NQ43" s="118"/>
      <c r="NR43" s="119"/>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17"/>
      <c r="NE44" s="118"/>
      <c r="NF44" s="118"/>
      <c r="NG44" s="118"/>
      <c r="NH44" s="118"/>
      <c r="NI44" s="118"/>
      <c r="NJ44" s="118"/>
      <c r="NK44" s="118"/>
      <c r="NL44" s="118"/>
      <c r="NM44" s="118"/>
      <c r="NN44" s="118"/>
      <c r="NO44" s="118"/>
      <c r="NP44" s="118"/>
      <c r="NQ44" s="118"/>
      <c r="NR44" s="119"/>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17"/>
      <c r="NE45" s="118"/>
      <c r="NF45" s="118"/>
      <c r="NG45" s="118"/>
      <c r="NH45" s="118"/>
      <c r="NI45" s="118"/>
      <c r="NJ45" s="118"/>
      <c r="NK45" s="118"/>
      <c r="NL45" s="118"/>
      <c r="NM45" s="118"/>
      <c r="NN45" s="118"/>
      <c r="NO45" s="118"/>
      <c r="NP45" s="118"/>
      <c r="NQ45" s="118"/>
      <c r="NR45" s="119"/>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17"/>
      <c r="NE46" s="118"/>
      <c r="NF46" s="118"/>
      <c r="NG46" s="118"/>
      <c r="NH46" s="118"/>
      <c r="NI46" s="118"/>
      <c r="NJ46" s="118"/>
      <c r="NK46" s="118"/>
      <c r="NL46" s="118"/>
      <c r="NM46" s="118"/>
      <c r="NN46" s="118"/>
      <c r="NO46" s="118"/>
      <c r="NP46" s="118"/>
      <c r="NQ46" s="118"/>
      <c r="NR46" s="119"/>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17"/>
      <c r="NE47" s="118"/>
      <c r="NF47" s="118"/>
      <c r="NG47" s="118"/>
      <c r="NH47" s="118"/>
      <c r="NI47" s="118"/>
      <c r="NJ47" s="118"/>
      <c r="NK47" s="118"/>
      <c r="NL47" s="118"/>
      <c r="NM47" s="118"/>
      <c r="NN47" s="118"/>
      <c r="NO47" s="118"/>
      <c r="NP47" s="118"/>
      <c r="NQ47" s="118"/>
      <c r="NR47" s="119"/>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17" t="s">
        <v>125</v>
      </c>
      <c r="NE49" s="118"/>
      <c r="NF49" s="118"/>
      <c r="NG49" s="118"/>
      <c r="NH49" s="118"/>
      <c r="NI49" s="118"/>
      <c r="NJ49" s="118"/>
      <c r="NK49" s="118"/>
      <c r="NL49" s="118"/>
      <c r="NM49" s="118"/>
      <c r="NN49" s="118"/>
      <c r="NO49" s="118"/>
      <c r="NP49" s="118"/>
      <c r="NQ49" s="118"/>
      <c r="NR49" s="119"/>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17"/>
      <c r="NE50" s="118"/>
      <c r="NF50" s="118"/>
      <c r="NG50" s="118"/>
      <c r="NH50" s="118"/>
      <c r="NI50" s="118"/>
      <c r="NJ50" s="118"/>
      <c r="NK50" s="118"/>
      <c r="NL50" s="118"/>
      <c r="NM50" s="118"/>
      <c r="NN50" s="118"/>
      <c r="NO50" s="118"/>
      <c r="NP50" s="118"/>
      <c r="NQ50" s="118"/>
      <c r="NR50" s="119"/>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17"/>
      <c r="NE51" s="118"/>
      <c r="NF51" s="118"/>
      <c r="NG51" s="118"/>
      <c r="NH51" s="118"/>
      <c r="NI51" s="118"/>
      <c r="NJ51" s="118"/>
      <c r="NK51" s="118"/>
      <c r="NL51" s="118"/>
      <c r="NM51" s="118"/>
      <c r="NN51" s="118"/>
      <c r="NO51" s="118"/>
      <c r="NP51" s="118"/>
      <c r="NQ51" s="118"/>
      <c r="NR51" s="119"/>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3">
        <f>データ!AU7</f>
        <v>4</v>
      </c>
      <c r="V52" s="123"/>
      <c r="W52" s="123"/>
      <c r="X52" s="123"/>
      <c r="Y52" s="123"/>
      <c r="Z52" s="123"/>
      <c r="AA52" s="123"/>
      <c r="AB52" s="123"/>
      <c r="AC52" s="123"/>
      <c r="AD52" s="123"/>
      <c r="AE52" s="123"/>
      <c r="AF52" s="123"/>
      <c r="AG52" s="123"/>
      <c r="AH52" s="123"/>
      <c r="AI52" s="123"/>
      <c r="AJ52" s="123"/>
      <c r="AK52" s="123"/>
      <c r="AL52" s="123"/>
      <c r="AM52" s="123"/>
      <c r="AN52" s="123">
        <f>データ!AV7</f>
        <v>0</v>
      </c>
      <c r="AO52" s="123"/>
      <c r="AP52" s="123"/>
      <c r="AQ52" s="123"/>
      <c r="AR52" s="123"/>
      <c r="AS52" s="123"/>
      <c r="AT52" s="123"/>
      <c r="AU52" s="123"/>
      <c r="AV52" s="123"/>
      <c r="AW52" s="123"/>
      <c r="AX52" s="123"/>
      <c r="AY52" s="123"/>
      <c r="AZ52" s="123"/>
      <c r="BA52" s="123"/>
      <c r="BB52" s="123"/>
      <c r="BC52" s="123"/>
      <c r="BD52" s="123"/>
      <c r="BE52" s="123"/>
      <c r="BF52" s="123"/>
      <c r="BG52" s="123">
        <f>データ!AW7</f>
        <v>0</v>
      </c>
      <c r="BH52" s="123"/>
      <c r="BI52" s="123"/>
      <c r="BJ52" s="123"/>
      <c r="BK52" s="123"/>
      <c r="BL52" s="123"/>
      <c r="BM52" s="123"/>
      <c r="BN52" s="123"/>
      <c r="BO52" s="123"/>
      <c r="BP52" s="123"/>
      <c r="BQ52" s="123"/>
      <c r="BR52" s="123"/>
      <c r="BS52" s="123"/>
      <c r="BT52" s="123"/>
      <c r="BU52" s="123"/>
      <c r="BV52" s="123"/>
      <c r="BW52" s="123"/>
      <c r="BX52" s="123"/>
      <c r="BY52" s="123"/>
      <c r="BZ52" s="123">
        <f>データ!AX7</f>
        <v>0</v>
      </c>
      <c r="CA52" s="123"/>
      <c r="CB52" s="123"/>
      <c r="CC52" s="123"/>
      <c r="CD52" s="123"/>
      <c r="CE52" s="123"/>
      <c r="CF52" s="123"/>
      <c r="CG52" s="123"/>
      <c r="CH52" s="123"/>
      <c r="CI52" s="123"/>
      <c r="CJ52" s="123"/>
      <c r="CK52" s="123"/>
      <c r="CL52" s="123"/>
      <c r="CM52" s="123"/>
      <c r="CN52" s="123"/>
      <c r="CO52" s="123"/>
      <c r="CP52" s="123"/>
      <c r="CQ52" s="123"/>
      <c r="CR52" s="123"/>
      <c r="CS52" s="123">
        <f>データ!AY7</f>
        <v>0</v>
      </c>
      <c r="CT52" s="123"/>
      <c r="CU52" s="123"/>
      <c r="CV52" s="123"/>
      <c r="CW52" s="123"/>
      <c r="CX52" s="123"/>
      <c r="CY52" s="123"/>
      <c r="CZ52" s="123"/>
      <c r="DA52" s="123"/>
      <c r="DB52" s="123"/>
      <c r="DC52" s="123"/>
      <c r="DD52" s="123"/>
      <c r="DE52" s="123"/>
      <c r="DF52" s="123"/>
      <c r="DG52" s="123"/>
      <c r="DH52" s="123"/>
      <c r="DI52" s="123"/>
      <c r="DJ52" s="123"/>
      <c r="DK52" s="123"/>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34.9</v>
      </c>
      <c r="EM52" s="116"/>
      <c r="EN52" s="116"/>
      <c r="EO52" s="116"/>
      <c r="EP52" s="116"/>
      <c r="EQ52" s="116"/>
      <c r="ER52" s="116"/>
      <c r="ES52" s="116"/>
      <c r="ET52" s="116"/>
      <c r="EU52" s="116"/>
      <c r="EV52" s="116"/>
      <c r="EW52" s="116"/>
      <c r="EX52" s="116"/>
      <c r="EY52" s="116"/>
      <c r="EZ52" s="116"/>
      <c r="FA52" s="116"/>
      <c r="FB52" s="116"/>
      <c r="FC52" s="116"/>
      <c r="FD52" s="116"/>
      <c r="FE52" s="116">
        <f>データ!BG7</f>
        <v>34.6</v>
      </c>
      <c r="FF52" s="116"/>
      <c r="FG52" s="116"/>
      <c r="FH52" s="116"/>
      <c r="FI52" s="116"/>
      <c r="FJ52" s="116"/>
      <c r="FK52" s="116"/>
      <c r="FL52" s="116"/>
      <c r="FM52" s="116"/>
      <c r="FN52" s="116"/>
      <c r="FO52" s="116"/>
      <c r="FP52" s="116"/>
      <c r="FQ52" s="116"/>
      <c r="FR52" s="116"/>
      <c r="FS52" s="116"/>
      <c r="FT52" s="116"/>
      <c r="FU52" s="116"/>
      <c r="FV52" s="116"/>
      <c r="FW52" s="116"/>
      <c r="FX52" s="116">
        <f>データ!BH7</f>
        <v>42.3</v>
      </c>
      <c r="FY52" s="116"/>
      <c r="FZ52" s="116"/>
      <c r="GA52" s="116"/>
      <c r="GB52" s="116"/>
      <c r="GC52" s="116"/>
      <c r="GD52" s="116"/>
      <c r="GE52" s="116"/>
      <c r="GF52" s="116"/>
      <c r="GG52" s="116"/>
      <c r="GH52" s="116"/>
      <c r="GI52" s="116"/>
      <c r="GJ52" s="116"/>
      <c r="GK52" s="116"/>
      <c r="GL52" s="116"/>
      <c r="GM52" s="116"/>
      <c r="GN52" s="116"/>
      <c r="GO52" s="116"/>
      <c r="GP52" s="116"/>
      <c r="GQ52" s="116">
        <f>データ!BI7</f>
        <v>38.6</v>
      </c>
      <c r="GR52" s="116"/>
      <c r="GS52" s="116"/>
      <c r="GT52" s="116"/>
      <c r="GU52" s="116"/>
      <c r="GV52" s="116"/>
      <c r="GW52" s="116"/>
      <c r="GX52" s="116"/>
      <c r="GY52" s="116"/>
      <c r="GZ52" s="116"/>
      <c r="HA52" s="116"/>
      <c r="HB52" s="116"/>
      <c r="HC52" s="116"/>
      <c r="HD52" s="116"/>
      <c r="HE52" s="116"/>
      <c r="HF52" s="116"/>
      <c r="HG52" s="116"/>
      <c r="HH52" s="116"/>
      <c r="HI52" s="116"/>
      <c r="HJ52" s="116">
        <f>データ!BJ7</f>
        <v>45.4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3">
        <f>データ!BQ7</f>
        <v>10911</v>
      </c>
      <c r="JD52" s="123"/>
      <c r="JE52" s="123"/>
      <c r="JF52" s="123"/>
      <c r="JG52" s="123"/>
      <c r="JH52" s="123"/>
      <c r="JI52" s="123"/>
      <c r="JJ52" s="123"/>
      <c r="JK52" s="123"/>
      <c r="JL52" s="123"/>
      <c r="JM52" s="123"/>
      <c r="JN52" s="123"/>
      <c r="JO52" s="123"/>
      <c r="JP52" s="123"/>
      <c r="JQ52" s="123"/>
      <c r="JR52" s="123"/>
      <c r="JS52" s="123"/>
      <c r="JT52" s="123"/>
      <c r="JU52" s="123"/>
      <c r="JV52" s="123">
        <f>データ!BR7</f>
        <v>10596</v>
      </c>
      <c r="JW52" s="123"/>
      <c r="JX52" s="123"/>
      <c r="JY52" s="123"/>
      <c r="JZ52" s="123"/>
      <c r="KA52" s="123"/>
      <c r="KB52" s="123"/>
      <c r="KC52" s="123"/>
      <c r="KD52" s="123"/>
      <c r="KE52" s="123"/>
      <c r="KF52" s="123"/>
      <c r="KG52" s="123"/>
      <c r="KH52" s="123"/>
      <c r="KI52" s="123"/>
      <c r="KJ52" s="123"/>
      <c r="KK52" s="123"/>
      <c r="KL52" s="123"/>
      <c r="KM52" s="123"/>
      <c r="KN52" s="123"/>
      <c r="KO52" s="123">
        <f>データ!BS7</f>
        <v>13</v>
      </c>
      <c r="KP52" s="123"/>
      <c r="KQ52" s="123"/>
      <c r="KR52" s="123"/>
      <c r="KS52" s="123"/>
      <c r="KT52" s="123"/>
      <c r="KU52" s="123"/>
      <c r="KV52" s="123"/>
      <c r="KW52" s="123"/>
      <c r="KX52" s="123"/>
      <c r="KY52" s="123"/>
      <c r="KZ52" s="123"/>
      <c r="LA52" s="123"/>
      <c r="LB52" s="123"/>
      <c r="LC52" s="123"/>
      <c r="LD52" s="123"/>
      <c r="LE52" s="123"/>
      <c r="LF52" s="123"/>
      <c r="LG52" s="123"/>
      <c r="LH52" s="123">
        <f>データ!BT7</f>
        <v>12221</v>
      </c>
      <c r="LI52" s="123"/>
      <c r="LJ52" s="123"/>
      <c r="LK52" s="123"/>
      <c r="LL52" s="123"/>
      <c r="LM52" s="123"/>
      <c r="LN52" s="123"/>
      <c r="LO52" s="123"/>
      <c r="LP52" s="123"/>
      <c r="LQ52" s="123"/>
      <c r="LR52" s="123"/>
      <c r="LS52" s="123"/>
      <c r="LT52" s="123"/>
      <c r="LU52" s="123"/>
      <c r="LV52" s="123"/>
      <c r="LW52" s="123"/>
      <c r="LX52" s="123"/>
      <c r="LY52" s="123"/>
      <c r="LZ52" s="123"/>
      <c r="MA52" s="123">
        <f>データ!BU7</f>
        <v>14413</v>
      </c>
      <c r="MB52" s="123"/>
      <c r="MC52" s="123"/>
      <c r="MD52" s="123"/>
      <c r="ME52" s="123"/>
      <c r="MF52" s="123"/>
      <c r="MG52" s="123"/>
      <c r="MH52" s="123"/>
      <c r="MI52" s="123"/>
      <c r="MJ52" s="123"/>
      <c r="MK52" s="123"/>
      <c r="ML52" s="123"/>
      <c r="MM52" s="123"/>
      <c r="MN52" s="123"/>
      <c r="MO52" s="123"/>
      <c r="MP52" s="123"/>
      <c r="MQ52" s="123"/>
      <c r="MR52" s="123"/>
      <c r="MS52" s="123"/>
      <c r="MT52" s="2"/>
      <c r="MU52" s="2"/>
      <c r="MV52" s="2"/>
      <c r="MW52" s="2"/>
      <c r="MX52" s="2"/>
      <c r="MY52" s="2"/>
      <c r="MZ52" s="2"/>
      <c r="NA52" s="2"/>
      <c r="NB52" s="12"/>
      <c r="NC52" s="2"/>
      <c r="ND52" s="117"/>
      <c r="NE52" s="118"/>
      <c r="NF52" s="118"/>
      <c r="NG52" s="118"/>
      <c r="NH52" s="118"/>
      <c r="NI52" s="118"/>
      <c r="NJ52" s="118"/>
      <c r="NK52" s="118"/>
      <c r="NL52" s="118"/>
      <c r="NM52" s="118"/>
      <c r="NN52" s="118"/>
      <c r="NO52" s="118"/>
      <c r="NP52" s="118"/>
      <c r="NQ52" s="118"/>
      <c r="NR52" s="119"/>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3">
        <f>データ!AZ7</f>
        <v>260</v>
      </c>
      <c r="V53" s="123"/>
      <c r="W53" s="123"/>
      <c r="X53" s="123"/>
      <c r="Y53" s="123"/>
      <c r="Z53" s="123"/>
      <c r="AA53" s="123"/>
      <c r="AB53" s="123"/>
      <c r="AC53" s="123"/>
      <c r="AD53" s="123"/>
      <c r="AE53" s="123"/>
      <c r="AF53" s="123"/>
      <c r="AG53" s="123"/>
      <c r="AH53" s="123"/>
      <c r="AI53" s="123"/>
      <c r="AJ53" s="123"/>
      <c r="AK53" s="123"/>
      <c r="AL53" s="123"/>
      <c r="AM53" s="123"/>
      <c r="AN53" s="123">
        <f>データ!BA7</f>
        <v>15564</v>
      </c>
      <c r="AO53" s="123"/>
      <c r="AP53" s="123"/>
      <c r="AQ53" s="123"/>
      <c r="AR53" s="123"/>
      <c r="AS53" s="123"/>
      <c r="AT53" s="123"/>
      <c r="AU53" s="123"/>
      <c r="AV53" s="123"/>
      <c r="AW53" s="123"/>
      <c r="AX53" s="123"/>
      <c r="AY53" s="123"/>
      <c r="AZ53" s="123"/>
      <c r="BA53" s="123"/>
      <c r="BB53" s="123"/>
      <c r="BC53" s="123"/>
      <c r="BD53" s="123"/>
      <c r="BE53" s="123"/>
      <c r="BF53" s="123"/>
      <c r="BG53" s="123">
        <f>データ!BB7</f>
        <v>28</v>
      </c>
      <c r="BH53" s="123"/>
      <c r="BI53" s="123"/>
      <c r="BJ53" s="123"/>
      <c r="BK53" s="123"/>
      <c r="BL53" s="123"/>
      <c r="BM53" s="123"/>
      <c r="BN53" s="123"/>
      <c r="BO53" s="123"/>
      <c r="BP53" s="123"/>
      <c r="BQ53" s="123"/>
      <c r="BR53" s="123"/>
      <c r="BS53" s="123"/>
      <c r="BT53" s="123"/>
      <c r="BU53" s="123"/>
      <c r="BV53" s="123"/>
      <c r="BW53" s="123"/>
      <c r="BX53" s="123"/>
      <c r="BY53" s="123"/>
      <c r="BZ53" s="123">
        <f>データ!BC7</f>
        <v>23</v>
      </c>
      <c r="CA53" s="123"/>
      <c r="CB53" s="123"/>
      <c r="CC53" s="123"/>
      <c r="CD53" s="123"/>
      <c r="CE53" s="123"/>
      <c r="CF53" s="123"/>
      <c r="CG53" s="123"/>
      <c r="CH53" s="123"/>
      <c r="CI53" s="123"/>
      <c r="CJ53" s="123"/>
      <c r="CK53" s="123"/>
      <c r="CL53" s="123"/>
      <c r="CM53" s="123"/>
      <c r="CN53" s="123"/>
      <c r="CO53" s="123"/>
      <c r="CP53" s="123"/>
      <c r="CQ53" s="123"/>
      <c r="CR53" s="123"/>
      <c r="CS53" s="123">
        <f>データ!BD7</f>
        <v>37</v>
      </c>
      <c r="CT53" s="123"/>
      <c r="CU53" s="123"/>
      <c r="CV53" s="123"/>
      <c r="CW53" s="123"/>
      <c r="CX53" s="123"/>
      <c r="CY53" s="123"/>
      <c r="CZ53" s="123"/>
      <c r="DA53" s="123"/>
      <c r="DB53" s="123"/>
      <c r="DC53" s="123"/>
      <c r="DD53" s="123"/>
      <c r="DE53" s="123"/>
      <c r="DF53" s="123"/>
      <c r="DG53" s="123"/>
      <c r="DH53" s="123"/>
      <c r="DI53" s="123"/>
      <c r="DJ53" s="123"/>
      <c r="DK53" s="123"/>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-15.8</v>
      </c>
      <c r="EM53" s="116"/>
      <c r="EN53" s="116"/>
      <c r="EO53" s="116"/>
      <c r="EP53" s="116"/>
      <c r="EQ53" s="116"/>
      <c r="ER53" s="116"/>
      <c r="ES53" s="116"/>
      <c r="ET53" s="116"/>
      <c r="EU53" s="116"/>
      <c r="EV53" s="116"/>
      <c r="EW53" s="116"/>
      <c r="EX53" s="116"/>
      <c r="EY53" s="116"/>
      <c r="EZ53" s="116"/>
      <c r="FA53" s="116"/>
      <c r="FB53" s="116"/>
      <c r="FC53" s="116"/>
      <c r="FD53" s="116"/>
      <c r="FE53" s="116">
        <f>データ!BL7</f>
        <v>5</v>
      </c>
      <c r="FF53" s="116"/>
      <c r="FG53" s="116"/>
      <c r="FH53" s="116"/>
      <c r="FI53" s="116"/>
      <c r="FJ53" s="116"/>
      <c r="FK53" s="116"/>
      <c r="FL53" s="116"/>
      <c r="FM53" s="116"/>
      <c r="FN53" s="116"/>
      <c r="FO53" s="116"/>
      <c r="FP53" s="116"/>
      <c r="FQ53" s="116"/>
      <c r="FR53" s="116"/>
      <c r="FS53" s="116"/>
      <c r="FT53" s="116"/>
      <c r="FU53" s="116"/>
      <c r="FV53" s="116"/>
      <c r="FW53" s="116"/>
      <c r="FX53" s="116">
        <f>データ!BM7</f>
        <v>18.399999999999999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3">
        <f>データ!BV7</f>
        <v>13494</v>
      </c>
      <c r="JD53" s="123"/>
      <c r="JE53" s="123"/>
      <c r="JF53" s="123"/>
      <c r="JG53" s="123"/>
      <c r="JH53" s="123"/>
      <c r="JI53" s="123"/>
      <c r="JJ53" s="123"/>
      <c r="JK53" s="123"/>
      <c r="JL53" s="123"/>
      <c r="JM53" s="123"/>
      <c r="JN53" s="123"/>
      <c r="JO53" s="123"/>
      <c r="JP53" s="123"/>
      <c r="JQ53" s="123"/>
      <c r="JR53" s="123"/>
      <c r="JS53" s="123"/>
      <c r="JT53" s="123"/>
      <c r="JU53" s="123"/>
      <c r="JV53" s="123">
        <f>データ!BW7</f>
        <v>17746</v>
      </c>
      <c r="JW53" s="123"/>
      <c r="JX53" s="123"/>
      <c r="JY53" s="123"/>
      <c r="JZ53" s="123"/>
      <c r="KA53" s="123"/>
      <c r="KB53" s="123"/>
      <c r="KC53" s="123"/>
      <c r="KD53" s="123"/>
      <c r="KE53" s="123"/>
      <c r="KF53" s="123"/>
      <c r="KG53" s="123"/>
      <c r="KH53" s="123"/>
      <c r="KI53" s="123"/>
      <c r="KJ53" s="123"/>
      <c r="KK53" s="123"/>
      <c r="KL53" s="123"/>
      <c r="KM53" s="123"/>
      <c r="KN53" s="123"/>
      <c r="KO53" s="123">
        <f>データ!BX7</f>
        <v>17293</v>
      </c>
      <c r="KP53" s="123"/>
      <c r="KQ53" s="123"/>
      <c r="KR53" s="123"/>
      <c r="KS53" s="123"/>
      <c r="KT53" s="123"/>
      <c r="KU53" s="123"/>
      <c r="KV53" s="123"/>
      <c r="KW53" s="123"/>
      <c r="KX53" s="123"/>
      <c r="KY53" s="123"/>
      <c r="KZ53" s="123"/>
      <c r="LA53" s="123"/>
      <c r="LB53" s="123"/>
      <c r="LC53" s="123"/>
      <c r="LD53" s="123"/>
      <c r="LE53" s="123"/>
      <c r="LF53" s="123"/>
      <c r="LG53" s="123"/>
      <c r="LH53" s="123">
        <f>データ!BY7</f>
        <v>18662</v>
      </c>
      <c r="LI53" s="123"/>
      <c r="LJ53" s="123"/>
      <c r="LK53" s="123"/>
      <c r="LL53" s="123"/>
      <c r="LM53" s="123"/>
      <c r="LN53" s="123"/>
      <c r="LO53" s="123"/>
      <c r="LP53" s="123"/>
      <c r="LQ53" s="123"/>
      <c r="LR53" s="123"/>
      <c r="LS53" s="123"/>
      <c r="LT53" s="123"/>
      <c r="LU53" s="123"/>
      <c r="LV53" s="123"/>
      <c r="LW53" s="123"/>
      <c r="LX53" s="123"/>
      <c r="LY53" s="123"/>
      <c r="LZ53" s="123"/>
      <c r="MA53" s="123">
        <f>データ!BZ7</f>
        <v>18024</v>
      </c>
      <c r="MB53" s="123"/>
      <c r="MC53" s="123"/>
      <c r="MD53" s="123"/>
      <c r="ME53" s="123"/>
      <c r="MF53" s="123"/>
      <c r="MG53" s="123"/>
      <c r="MH53" s="123"/>
      <c r="MI53" s="123"/>
      <c r="MJ53" s="123"/>
      <c r="MK53" s="123"/>
      <c r="ML53" s="123"/>
      <c r="MM53" s="123"/>
      <c r="MN53" s="123"/>
      <c r="MO53" s="123"/>
      <c r="MP53" s="123"/>
      <c r="MQ53" s="123"/>
      <c r="MR53" s="123"/>
      <c r="MS53" s="123"/>
      <c r="MT53" s="2"/>
      <c r="MU53" s="2"/>
      <c r="MV53" s="2"/>
      <c r="MW53" s="2"/>
      <c r="MX53" s="2"/>
      <c r="MY53" s="2"/>
      <c r="MZ53" s="2"/>
      <c r="NA53" s="2"/>
      <c r="NB53" s="12"/>
      <c r="NC53" s="2"/>
      <c r="ND53" s="117"/>
      <c r="NE53" s="118"/>
      <c r="NF53" s="118"/>
      <c r="NG53" s="118"/>
      <c r="NH53" s="118"/>
      <c r="NI53" s="118"/>
      <c r="NJ53" s="118"/>
      <c r="NK53" s="118"/>
      <c r="NL53" s="118"/>
      <c r="NM53" s="118"/>
      <c r="NN53" s="118"/>
      <c r="NO53" s="118"/>
      <c r="NP53" s="118"/>
      <c r="NQ53" s="118"/>
      <c r="NR53" s="119"/>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17"/>
      <c r="NE54" s="118"/>
      <c r="NF54" s="118"/>
      <c r="NG54" s="118"/>
      <c r="NH54" s="118"/>
      <c r="NI54" s="118"/>
      <c r="NJ54" s="118"/>
      <c r="NK54" s="118"/>
      <c r="NL54" s="118"/>
      <c r="NM54" s="118"/>
      <c r="NN54" s="118"/>
      <c r="NO54" s="118"/>
      <c r="NP54" s="118"/>
      <c r="NQ54" s="118"/>
      <c r="NR54" s="119"/>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17"/>
      <c r="NE55" s="118"/>
      <c r="NF55" s="118"/>
      <c r="NG55" s="118"/>
      <c r="NH55" s="118"/>
      <c r="NI55" s="118"/>
      <c r="NJ55" s="118"/>
      <c r="NK55" s="118"/>
      <c r="NL55" s="118"/>
      <c r="NM55" s="118"/>
      <c r="NN55" s="118"/>
      <c r="NO55" s="118"/>
      <c r="NP55" s="118"/>
      <c r="NQ55" s="118"/>
      <c r="NR55" s="119"/>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17"/>
      <c r="NE56" s="118"/>
      <c r="NF56" s="118"/>
      <c r="NG56" s="118"/>
      <c r="NH56" s="118"/>
      <c r="NI56" s="118"/>
      <c r="NJ56" s="118"/>
      <c r="NK56" s="118"/>
      <c r="NL56" s="118"/>
      <c r="NM56" s="118"/>
      <c r="NN56" s="118"/>
      <c r="NO56" s="118"/>
      <c r="NP56" s="118"/>
      <c r="NQ56" s="118"/>
      <c r="NR56" s="119"/>
    </row>
    <row r="57" spans="1:382" ht="13.5" customHeight="1" x14ac:dyDescent="0.15">
      <c r="A57" s="2"/>
      <c r="B57" s="25"/>
      <c r="NB57" s="26"/>
      <c r="NC57" s="2"/>
      <c r="ND57" s="117"/>
      <c r="NE57" s="118"/>
      <c r="NF57" s="118"/>
      <c r="NG57" s="118"/>
      <c r="NH57" s="118"/>
      <c r="NI57" s="118"/>
      <c r="NJ57" s="118"/>
      <c r="NK57" s="118"/>
      <c r="NL57" s="118"/>
      <c r="NM57" s="118"/>
      <c r="NN57" s="118"/>
      <c r="NO57" s="118"/>
      <c r="NP57" s="118"/>
      <c r="NQ57" s="118"/>
      <c r="NR57" s="119"/>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17"/>
      <c r="NE58" s="118"/>
      <c r="NF58" s="118"/>
      <c r="NG58" s="118"/>
      <c r="NH58" s="118"/>
      <c r="NI58" s="118"/>
      <c r="NJ58" s="118"/>
      <c r="NK58" s="118"/>
      <c r="NL58" s="118"/>
      <c r="NM58" s="118"/>
      <c r="NN58" s="118"/>
      <c r="NO58" s="118"/>
      <c r="NP58" s="118"/>
      <c r="NQ58" s="118"/>
      <c r="NR58" s="119"/>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17"/>
      <c r="NE59" s="118"/>
      <c r="NF59" s="118"/>
      <c r="NG59" s="118"/>
      <c r="NH59" s="118"/>
      <c r="NI59" s="118"/>
      <c r="NJ59" s="118"/>
      <c r="NK59" s="118"/>
      <c r="NL59" s="118"/>
      <c r="NM59" s="118"/>
      <c r="NN59" s="118"/>
      <c r="NO59" s="118"/>
      <c r="NP59" s="118"/>
      <c r="NQ59" s="118"/>
      <c r="NR59" s="119"/>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17"/>
      <c r="NE60" s="118"/>
      <c r="NF60" s="118"/>
      <c r="NG60" s="118"/>
      <c r="NH60" s="118"/>
      <c r="NI60" s="118"/>
      <c r="NJ60" s="118"/>
      <c r="NK60" s="118"/>
      <c r="NL60" s="118"/>
      <c r="NM60" s="118"/>
      <c r="NN60" s="118"/>
      <c r="NO60" s="118"/>
      <c r="NP60" s="118"/>
      <c r="NQ60" s="118"/>
      <c r="NR60" s="119"/>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17"/>
      <c r="NE61" s="118"/>
      <c r="NF61" s="118"/>
      <c r="NG61" s="118"/>
      <c r="NH61" s="118"/>
      <c r="NI61" s="118"/>
      <c r="NJ61" s="118"/>
      <c r="NK61" s="118"/>
      <c r="NL61" s="118"/>
      <c r="NM61" s="118"/>
      <c r="NN61" s="118"/>
      <c r="NO61" s="118"/>
      <c r="NP61" s="118"/>
      <c r="NQ61" s="118"/>
      <c r="NR61" s="119"/>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17"/>
      <c r="NE62" s="118"/>
      <c r="NF62" s="118"/>
      <c r="NG62" s="118"/>
      <c r="NH62" s="118"/>
      <c r="NI62" s="118"/>
      <c r="NJ62" s="118"/>
      <c r="NK62" s="118"/>
      <c r="NL62" s="118"/>
      <c r="NM62" s="118"/>
      <c r="NN62" s="118"/>
      <c r="NO62" s="118"/>
      <c r="NP62" s="118"/>
      <c r="NQ62" s="118"/>
      <c r="NR62" s="119"/>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4" t="s">
        <v>32</v>
      </c>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17"/>
      <c r="NE63" s="118"/>
      <c r="NF63" s="118"/>
      <c r="NG63" s="118"/>
      <c r="NH63" s="118"/>
      <c r="NI63" s="118"/>
      <c r="NJ63" s="118"/>
      <c r="NK63" s="118"/>
      <c r="NL63" s="118"/>
      <c r="NM63" s="118"/>
      <c r="NN63" s="118"/>
      <c r="NO63" s="118"/>
      <c r="NP63" s="118"/>
      <c r="NQ63" s="118"/>
      <c r="NR63" s="119"/>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20"/>
      <c r="NE64" s="121"/>
      <c r="NF64" s="121"/>
      <c r="NG64" s="121"/>
      <c r="NH64" s="121"/>
      <c r="NI64" s="121"/>
      <c r="NJ64" s="121"/>
      <c r="NK64" s="121"/>
      <c r="NL64" s="121"/>
      <c r="NM64" s="121"/>
      <c r="NN64" s="121"/>
      <c r="NO64" s="121"/>
      <c r="NP64" s="121"/>
      <c r="NQ64" s="121"/>
      <c r="NR64" s="122"/>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8">
        <f>データ!CM7</f>
        <v>42340</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4" t="s">
        <v>34</v>
      </c>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7" t="str">
        <f>データ!$B$11</f>
        <v>R02</v>
      </c>
      <c r="S76" s="138"/>
      <c r="T76" s="138"/>
      <c r="U76" s="138"/>
      <c r="V76" s="138"/>
      <c r="W76" s="138"/>
      <c r="X76" s="138"/>
      <c r="Y76" s="138"/>
      <c r="Z76" s="138"/>
      <c r="AA76" s="138"/>
      <c r="AB76" s="138"/>
      <c r="AC76" s="138"/>
      <c r="AD76" s="138"/>
      <c r="AE76" s="138"/>
      <c r="AF76" s="139"/>
      <c r="AG76" s="137" t="str">
        <f>データ!$C$11</f>
        <v>R03</v>
      </c>
      <c r="AH76" s="138"/>
      <c r="AI76" s="138"/>
      <c r="AJ76" s="138"/>
      <c r="AK76" s="138"/>
      <c r="AL76" s="138"/>
      <c r="AM76" s="138"/>
      <c r="AN76" s="138"/>
      <c r="AO76" s="138"/>
      <c r="AP76" s="138"/>
      <c r="AQ76" s="138"/>
      <c r="AR76" s="138"/>
      <c r="AS76" s="138"/>
      <c r="AT76" s="138"/>
      <c r="AU76" s="139"/>
      <c r="AV76" s="137" t="str">
        <f>データ!$D$11</f>
        <v>R04</v>
      </c>
      <c r="AW76" s="138"/>
      <c r="AX76" s="138"/>
      <c r="AY76" s="138"/>
      <c r="AZ76" s="138"/>
      <c r="BA76" s="138"/>
      <c r="BB76" s="138"/>
      <c r="BC76" s="138"/>
      <c r="BD76" s="138"/>
      <c r="BE76" s="138"/>
      <c r="BF76" s="138"/>
      <c r="BG76" s="138"/>
      <c r="BH76" s="138"/>
      <c r="BI76" s="138"/>
      <c r="BJ76" s="139"/>
      <c r="BK76" s="137" t="str">
        <f>データ!$E$11</f>
        <v>R05</v>
      </c>
      <c r="BL76" s="138"/>
      <c r="BM76" s="138"/>
      <c r="BN76" s="138"/>
      <c r="BO76" s="138"/>
      <c r="BP76" s="138"/>
      <c r="BQ76" s="138"/>
      <c r="BR76" s="138"/>
      <c r="BS76" s="138"/>
      <c r="BT76" s="138"/>
      <c r="BU76" s="138"/>
      <c r="BV76" s="138"/>
      <c r="BW76" s="138"/>
      <c r="BX76" s="138"/>
      <c r="BY76" s="139"/>
      <c r="BZ76" s="137" t="str">
        <f>データ!$F$11</f>
        <v>R06</v>
      </c>
      <c r="CA76" s="138"/>
      <c r="CB76" s="138"/>
      <c r="CC76" s="138"/>
      <c r="CD76" s="138"/>
      <c r="CE76" s="138"/>
      <c r="CF76" s="138"/>
      <c r="CG76" s="138"/>
      <c r="CH76" s="138"/>
      <c r="CI76" s="138"/>
      <c r="CJ76" s="138"/>
      <c r="CK76" s="138"/>
      <c r="CL76" s="138"/>
      <c r="CM76" s="138"/>
      <c r="CN76" s="139"/>
      <c r="CO76" s="2"/>
      <c r="CP76" s="2"/>
      <c r="CQ76" s="2"/>
      <c r="CR76" s="2"/>
      <c r="CS76" s="2"/>
      <c r="CT76" s="2"/>
      <c r="CU76" s="2"/>
      <c r="CV76" s="128">
        <f>データ!CN7</f>
        <v>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2"/>
      <c r="FZ76" s="2"/>
      <c r="GA76" s="2"/>
      <c r="GB76" s="2"/>
      <c r="GC76" s="2"/>
      <c r="GD76" s="2"/>
      <c r="GE76" s="2"/>
      <c r="GF76" s="2"/>
      <c r="GG76" s="2"/>
      <c r="GH76" s="2"/>
      <c r="GI76" s="2"/>
      <c r="GJ76" s="2"/>
      <c r="GK76" s="2"/>
      <c r="GL76" s="137" t="str">
        <f>データ!$B$11</f>
        <v>R02</v>
      </c>
      <c r="GM76" s="138"/>
      <c r="GN76" s="138"/>
      <c r="GO76" s="138"/>
      <c r="GP76" s="138"/>
      <c r="GQ76" s="138"/>
      <c r="GR76" s="138"/>
      <c r="GS76" s="138"/>
      <c r="GT76" s="138"/>
      <c r="GU76" s="138"/>
      <c r="GV76" s="138"/>
      <c r="GW76" s="138"/>
      <c r="GX76" s="138"/>
      <c r="GY76" s="138"/>
      <c r="GZ76" s="139"/>
      <c r="HA76" s="137" t="str">
        <f>データ!$C$11</f>
        <v>R03</v>
      </c>
      <c r="HB76" s="138"/>
      <c r="HC76" s="138"/>
      <c r="HD76" s="138"/>
      <c r="HE76" s="138"/>
      <c r="HF76" s="138"/>
      <c r="HG76" s="138"/>
      <c r="HH76" s="138"/>
      <c r="HI76" s="138"/>
      <c r="HJ76" s="138"/>
      <c r="HK76" s="138"/>
      <c r="HL76" s="138"/>
      <c r="HM76" s="138"/>
      <c r="HN76" s="138"/>
      <c r="HO76" s="139"/>
      <c r="HP76" s="137" t="str">
        <f>データ!$D$11</f>
        <v>R04</v>
      </c>
      <c r="HQ76" s="138"/>
      <c r="HR76" s="138"/>
      <c r="HS76" s="138"/>
      <c r="HT76" s="138"/>
      <c r="HU76" s="138"/>
      <c r="HV76" s="138"/>
      <c r="HW76" s="138"/>
      <c r="HX76" s="138"/>
      <c r="HY76" s="138"/>
      <c r="HZ76" s="138"/>
      <c r="IA76" s="138"/>
      <c r="IB76" s="138"/>
      <c r="IC76" s="138"/>
      <c r="ID76" s="139"/>
      <c r="IE76" s="137" t="str">
        <f>データ!$E$11</f>
        <v>R05</v>
      </c>
      <c r="IF76" s="138"/>
      <c r="IG76" s="138"/>
      <c r="IH76" s="138"/>
      <c r="II76" s="138"/>
      <c r="IJ76" s="138"/>
      <c r="IK76" s="138"/>
      <c r="IL76" s="138"/>
      <c r="IM76" s="138"/>
      <c r="IN76" s="138"/>
      <c r="IO76" s="138"/>
      <c r="IP76" s="138"/>
      <c r="IQ76" s="138"/>
      <c r="IR76" s="138"/>
      <c r="IS76" s="139"/>
      <c r="IT76" s="137" t="str">
        <f>データ!$F$11</f>
        <v>R06</v>
      </c>
      <c r="IU76" s="138"/>
      <c r="IV76" s="138"/>
      <c r="IW76" s="138"/>
      <c r="IX76" s="138"/>
      <c r="IY76" s="138"/>
      <c r="IZ76" s="138"/>
      <c r="JA76" s="138"/>
      <c r="JB76" s="138"/>
      <c r="JC76" s="138"/>
      <c r="JD76" s="138"/>
      <c r="JE76" s="138"/>
      <c r="JF76" s="138"/>
      <c r="JG76" s="138"/>
      <c r="JH76" s="139"/>
      <c r="JL76" s="2"/>
      <c r="JM76" s="2"/>
      <c r="JN76" s="2"/>
      <c r="JO76" s="2"/>
      <c r="JP76" s="2"/>
      <c r="JQ76" s="2"/>
      <c r="JR76" s="2"/>
      <c r="JS76" s="2"/>
      <c r="JT76" s="2"/>
      <c r="JU76" s="2"/>
      <c r="JV76" s="2"/>
      <c r="JW76" s="2"/>
      <c r="JX76" s="2"/>
      <c r="JY76" s="2"/>
      <c r="JZ76" s="2"/>
      <c r="KA76" s="137" t="str">
        <f>データ!$B$11</f>
        <v>R02</v>
      </c>
      <c r="KB76" s="138"/>
      <c r="KC76" s="138"/>
      <c r="KD76" s="138"/>
      <c r="KE76" s="138"/>
      <c r="KF76" s="138"/>
      <c r="KG76" s="138"/>
      <c r="KH76" s="138"/>
      <c r="KI76" s="138"/>
      <c r="KJ76" s="138"/>
      <c r="KK76" s="138"/>
      <c r="KL76" s="138"/>
      <c r="KM76" s="138"/>
      <c r="KN76" s="138"/>
      <c r="KO76" s="139"/>
      <c r="KP76" s="137" t="str">
        <f>データ!$C$11</f>
        <v>R03</v>
      </c>
      <c r="KQ76" s="138"/>
      <c r="KR76" s="138"/>
      <c r="KS76" s="138"/>
      <c r="KT76" s="138"/>
      <c r="KU76" s="138"/>
      <c r="KV76" s="138"/>
      <c r="KW76" s="138"/>
      <c r="KX76" s="138"/>
      <c r="KY76" s="138"/>
      <c r="KZ76" s="138"/>
      <c r="LA76" s="138"/>
      <c r="LB76" s="138"/>
      <c r="LC76" s="138"/>
      <c r="LD76" s="139"/>
      <c r="LE76" s="137" t="str">
        <f>データ!$D$11</f>
        <v>R04</v>
      </c>
      <c r="LF76" s="138"/>
      <c r="LG76" s="138"/>
      <c r="LH76" s="138"/>
      <c r="LI76" s="138"/>
      <c r="LJ76" s="138"/>
      <c r="LK76" s="138"/>
      <c r="LL76" s="138"/>
      <c r="LM76" s="138"/>
      <c r="LN76" s="138"/>
      <c r="LO76" s="138"/>
      <c r="LP76" s="138"/>
      <c r="LQ76" s="138"/>
      <c r="LR76" s="138"/>
      <c r="LS76" s="139"/>
      <c r="LT76" s="137" t="str">
        <f>データ!$E$11</f>
        <v>R05</v>
      </c>
      <c r="LU76" s="138"/>
      <c r="LV76" s="138"/>
      <c r="LW76" s="138"/>
      <c r="LX76" s="138"/>
      <c r="LY76" s="138"/>
      <c r="LZ76" s="138"/>
      <c r="MA76" s="138"/>
      <c r="MB76" s="138"/>
      <c r="MC76" s="138"/>
      <c r="MD76" s="138"/>
      <c r="ME76" s="138"/>
      <c r="MF76" s="138"/>
      <c r="MG76" s="138"/>
      <c r="MH76" s="139"/>
      <c r="MI76" s="137" t="str">
        <f>データ!$F$11</f>
        <v>R06</v>
      </c>
      <c r="MJ76" s="138"/>
      <c r="MK76" s="138"/>
      <c r="ML76" s="138"/>
      <c r="MM76" s="138"/>
      <c r="MN76" s="138"/>
      <c r="MO76" s="138"/>
      <c r="MP76" s="138"/>
      <c r="MQ76" s="138"/>
      <c r="MR76" s="138"/>
      <c r="MS76" s="138"/>
      <c r="MT76" s="138"/>
      <c r="MU76" s="138"/>
      <c r="MV76" s="138"/>
      <c r="MW76" s="139"/>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40" t="s">
        <v>27</v>
      </c>
      <c r="J77" s="140"/>
      <c r="K77" s="140"/>
      <c r="L77" s="140"/>
      <c r="M77" s="140"/>
      <c r="N77" s="140"/>
      <c r="O77" s="140"/>
      <c r="P77" s="140"/>
      <c r="Q77" s="140"/>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2"/>
      <c r="FZ77" s="2"/>
      <c r="GA77" s="2"/>
      <c r="GB77" s="2"/>
      <c r="GC77" s="140" t="s">
        <v>27</v>
      </c>
      <c r="GD77" s="140"/>
      <c r="GE77" s="140"/>
      <c r="GF77" s="140"/>
      <c r="GG77" s="140"/>
      <c r="GH77" s="140"/>
      <c r="GI77" s="140"/>
      <c r="GJ77" s="140"/>
      <c r="GK77" s="140"/>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40" t="s">
        <v>27</v>
      </c>
      <c r="JS77" s="140"/>
      <c r="JT77" s="140"/>
      <c r="JU77" s="140"/>
      <c r="JV77" s="140"/>
      <c r="JW77" s="140"/>
      <c r="JX77" s="140"/>
      <c r="JY77" s="140"/>
      <c r="JZ77" s="140"/>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40" t="s">
        <v>29</v>
      </c>
      <c r="J78" s="140"/>
      <c r="K78" s="140"/>
      <c r="L78" s="140"/>
      <c r="M78" s="140"/>
      <c r="N78" s="140"/>
      <c r="O78" s="140"/>
      <c r="P78" s="140"/>
      <c r="Q78" s="140"/>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2"/>
      <c r="FZ78" s="2"/>
      <c r="GA78" s="2"/>
      <c r="GB78" s="2"/>
      <c r="GC78" s="140" t="s">
        <v>29</v>
      </c>
      <c r="GD78" s="140"/>
      <c r="GE78" s="140"/>
      <c r="GF78" s="140"/>
      <c r="GG78" s="140"/>
      <c r="GH78" s="140"/>
      <c r="GI78" s="140"/>
      <c r="GJ78" s="140"/>
      <c r="GK78" s="140"/>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40" t="s">
        <v>29</v>
      </c>
      <c r="JS78" s="140"/>
      <c r="JT78" s="140"/>
      <c r="JU78" s="140"/>
      <c r="JV78" s="140"/>
      <c r="JW78" s="140"/>
      <c r="JX78" s="140"/>
      <c r="JY78" s="140"/>
      <c r="JZ78" s="140"/>
      <c r="KA78" s="110">
        <f>データ!DE7</f>
        <v>69.3</v>
      </c>
      <c r="KB78" s="111"/>
      <c r="KC78" s="111"/>
      <c r="KD78" s="111"/>
      <c r="KE78" s="111"/>
      <c r="KF78" s="111"/>
      <c r="KG78" s="111"/>
      <c r="KH78" s="111"/>
      <c r="KI78" s="111"/>
      <c r="KJ78" s="111"/>
      <c r="KK78" s="111"/>
      <c r="KL78" s="111"/>
      <c r="KM78" s="111"/>
      <c r="KN78" s="111"/>
      <c r="KO78" s="112"/>
      <c r="KP78" s="110">
        <f>データ!DF7</f>
        <v>93</v>
      </c>
      <c r="KQ78" s="111"/>
      <c r="KR78" s="111"/>
      <c r="KS78" s="111"/>
      <c r="KT78" s="111"/>
      <c r="KU78" s="111"/>
      <c r="KV78" s="111"/>
      <c r="KW78" s="111"/>
      <c r="KX78" s="111"/>
      <c r="KY78" s="111"/>
      <c r="KZ78" s="111"/>
      <c r="LA78" s="111"/>
      <c r="LB78" s="111"/>
      <c r="LC78" s="111"/>
      <c r="LD78" s="112"/>
      <c r="LE78" s="110">
        <f>データ!DG7</f>
        <v>141.1</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25"/>
      <c r="NE82" s="126"/>
      <c r="NF82" s="126"/>
      <c r="NG82" s="126"/>
      <c r="NH82" s="126"/>
      <c r="NI82" s="126"/>
      <c r="NJ82" s="126"/>
      <c r="NK82" s="126"/>
      <c r="NL82" s="126"/>
      <c r="NM82" s="126"/>
      <c r="NN82" s="126"/>
      <c r="NO82" s="126"/>
      <c r="NP82" s="126"/>
      <c r="NQ82" s="126"/>
      <c r="NR82" s="127"/>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76ORSRp7POvV3sfZ+Qda0lyY+fXjDJ6KSZWx/B4kyHiBeEtO5FG0FriGHknnc4mWLrM5iRpmDZS4lQeo7sIIZQ==" saltValue="pldH+ECBDobI3OTVSygvU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zoomScaleNormal="10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99</v>
      </c>
      <c r="AZ5" s="47" t="s">
        <v>93</v>
      </c>
      <c r="BA5" s="47" t="s">
        <v>94</v>
      </c>
      <c r="BB5" s="47" t="s">
        <v>95</v>
      </c>
      <c r="BC5" s="47" t="s">
        <v>96</v>
      </c>
      <c r="BD5" s="47" t="s">
        <v>97</v>
      </c>
      <c r="BE5" s="47" t="s">
        <v>98</v>
      </c>
      <c r="BF5" s="47" t="s">
        <v>88</v>
      </c>
      <c r="BG5" s="47" t="s">
        <v>89</v>
      </c>
      <c r="BH5" s="47" t="s">
        <v>100</v>
      </c>
      <c r="BI5" s="47" t="s">
        <v>91</v>
      </c>
      <c r="BJ5" s="47" t="s">
        <v>92</v>
      </c>
      <c r="BK5" s="47" t="s">
        <v>93</v>
      </c>
      <c r="BL5" s="47" t="s">
        <v>94</v>
      </c>
      <c r="BM5" s="47" t="s">
        <v>95</v>
      </c>
      <c r="BN5" s="47" t="s">
        <v>96</v>
      </c>
      <c r="BO5" s="47" t="s">
        <v>97</v>
      </c>
      <c r="BP5" s="47" t="s">
        <v>98</v>
      </c>
      <c r="BQ5" s="47" t="s">
        <v>88</v>
      </c>
      <c r="BR5" s="47" t="s">
        <v>101</v>
      </c>
      <c r="BS5" s="47" t="s">
        <v>90</v>
      </c>
      <c r="BT5" s="47" t="s">
        <v>91</v>
      </c>
      <c r="BU5" s="47" t="s">
        <v>99</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51"/>
      <c r="CN5" s="151"/>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100</v>
      </c>
      <c r="DC5" s="47" t="s">
        <v>91</v>
      </c>
      <c r="DD5" s="47" t="s">
        <v>99</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102</v>
      </c>
      <c r="B6" s="48">
        <f>B8</f>
        <v>2024</v>
      </c>
      <c r="C6" s="48">
        <f t="shared" ref="C6:X6" si="1">C8</f>
        <v>422045</v>
      </c>
      <c r="D6" s="48">
        <f t="shared" si="1"/>
        <v>47</v>
      </c>
      <c r="E6" s="48">
        <f t="shared" si="1"/>
        <v>14</v>
      </c>
      <c r="F6" s="48">
        <f t="shared" si="1"/>
        <v>0</v>
      </c>
      <c r="G6" s="48">
        <f t="shared" si="1"/>
        <v>1</v>
      </c>
      <c r="H6" s="48" t="str">
        <f>SUBSTITUTE(H8,"　","")</f>
        <v>長崎県諫早市</v>
      </c>
      <c r="I6" s="48" t="str">
        <f t="shared" si="1"/>
        <v>諫早市高城駐車場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28</v>
      </c>
      <c r="S6" s="50" t="str">
        <f t="shared" si="1"/>
        <v>公共施設</v>
      </c>
      <c r="T6" s="50" t="str">
        <f t="shared" si="1"/>
        <v>無</v>
      </c>
      <c r="U6" s="51">
        <f t="shared" si="1"/>
        <v>6731</v>
      </c>
      <c r="V6" s="51">
        <f t="shared" si="1"/>
        <v>256</v>
      </c>
      <c r="W6" s="51">
        <f t="shared" si="1"/>
        <v>220</v>
      </c>
      <c r="X6" s="50" t="str">
        <f t="shared" si="1"/>
        <v>無</v>
      </c>
      <c r="Y6" s="52">
        <f>IF(Y8="-",NA(),Y8)</f>
        <v>155.1</v>
      </c>
      <c r="Z6" s="52">
        <f t="shared" ref="Z6:AH6" si="2">IF(Z8="-",NA(),Z8)</f>
        <v>152.80000000000001</v>
      </c>
      <c r="AA6" s="52">
        <f t="shared" si="2"/>
        <v>173.3</v>
      </c>
      <c r="AB6" s="52">
        <f t="shared" si="2"/>
        <v>163</v>
      </c>
      <c r="AC6" s="52">
        <f t="shared" si="2"/>
        <v>183.2</v>
      </c>
      <c r="AD6" s="52">
        <f t="shared" si="2"/>
        <v>166.4</v>
      </c>
      <c r="AE6" s="52">
        <f t="shared" si="2"/>
        <v>177.9</v>
      </c>
      <c r="AF6" s="52">
        <f t="shared" si="2"/>
        <v>183.3</v>
      </c>
      <c r="AG6" s="52">
        <f t="shared" si="2"/>
        <v>186.3</v>
      </c>
      <c r="AH6" s="52">
        <f t="shared" si="2"/>
        <v>194.5</v>
      </c>
      <c r="AI6" s="49" t="str">
        <f>IF(AI8="-","",IF(AI8="-","【-】","【"&amp;SUBSTITUTE(TEXT(AI8,"#,##0.0"),"-","△")&amp;"】"))</f>
        <v>【1,604.7】</v>
      </c>
      <c r="AJ6" s="52">
        <f>IF(AJ8="-",NA(),AJ8)</f>
        <v>1.6</v>
      </c>
      <c r="AK6" s="52">
        <f t="shared" ref="AK6:AS6" si="3">IF(AK8="-",NA(),AK8)</f>
        <v>0</v>
      </c>
      <c r="AL6" s="52">
        <f t="shared" si="3"/>
        <v>0</v>
      </c>
      <c r="AM6" s="52">
        <f t="shared" si="3"/>
        <v>0</v>
      </c>
      <c r="AN6" s="52">
        <f t="shared" si="3"/>
        <v>0</v>
      </c>
      <c r="AO6" s="52">
        <f t="shared" si="3"/>
        <v>9.9</v>
      </c>
      <c r="AP6" s="52">
        <f t="shared" si="3"/>
        <v>5.0999999999999996</v>
      </c>
      <c r="AQ6" s="52">
        <f t="shared" si="3"/>
        <v>5.6</v>
      </c>
      <c r="AR6" s="52">
        <f t="shared" si="3"/>
        <v>7.6</v>
      </c>
      <c r="AS6" s="52">
        <f t="shared" si="3"/>
        <v>6.5</v>
      </c>
      <c r="AT6" s="49" t="str">
        <f>IF(AT8="-","",IF(AT8="-","【-】","【"&amp;SUBSTITUTE(TEXT(AT8,"#,##0.0"),"-","△")&amp;"】"))</f>
        <v>【3.8】</v>
      </c>
      <c r="AU6" s="53">
        <f>IF(AU8="-",NA(),AU8)</f>
        <v>4</v>
      </c>
      <c r="AV6" s="53">
        <f t="shared" ref="AV6:BD6" si="4">IF(AV8="-",NA(),AV8)</f>
        <v>0</v>
      </c>
      <c r="AW6" s="53">
        <f t="shared" si="4"/>
        <v>0</v>
      </c>
      <c r="AX6" s="53">
        <f t="shared" si="4"/>
        <v>0</v>
      </c>
      <c r="AY6" s="53">
        <f t="shared" si="4"/>
        <v>0</v>
      </c>
      <c r="AZ6" s="53">
        <f t="shared" si="4"/>
        <v>260</v>
      </c>
      <c r="BA6" s="53">
        <f t="shared" si="4"/>
        <v>15564</v>
      </c>
      <c r="BB6" s="53">
        <f t="shared" si="4"/>
        <v>28</v>
      </c>
      <c r="BC6" s="53">
        <f t="shared" si="4"/>
        <v>23</v>
      </c>
      <c r="BD6" s="53">
        <f t="shared" si="4"/>
        <v>37</v>
      </c>
      <c r="BE6" s="51" t="str">
        <f>IF(BE8="-","",IF(BE8="-","【-】","【"&amp;SUBSTITUTE(TEXT(BE8,"#,##0"),"-","△")&amp;"】"))</f>
        <v>【39】</v>
      </c>
      <c r="BF6" s="52">
        <f>IF(BF8="-",NA(),BF8)</f>
        <v>34.9</v>
      </c>
      <c r="BG6" s="52">
        <f t="shared" ref="BG6:BO6" si="5">IF(BG8="-",NA(),BG8)</f>
        <v>34.6</v>
      </c>
      <c r="BH6" s="52">
        <f t="shared" si="5"/>
        <v>42.3</v>
      </c>
      <c r="BI6" s="52">
        <f t="shared" si="5"/>
        <v>38.6</v>
      </c>
      <c r="BJ6" s="52">
        <f t="shared" si="5"/>
        <v>45.4</v>
      </c>
      <c r="BK6" s="52">
        <f t="shared" si="5"/>
        <v>-15.8</v>
      </c>
      <c r="BL6" s="52">
        <f t="shared" si="5"/>
        <v>5</v>
      </c>
      <c r="BM6" s="52">
        <f t="shared" si="5"/>
        <v>18.399999999999999</v>
      </c>
      <c r="BN6" s="52">
        <f t="shared" si="5"/>
        <v>6.9</v>
      </c>
      <c r="BO6" s="52">
        <f t="shared" si="5"/>
        <v>12.2</v>
      </c>
      <c r="BP6" s="49" t="str">
        <f>IF(BP8="-","",IF(BP8="-","【-】","【"&amp;SUBSTITUTE(TEXT(BP8,"#,##0.0"),"-","△")&amp;"】"))</f>
        <v>【2.0】</v>
      </c>
      <c r="BQ6" s="53">
        <f>IF(BQ8="-",NA(),BQ8)</f>
        <v>10911</v>
      </c>
      <c r="BR6" s="53">
        <f t="shared" ref="BR6:BZ6" si="6">IF(BR8="-",NA(),BR8)</f>
        <v>10596</v>
      </c>
      <c r="BS6" s="53">
        <f t="shared" si="6"/>
        <v>13</v>
      </c>
      <c r="BT6" s="53">
        <f t="shared" si="6"/>
        <v>12221</v>
      </c>
      <c r="BU6" s="53">
        <f t="shared" si="6"/>
        <v>14413</v>
      </c>
      <c r="BV6" s="53">
        <f t="shared" si="6"/>
        <v>13494</v>
      </c>
      <c r="BW6" s="53">
        <f t="shared" si="6"/>
        <v>17746</v>
      </c>
      <c r="BX6" s="53">
        <f t="shared" si="6"/>
        <v>17293</v>
      </c>
      <c r="BY6" s="53">
        <f t="shared" si="6"/>
        <v>18662</v>
      </c>
      <c r="BZ6" s="53">
        <f t="shared" si="6"/>
        <v>18024</v>
      </c>
      <c r="CA6" s="51" t="str">
        <f>IF(CA8="-","",IF(CA8="-","【-】","【"&amp;SUBSTITUTE(TEXT(CA8,"#,##0"),"-","△")&amp;"】"))</f>
        <v>【10,905】</v>
      </c>
      <c r="CB6" s="52"/>
      <c r="CC6" s="52"/>
      <c r="CD6" s="52"/>
      <c r="CE6" s="52"/>
      <c r="CF6" s="52"/>
      <c r="CG6" s="52"/>
      <c r="CH6" s="52"/>
      <c r="CI6" s="52"/>
      <c r="CJ6" s="52"/>
      <c r="CK6" s="52"/>
      <c r="CL6" s="49" t="s">
        <v>103</v>
      </c>
      <c r="CM6" s="51">
        <f t="shared" ref="CM6:CN6" si="7">CM8</f>
        <v>42340</v>
      </c>
      <c r="CN6" s="51">
        <f t="shared" si="7"/>
        <v>0</v>
      </c>
      <c r="CO6" s="52"/>
      <c r="CP6" s="52"/>
      <c r="CQ6" s="52"/>
      <c r="CR6" s="52"/>
      <c r="CS6" s="52"/>
      <c r="CT6" s="52"/>
      <c r="CU6" s="52"/>
      <c r="CV6" s="52"/>
      <c r="CW6" s="52"/>
      <c r="CX6" s="52"/>
      <c r="CY6" s="49" t="s">
        <v>103</v>
      </c>
      <c r="CZ6" s="52">
        <f>IF(CZ8="-",NA(),CZ8)</f>
        <v>0</v>
      </c>
      <c r="DA6" s="52">
        <f t="shared" ref="DA6:DI6" si="8">IF(DA8="-",NA(),DA8)</f>
        <v>0</v>
      </c>
      <c r="DB6" s="52">
        <f t="shared" si="8"/>
        <v>0</v>
      </c>
      <c r="DC6" s="52">
        <f t="shared" si="8"/>
        <v>0</v>
      </c>
      <c r="DD6" s="52">
        <f t="shared" si="8"/>
        <v>0</v>
      </c>
      <c r="DE6" s="52">
        <f t="shared" si="8"/>
        <v>69.3</v>
      </c>
      <c r="DF6" s="52">
        <f t="shared" si="8"/>
        <v>93</v>
      </c>
      <c r="DG6" s="52">
        <f t="shared" si="8"/>
        <v>141.1</v>
      </c>
      <c r="DH6" s="52">
        <f t="shared" si="8"/>
        <v>333.3</v>
      </c>
      <c r="DI6" s="52">
        <f t="shared" si="8"/>
        <v>368.1</v>
      </c>
      <c r="DJ6" s="49" t="str">
        <f>IF(DJ8="-","",IF(DJ8="-","【-】","【"&amp;SUBSTITUTE(TEXT(DJ8,"#,##0.0"),"-","△")&amp;"】"))</f>
        <v>【73.4】</v>
      </c>
      <c r="DK6" s="52">
        <f>IF(DK8="-",NA(),DK8)</f>
        <v>94.1</v>
      </c>
      <c r="DL6" s="52">
        <f t="shared" ref="DL6:DT6" si="9">IF(DL8="-",NA(),DL8)</f>
        <v>92.6</v>
      </c>
      <c r="DM6" s="52">
        <f t="shared" si="9"/>
        <v>92.2</v>
      </c>
      <c r="DN6" s="52">
        <f t="shared" si="9"/>
        <v>94.1</v>
      </c>
      <c r="DO6" s="52">
        <f t="shared" si="9"/>
        <v>92.2</v>
      </c>
      <c r="DP6" s="52">
        <f t="shared" si="9"/>
        <v>140.30000000000001</v>
      </c>
      <c r="DQ6" s="52">
        <f t="shared" si="9"/>
        <v>147.30000000000001</v>
      </c>
      <c r="DR6" s="52">
        <f t="shared" si="9"/>
        <v>162.9</v>
      </c>
      <c r="DS6" s="52">
        <f t="shared" si="9"/>
        <v>161.69999999999999</v>
      </c>
      <c r="DT6" s="52">
        <f t="shared" si="9"/>
        <v>166.4</v>
      </c>
      <c r="DU6" s="49" t="str">
        <f>IF(DU8="-","",IF(DU8="-","【-】","【"&amp;SUBSTITUTE(TEXT(DU8,"#,##0.0"),"-","△")&amp;"】"))</f>
        <v>【218.2】</v>
      </c>
    </row>
    <row r="7" spans="1:125" s="54" customFormat="1" x14ac:dyDescent="0.15">
      <c r="A7" s="37" t="s">
        <v>104</v>
      </c>
      <c r="B7" s="48">
        <f t="shared" ref="B7:X7" si="10">B8</f>
        <v>2024</v>
      </c>
      <c r="C7" s="48">
        <f t="shared" si="10"/>
        <v>422045</v>
      </c>
      <c r="D7" s="48">
        <f t="shared" si="10"/>
        <v>47</v>
      </c>
      <c r="E7" s="48">
        <f t="shared" si="10"/>
        <v>14</v>
      </c>
      <c r="F7" s="48">
        <f t="shared" si="10"/>
        <v>0</v>
      </c>
      <c r="G7" s="48">
        <f t="shared" si="10"/>
        <v>1</v>
      </c>
      <c r="H7" s="48" t="str">
        <f t="shared" si="10"/>
        <v>長崎県　諫早市</v>
      </c>
      <c r="I7" s="48" t="str">
        <f t="shared" si="10"/>
        <v>諫早市高城駐車場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28</v>
      </c>
      <c r="S7" s="50" t="str">
        <f t="shared" si="10"/>
        <v>公共施設</v>
      </c>
      <c r="T7" s="50" t="str">
        <f t="shared" si="10"/>
        <v>無</v>
      </c>
      <c r="U7" s="51">
        <f t="shared" si="10"/>
        <v>6731</v>
      </c>
      <c r="V7" s="51">
        <f t="shared" si="10"/>
        <v>256</v>
      </c>
      <c r="W7" s="51">
        <f t="shared" si="10"/>
        <v>220</v>
      </c>
      <c r="X7" s="50" t="str">
        <f t="shared" si="10"/>
        <v>無</v>
      </c>
      <c r="Y7" s="52">
        <f>Y8</f>
        <v>155.1</v>
      </c>
      <c r="Z7" s="52">
        <f t="shared" ref="Z7:AH7" si="11">Z8</f>
        <v>152.80000000000001</v>
      </c>
      <c r="AA7" s="52">
        <f t="shared" si="11"/>
        <v>173.3</v>
      </c>
      <c r="AB7" s="52">
        <f t="shared" si="11"/>
        <v>163</v>
      </c>
      <c r="AC7" s="52">
        <f t="shared" si="11"/>
        <v>183.2</v>
      </c>
      <c r="AD7" s="52">
        <f t="shared" si="11"/>
        <v>166.4</v>
      </c>
      <c r="AE7" s="52">
        <f t="shared" si="11"/>
        <v>177.9</v>
      </c>
      <c r="AF7" s="52">
        <f t="shared" si="11"/>
        <v>183.3</v>
      </c>
      <c r="AG7" s="52">
        <f t="shared" si="11"/>
        <v>186.3</v>
      </c>
      <c r="AH7" s="52">
        <f t="shared" si="11"/>
        <v>194.5</v>
      </c>
      <c r="AI7" s="49"/>
      <c r="AJ7" s="52">
        <f>AJ8</f>
        <v>1.6</v>
      </c>
      <c r="AK7" s="52">
        <f t="shared" ref="AK7:AS7" si="12">AK8</f>
        <v>0</v>
      </c>
      <c r="AL7" s="52">
        <f t="shared" si="12"/>
        <v>0</v>
      </c>
      <c r="AM7" s="52">
        <f t="shared" si="12"/>
        <v>0</v>
      </c>
      <c r="AN7" s="52">
        <f t="shared" si="12"/>
        <v>0</v>
      </c>
      <c r="AO7" s="52">
        <f t="shared" si="12"/>
        <v>9.9</v>
      </c>
      <c r="AP7" s="52">
        <f t="shared" si="12"/>
        <v>5.0999999999999996</v>
      </c>
      <c r="AQ7" s="52">
        <f t="shared" si="12"/>
        <v>5.6</v>
      </c>
      <c r="AR7" s="52">
        <f t="shared" si="12"/>
        <v>7.6</v>
      </c>
      <c r="AS7" s="52">
        <f t="shared" si="12"/>
        <v>6.5</v>
      </c>
      <c r="AT7" s="49"/>
      <c r="AU7" s="53">
        <f>AU8</f>
        <v>4</v>
      </c>
      <c r="AV7" s="53">
        <f t="shared" ref="AV7:BD7" si="13">AV8</f>
        <v>0</v>
      </c>
      <c r="AW7" s="53">
        <f t="shared" si="13"/>
        <v>0</v>
      </c>
      <c r="AX7" s="53">
        <f t="shared" si="13"/>
        <v>0</v>
      </c>
      <c r="AY7" s="53">
        <f t="shared" si="13"/>
        <v>0</v>
      </c>
      <c r="AZ7" s="53">
        <f t="shared" si="13"/>
        <v>260</v>
      </c>
      <c r="BA7" s="53">
        <f t="shared" si="13"/>
        <v>15564</v>
      </c>
      <c r="BB7" s="53">
        <f t="shared" si="13"/>
        <v>28</v>
      </c>
      <c r="BC7" s="53">
        <f t="shared" si="13"/>
        <v>23</v>
      </c>
      <c r="BD7" s="53">
        <f t="shared" si="13"/>
        <v>37</v>
      </c>
      <c r="BE7" s="51"/>
      <c r="BF7" s="52">
        <f>BF8</f>
        <v>34.9</v>
      </c>
      <c r="BG7" s="52">
        <f t="shared" ref="BG7:BO7" si="14">BG8</f>
        <v>34.6</v>
      </c>
      <c r="BH7" s="52">
        <f t="shared" si="14"/>
        <v>42.3</v>
      </c>
      <c r="BI7" s="52">
        <f t="shared" si="14"/>
        <v>38.6</v>
      </c>
      <c r="BJ7" s="52">
        <f t="shared" si="14"/>
        <v>45.4</v>
      </c>
      <c r="BK7" s="52">
        <f t="shared" si="14"/>
        <v>-15.8</v>
      </c>
      <c r="BL7" s="52">
        <f t="shared" si="14"/>
        <v>5</v>
      </c>
      <c r="BM7" s="52">
        <f t="shared" si="14"/>
        <v>18.399999999999999</v>
      </c>
      <c r="BN7" s="52">
        <f t="shared" si="14"/>
        <v>6.9</v>
      </c>
      <c r="BO7" s="52">
        <f t="shared" si="14"/>
        <v>12.2</v>
      </c>
      <c r="BP7" s="49"/>
      <c r="BQ7" s="53">
        <f>BQ8</f>
        <v>10911</v>
      </c>
      <c r="BR7" s="53">
        <f t="shared" ref="BR7:BZ7" si="15">BR8</f>
        <v>10596</v>
      </c>
      <c r="BS7" s="53">
        <f t="shared" si="15"/>
        <v>13</v>
      </c>
      <c r="BT7" s="53">
        <f t="shared" si="15"/>
        <v>12221</v>
      </c>
      <c r="BU7" s="53">
        <f t="shared" si="15"/>
        <v>14413</v>
      </c>
      <c r="BV7" s="53">
        <f t="shared" si="15"/>
        <v>13494</v>
      </c>
      <c r="BW7" s="53">
        <f t="shared" si="15"/>
        <v>17746</v>
      </c>
      <c r="BX7" s="53">
        <f t="shared" si="15"/>
        <v>17293</v>
      </c>
      <c r="BY7" s="53">
        <f t="shared" si="15"/>
        <v>18662</v>
      </c>
      <c r="BZ7" s="53">
        <f t="shared" si="15"/>
        <v>18024</v>
      </c>
      <c r="CA7" s="51"/>
      <c r="CB7" s="52" t="s">
        <v>105</v>
      </c>
      <c r="CC7" s="52" t="s">
        <v>105</v>
      </c>
      <c r="CD7" s="52" t="s">
        <v>105</v>
      </c>
      <c r="CE7" s="52" t="s">
        <v>105</v>
      </c>
      <c r="CF7" s="52" t="s">
        <v>105</v>
      </c>
      <c r="CG7" s="52" t="s">
        <v>105</v>
      </c>
      <c r="CH7" s="52" t="s">
        <v>105</v>
      </c>
      <c r="CI7" s="52" t="s">
        <v>105</v>
      </c>
      <c r="CJ7" s="52" t="s">
        <v>105</v>
      </c>
      <c r="CK7" s="52" t="s">
        <v>103</v>
      </c>
      <c r="CL7" s="49"/>
      <c r="CM7" s="51">
        <f>CM8</f>
        <v>42340</v>
      </c>
      <c r="CN7" s="51">
        <f>CN8</f>
        <v>0</v>
      </c>
      <c r="CO7" s="52" t="s">
        <v>105</v>
      </c>
      <c r="CP7" s="52" t="s">
        <v>105</v>
      </c>
      <c r="CQ7" s="52" t="s">
        <v>105</v>
      </c>
      <c r="CR7" s="52" t="s">
        <v>105</v>
      </c>
      <c r="CS7" s="52" t="s">
        <v>105</v>
      </c>
      <c r="CT7" s="52" t="s">
        <v>105</v>
      </c>
      <c r="CU7" s="52" t="s">
        <v>105</v>
      </c>
      <c r="CV7" s="52" t="s">
        <v>105</v>
      </c>
      <c r="CW7" s="52" t="s">
        <v>105</v>
      </c>
      <c r="CX7" s="52" t="s">
        <v>106</v>
      </c>
      <c r="CY7" s="49"/>
      <c r="CZ7" s="52">
        <f>CZ8</f>
        <v>0</v>
      </c>
      <c r="DA7" s="52">
        <f t="shared" ref="DA7:DI7" si="16">DA8</f>
        <v>0</v>
      </c>
      <c r="DB7" s="52">
        <f t="shared" si="16"/>
        <v>0</v>
      </c>
      <c r="DC7" s="52">
        <f t="shared" si="16"/>
        <v>0</v>
      </c>
      <c r="DD7" s="52">
        <f t="shared" si="16"/>
        <v>0</v>
      </c>
      <c r="DE7" s="52">
        <f t="shared" si="16"/>
        <v>69.3</v>
      </c>
      <c r="DF7" s="52">
        <f t="shared" si="16"/>
        <v>93</v>
      </c>
      <c r="DG7" s="52">
        <f t="shared" si="16"/>
        <v>141.1</v>
      </c>
      <c r="DH7" s="52">
        <f t="shared" si="16"/>
        <v>333.3</v>
      </c>
      <c r="DI7" s="52">
        <f t="shared" si="16"/>
        <v>368.1</v>
      </c>
      <c r="DJ7" s="49"/>
      <c r="DK7" s="52">
        <f>DK8</f>
        <v>94.1</v>
      </c>
      <c r="DL7" s="52">
        <f t="shared" ref="DL7:DT7" si="17">DL8</f>
        <v>92.6</v>
      </c>
      <c r="DM7" s="52">
        <f t="shared" si="17"/>
        <v>92.2</v>
      </c>
      <c r="DN7" s="52">
        <f t="shared" si="17"/>
        <v>94.1</v>
      </c>
      <c r="DO7" s="52">
        <f t="shared" si="17"/>
        <v>92.2</v>
      </c>
      <c r="DP7" s="52">
        <f t="shared" si="17"/>
        <v>140.30000000000001</v>
      </c>
      <c r="DQ7" s="52">
        <f t="shared" si="17"/>
        <v>147.30000000000001</v>
      </c>
      <c r="DR7" s="52">
        <f t="shared" si="17"/>
        <v>162.9</v>
      </c>
      <c r="DS7" s="52">
        <f t="shared" si="17"/>
        <v>161.69999999999999</v>
      </c>
      <c r="DT7" s="52">
        <f t="shared" si="17"/>
        <v>166.4</v>
      </c>
      <c r="DU7" s="49"/>
    </row>
    <row r="8" spans="1:125" s="54" customFormat="1" x14ac:dyDescent="0.15">
      <c r="A8" s="37"/>
      <c r="B8" s="55">
        <v>2024</v>
      </c>
      <c r="C8" s="55">
        <v>422045</v>
      </c>
      <c r="D8" s="55">
        <v>47</v>
      </c>
      <c r="E8" s="55">
        <v>14</v>
      </c>
      <c r="F8" s="55">
        <v>0</v>
      </c>
      <c r="G8" s="55">
        <v>1</v>
      </c>
      <c r="H8" s="55" t="s">
        <v>107</v>
      </c>
      <c r="I8" s="55" t="s">
        <v>108</v>
      </c>
      <c r="J8" s="55" t="s">
        <v>109</v>
      </c>
      <c r="K8" s="55" t="s">
        <v>110</v>
      </c>
      <c r="L8" s="55" t="s">
        <v>111</v>
      </c>
      <c r="M8" s="55" t="s">
        <v>112</v>
      </c>
      <c r="N8" s="55" t="s">
        <v>113</v>
      </c>
      <c r="O8" s="56" t="s">
        <v>114</v>
      </c>
      <c r="P8" s="57" t="s">
        <v>115</v>
      </c>
      <c r="Q8" s="57" t="s">
        <v>116</v>
      </c>
      <c r="R8" s="58">
        <v>28</v>
      </c>
      <c r="S8" s="57" t="s">
        <v>117</v>
      </c>
      <c r="T8" s="57" t="s">
        <v>118</v>
      </c>
      <c r="U8" s="58">
        <v>6731</v>
      </c>
      <c r="V8" s="58">
        <v>256</v>
      </c>
      <c r="W8" s="58">
        <v>220</v>
      </c>
      <c r="X8" s="57" t="s">
        <v>118</v>
      </c>
      <c r="Y8" s="59">
        <v>155.1</v>
      </c>
      <c r="Z8" s="59">
        <v>152.80000000000001</v>
      </c>
      <c r="AA8" s="59">
        <v>173.3</v>
      </c>
      <c r="AB8" s="59">
        <v>163</v>
      </c>
      <c r="AC8" s="59">
        <v>183.2</v>
      </c>
      <c r="AD8" s="59">
        <v>166.4</v>
      </c>
      <c r="AE8" s="59">
        <v>177.9</v>
      </c>
      <c r="AF8" s="59">
        <v>183.3</v>
      </c>
      <c r="AG8" s="59">
        <v>186.3</v>
      </c>
      <c r="AH8" s="59">
        <v>194.5</v>
      </c>
      <c r="AI8" s="56">
        <v>1604.7</v>
      </c>
      <c r="AJ8" s="59">
        <v>1.6</v>
      </c>
      <c r="AK8" s="59">
        <v>0</v>
      </c>
      <c r="AL8" s="59">
        <v>0</v>
      </c>
      <c r="AM8" s="59">
        <v>0</v>
      </c>
      <c r="AN8" s="59">
        <v>0</v>
      </c>
      <c r="AO8" s="59">
        <v>9.9</v>
      </c>
      <c r="AP8" s="59">
        <v>5.0999999999999996</v>
      </c>
      <c r="AQ8" s="59">
        <v>5.6</v>
      </c>
      <c r="AR8" s="59">
        <v>7.6</v>
      </c>
      <c r="AS8" s="59">
        <v>6.5</v>
      </c>
      <c r="AT8" s="56">
        <v>3.8</v>
      </c>
      <c r="AU8" s="60">
        <v>4</v>
      </c>
      <c r="AV8" s="60">
        <v>0</v>
      </c>
      <c r="AW8" s="60">
        <v>0</v>
      </c>
      <c r="AX8" s="60">
        <v>0</v>
      </c>
      <c r="AY8" s="60">
        <v>0</v>
      </c>
      <c r="AZ8" s="60">
        <v>260</v>
      </c>
      <c r="BA8" s="60">
        <v>15564</v>
      </c>
      <c r="BB8" s="60">
        <v>28</v>
      </c>
      <c r="BC8" s="60">
        <v>23</v>
      </c>
      <c r="BD8" s="60">
        <v>37</v>
      </c>
      <c r="BE8" s="60">
        <v>39</v>
      </c>
      <c r="BF8" s="59">
        <v>34.9</v>
      </c>
      <c r="BG8" s="59">
        <v>34.6</v>
      </c>
      <c r="BH8" s="59">
        <v>42.3</v>
      </c>
      <c r="BI8" s="59">
        <v>38.6</v>
      </c>
      <c r="BJ8" s="59">
        <v>45.4</v>
      </c>
      <c r="BK8" s="59">
        <v>-15.8</v>
      </c>
      <c r="BL8" s="59">
        <v>5</v>
      </c>
      <c r="BM8" s="59">
        <v>18.399999999999999</v>
      </c>
      <c r="BN8" s="59">
        <v>6.9</v>
      </c>
      <c r="BO8" s="59">
        <v>12.2</v>
      </c>
      <c r="BP8" s="56">
        <v>2</v>
      </c>
      <c r="BQ8" s="60">
        <v>10911</v>
      </c>
      <c r="BR8" s="60">
        <v>10596</v>
      </c>
      <c r="BS8" s="60">
        <v>13</v>
      </c>
      <c r="BT8" s="61">
        <v>12221</v>
      </c>
      <c r="BU8" s="61">
        <v>14413</v>
      </c>
      <c r="BV8" s="60">
        <v>13494</v>
      </c>
      <c r="BW8" s="60">
        <v>17746</v>
      </c>
      <c r="BX8" s="60">
        <v>17293</v>
      </c>
      <c r="BY8" s="60">
        <v>18662</v>
      </c>
      <c r="BZ8" s="60">
        <v>18024</v>
      </c>
      <c r="CA8" s="58">
        <v>10905</v>
      </c>
      <c r="CB8" s="59" t="s">
        <v>111</v>
      </c>
      <c r="CC8" s="59" t="s">
        <v>111</v>
      </c>
      <c r="CD8" s="59" t="s">
        <v>111</v>
      </c>
      <c r="CE8" s="59" t="s">
        <v>111</v>
      </c>
      <c r="CF8" s="59" t="s">
        <v>111</v>
      </c>
      <c r="CG8" s="59" t="s">
        <v>111</v>
      </c>
      <c r="CH8" s="59" t="s">
        <v>111</v>
      </c>
      <c r="CI8" s="59" t="s">
        <v>111</v>
      </c>
      <c r="CJ8" s="59" t="s">
        <v>111</v>
      </c>
      <c r="CK8" s="59" t="s">
        <v>111</v>
      </c>
      <c r="CL8" s="56" t="s">
        <v>111</v>
      </c>
      <c r="CM8" s="58">
        <v>42340</v>
      </c>
      <c r="CN8" s="58">
        <v>0</v>
      </c>
      <c r="CO8" s="59" t="s">
        <v>111</v>
      </c>
      <c r="CP8" s="59" t="s">
        <v>111</v>
      </c>
      <c r="CQ8" s="59" t="s">
        <v>111</v>
      </c>
      <c r="CR8" s="59" t="s">
        <v>111</v>
      </c>
      <c r="CS8" s="59" t="s">
        <v>111</v>
      </c>
      <c r="CT8" s="59" t="s">
        <v>111</v>
      </c>
      <c r="CU8" s="59" t="s">
        <v>111</v>
      </c>
      <c r="CV8" s="59" t="s">
        <v>111</v>
      </c>
      <c r="CW8" s="59" t="s">
        <v>111</v>
      </c>
      <c r="CX8" s="59" t="s">
        <v>111</v>
      </c>
      <c r="CY8" s="56" t="s">
        <v>111</v>
      </c>
      <c r="CZ8" s="59">
        <v>0</v>
      </c>
      <c r="DA8" s="59">
        <v>0</v>
      </c>
      <c r="DB8" s="59">
        <v>0</v>
      </c>
      <c r="DC8" s="59">
        <v>0</v>
      </c>
      <c r="DD8" s="59">
        <v>0</v>
      </c>
      <c r="DE8" s="59">
        <v>69.3</v>
      </c>
      <c r="DF8" s="59">
        <v>93</v>
      </c>
      <c r="DG8" s="59">
        <v>141.1</v>
      </c>
      <c r="DH8" s="59">
        <v>333.3</v>
      </c>
      <c r="DI8" s="59">
        <v>368.1</v>
      </c>
      <c r="DJ8" s="56">
        <v>73.400000000000006</v>
      </c>
      <c r="DK8" s="59">
        <v>94.1</v>
      </c>
      <c r="DL8" s="59">
        <v>92.6</v>
      </c>
      <c r="DM8" s="59">
        <v>92.2</v>
      </c>
      <c r="DN8" s="59">
        <v>94.1</v>
      </c>
      <c r="DO8" s="59">
        <v>92.2</v>
      </c>
      <c r="DP8" s="59">
        <v>140.30000000000001</v>
      </c>
      <c r="DQ8" s="59">
        <v>147.30000000000001</v>
      </c>
      <c r="DR8" s="59">
        <v>162.9</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2026-02-19T04:57:05Z</cp:lastPrinted>
  <dcterms:created xsi:type="dcterms:W3CDTF">2025-12-12T09:33:58Z</dcterms:created>
  <dcterms:modified xsi:type="dcterms:W3CDTF">2026-03-04T06:27:51Z</dcterms:modified>
  <cp:category/>
</cp:coreProperties>
</file>