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FB8E2F6-4481-45C0-85A5-B6B3B4A8C105}" xr6:coauthVersionLast="47" xr6:coauthVersionMax="47" xr10:uidLastSave="{00000000-0000-0000-0000-000000000000}"/>
  <workbookProtection workbookAlgorithmName="SHA-512" workbookHashValue="1/J4uzT+X/JowGFiErcNf5ec3LPxsrN2L40WCSsCpZm9LgnWBp0a2dBvq+ZNXlXfT2woD7JQsDu/1Aqz29fY6w==" workbookSaltValue="pT3RPXXBLGog55WzAizVl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F85" i="4"/>
  <c r="E85" i="4"/>
  <c r="AT10" i="4"/>
  <c r="AL10" i="4"/>
  <c r="I10" i="4"/>
  <c r="AL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<sst xmlns="http://schemas.openxmlformats.org/spreadsheetml/2006/main" count="319" uniqueCount="115">
  <si>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</si>
  <si>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</si>
  <si>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</si>
  <si>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</si>
  <si>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</si>
  <si>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</si>
  <si>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</si>
  <si>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</si>
  <si>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</si>
  <si>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</si>
  <si>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</si>
  <si>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</si>
  <si>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</si>
  <si>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</si>
  <si>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</si>
  <si>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</si>
  <si>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</si>
  <si>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</si>
  <si>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</si>
  <si>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</si>
  <si>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</si>
  <si>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</si>
  <si>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</si>
  <si>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</si>
  <si>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</si>
  <si>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</si>
  <si>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</si>
  <si>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</si>
  <si>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</si>
  <si>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</si>
  <si>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</si>
  <si>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</si>
  <si>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</si>
  <si>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</si>
  <si>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</si>
  <si>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</si>
  <si>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</si>
  <si>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</si>
  <si>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</si>
  <si>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</si>
  <si>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</si>
  <si>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</si>
  <si>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</si>
  <si>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</si>
  <si>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</si>
  <si>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</si>
  <si>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</si>
  <si>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</si>
  <si>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</si>
  <si>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</si>
  <si>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</si>
  <si>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</si>
  <si>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</si>
  <si>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</si>
  <si>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</si>
  <si>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</si>
  <si>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</si>
  <si>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</si>
  <si>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</si>
  <si>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</si>
  <si>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</si>
  <si>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</si>
  <si>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</si>
  <si>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</si>
  <si>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</si>
  <si>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</si>
  <si>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</si>
  <si>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</si>
  <si>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</si>
  <si>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</si>
  <si>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</si>
  <si>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</si>
  <si>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</si>
  <si>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</si>
  <si>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</si>
  <si>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</si>
  <si>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</si>
  <si>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</si>
  <si>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</si>
  <si>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</si>
  <si>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</si>
  <si>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</si>
  <si>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</si>
  <si>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</si>
  <si>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</si>
  <si>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</si>
  <si>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</si>
  <si>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</si>
  <si>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</si>
  <si>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</si>
  <si>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</si>
  <si>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</si>
  <si>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</si>
  <si>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</si>
  <si>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</si>
  <si>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</si>
  <si>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</si>
  <si>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</si>
  <si>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</si>
  <si>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</si>
  <si>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</si>
  <si>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</si>
  <si>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</si>
  <si>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</si>
  <si>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</si>
  <si>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</si>
  <si>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</si>
  <si>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</si>
  <si>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</si>
  <si>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</si>
  <si>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</si>
  <si>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</si>
  <si>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t>
    <phoneticPr fontId="4"/>
  </si>
  <si>
    <t>　特定環境保全公共下水道は、平成16年に供用を開始し、令和6年度末で水洗化率は84.3％となっており、上昇率は頭打ち状態となっている。
　令和6年度の特徴を類似団体平均値と比較してみると、「経費回収率」は上回っていて、「汚水処理原価」は下回っているため、汚水処理に係る費用が類似団体より抑えられていると考えられる。
　事業債の償還金が多額であり経営状況としては一般会計からの多額の他会計補助金により赤字分を補填している。
　平成28年度に策定した経営戦略をもとに、さらなる水洗化率の向上を図り、経営の健全化・効率化に努める。</t>
    <rPh sb="102" eb="104">
      <t>ウワマワ</t>
    </rPh>
    <rPh sb="118" eb="120">
      <t>シタマワ</t>
    </rPh>
    <rPh sb="190" eb="196">
      <t>タカイケイホジョキン</t>
    </rPh>
    <phoneticPr fontId="4"/>
  </si>
  <si>
    <t>　施設については供用開始から21年以上が経過しており、施設や設備の老朽化が顕著に出ているため、修繕・更新費用が徐々に多額になっていくことが問題となってくる。平成28,29年度においてストックマネジメント計画を策定しており、計画を踏まえ国の補助を受けながら計画的に設備の修繕・更新を図ってきているが、ストックマネジメント計画で定めた年次計画が令和4年度で終了したため、令和6・7年度で新たに作成したストックマネジメント計画2期目を基に効率的な改築更新に努める。</t>
    <rPh sb="191" eb="192">
      <t>アラ</t>
    </rPh>
    <rPh sb="194" eb="196">
      <t>サクセイ</t>
    </rPh>
    <rPh sb="214" eb="215">
      <t>モト</t>
    </rPh>
    <rPh sb="216" eb="219">
      <t>コウリツテキ</t>
    </rPh>
    <rPh sb="220" eb="224">
      <t>カイチクコウシン</t>
    </rPh>
    <rPh sb="225" eb="22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</si>
</sst>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7F-4A92-A856-4CE93E993C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A67F-4A92-A856-4CE93E993C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56.36</c:v>
                </c:pt>
              </c:numCache>
            </c:numRef>
          </c:val>
          <c:extLst>
            <c:ext xmlns:c16="http://schemas.microsoft.com/office/drawing/2014/chart" uri="{C3380CC4-5D6E-409C-BE32-E72D297353CC}">
              <c16:uniqueId val="{00000000-E1B2-4B4D-889A-1309530DD3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E1B2-4B4D-889A-1309530DD3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84.26</c:v>
                </c:pt>
              </c:numCache>
            </c:numRef>
          </c:val>
          <c:extLst>
            <c:ext xmlns:c16="http://schemas.microsoft.com/office/drawing/2014/chart" uri="{C3380CC4-5D6E-409C-BE32-E72D297353CC}">
              <c16:uniqueId val="{00000000-533D-494A-A0C1-7FFF1E1386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533D-494A-A0C1-7FFF1E1386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111.58</c:v>
                </c:pt>
              </c:numCache>
            </c:numRef>
          </c:val>
          <c:extLst>
            <c:ext xmlns:c16="http://schemas.microsoft.com/office/drawing/2014/chart" uri="{C3380CC4-5D6E-409C-BE32-E72D297353CC}">
              <c16:uniqueId val="{00000000-3402-4CE1-A927-6ED9C7F126F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3402-4CE1-A927-6ED9C7F126F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3.95</c:v>
                </c:pt>
              </c:numCache>
            </c:numRef>
          </c:val>
          <c:extLst>
            <c:ext xmlns:c16="http://schemas.microsoft.com/office/drawing/2014/chart" uri="{C3380CC4-5D6E-409C-BE32-E72D297353CC}">
              <c16:uniqueId val="{00000000-3695-435C-A0BD-22090EDAE73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3695-435C-A0BD-22090EDAE73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D0-451A-9A21-435847153A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96D0-451A-9A21-435847153A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52-48AB-BD9B-FBE14B6733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5C52-48AB-BD9B-FBE14B6733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101.15</c:v>
                </c:pt>
              </c:numCache>
            </c:numRef>
          </c:val>
          <c:extLst>
            <c:ext xmlns:c16="http://schemas.microsoft.com/office/drawing/2014/chart" uri="{C3380CC4-5D6E-409C-BE32-E72D297353CC}">
              <c16:uniqueId val="{00000000-5C54-460D-9CB5-6DF3AA0335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5C54-460D-9CB5-6DF3AA0335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1775.59</c:v>
                </c:pt>
              </c:numCache>
            </c:numRef>
          </c:val>
          <c:extLst>
            <c:ext xmlns:c16="http://schemas.microsoft.com/office/drawing/2014/chart" uri="{C3380CC4-5D6E-409C-BE32-E72D297353CC}">
              <c16:uniqueId val="{00000000-1374-4E41-B676-EA06303CF5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1374-4E41-B676-EA06303CF5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86.97</c:v>
                </c:pt>
              </c:numCache>
            </c:numRef>
          </c:val>
          <c:extLst>
            <c:ext xmlns:c16="http://schemas.microsoft.com/office/drawing/2014/chart" uri="{C3380CC4-5D6E-409C-BE32-E72D297353CC}">
              <c16:uniqueId val="{00000000-1ADE-4AA7-AE90-EE4A15E45C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1ADE-4AA7-AE90-EE4A15E45C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189.59</c:v>
                </c:pt>
              </c:numCache>
            </c:numRef>
          </c:val>
          <c:extLst>
            <c:ext xmlns:c16="http://schemas.microsoft.com/office/drawing/2014/chart" uri="{C3380CC4-5D6E-409C-BE32-E72D297353CC}">
              <c16:uniqueId val="{00000000-B24F-4C40-9714-FA05A76903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B24F-4C40-9714-FA05A76903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小値賀町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2115</v>
      </c>
      <c r="AM8" s="41"/>
      <c r="AN8" s="41"/>
      <c r="AO8" s="41"/>
      <c r="AP8" s="41"/>
      <c r="AQ8" s="41"/>
      <c r="AR8" s="41"/>
      <c r="AS8" s="41"/>
      <c r="AT8" s="34">
        <f>データ!T6</f>
        <v>25.5</v>
      </c>
      <c r="AU8" s="34"/>
      <c r="AV8" s="34"/>
      <c r="AW8" s="34"/>
      <c r="AX8" s="34"/>
      <c r="AY8" s="34"/>
      <c r="AZ8" s="34"/>
      <c r="BA8" s="34"/>
      <c r="BB8" s="34">
        <f>データ!U6</f>
        <v>82.94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75.13</v>
      </c>
      <c r="J10" s="34"/>
      <c r="K10" s="34"/>
      <c r="L10" s="34"/>
      <c r="M10" s="34"/>
      <c r="N10" s="34"/>
      <c r="O10" s="34"/>
      <c r="P10" s="34">
        <f>データ!P6</f>
        <v>57.21</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1175</v>
      </c>
      <c r="AM10" s="41"/>
      <c r="AN10" s="41"/>
      <c r="AO10" s="41"/>
      <c r="AP10" s="41"/>
      <c r="AQ10" s="41"/>
      <c r="AR10" s="41"/>
      <c r="AS10" s="41"/>
      <c r="AT10" s="34">
        <f>データ!W6</f>
        <v>0.65</v>
      </c>
      <c r="AU10" s="34"/>
      <c r="AV10" s="34"/>
      <c r="AW10" s="34"/>
      <c r="AX10" s="34"/>
      <c r="AY10" s="34"/>
      <c r="AZ10" s="34"/>
      <c r="BA10" s="34"/>
      <c r="BB10" s="34">
        <f>データ!X6</f>
        <v>1807.69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qXz+9LOdrtLsdPatV4/rWVaa1nA09c2/34DQF+M8QsMUypTFKEySnmc0U+0aDi6B2jwXCpZ7jAbX/Tk9Zom1Q==" saltValue="ovAsdRmRaiCtgjVOuQq8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423831</v>
      </c>
      <c r="D6" s="19">
        <f t="shared" si="3"/>
        <v>46</v>
      </c>
      <c r="E6" s="19">
        <f t="shared" si="3"/>
        <v>17</v>
      </c>
      <c r="F6" s="19">
        <f t="shared" si="3"/>
        <v>4</v>
      </c>
      <c r="G6" s="19">
        <f t="shared" si="3"/>
        <v>0</v>
      </c>
      <c r="H6" s="19" t="str">
        <f t="shared" si="3"/>
        <v>長崎県　小値賀町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75.13</v>
      </c>
      <c r="P6" s="20">
        <f t="shared" si="3"/>
        <v>57.21</v>
      </c>
      <c r="Q6" s="20">
        <f t="shared" si="3"/>
        <v>100</v>
      </c>
      <c r="R6" s="20">
        <f t="shared" si="3"/>
        <v>3190</v>
      </c>
      <c r="S6" s="20">
        <f t="shared" si="3"/>
        <v>2115</v>
      </c>
      <c r="T6" s="20">
        <f t="shared" si="3"/>
        <v>25.5</v>
      </c>
      <c r="U6" s="20">
        <f t="shared" si="3"/>
        <v>82.94</v>
      </c>
      <c r="V6" s="20">
        <f t="shared" si="3"/>
        <v>1175</v>
      </c>
      <c r="W6" s="20">
        <f t="shared" si="3"/>
        <v>0.65</v>
      </c>
      <c r="X6" s="20">
        <f t="shared" si="3"/>
        <v>1807.69</v>
      </c>
      <c r="Y6" s="21" t="str">
        <f>IF(Y7="",NA(),Y7)</f>
        <v>-</v>
      </c>
      <c r="Z6" s="21" t="str">
        <f t="shared" ref="Z6:AH6" si="4">IF(Z7="",NA(),Z7)</f>
        <v>-</v>
      </c>
      <c r="AA6" s="21" t="str">
        <f t="shared" si="4"/>
        <v>-</v>
      </c>
      <c r="AB6" s="21" t="str">
        <f t="shared" si="4"/>
        <v>-</v>
      </c>
      <c r="AC6" s="21">
        <f t="shared" si="4"/>
        <v>111.58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101.15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1775.59</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86.97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189.59</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56.36</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84.26</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3.95</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423831</v>
      </c>
      <c r="D7" s="23">
        <v>46</v>
      </c>
      <c r="E7" s="23">
        <v>17</v>
      </c>
      <c r="F7" s="23">
        <v>4</v>
      </c>
      <c r="G7" s="23">
        <v>0</v>
      </c>
      <c r="H7" s="23" t="s">
        <v>96</v>
      </c>
      <c r="I7" s="23" t="s">
        <v>97</v>
      </c>
      <c r="J7" s="23" t="s">
        <v>98</v>
      </c>
      <c r="K7" s="23" t="s">
        <v>99</v>
      </c>
      <c r="L7" s="23" t="s">
        <v>100</v>
      </c>
      <c r="M7" s="23" t="s">
        <v>101</v>
      </c>
      <c r="N7" s="24" t="s">
        <v>102</v>
      </c>
      <c r="O7" s="24">
        <v>75.13</v>
      </c>
      <c r="P7" s="24">
        <v>57.21</v>
      </c>
      <c r="Q7" s="24">
        <v>100</v>
      </c>
      <c r="R7" s="24">
        <v>3190</v>
      </c>
      <c r="S7" s="24">
        <v>2115</v>
      </c>
      <c r="T7" s="24">
        <v>25.5</v>
      </c>
      <c r="U7" s="24">
        <v>82.94</v>
      </c>
      <c r="V7" s="24">
        <v>1175</v>
      </c>
      <c r="W7" s="24">
        <v>0.65</v>
      </c>
      <c r="X7" s="24">
        <v>1807.69</v>
      </c>
      <c r="Y7" s="24" t="s">
        <v>102</v>
      </c>
      <c r="Z7" s="24" t="s">
        <v>102</v>
      </c>
      <c r="AA7" s="24" t="s">
        <v>102</v>
      </c>
      <c r="AB7" s="24" t="s">
        <v>102</v>
      </c>
      <c r="AC7" s="24">
        <v>111.58</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101.15</v>
      </c>
      <c r="AZ7" s="24" t="s">
        <v>102</v>
      </c>
      <c r="BA7" s="24" t="s">
        <v>102</v>
      </c>
      <c r="BB7" s="24" t="s">
        <v>102</v>
      </c>
      <c r="BC7" s="24" t="s">
        <v>102</v>
      </c>
      <c r="BD7" s="24">
        <v>53.28</v>
      </c>
      <c r="BE7" s="24">
        <v>50.9</v>
      </c>
      <c r="BF7" s="24" t="s">
        <v>102</v>
      </c>
      <c r="BG7" s="24" t="s">
        <v>102</v>
      </c>
      <c r="BH7" s="24" t="s">
        <v>102</v>
      </c>
      <c r="BI7" s="24" t="s">
        <v>102</v>
      </c>
      <c r="BJ7" s="24">
        <v>1775.59</v>
      </c>
      <c r="BK7" s="24" t="s">
        <v>102</v>
      </c>
      <c r="BL7" s="24" t="s">
        <v>102</v>
      </c>
      <c r="BM7" s="24" t="s">
        <v>102</v>
      </c>
      <c r="BN7" s="24" t="s">
        <v>102</v>
      </c>
      <c r="BO7" s="24">
        <v>1142.44</v>
      </c>
      <c r="BP7" s="24">
        <v>1099.1500000000001</v>
      </c>
      <c r="BQ7" s="24" t="s">
        <v>102</v>
      </c>
      <c r="BR7" s="24" t="s">
        <v>102</v>
      </c>
      <c r="BS7" s="24" t="s">
        <v>102</v>
      </c>
      <c r="BT7" s="24" t="s">
        <v>102</v>
      </c>
      <c r="BU7" s="24">
        <v>86.97</v>
      </c>
      <c r="BV7" s="24" t="s">
        <v>102</v>
      </c>
      <c r="BW7" s="24" t="s">
        <v>102</v>
      </c>
      <c r="BX7" s="24" t="s">
        <v>102</v>
      </c>
      <c r="BY7" s="24" t="s">
        <v>102</v>
      </c>
      <c r="BZ7" s="24">
        <v>66.63</v>
      </c>
      <c r="CA7" s="24">
        <v>72.92</v>
      </c>
      <c r="CB7" s="24" t="s">
        <v>102</v>
      </c>
      <c r="CC7" s="24" t="s">
        <v>102</v>
      </c>
      <c r="CD7" s="24" t="s">
        <v>102</v>
      </c>
      <c r="CE7" s="24" t="s">
        <v>102</v>
      </c>
      <c r="CF7" s="24">
        <v>189.59</v>
      </c>
      <c r="CG7" s="24" t="s">
        <v>102</v>
      </c>
      <c r="CH7" s="24" t="s">
        <v>102</v>
      </c>
      <c r="CI7" s="24" t="s">
        <v>102</v>
      </c>
      <c r="CJ7" s="24" t="s">
        <v>102</v>
      </c>
      <c r="CK7" s="24">
        <v>252.17</v>
      </c>
      <c r="CL7" s="24">
        <v>225.78</v>
      </c>
      <c r="CM7" s="24" t="s">
        <v>102</v>
      </c>
      <c r="CN7" s="24" t="s">
        <v>102</v>
      </c>
      <c r="CO7" s="24" t="s">
        <v>102</v>
      </c>
      <c r="CP7" s="24" t="s">
        <v>102</v>
      </c>
      <c r="CQ7" s="24">
        <v>56.36</v>
      </c>
      <c r="CR7" s="24" t="s">
        <v>102</v>
      </c>
      <c r="CS7" s="24" t="s">
        <v>102</v>
      </c>
      <c r="CT7" s="24" t="s">
        <v>102</v>
      </c>
      <c r="CU7" s="24" t="s">
        <v>102</v>
      </c>
      <c r="CV7" s="24">
        <v>42.15</v>
      </c>
      <c r="CW7" s="24">
        <v>43.17</v>
      </c>
      <c r="CX7" s="24" t="s">
        <v>102</v>
      </c>
      <c r="CY7" s="24" t="s">
        <v>102</v>
      </c>
      <c r="CZ7" s="24" t="s">
        <v>102</v>
      </c>
      <c r="DA7" s="24" t="s">
        <v>102</v>
      </c>
      <c r="DB7" s="24">
        <v>84.26</v>
      </c>
      <c r="DC7" s="24" t="s">
        <v>102</v>
      </c>
      <c r="DD7" s="24" t="s">
        <v>102</v>
      </c>
      <c r="DE7" s="24" t="s">
        <v>102</v>
      </c>
      <c r="DF7" s="24" t="s">
        <v>102</v>
      </c>
      <c r="DG7" s="24">
        <v>84.21</v>
      </c>
      <c r="DH7" s="24">
        <v>86.31</v>
      </c>
      <c r="DI7" s="24" t="s">
        <v>102</v>
      </c>
      <c r="DJ7" s="24" t="s">
        <v>102</v>
      </c>
      <c r="DK7" s="24" t="s">
        <v>102</v>
      </c>
      <c r="DL7" s="24" t="s">
        <v>102</v>
      </c>
      <c r="DM7" s="24">
        <v>3.95</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2026-01-26T23:23:24Z</cp:lastPrinted>
  <dcterms:created xsi:type="dcterms:W3CDTF">2025-12-23T06:14:47Z</dcterms:created>
  <dcterms:modified xsi:type="dcterms:W3CDTF">2026-02-27T02:25:05Z</dcterms:modified>
  <cp:category/>
</cp:coreProperties>
</file>