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CCDB8BC-1D96-4055-90EA-B860CC8BEC07}" xr6:coauthVersionLast="47" xr6:coauthVersionMax="47" xr10:uidLastSave="{00000000-0000-0000-0000-000000000000}"/>
  <workbookProtection workbookAlgorithmName="SHA-512" workbookHashValue="MSIzy2h2BmTHZbLrO0uGUz5QwRWg8k6Rmo56rqvqiThnYWUnXxqnyA4vQtyTJd80XQNJ8XQ7W1Q28LuxfSaHTQ==" workbookSaltValue="qQNriW9mpckAosKdIuYbN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E85" i="4"/>
  <c r="BB10" i="4"/>
  <c r="AT10" i="4"/>
  <c r="P10" i="4"/>
  <c r="W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<sst xmlns="http://schemas.openxmlformats.org/spreadsheetml/2006/main" count="319" uniqueCount="117">
  <si>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</si>
  <si>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</si>
  <si>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</si>
  <si>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</si>
  <si>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</si>
  <si>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</si>
  <si>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</si>
  <si>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</si>
  <si>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</si>
  <si>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</si>
  <si>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</si>
  <si>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</si>
  <si>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</si>
  <si>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</si>
  <si>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</si>
  <si>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</si>
  <si>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</si>
  <si>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</si>
  <si>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</si>
  <si>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</si>
  <si>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</si>
  <si>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</si>
  <si>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</si>
  <si>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</si>
  <si>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</si>
  <si>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</si>
  <si>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</si>
  <si>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</si>
  <si>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</si>
  <si>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</si>
  <si>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</si>
  <si>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</si>
  <si>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</si>
  <si>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</si>
  <si>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</si>
  <si>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</si>
  <si>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</si>
  <si>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</si>
  <si>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</si>
  <si>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</si>
  <si>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</si>
  <si>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</si>
  <si>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</si>
  <si>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</si>
  <si>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</si>
  <si>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</si>
  <si>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</si>
  <si>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</si>
  <si>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</si>
  <si>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</si>
  <si>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</si>
  <si>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</si>
  <si>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</si>
  <si>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</si>
  <si>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</si>
  <si>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</si>
  <si>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</si>
  <si>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</si>
  <si>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</si>
  <si>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</si>
  <si>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</si>
  <si>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</si>
  <si>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</si>
  <si>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</si>
  <si>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</si>
  <si>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</si>
  <si>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</si>
  <si>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</si>
  <si>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</si>
  <si>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</si>
  <si>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</si>
  <si>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</si>
  <si>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</si>
  <si>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</si>
  <si>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</si>
  <si>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</si>
  <si>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</si>
  <si>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</si>
  <si>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</si>
  <si>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</si>
  <si>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</si>
  <si>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</si>
  <si>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</si>
  <si>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</si>
  <si>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</si>
  <si>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</si>
  <si>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</si>
  <si>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</si>
  <si>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</si>
  <si>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</si>
  <si>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</si>
  <si>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</si>
  <si>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</si>
  <si>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</si>
  <si>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</si>
  <si>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</si>
  <si>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</si>
  <si>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</si>
  <si>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</si>
  <si>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</si>
  <si>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</si>
  <si>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</si>
  <si>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</si>
  <si>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</si>
  <si>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</si>
  <si>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</si>
  <si>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</si>
  <si>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</si>
  <si>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</si>
  <si>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</si>
  <si>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</si>
  <si>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</si>
  <si>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</si>
  <si>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</si>
  <si>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t>
    <phoneticPr fontId="4"/>
  </si>
  <si>
    <t>　漁業集落排水事業は大島地区が平成10年、斑地区が平成21年に供給を開始している。令和6年度末現在で水洗化率は漁集全体では87.0％となっており、人口減少及び高齢化による漁村集落の過疎化が見られる。
　令和6年度の特徴を類似団体平均値と比較してみると、「経費回収率」は上回っていて、「汚水処理原価」は下回っているため、汚水処理にかかる費用が類似団体より抑えられていると考えられる。
　事業債の償還金が多額であり、経営状況としては、一般会計からの多額の他会計補助金により赤字分を補填している。
　平成28年度に策定した経営戦略をもとに、さらなる水洗化率の向上を図り、経営の健全化・効率化に努める。</t>
    <rPh sb="225" eb="231">
      <t>タカイケイホジョキン</t>
    </rPh>
    <phoneticPr fontId="4"/>
  </si>
  <si>
    <t>　大島地区については供用開始から27年以上が経過し、斑地区については16年以上が経過しており、施設や設備の老朽化が顕著に出ているため、修繕・更新費用が徐々に多額になっていくことが問題となってくる。各施設の今後のあり方について、令和元年度に大島漁業集落排水施設機能保全計画を策定し、令和2年度に斑地区漁業集落排水施設機能保全計画を策定した。その結果を基に大島地区については、令和4年度にダウンサイジング検討業務を実施した結果、現施設を維持管理していくより、大型の合併浄化槽に切り替えた方が、安価で効率的との試算が出たため、大島漁業集落排水施設の再編に向けて、機能保全工事を実施する。斑地区については、令和3年度に小値賀町下水道事業全体計画見直しを実施した結果、漁業集落排水を公共下水道に接続した方が有利との試算が出たため、漁業集落排水と公共下水道の統合に向けて準備を進めていく。</t>
    <rPh sb="278" eb="280">
      <t>キノウ</t>
    </rPh>
    <rPh sb="280" eb="282">
      <t>ホゼン</t>
    </rPh>
    <rPh sb="282" eb="284">
      <t>コウジ</t>
    </rPh>
    <rPh sb="285" eb="28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</si>
</sst>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3C-4564-B1E6-FCD9B87A34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93C-4564-B1E6-FCD9B87A34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22.22</c:v>
                </c:pt>
              </c:numCache>
            </c:numRef>
          </c:val>
          <c:extLst>
            <c:ext xmlns:c16="http://schemas.microsoft.com/office/drawing/2014/chart" uri="{C3380CC4-5D6E-409C-BE32-E72D297353CC}">
              <c16:uniqueId val="{00000000-E68E-4D1C-B565-4DF44504B9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E68E-4D1C-B565-4DF44504B9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86.96</c:v>
                </c:pt>
              </c:numCache>
            </c:numRef>
          </c:val>
          <c:extLst>
            <c:ext xmlns:c16="http://schemas.microsoft.com/office/drawing/2014/chart" uri="{C3380CC4-5D6E-409C-BE32-E72D297353CC}">
              <c16:uniqueId val="{00000000-2104-42D7-A5F2-CFBFBA5B82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2104-42D7-A5F2-CFBFBA5B82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107.4</c:v>
                </c:pt>
              </c:numCache>
            </c:numRef>
          </c:val>
          <c:extLst>
            <c:ext xmlns:c16="http://schemas.microsoft.com/office/drawing/2014/chart" uri="{C3380CC4-5D6E-409C-BE32-E72D297353CC}">
              <c16:uniqueId val="{00000000-A5C7-48D7-8E2C-6E2F50DB26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A5C7-48D7-8E2C-6E2F50DB26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548E-4A9F-93D8-47A7EDDE99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548E-4A9F-93D8-47A7EDDE99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D1-491C-A5A0-D8972D2BB2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9D1-491C-A5A0-D8972D2BB2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F8-42E7-9BFD-EBEEFD139C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9FF8-42E7-9BFD-EBEEFD139C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178.82</c:v>
                </c:pt>
              </c:numCache>
            </c:numRef>
          </c:val>
          <c:extLst>
            <c:ext xmlns:c16="http://schemas.microsoft.com/office/drawing/2014/chart" uri="{C3380CC4-5D6E-409C-BE32-E72D297353CC}">
              <c16:uniqueId val="{00000000-E6D7-42B6-B86F-C696D10CB9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E6D7-42B6-B86F-C696D10CB9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2859.49</c:v>
                </c:pt>
              </c:numCache>
            </c:numRef>
          </c:val>
          <c:extLst>
            <c:ext xmlns:c16="http://schemas.microsoft.com/office/drawing/2014/chart" uri="{C3380CC4-5D6E-409C-BE32-E72D297353CC}">
              <c16:uniqueId val="{00000000-BF2C-4E21-A765-45CD25514C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BF2C-4E21-A765-45CD25514C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77.83</c:v>
                </c:pt>
              </c:numCache>
            </c:numRef>
          </c:val>
          <c:extLst>
            <c:ext xmlns:c16="http://schemas.microsoft.com/office/drawing/2014/chart" uri="{C3380CC4-5D6E-409C-BE32-E72D297353CC}">
              <c16:uniqueId val="{00000000-B71F-489C-AC71-C5D217A063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B71F-489C-AC71-C5D217A063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217.5</c:v>
                </c:pt>
              </c:numCache>
            </c:numRef>
          </c:val>
          <c:extLst>
            <c:ext xmlns:c16="http://schemas.microsoft.com/office/drawing/2014/chart" uri="{C3380CC4-5D6E-409C-BE32-E72D297353CC}">
              <c16:uniqueId val="{00000000-2E62-44AE-8D89-CE6D996C19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2E62-44AE-8D89-CE6D996C19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小値賀町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2115</v>
      </c>
      <c r="AM8" s="41"/>
      <c r="AN8" s="41"/>
      <c r="AO8" s="41"/>
      <c r="AP8" s="41"/>
      <c r="AQ8" s="41"/>
      <c r="AR8" s="41"/>
      <c r="AS8" s="41"/>
      <c r="AT8" s="34">
        <f>データ!T6</f>
        <v>25.5</v>
      </c>
      <c r="AU8" s="34"/>
      <c r="AV8" s="34"/>
      <c r="AW8" s="34"/>
      <c r="AX8" s="34"/>
      <c r="AY8" s="34"/>
      <c r="AZ8" s="34"/>
      <c r="BA8" s="34"/>
      <c r="BB8" s="34">
        <f>データ!U6</f>
        <v>82.94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81.87</v>
      </c>
      <c r="J10" s="34"/>
      <c r="K10" s="34"/>
      <c r="L10" s="34"/>
      <c r="M10" s="34"/>
      <c r="N10" s="34"/>
      <c r="O10" s="34"/>
      <c r="P10" s="34">
        <f>データ!P6</f>
        <v>8.9600000000000009</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184</v>
      </c>
      <c r="AM10" s="41"/>
      <c r="AN10" s="41"/>
      <c r="AO10" s="41"/>
      <c r="AP10" s="41"/>
      <c r="AQ10" s="41"/>
      <c r="AR10" s="41"/>
      <c r="AS10" s="41"/>
      <c r="AT10" s="34">
        <f>データ!W6</f>
        <v>0.13</v>
      </c>
      <c r="AU10" s="34"/>
      <c r="AV10" s="34"/>
      <c r="AW10" s="34"/>
      <c r="AX10" s="34"/>
      <c r="AY10" s="34"/>
      <c r="AZ10" s="34"/>
      <c r="BA10" s="34"/>
      <c r="BB10" s="34">
        <f>データ!X6</f>
        <v>1415.38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pD/nfjh0oDaKf7RtyhXaVIjTahGY0vqd8+ZBaaiQXNLIteHR/GcJwZuHH1t8qiTxbBYfGPmA2bpbtSy2Snkr1A==" saltValue="5+lmPKqTPJp/kfToULK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423831</v>
      </c>
      <c r="D6" s="19">
        <f t="shared" si="3"/>
        <v>46</v>
      </c>
      <c r="E6" s="19">
        <f t="shared" si="3"/>
        <v>17</v>
      </c>
      <c r="F6" s="19">
        <f t="shared" si="3"/>
        <v>6</v>
      </c>
      <c r="G6" s="19">
        <f t="shared" si="3"/>
        <v>0</v>
      </c>
      <c r="H6" s="19" t="str">
        <f t="shared" si="3"/>
        <v>長崎県　小値賀町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81.87</v>
      </c>
      <c r="P6" s="20">
        <f t="shared" si="3"/>
        <v>8.9600000000000009</v>
      </c>
      <c r="Q6" s="20">
        <f t="shared" si="3"/>
        <v>100</v>
      </c>
      <c r="R6" s="20">
        <f t="shared" si="3"/>
        <v>3190</v>
      </c>
      <c r="S6" s="20">
        <f t="shared" si="3"/>
        <v>2115</v>
      </c>
      <c r="T6" s="20">
        <f t="shared" si="3"/>
        <v>25.5</v>
      </c>
      <c r="U6" s="20">
        <f t="shared" si="3"/>
        <v>82.94</v>
      </c>
      <c r="V6" s="20">
        <f t="shared" si="3"/>
        <v>184</v>
      </c>
      <c r="W6" s="20">
        <f t="shared" si="3"/>
        <v>0.13</v>
      </c>
      <c r="X6" s="20">
        <f t="shared" si="3"/>
        <v>1415.38</v>
      </c>
      <c r="Y6" s="21" t="str">
        <f>IF(Y7="",NA(),Y7)</f>
        <v>-</v>
      </c>
      <c r="Z6" s="21" t="str">
        <f t="shared" ref="Z6:AH6" si="4">IF(Z7="",NA(),Z7)</f>
        <v>-</v>
      </c>
      <c r="AA6" s="21" t="str">
        <f t="shared" si="4"/>
        <v>-</v>
      </c>
      <c r="AB6" s="21" t="str">
        <f t="shared" si="4"/>
        <v>-</v>
      </c>
      <c r="AC6" s="21">
        <f t="shared" si="4"/>
        <v>107.4</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178.82</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2859.49</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77.83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217.5</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22.22</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86.96</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3.8</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423831</v>
      </c>
      <c r="D7" s="23">
        <v>46</v>
      </c>
      <c r="E7" s="23">
        <v>17</v>
      </c>
      <c r="F7" s="23">
        <v>6</v>
      </c>
      <c r="G7" s="23">
        <v>0</v>
      </c>
      <c r="H7" s="23" t="s">
        <v>96</v>
      </c>
      <c r="I7" s="23" t="s">
        <v>97</v>
      </c>
      <c r="J7" s="23" t="s">
        <v>98</v>
      </c>
      <c r="K7" s="23" t="s">
        <v>99</v>
      </c>
      <c r="L7" s="23" t="s">
        <v>100</v>
      </c>
      <c r="M7" s="23" t="s">
        <v>101</v>
      </c>
      <c r="N7" s="24" t="s">
        <v>102</v>
      </c>
      <c r="O7" s="24">
        <v>81.87</v>
      </c>
      <c r="P7" s="24">
        <v>8.9600000000000009</v>
      </c>
      <c r="Q7" s="24">
        <v>100</v>
      </c>
      <c r="R7" s="24">
        <v>3190</v>
      </c>
      <c r="S7" s="24">
        <v>2115</v>
      </c>
      <c r="T7" s="24">
        <v>25.5</v>
      </c>
      <c r="U7" s="24">
        <v>82.94</v>
      </c>
      <c r="V7" s="24">
        <v>184</v>
      </c>
      <c r="W7" s="24">
        <v>0.13</v>
      </c>
      <c r="X7" s="24">
        <v>1415.38</v>
      </c>
      <c r="Y7" s="24" t="s">
        <v>102</v>
      </c>
      <c r="Z7" s="24" t="s">
        <v>102</v>
      </c>
      <c r="AA7" s="24" t="s">
        <v>102</v>
      </c>
      <c r="AB7" s="24" t="s">
        <v>102</v>
      </c>
      <c r="AC7" s="24">
        <v>107.4</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178.82</v>
      </c>
      <c r="AZ7" s="24" t="s">
        <v>102</v>
      </c>
      <c r="BA7" s="24" t="s">
        <v>102</v>
      </c>
      <c r="BB7" s="24" t="s">
        <v>102</v>
      </c>
      <c r="BC7" s="24" t="s">
        <v>102</v>
      </c>
      <c r="BD7" s="24">
        <v>72.13</v>
      </c>
      <c r="BE7" s="24">
        <v>71.459999999999994</v>
      </c>
      <c r="BF7" s="24" t="s">
        <v>102</v>
      </c>
      <c r="BG7" s="24" t="s">
        <v>102</v>
      </c>
      <c r="BH7" s="24" t="s">
        <v>102</v>
      </c>
      <c r="BI7" s="24" t="s">
        <v>102</v>
      </c>
      <c r="BJ7" s="24">
        <v>2859.49</v>
      </c>
      <c r="BK7" s="24" t="s">
        <v>102</v>
      </c>
      <c r="BL7" s="24" t="s">
        <v>102</v>
      </c>
      <c r="BM7" s="24" t="s">
        <v>102</v>
      </c>
      <c r="BN7" s="24" t="s">
        <v>102</v>
      </c>
      <c r="BO7" s="24">
        <v>1420.25</v>
      </c>
      <c r="BP7" s="24">
        <v>1223.19</v>
      </c>
      <c r="BQ7" s="24" t="s">
        <v>102</v>
      </c>
      <c r="BR7" s="24" t="s">
        <v>102</v>
      </c>
      <c r="BS7" s="24" t="s">
        <v>102</v>
      </c>
      <c r="BT7" s="24" t="s">
        <v>102</v>
      </c>
      <c r="BU7" s="24">
        <v>77.83</v>
      </c>
      <c r="BV7" s="24" t="s">
        <v>102</v>
      </c>
      <c r="BW7" s="24" t="s">
        <v>102</v>
      </c>
      <c r="BX7" s="24" t="s">
        <v>102</v>
      </c>
      <c r="BY7" s="24" t="s">
        <v>102</v>
      </c>
      <c r="BZ7" s="24">
        <v>32.700000000000003</v>
      </c>
      <c r="CA7" s="24">
        <v>37.21</v>
      </c>
      <c r="CB7" s="24" t="s">
        <v>102</v>
      </c>
      <c r="CC7" s="24" t="s">
        <v>102</v>
      </c>
      <c r="CD7" s="24" t="s">
        <v>102</v>
      </c>
      <c r="CE7" s="24" t="s">
        <v>102</v>
      </c>
      <c r="CF7" s="24">
        <v>217.5</v>
      </c>
      <c r="CG7" s="24" t="s">
        <v>102</v>
      </c>
      <c r="CH7" s="24" t="s">
        <v>102</v>
      </c>
      <c r="CI7" s="24" t="s">
        <v>102</v>
      </c>
      <c r="CJ7" s="24" t="s">
        <v>102</v>
      </c>
      <c r="CK7" s="24">
        <v>536.16999999999996</v>
      </c>
      <c r="CL7" s="24">
        <v>462.49</v>
      </c>
      <c r="CM7" s="24" t="s">
        <v>102</v>
      </c>
      <c r="CN7" s="24" t="s">
        <v>102</v>
      </c>
      <c r="CO7" s="24" t="s">
        <v>102</v>
      </c>
      <c r="CP7" s="24" t="s">
        <v>102</v>
      </c>
      <c r="CQ7" s="24">
        <v>22.22</v>
      </c>
      <c r="CR7" s="24" t="s">
        <v>102</v>
      </c>
      <c r="CS7" s="24" t="s">
        <v>102</v>
      </c>
      <c r="CT7" s="24" t="s">
        <v>102</v>
      </c>
      <c r="CU7" s="24" t="s">
        <v>102</v>
      </c>
      <c r="CV7" s="24">
        <v>27.81</v>
      </c>
      <c r="CW7" s="24">
        <v>30.09</v>
      </c>
      <c r="CX7" s="24" t="s">
        <v>102</v>
      </c>
      <c r="CY7" s="24" t="s">
        <v>102</v>
      </c>
      <c r="CZ7" s="24" t="s">
        <v>102</v>
      </c>
      <c r="DA7" s="24" t="s">
        <v>102</v>
      </c>
      <c r="DB7" s="24">
        <v>86.96</v>
      </c>
      <c r="DC7" s="24" t="s">
        <v>102</v>
      </c>
      <c r="DD7" s="24" t="s">
        <v>102</v>
      </c>
      <c r="DE7" s="24" t="s">
        <v>102</v>
      </c>
      <c r="DF7" s="24" t="s">
        <v>102</v>
      </c>
      <c r="DG7" s="24">
        <v>78.680000000000007</v>
      </c>
      <c r="DH7" s="24">
        <v>80.97</v>
      </c>
      <c r="DI7" s="24" t="s">
        <v>102</v>
      </c>
      <c r="DJ7" s="24" t="s">
        <v>102</v>
      </c>
      <c r="DK7" s="24" t="s">
        <v>102</v>
      </c>
      <c r="DL7" s="24" t="s">
        <v>102</v>
      </c>
      <c r="DM7" s="24">
        <v>3.8</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2026-01-26T23:24:33Z</cp:lastPrinted>
  <dcterms:created xsi:type="dcterms:W3CDTF">2025-12-23T06:26:51Z</dcterms:created>
  <dcterms:modified xsi:type="dcterms:W3CDTF">2026-02-27T02:25:06Z</dcterms:modified>
  <cp:category/>
</cp:coreProperties>
</file>