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8FFF7860-3C66-4393-9AE3-7F1B9BC7A8B0}" xr6:coauthVersionLast="47" xr6:coauthVersionMax="47" xr10:uidLastSave="{00000000-0000-0000-0000-000000000000}"/>
  <workbookProtection workbookAlgorithmName="SHA-512" workbookHashValue="psYL2W5hGZQVV1nsYtj0KiFcDpyhRynq1so5z6Lr/66Q4WHmCOC+uw3c6gM6hmjRHLVZPNajeQotxWjhJb08Yg==" workbookSaltValue="I/8bvPkP3D29XxFnqDwhY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<sst xmlns="http://schemas.openxmlformats.org/spreadsheetml/2006/main" count="319" uniqueCount="115">
  <si>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</si>
  <si>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</si>
  <si>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</si>
  <si>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</si>
  <si>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</si>
  <si>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</si>
  <si>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</si>
  <si>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</si>
  <si>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</si>
  <si>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</si>
  <si>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</si>
  <si>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</si>
  <si>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</si>
  <si>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</si>
  <si>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</si>
  <si>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</si>
  <si>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</si>
  <si>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</si>
  <si>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</si>
  <si>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</si>
  <si>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</si>
  <si>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</si>
  <si>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</si>
  <si>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</si>
  <si>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</si>
  <si>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</si>
  <si>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</si>
  <si>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</si>
  <si>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</si>
  <si>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</si>
  <si>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</si>
  <si>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</si>
  <si>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</si>
  <si>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</si>
  <si>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</si>
  <si>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</si>
  <si>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</si>
  <si>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</si>
  <si>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</si>
  <si>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</si>
  <si>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</si>
  <si>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</si>
  <si>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</si>
  <si>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</si>
  <si>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</si>
  <si>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</si>
  <si>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</si>
  <si>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</si>
  <si>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</si>
  <si>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</si>
  <si>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</si>
  <si>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</si>
  <si>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</si>
  <si>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</si>
  <si>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</si>
  <si>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</si>
  <si>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</si>
  <si>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</si>
  <si>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</si>
  <si>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</si>
  <si>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</si>
  <si>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</si>
  <si>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</si>
  <si>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</si>
  <si>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</si>
  <si>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</si>
  <si>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</si>
  <si>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</si>
  <si>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</si>
  <si>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</si>
  <si>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</si>
  <si>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</si>
  <si>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</si>
  <si>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</si>
  <si>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</si>
  <si>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</si>
  <si>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</si>
  <si>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</si>
  <si>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</si>
  <si>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</si>
  <si>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</si>
  <si>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</si>
  <si>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</si>
  <si>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</si>
  <si>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</si>
  <si>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</si>
  <si>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</si>
  <si>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</si>
  <si>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</si>
  <si>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</si>
  <si>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</si>
  <si>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</si>
  <si>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</si>
  <si>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</si>
  <si>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</si>
  <si>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</si>
  <si>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</si>
  <si>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</si>
  <si>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</si>
  <si>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</si>
  <si>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</si>
  <si>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</si>
  <si>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</si>
  <si>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</si>
  <si>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</si>
  <si>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</si>
  <si>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</si>
  <si>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</si>
  <si>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</si>
  <si>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</si>
  <si>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</si>
  <si>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</si>
  <si>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令和6年度から経営状況の見える化への取り組みとして、公営企業法全部適用の企業会計へ移行した。
　処理場は西部地区農業集落排水事業と同施設で処理を行っている。事業規模は小さいものの、施設運営に多額の費用を要しており、料金収入のみでの経営が大変厳しい状況となっている。
　経営体質の改善に向けた料金の見直し等について検討し、令和7年度に4.4％増の改定を行った。
　類似団体に比べ経費回収率や水洗化率は高い水準ではあるが、今後の新規接続が多くは見込めず、人口減少に伴い処理水量は減少していくため、料金収入は減少していくことが見込まれる。
　近年の物価高騰による営業費用の増加が今後も見込まれることから、料金の値上げと並行し、安価で代用できるものがあれば進んで取り組み、コスト削減に努める。
</t>
    <rPh sb="50" eb="52">
      <t>ショリ</t>
    </rPh>
    <rPh sb="80" eb="82">
      <t>ジギョウ</t>
    </rPh>
    <rPh sb="82" eb="84">
      <t>キボ</t>
    </rPh>
    <rPh sb="85" eb="86">
      <t>チイ</t>
    </rPh>
    <rPh sb="120" eb="122">
      <t>タイヘン</t>
    </rPh>
    <rPh sb="122" eb="123">
      <t>キビ</t>
    </rPh>
    <rPh sb="137" eb="139">
      <t>ケイエイ</t>
    </rPh>
    <rPh sb="139" eb="141">
      <t>タイシツ</t>
    </rPh>
    <rPh sb="142" eb="144">
      <t>カイゼン</t>
    </rPh>
    <rPh sb="145" eb="146">
      <t>ム</t>
    </rPh>
    <rPh sb="178" eb="179">
      <t>オコナ</t>
    </rPh>
    <rPh sb="249" eb="251">
      <t>リョウキン</t>
    </rPh>
    <rPh sb="251" eb="253">
      <t>シュウニュウ</t>
    </rPh>
    <rPh sb="254" eb="256">
      <t>ゲンショウ</t>
    </rPh>
    <rPh sb="263" eb="265">
      <t>ミコ</t>
    </rPh>
    <rPh sb="272" eb="274">
      <t>キンネン</t>
    </rPh>
    <rPh sb="275" eb="279">
      <t>ブッカコウトウ</t>
    </rPh>
    <rPh sb="282" eb="286">
      <t>エイギョウヒヨウ</t>
    </rPh>
    <rPh sb="287" eb="289">
      <t>ゾウカ</t>
    </rPh>
    <rPh sb="290" eb="292">
      <t>コンゴ</t>
    </rPh>
    <rPh sb="293" eb="295">
      <t>ミコ</t>
    </rPh>
    <phoneticPr fontId="4"/>
  </si>
  <si>
    <t>　管渠整備開始してから約20年が経過することとなるため、平成30年度から令和3年度の4カ年計画で国庫補助事業を活用した施設の更新事業に取り組み、施設や機器の更新を実施してきた。
　今後は、令和6年度改訂の集落排水設備最適整備構想に基づき、令和8年度からの国庫補助事業（漁村整備事業）を活用した施設の更新事業と併せ、適正な維持管理を実施することで、施設等の長寿命化を図っていく。</t>
    <rPh sb="92" eb="94">
      <t>コンゴ</t>
    </rPh>
    <rPh sb="96" eb="98">
      <t>レイワ</t>
    </rPh>
    <rPh sb="99" eb="101">
      <t>ネンド</t>
    </rPh>
    <rPh sb="101" eb="103">
      <t>カイテイ</t>
    </rPh>
    <rPh sb="121" eb="123">
      <t>レイワ</t>
    </rPh>
    <rPh sb="124" eb="126">
      <t>ネンド</t>
    </rPh>
    <rPh sb="129" eb="133">
      <t>コッコホジョ</t>
    </rPh>
    <rPh sb="133" eb="135">
      <t>ジギョウ</t>
    </rPh>
    <rPh sb="136" eb="142">
      <t>ギョソンセイビジギョウ</t>
    </rPh>
    <rPh sb="144" eb="146">
      <t>カツヨウ</t>
    </rPh>
    <rPh sb="156" eb="157">
      <t>アワ</t>
    </rPh>
    <phoneticPr fontId="4"/>
  </si>
  <si>
    <t>　
　令和6年度から地方公営企業法全部適用の企業会計へ移行することにより経営状況の見える化を図っている。
　施設の運営に多大な金額を要しており、料金収入だけでは賄えない状況である。
　経費回収率向上や一般会計からの繰入金を削減するために、令和7年度に4.4％増の料金改定を行ったが、今後はさらに精度の高い現状把握・分析を行ったうえで、継続的な施設運営が行えるよう、コスト削減や適正な料金の検討など、引き続き経営改善について取組んでいく必要がある。</t>
    <rPh sb="46" eb="47">
      <t>ハカ</t>
    </rPh>
    <rPh sb="95" eb="97">
      <t>ケイヒ</t>
    </rPh>
    <rPh sb="97" eb="99">
      <t>カイシュウ</t>
    </rPh>
    <rPh sb="99" eb="100">
      <t>リツ</t>
    </rPh>
    <rPh sb="100" eb="102">
      <t>コウジョウ</t>
    </rPh>
    <rPh sb="103" eb="105">
      <t>イッパン</t>
    </rPh>
    <rPh sb="105" eb="107">
      <t>カイケイ</t>
    </rPh>
    <rPh sb="110" eb="112">
      <t>クリイレ</t>
    </rPh>
    <rPh sb="112" eb="113">
      <t>キン</t>
    </rPh>
    <rPh sb="114" eb="116">
      <t>サクゲン</t>
    </rPh>
    <rPh sb="132" eb="133">
      <t>ゾウ</t>
    </rPh>
    <rPh sb="134" eb="136">
      <t>リョウキン</t>
    </rPh>
    <rPh sb="136" eb="138">
      <t>カイテイ</t>
    </rPh>
    <rPh sb="139" eb="140">
      <t>オコナ</t>
    </rPh>
    <rPh sb="144" eb="146">
      <t>コンゴ</t>
    </rPh>
    <rPh sb="191" eb="193">
      <t>テキセイ</t>
    </rPh>
    <rPh sb="197" eb="199">
      <t>ケントウ</t>
    </rPh>
    <rPh sb="202" eb="203">
      <t>ヒ</t>
    </rPh>
    <rPh sb="204" eb="205">
      <t>ツヅ</t>
    </rPh>
    <rPh sb="214" eb="216">
      <t>トリクミ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</si>
</sst>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5B-4E51-B4F5-D4CE766477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65B-4E51-B4F5-D4CE766477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33.630000000000003</c:v>
                </c:pt>
              </c:numCache>
            </c:numRef>
          </c:val>
          <c:extLst>
            <c:ext xmlns:c16="http://schemas.microsoft.com/office/drawing/2014/chart" uri="{C3380CC4-5D6E-409C-BE32-E72D297353CC}">
              <c16:uniqueId val="{00000000-5ED6-4C0D-85A8-0F414171B1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5ED6-4C0D-85A8-0F414171B1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85.42</c:v>
                </c:pt>
              </c:numCache>
            </c:numRef>
          </c:val>
          <c:extLst>
            <c:ext xmlns:c16="http://schemas.microsoft.com/office/drawing/2014/chart" uri="{C3380CC4-5D6E-409C-BE32-E72D297353CC}">
              <c16:uniqueId val="{00000000-E648-4C3D-8C88-245C85AE2D9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E648-4C3D-8C88-245C85AE2D9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161.9</c:v>
                </c:pt>
              </c:numCache>
            </c:numRef>
          </c:val>
          <c:extLst>
            <c:ext xmlns:c16="http://schemas.microsoft.com/office/drawing/2014/chart" uri="{C3380CC4-5D6E-409C-BE32-E72D297353CC}">
              <c16:uniqueId val="{00000000-7224-484A-86F0-4444EE5C98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7224-484A-86F0-4444EE5C98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3.74</c:v>
                </c:pt>
              </c:numCache>
            </c:numRef>
          </c:val>
          <c:extLst>
            <c:ext xmlns:c16="http://schemas.microsoft.com/office/drawing/2014/chart" uri="{C3380CC4-5D6E-409C-BE32-E72D297353CC}">
              <c16:uniqueId val="{00000000-0F70-4491-AD1F-D9CD568EF5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0F70-4491-AD1F-D9CD568EF5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821-4AD2-9D7C-EDC8AA3475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821-4AD2-9D7C-EDC8AA3475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7E3-4F29-A3CB-169198F92D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07E3-4F29-A3CB-169198F92D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273.25</c:v>
                </c:pt>
              </c:numCache>
            </c:numRef>
          </c:val>
          <c:extLst>
            <c:ext xmlns:c16="http://schemas.microsoft.com/office/drawing/2014/chart" uri="{C3380CC4-5D6E-409C-BE32-E72D297353CC}">
              <c16:uniqueId val="{00000000-83F2-4DAE-A847-4384032C80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83F2-4DAE-A847-4384032C80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1215.3800000000001</c:v>
                </c:pt>
              </c:numCache>
            </c:numRef>
          </c:val>
          <c:extLst>
            <c:ext xmlns:c16="http://schemas.microsoft.com/office/drawing/2014/chart" uri="{C3380CC4-5D6E-409C-BE32-E72D297353CC}">
              <c16:uniqueId val="{00000000-0030-408F-ADAD-C5F7EA18A6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0030-408F-ADAD-C5F7EA18A6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49.61</c:v>
                </c:pt>
              </c:numCache>
            </c:numRef>
          </c:val>
          <c:extLst>
            <c:ext xmlns:c16="http://schemas.microsoft.com/office/drawing/2014/chart" uri="{C3380CC4-5D6E-409C-BE32-E72D297353CC}">
              <c16:uniqueId val="{00000000-699A-4F23-BAEB-A3CD36C5DF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699A-4F23-BAEB-A3CD36C5DF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314.73</c:v>
                </c:pt>
              </c:numCache>
            </c:numRef>
          </c:val>
          <c:extLst>
            <c:ext xmlns:c16="http://schemas.microsoft.com/office/drawing/2014/chart" uri="{C3380CC4-5D6E-409C-BE32-E72D297353CC}">
              <c16:uniqueId val="{00000000-9611-4111-813C-8731F0F7DB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9611-4111-813C-8731F0F7DB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東彼杵町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7348</v>
      </c>
      <c r="AM8" s="45"/>
      <c r="AN8" s="45"/>
      <c r="AO8" s="45"/>
      <c r="AP8" s="45"/>
      <c r="AQ8" s="45"/>
      <c r="AR8" s="45"/>
      <c r="AS8" s="45"/>
      <c r="AT8" s="44">
        <f>データ!T6</f>
        <v>74.290000000000006</v>
      </c>
      <c r="AU8" s="44"/>
      <c r="AV8" s="44"/>
      <c r="AW8" s="44"/>
      <c r="AX8" s="44"/>
      <c r="AY8" s="44"/>
      <c r="AZ8" s="44"/>
      <c r="BA8" s="44"/>
      <c r="BB8" s="44">
        <f>データ!U6</f>
        <v>98.91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73.150000000000006</v>
      </c>
      <c r="J10" s="44"/>
      <c r="K10" s="44"/>
      <c r="L10" s="44"/>
      <c r="M10" s="44"/>
      <c r="N10" s="44"/>
      <c r="O10" s="44"/>
      <c r="P10" s="44">
        <f>データ!P6</f>
        <v>2.63</v>
      </c>
      <c r="Q10" s="44"/>
      <c r="R10" s="44"/>
      <c r="S10" s="44"/>
      <c r="T10" s="44"/>
      <c r="U10" s="44"/>
      <c r="V10" s="44"/>
      <c r="W10" s="44">
        <f>データ!Q6</f>
        <v>100.96</v>
      </c>
      <c r="X10" s="44"/>
      <c r="Y10" s="44"/>
      <c r="Z10" s="44"/>
      <c r="AA10" s="44"/>
      <c r="AB10" s="44"/>
      <c r="AC10" s="44"/>
      <c r="AD10" s="45">
        <f>データ!R6</f>
        <v>3160</v>
      </c>
      <c r="AE10" s="45"/>
      <c r="AF10" s="45"/>
      <c r="AG10" s="45"/>
      <c r="AH10" s="45"/>
      <c r="AI10" s="45"/>
      <c r="AJ10" s="45"/>
      <c r="AK10" s="2"/>
      <c r="AL10" s="45">
        <f>データ!V6</f>
        <v>192</v>
      </c>
      <c r="AM10" s="45"/>
      <c r="AN10" s="45"/>
      <c r="AO10" s="45"/>
      <c r="AP10" s="45"/>
      <c r="AQ10" s="45"/>
      <c r="AR10" s="45"/>
      <c r="AS10" s="45"/>
      <c r="AT10" s="44">
        <f>データ!W6</f>
        <v>0.04</v>
      </c>
      <c r="AU10" s="44"/>
      <c r="AV10" s="44"/>
      <c r="AW10" s="44"/>
      <c r="AX10" s="44"/>
      <c r="AY10" s="44"/>
      <c r="AZ10" s="44"/>
      <c r="BA10" s="44"/>
      <c r="BB10" s="44">
        <f>データ!X6</f>
        <v>4800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BlZ4h24hAO00meQPN6A0hJrfgYVAphjvIF66SjOAUgAL+dOJNWfbvrzdnhwa1bDXVNFHqiv8n7m//OT+AwU0tg==" saltValue="OPW9432VBpDbIC8U3TFb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423211</v>
      </c>
      <c r="D6" s="19">
        <f t="shared" si="3"/>
        <v>46</v>
      </c>
      <c r="E6" s="19">
        <f t="shared" si="3"/>
        <v>17</v>
      </c>
      <c r="F6" s="19">
        <f t="shared" si="3"/>
        <v>6</v>
      </c>
      <c r="G6" s="19">
        <f t="shared" si="3"/>
        <v>0</v>
      </c>
      <c r="H6" s="19" t="str">
        <f t="shared" si="3"/>
        <v>長崎県　東彼杵町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73.150000000000006</v>
      </c>
      <c r="P6" s="20">
        <f t="shared" si="3"/>
        <v>2.63</v>
      </c>
      <c r="Q6" s="20">
        <f t="shared" si="3"/>
        <v>100.96</v>
      </c>
      <c r="R6" s="20">
        <f t="shared" si="3"/>
        <v>3160</v>
      </c>
      <c r="S6" s="20">
        <f t="shared" si="3"/>
        <v>7348</v>
      </c>
      <c r="T6" s="20">
        <f t="shared" si="3"/>
        <v>74.290000000000006</v>
      </c>
      <c r="U6" s="20">
        <f t="shared" si="3"/>
        <v>98.91</v>
      </c>
      <c r="V6" s="20">
        <f t="shared" si="3"/>
        <v>192</v>
      </c>
      <c r="W6" s="20">
        <f t="shared" si="3"/>
        <v>0.04</v>
      </c>
      <c r="X6" s="20">
        <f t="shared" si="3"/>
        <v>4800</v>
      </c>
      <c r="Y6" s="21" t="str">
        <f>IF(Y7="",NA(),Y7)</f>
        <v>-</v>
      </c>
      <c r="Z6" s="21" t="str">
        <f t="shared" ref="Z6:AH6" si="4">IF(Z7="",NA(),Z7)</f>
        <v>-</v>
      </c>
      <c r="AA6" s="21" t="str">
        <f t="shared" si="4"/>
        <v>-</v>
      </c>
      <c r="AB6" s="21" t="str">
        <f t="shared" si="4"/>
        <v>-</v>
      </c>
      <c r="AC6" s="21">
        <f t="shared" si="4"/>
        <v>161.9</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273.25</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1215.3800000000001</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49.61</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314.73</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33.630000000000003</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85.42</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3.74</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423211</v>
      </c>
      <c r="D7" s="23">
        <v>46</v>
      </c>
      <c r="E7" s="23">
        <v>17</v>
      </c>
      <c r="F7" s="23">
        <v>6</v>
      </c>
      <c r="G7" s="23">
        <v>0</v>
      </c>
      <c r="H7" s="23" t="s">
        <v>96</v>
      </c>
      <c r="I7" s="23" t="s">
        <v>97</v>
      </c>
      <c r="J7" s="23" t="s">
        <v>98</v>
      </c>
      <c r="K7" s="23" t="s">
        <v>99</v>
      </c>
      <c r="L7" s="23" t="s">
        <v>100</v>
      </c>
      <c r="M7" s="23" t="s">
        <v>101</v>
      </c>
      <c r="N7" s="24" t="s">
        <v>102</v>
      </c>
      <c r="O7" s="24">
        <v>73.150000000000006</v>
      </c>
      <c r="P7" s="24">
        <v>2.63</v>
      </c>
      <c r="Q7" s="24">
        <v>100.96</v>
      </c>
      <c r="R7" s="24">
        <v>3160</v>
      </c>
      <c r="S7" s="24">
        <v>7348</v>
      </c>
      <c r="T7" s="24">
        <v>74.290000000000006</v>
      </c>
      <c r="U7" s="24">
        <v>98.91</v>
      </c>
      <c r="V7" s="24">
        <v>192</v>
      </c>
      <c r="W7" s="24">
        <v>0.04</v>
      </c>
      <c r="X7" s="24">
        <v>4800</v>
      </c>
      <c r="Y7" s="24" t="s">
        <v>102</v>
      </c>
      <c r="Z7" s="24" t="s">
        <v>102</v>
      </c>
      <c r="AA7" s="24" t="s">
        <v>102</v>
      </c>
      <c r="AB7" s="24" t="s">
        <v>102</v>
      </c>
      <c r="AC7" s="24">
        <v>161.9</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273.25</v>
      </c>
      <c r="AZ7" s="24" t="s">
        <v>102</v>
      </c>
      <c r="BA7" s="24" t="s">
        <v>102</v>
      </c>
      <c r="BB7" s="24" t="s">
        <v>102</v>
      </c>
      <c r="BC7" s="24" t="s">
        <v>102</v>
      </c>
      <c r="BD7" s="24">
        <v>72.13</v>
      </c>
      <c r="BE7" s="24">
        <v>71.459999999999994</v>
      </c>
      <c r="BF7" s="24" t="s">
        <v>102</v>
      </c>
      <c r="BG7" s="24" t="s">
        <v>102</v>
      </c>
      <c r="BH7" s="24" t="s">
        <v>102</v>
      </c>
      <c r="BI7" s="24" t="s">
        <v>102</v>
      </c>
      <c r="BJ7" s="24">
        <v>1215.3800000000001</v>
      </c>
      <c r="BK7" s="24" t="s">
        <v>102</v>
      </c>
      <c r="BL7" s="24" t="s">
        <v>102</v>
      </c>
      <c r="BM7" s="24" t="s">
        <v>102</v>
      </c>
      <c r="BN7" s="24" t="s">
        <v>102</v>
      </c>
      <c r="BO7" s="24">
        <v>1420.25</v>
      </c>
      <c r="BP7" s="24">
        <v>1223.19</v>
      </c>
      <c r="BQ7" s="24" t="s">
        <v>102</v>
      </c>
      <c r="BR7" s="24" t="s">
        <v>102</v>
      </c>
      <c r="BS7" s="24" t="s">
        <v>102</v>
      </c>
      <c r="BT7" s="24" t="s">
        <v>102</v>
      </c>
      <c r="BU7" s="24">
        <v>49.61</v>
      </c>
      <c r="BV7" s="24" t="s">
        <v>102</v>
      </c>
      <c r="BW7" s="24" t="s">
        <v>102</v>
      </c>
      <c r="BX7" s="24" t="s">
        <v>102</v>
      </c>
      <c r="BY7" s="24" t="s">
        <v>102</v>
      </c>
      <c r="BZ7" s="24">
        <v>32.700000000000003</v>
      </c>
      <c r="CA7" s="24">
        <v>37.21</v>
      </c>
      <c r="CB7" s="24" t="s">
        <v>102</v>
      </c>
      <c r="CC7" s="24" t="s">
        <v>102</v>
      </c>
      <c r="CD7" s="24" t="s">
        <v>102</v>
      </c>
      <c r="CE7" s="24" t="s">
        <v>102</v>
      </c>
      <c r="CF7" s="24">
        <v>314.73</v>
      </c>
      <c r="CG7" s="24" t="s">
        <v>102</v>
      </c>
      <c r="CH7" s="24" t="s">
        <v>102</v>
      </c>
      <c r="CI7" s="24" t="s">
        <v>102</v>
      </c>
      <c r="CJ7" s="24" t="s">
        <v>102</v>
      </c>
      <c r="CK7" s="24">
        <v>536.16999999999996</v>
      </c>
      <c r="CL7" s="24">
        <v>462.49</v>
      </c>
      <c r="CM7" s="24" t="s">
        <v>102</v>
      </c>
      <c r="CN7" s="24" t="s">
        <v>102</v>
      </c>
      <c r="CO7" s="24" t="s">
        <v>102</v>
      </c>
      <c r="CP7" s="24" t="s">
        <v>102</v>
      </c>
      <c r="CQ7" s="24">
        <v>33.630000000000003</v>
      </c>
      <c r="CR7" s="24" t="s">
        <v>102</v>
      </c>
      <c r="CS7" s="24" t="s">
        <v>102</v>
      </c>
      <c r="CT7" s="24" t="s">
        <v>102</v>
      </c>
      <c r="CU7" s="24" t="s">
        <v>102</v>
      </c>
      <c r="CV7" s="24">
        <v>27.81</v>
      </c>
      <c r="CW7" s="24">
        <v>30.09</v>
      </c>
      <c r="CX7" s="24" t="s">
        <v>102</v>
      </c>
      <c r="CY7" s="24" t="s">
        <v>102</v>
      </c>
      <c r="CZ7" s="24" t="s">
        <v>102</v>
      </c>
      <c r="DA7" s="24" t="s">
        <v>102</v>
      </c>
      <c r="DB7" s="24">
        <v>85.42</v>
      </c>
      <c r="DC7" s="24" t="s">
        <v>102</v>
      </c>
      <c r="DD7" s="24" t="s">
        <v>102</v>
      </c>
      <c r="DE7" s="24" t="s">
        <v>102</v>
      </c>
      <c r="DF7" s="24" t="s">
        <v>102</v>
      </c>
      <c r="DG7" s="24">
        <v>78.680000000000007</v>
      </c>
      <c r="DH7" s="24">
        <v>80.97</v>
      </c>
      <c r="DI7" s="24" t="s">
        <v>102</v>
      </c>
      <c r="DJ7" s="24" t="s">
        <v>102</v>
      </c>
      <c r="DK7" s="24" t="s">
        <v>102</v>
      </c>
      <c r="DL7" s="24" t="s">
        <v>102</v>
      </c>
      <c r="DM7" s="24">
        <v>3.74</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2025-12-23T06:26:50Z</dcterms:created>
  <dcterms:modified xsi:type="dcterms:W3CDTF">2026-02-27T02:25:03Z</dcterms:modified>
  <cp:category/>
</cp:coreProperties>
</file>