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A4AA8452-03BD-4AD6-A60F-396FBB5EC9C9}" xr6:coauthVersionLast="47" xr6:coauthVersionMax="47" xr10:uidLastSave="{00000000-0000-0000-0000-000000000000}"/>
  <workbookProtection workbookAlgorithmName="SHA-512" workbookHashValue="LyXagYxuKtsHZ33fWmA+q+vz3upgdKYMIbM+TdpW2jEb8mOG7Zce8lWYKmTYR+/26ZBNa+RoaJSWav0dx758rQ==" workbookSaltValue="4Ffs6EnQQ06+w9hHXTR+Gw=="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F85" i="4"/>
  <c r="I10" i="4"/>
  <c r="AL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<sst xmlns="http://schemas.openxmlformats.org/spreadsheetml/2006/main" count="231" uniqueCount="116">
  <si>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</si>
  <si>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</si>
  <si>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</si>
  <si>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</si>
  <si>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</si>
  <si>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</si>
  <si>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</si>
  <si>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</si>
  <si>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</si>
  <si>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</si>
  <si>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</si>
  <si>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</si>
  <si>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</si>
  <si>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</si>
  <si>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</si>
  <si>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</si>
  <si>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</si>
  <si>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</si>
  <si>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</si>
  <si>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</si>
  <si>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</si>
  <si>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</si>
  <si>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</si>
  <si>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</si>
  <si>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</si>
  <si>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</si>
  <si>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</si>
  <si>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</si>
  <si>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</si>
  <si>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</si>
  <si>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</si>
  <si>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</si>
  <si>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</si>
  <si>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</si>
  <si>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</si>
  <si>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</si>
  <si>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</si>
  <si>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</si>
  <si>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</si>
  <si>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</si>
  <si>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</si>
  <si>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</si>
  <si>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</si>
  <si>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</si>
  <si>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</si>
  <si>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</si>
  <si>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</si>
  <si>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</si>
  <si>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</si>
  <si>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</si>
  <si>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</si>
  <si>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</si>
  <si>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</si>
  <si>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</si>
  <si>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</si>
  <si>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</si>
  <si>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</si>
  <si>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</si>
  <si>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</si>
  <si>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</si>
  <si>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</si>
  <si>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</si>
  <si>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</si>
  <si>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</si>
  <si>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</si>
  <si>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</si>
  <si>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</si>
  <si>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</si>
  <si>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</si>
  <si>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</si>
  <si>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</si>
  <si>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</si>
  <si>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</si>
  <si>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</si>
  <si>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</si>
  <si>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</si>
  <si>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</si>
  <si>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</si>
  <si>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</si>
  <si>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</si>
  <si>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</si>
  <si>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</si>
  <si>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</si>
  <si>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</si>
  <si>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</si>
  <si>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</si>
  <si>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</si>
  <si>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</si>
  <si>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</si>
  <si>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</si>
  <si>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</si>
  <si>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</si>
  <si>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</si>
  <si>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</si>
  <si>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</si>
  <si>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</si>
  <si>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雲仙市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</si>
  <si>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</si>
  <si>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</si>
  <si>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</si>
  <si>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</si>
  <si>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</si>
  <si>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</si>
  <si>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</si>
  <si>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</si>
  <si>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</si>
  <si>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</si>
  <si>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</si>
  <si>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</si>
  <si>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</si>
  <si>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</si>
  <si>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</si>
  <si>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</si>
  <si>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特定環境保全公共下水道事業は、3処理区あり、雲仙地区（昭和51年着手）、吾妻地区（平成11年着手）、瑞穂地区（平成13年着手）である。
　吾妻、瑞穂地区の整備については、平成26年で整備はほぼ完了しており、処理場施設、電気設備等及び管渠の耐用年数を経過していない。
　雲仙地区については、管路や機械・装置などの老朽化による補修が多くなってきており、計画的に更新を行っていく。</t>
    <rPh sb="145" eb="147">
      <t>カンロ</t>
    </rPh>
    <rPh sb="148" eb="150">
      <t>キカイ</t>
    </rPh>
    <rPh sb="151" eb="153">
      <t>ソウチ</t>
    </rPh>
    <rPh sb="156" eb="159">
      <t>ロウキュウカ</t>
    </rPh>
    <rPh sb="162" eb="164">
      <t>ホシュウ</t>
    </rPh>
    <rPh sb="165" eb="166">
      <t>オオ</t>
    </rPh>
    <rPh sb="175" eb="178">
      <t>ケイカクテキ</t>
    </rPh>
    <rPh sb="179" eb="181">
      <t>コウシン</t>
    </rPh>
    <rPh sb="182" eb="183">
      <t>オコナ</t>
    </rPh>
    <phoneticPr fontId="4"/>
  </si>
  <si>
    <t xml:space="preserve">　特定環境保全公共下水道事業は、3処理区あり、雲仙地区（供用開始61年）、吾妻地区（供用開始平成17年）、瑞穂地区（供用開始19年）である。
　雲仙地区においては、機器取替や改良工事により事業費が増加する見込みであり、より一層、財政マネジメントの向上に取り組む必要がある。
　令和6年度に改定した経営戦略では、人口減少による使用料収入の減少と、物価上昇による維持管理費用の増加などを見込んでおり、経営改善の取り組みとして、令和7年度に使用料審議会を開催し、使用料の検討を行うこととしている。
</t>
    <rPh sb="72" eb="74">
      <t>ウンゼン</t>
    </rPh>
    <rPh sb="74" eb="76">
      <t>チク</t>
    </rPh>
    <rPh sb="82" eb="84">
      <t>キキ</t>
    </rPh>
    <rPh sb="84" eb="86">
      <t>トリカエ</t>
    </rPh>
    <rPh sb="87" eb="89">
      <t>カイリョウ</t>
    </rPh>
    <rPh sb="89" eb="91">
      <t>コウジ</t>
    </rPh>
    <rPh sb="94" eb="97">
      <t>ジギョウヒ</t>
    </rPh>
    <rPh sb="98" eb="100">
      <t>ゾウカ</t>
    </rPh>
    <rPh sb="102" eb="104">
      <t>ミコ</t>
    </rPh>
    <rPh sb="114" eb="116">
      <t>ザイセイ</t>
    </rPh>
    <rPh sb="123" eb="125">
      <t>コウジョウ</t>
    </rPh>
    <rPh sb="126" eb="127">
      <t>ト</t>
    </rPh>
    <rPh sb="128" eb="129">
      <t>ク</t>
    </rPh>
    <rPh sb="130" eb="132">
      <t>ヒツヨウ</t>
    </rPh>
    <rPh sb="138" eb="140">
      <t>レイワ</t>
    </rPh>
    <rPh sb="141" eb="143">
      <t>ネンド</t>
    </rPh>
    <rPh sb="144" eb="146">
      <t>カイテイ</t>
    </rPh>
    <rPh sb="148" eb="150">
      <t>ケイエイ</t>
    </rPh>
    <rPh sb="150" eb="152">
      <t>センリャク</t>
    </rPh>
    <rPh sb="155" eb="157">
      <t>ジンコウ</t>
    </rPh>
    <rPh sb="157" eb="159">
      <t>ゲンショウ</t>
    </rPh>
    <rPh sb="162" eb="165">
      <t>シヨウリョウ</t>
    </rPh>
    <rPh sb="165" eb="167">
      <t>シュウニュウ</t>
    </rPh>
    <rPh sb="168" eb="169">
      <t>ゲン</t>
    </rPh>
    <rPh sb="169" eb="170">
      <t>ショウ</t>
    </rPh>
    <rPh sb="172" eb="174">
      <t>ブッカ</t>
    </rPh>
    <rPh sb="174" eb="176">
      <t>ジョウショウ</t>
    </rPh>
    <rPh sb="179" eb="181">
      <t>イジ</t>
    </rPh>
    <rPh sb="181" eb="183">
      <t>カンリ</t>
    </rPh>
    <rPh sb="183" eb="185">
      <t>ヒヨウ</t>
    </rPh>
    <rPh sb="186" eb="188">
      <t>ゾウカ</t>
    </rPh>
    <rPh sb="191" eb="193">
      <t>ミコ</t>
    </rPh>
    <rPh sb="198" eb="200">
      <t>ケイエイ</t>
    </rPh>
    <rPh sb="200" eb="202">
      <t>カイゼン</t>
    </rPh>
    <rPh sb="203" eb="204">
      <t>ト</t>
    </rPh>
    <rPh sb="205" eb="206">
      <t>ク</t>
    </rPh>
    <rPh sb="211" eb="213">
      <t>レイワ</t>
    </rPh>
    <rPh sb="214" eb="216">
      <t>ネンド</t>
    </rPh>
    <rPh sb="217" eb="220">
      <t>シヨウリョウ</t>
    </rPh>
    <rPh sb="220" eb="223">
      <t>シンギカイ</t>
    </rPh>
    <rPh sb="224" eb="226">
      <t>カイサイ</t>
    </rPh>
    <rPh sb="228" eb="231">
      <t>シヨウリョウ</t>
    </rPh>
    <rPh sb="232" eb="234">
      <t>ケントウ</t>
    </rPh>
    <rPh sb="235" eb="236">
      <t>オコナ</t>
    </rPh>
    <phoneticPr fontId="4"/>
  </si>
  <si>
    <t>　特定環境保全公共下水道事業は、経常収支比率が100％を超えているが、これは一般会計からの繰入金により維持管理費や企業債利息など賄っているためであり、経費回収率は類似団体と比較し、依然として劣後している状況である。
　収益面においては、特に瑞穂地区で「水洗化率」が低い状況であるため、引き続き戸別訪問などを強化し、使用料収入の確保を図っていく。
　費用面では、昭和61年に供用開始した雲仙地区の施設が老朽化しており、修繕費用が過大となっていることから、計画的に施設の更新を行う必要がある。
　</t>
    <rPh sb="1" eb="3">
      <t>トクテイ</t>
    </rPh>
    <rPh sb="3" eb="5">
      <t>カンキョウ</t>
    </rPh>
    <rPh sb="5" eb="7">
      <t>ホゼン</t>
    </rPh>
    <rPh sb="7" eb="9">
      <t>コウキョウ</t>
    </rPh>
    <rPh sb="9" eb="12">
      <t>ゲスイドウ</t>
    </rPh>
    <rPh sb="12" eb="14">
      <t>ジギョウ</t>
    </rPh>
    <rPh sb="16" eb="18">
      <t>ケイジョウ</t>
    </rPh>
    <rPh sb="18" eb="20">
      <t>シュウシ</t>
    </rPh>
    <rPh sb="20" eb="22">
      <t>ヒリツ</t>
    </rPh>
    <rPh sb="28" eb="29">
      <t>コ</t>
    </rPh>
    <rPh sb="38" eb="40">
      <t>イッパン</t>
    </rPh>
    <rPh sb="40" eb="42">
      <t>カイケイ</t>
    </rPh>
    <rPh sb="45" eb="46">
      <t>ク</t>
    </rPh>
    <rPh sb="46" eb="47">
      <t>イ</t>
    </rPh>
    <rPh sb="47" eb="48">
      <t>キン</t>
    </rPh>
    <rPh sb="64" eb="65">
      <t>マカナ</t>
    </rPh>
    <rPh sb="75" eb="77">
      <t>ケイヒ</t>
    </rPh>
    <rPh sb="77" eb="79">
      <t>カイシュウ</t>
    </rPh>
    <rPh sb="79" eb="80">
      <t>リツ</t>
    </rPh>
    <rPh sb="81" eb="83">
      <t>ルイジ</t>
    </rPh>
    <rPh sb="83" eb="85">
      <t>ダンタイ</t>
    </rPh>
    <rPh sb="86" eb="88">
      <t>ヒカク</t>
    </rPh>
    <rPh sb="90" eb="92">
      <t>イゼン</t>
    </rPh>
    <rPh sb="95" eb="97">
      <t>レツゴ</t>
    </rPh>
    <rPh sb="101" eb="103">
      <t>ジョウキョウ</t>
    </rPh>
    <rPh sb="111" eb="112">
      <t>メン</t>
    </rPh>
    <rPh sb="118" eb="119">
      <t>トク</t>
    </rPh>
    <rPh sb="142" eb="143">
      <t>ヒ</t>
    </rPh>
    <rPh sb="144" eb="145">
      <t>ツヅ</t>
    </rPh>
    <rPh sb="166" eb="167">
      <t>ハカ</t>
    </rPh>
    <rPh sb="174" eb="177">
      <t>ヒヨウメン</t>
    </rPh>
    <rPh sb="180" eb="182">
      <t>ショウワ</t>
    </rPh>
    <rPh sb="184" eb="185">
      <t>ネン</t>
    </rPh>
    <rPh sb="186" eb="188">
      <t>キョウヨウ</t>
    </rPh>
    <rPh sb="188" eb="190">
      <t>カイシ</t>
    </rPh>
    <rPh sb="192" eb="194">
      <t>ウンゼン</t>
    </rPh>
    <rPh sb="194" eb="196">
      <t>チク</t>
    </rPh>
    <rPh sb="197" eb="199">
      <t>シセツ</t>
    </rPh>
    <rPh sb="200" eb="203">
      <t>ロウキュウカ</t>
    </rPh>
    <rPh sb="208" eb="210">
      <t>シュウゼン</t>
    </rPh>
    <rPh sb="210" eb="212">
      <t>ヒヨウ</t>
    </rPh>
    <rPh sb="213" eb="215">
      <t>カダイ</t>
    </rPh>
    <rPh sb="226" eb="228">
      <t>ケイカク</t>
    </rPh>
    <rPh sb="228" eb="229">
      <t>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</si>
</sst>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FB3-4B90-8EBC-4A8FA1DBB2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0.27</c:v>
                </c:pt>
                <c:pt idx="2">
                  <c:v>0.22</c:v>
                </c:pt>
                <c:pt idx="3">
                  <c:v>0.17</c:v>
                </c:pt>
                <c:pt idx="4">
                  <c:v>0.27</c:v>
                </c:pt>
              </c:numCache>
            </c:numRef>
          </c:val>
          <c:smooth val="0"/>
          <c:extLst>
            <c:ext xmlns:c16="http://schemas.microsoft.com/office/drawing/2014/chart" uri="{C3380CC4-5D6E-409C-BE32-E72D297353CC}">
              <c16:uniqueId val="{00000001-8FB3-4B90-8EBC-4A8FA1DBB2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39.840000000000003</c:v>
                </c:pt>
                <c:pt idx="1">
                  <c:v>37.619999999999997</c:v>
                </c:pt>
                <c:pt idx="2">
                  <c:v>45.42</c:v>
                </c:pt>
                <c:pt idx="3">
                  <c:v>45.42</c:v>
                </c:pt>
                <c:pt idx="4">
                  <c:v>46.3</c:v>
                </c:pt>
              </c:numCache>
            </c:numRef>
          </c:val>
          <c:extLst>
            <c:ext xmlns:c16="http://schemas.microsoft.com/office/drawing/2014/chart" uri="{C3380CC4-5D6E-409C-BE32-E72D297353CC}">
              <c16:uniqueId val="{00000000-B3AA-409D-85EC-1DA83FD12B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45.87</c:v>
                </c:pt>
                <c:pt idx="1">
                  <c:v>44.24</c:v>
                </c:pt>
                <c:pt idx="2">
                  <c:v>45.3</c:v>
                </c:pt>
                <c:pt idx="3">
                  <c:v>45.6</c:v>
                </c:pt>
                <c:pt idx="4">
                  <c:v>44.79</c:v>
                </c:pt>
              </c:numCache>
            </c:numRef>
          </c:val>
          <c:smooth val="0"/>
          <c:extLst>
            <c:ext xmlns:c16="http://schemas.microsoft.com/office/drawing/2014/chart" uri="{C3380CC4-5D6E-409C-BE32-E72D297353CC}">
              <c16:uniqueId val="{00000001-B3AA-409D-85EC-1DA83FD12B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63.29</c:v>
                </c:pt>
                <c:pt idx="1">
                  <c:v>65.069999999999993</c:v>
                </c:pt>
                <c:pt idx="2">
                  <c:v>66.11</c:v>
                </c:pt>
                <c:pt idx="3">
                  <c:v>67.03</c:v>
                </c:pt>
                <c:pt idx="4">
                  <c:v>68.67</c:v>
                </c:pt>
              </c:numCache>
            </c:numRef>
          </c:val>
          <c:extLst>
            <c:ext xmlns:c16="http://schemas.microsoft.com/office/drawing/2014/chart" uri="{C3380CC4-5D6E-409C-BE32-E72D297353CC}">
              <c16:uniqueId val="{00000000-6221-4222-8B75-CD65E9591D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87.65</c:v>
                </c:pt>
                <c:pt idx="1">
                  <c:v>88.15</c:v>
                </c:pt>
                <c:pt idx="2">
                  <c:v>88.37</c:v>
                </c:pt>
                <c:pt idx="3">
                  <c:v>88.66</c:v>
                </c:pt>
                <c:pt idx="4">
                  <c:v>88.68</c:v>
                </c:pt>
              </c:numCache>
            </c:numRef>
          </c:val>
          <c:smooth val="0"/>
          <c:extLst>
            <c:ext xmlns:c16="http://schemas.microsoft.com/office/drawing/2014/chart" uri="{C3380CC4-5D6E-409C-BE32-E72D297353CC}">
              <c16:uniqueId val="{00000001-6221-4222-8B75-CD65E9591D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111.54</c:v>
                </c:pt>
                <c:pt idx="1">
                  <c:v>106.53</c:v>
                </c:pt>
                <c:pt idx="2">
                  <c:v>110.13</c:v>
                </c:pt>
                <c:pt idx="3">
                  <c:v>108.97</c:v>
                </c:pt>
                <c:pt idx="4">
                  <c:v>107</c:v>
                </c:pt>
              </c:numCache>
            </c:numRef>
          </c:val>
          <c:extLst>
            <c:ext xmlns:c16="http://schemas.microsoft.com/office/drawing/2014/chart" uri="{C3380CC4-5D6E-409C-BE32-E72D297353CC}">
              <c16:uniqueId val="{00000000-F0DF-4AD6-A2E2-2C7045590C1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102.7</c:v>
                </c:pt>
                <c:pt idx="1">
                  <c:v>104.11</c:v>
                </c:pt>
                <c:pt idx="2">
                  <c:v>101.98</c:v>
                </c:pt>
                <c:pt idx="3">
                  <c:v>102.68</c:v>
                </c:pt>
                <c:pt idx="4">
                  <c:v>103.79</c:v>
                </c:pt>
              </c:numCache>
            </c:numRef>
          </c:val>
          <c:smooth val="0"/>
          <c:extLst>
            <c:ext xmlns:c16="http://schemas.microsoft.com/office/drawing/2014/chart" uri="{C3380CC4-5D6E-409C-BE32-E72D297353CC}">
              <c16:uniqueId val="{00000001-F0DF-4AD6-A2E2-2C7045590C1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3.95</c:v>
                </c:pt>
                <c:pt idx="1">
                  <c:v>8.0399999999999991</c:v>
                </c:pt>
                <c:pt idx="2">
                  <c:v>11.69</c:v>
                </c:pt>
                <c:pt idx="3">
                  <c:v>15.21</c:v>
                </c:pt>
                <c:pt idx="4">
                  <c:v>18.690000000000001</c:v>
                </c:pt>
              </c:numCache>
            </c:numRef>
          </c:val>
          <c:extLst>
            <c:ext xmlns:c16="http://schemas.microsoft.com/office/drawing/2014/chart" uri="{C3380CC4-5D6E-409C-BE32-E72D297353CC}">
              <c16:uniqueId val="{00000000-3FBF-494B-8C93-58C76DD5EA0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29.24</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3FBF-494B-8C93-58C76DD5EA0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3A-48F6-89C4-C01AAB9672A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303A-48F6-89C4-C01AAB9672A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9-43D1-BE15-6FF055E5674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48.2</c:v>
                </c:pt>
                <c:pt idx="1">
                  <c:v>46.91</c:v>
                </c:pt>
                <c:pt idx="2">
                  <c:v>52.27</c:v>
                </c:pt>
                <c:pt idx="3">
                  <c:v>58.68</c:v>
                </c:pt>
                <c:pt idx="4">
                  <c:v>53.87</c:v>
                </c:pt>
              </c:numCache>
            </c:numRef>
          </c:val>
          <c:smooth val="0"/>
          <c:extLst>
            <c:ext xmlns:c16="http://schemas.microsoft.com/office/drawing/2014/chart" uri="{C3380CC4-5D6E-409C-BE32-E72D297353CC}">
              <c16:uniqueId val="{00000001-07D9-43D1-BE15-6FF055E5674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98.91</c:v>
                </c:pt>
                <c:pt idx="1">
                  <c:v>109.17</c:v>
                </c:pt>
                <c:pt idx="2">
                  <c:v>121.91</c:v>
                </c:pt>
                <c:pt idx="3">
                  <c:v>127.32</c:v>
                </c:pt>
                <c:pt idx="4">
                  <c:v>143.78</c:v>
                </c:pt>
              </c:numCache>
            </c:numRef>
          </c:val>
          <c:extLst>
            <c:ext xmlns:c16="http://schemas.microsoft.com/office/drawing/2014/chart" uri="{C3380CC4-5D6E-409C-BE32-E72D297353CC}">
              <c16:uniqueId val="{00000000-C150-4DB7-A4E6-EB5910719AD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46.85</c:v>
                </c:pt>
                <c:pt idx="1">
                  <c:v>44.35</c:v>
                </c:pt>
                <c:pt idx="2">
                  <c:v>41.51</c:v>
                </c:pt>
                <c:pt idx="3">
                  <c:v>45.01</c:v>
                </c:pt>
                <c:pt idx="4">
                  <c:v>46.37</c:v>
                </c:pt>
              </c:numCache>
            </c:numRef>
          </c:val>
          <c:smooth val="0"/>
          <c:extLst>
            <c:ext xmlns:c16="http://schemas.microsoft.com/office/drawing/2014/chart" uri="{C3380CC4-5D6E-409C-BE32-E72D297353CC}">
              <c16:uniqueId val="{00000001-C150-4DB7-A4E6-EB5910719AD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103.66</c:v>
                </c:pt>
                <c:pt idx="1">
                  <c:v>31.81</c:v>
                </c:pt>
                <c:pt idx="2">
                  <c:v>22.26</c:v>
                </c:pt>
                <c:pt idx="3">
                  <c:v>48</c:v>
                </c:pt>
                <c:pt idx="4">
                  <c:v>1.84</c:v>
                </c:pt>
              </c:numCache>
            </c:numRef>
          </c:val>
          <c:extLst>
            <c:ext xmlns:c16="http://schemas.microsoft.com/office/drawing/2014/chart" uri="{C3380CC4-5D6E-409C-BE32-E72D297353CC}">
              <c16:uniqueId val="{00000000-17DF-4EB6-BE05-A34EABA3D01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1268.6300000000001</c:v>
                </c:pt>
                <c:pt idx="1">
                  <c:v>1283.69</c:v>
                </c:pt>
                <c:pt idx="2">
                  <c:v>1160.22</c:v>
                </c:pt>
                <c:pt idx="3">
                  <c:v>1141.98</c:v>
                </c:pt>
                <c:pt idx="4">
                  <c:v>1062.58</c:v>
                </c:pt>
              </c:numCache>
            </c:numRef>
          </c:val>
          <c:smooth val="0"/>
          <c:extLst>
            <c:ext xmlns:c16="http://schemas.microsoft.com/office/drawing/2014/chart" uri="{C3380CC4-5D6E-409C-BE32-E72D297353CC}">
              <c16:uniqueId val="{00000001-17DF-4EB6-BE05-A34EABA3D01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48.21</c:v>
                </c:pt>
                <c:pt idx="1">
                  <c:v>53.17</c:v>
                </c:pt>
                <c:pt idx="2">
                  <c:v>45.41</c:v>
                </c:pt>
                <c:pt idx="3">
                  <c:v>41.83</c:v>
                </c:pt>
                <c:pt idx="4">
                  <c:v>39.31</c:v>
                </c:pt>
              </c:numCache>
            </c:numRef>
          </c:val>
          <c:extLst>
            <c:ext xmlns:c16="http://schemas.microsoft.com/office/drawing/2014/chart" uri="{C3380CC4-5D6E-409C-BE32-E72D297353CC}">
              <c16:uniqueId val="{00000000-7834-4050-9DDC-7F85E00825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82.53</c:v>
                </c:pt>
                <c:pt idx="2">
                  <c:v>81.81</c:v>
                </c:pt>
                <c:pt idx="3">
                  <c:v>82.27</c:v>
                </c:pt>
                <c:pt idx="4">
                  <c:v>80.36</c:v>
                </c:pt>
              </c:numCache>
            </c:numRef>
          </c:val>
          <c:smooth val="0"/>
          <c:extLst>
            <c:ext xmlns:c16="http://schemas.microsoft.com/office/drawing/2014/chart" uri="{C3380CC4-5D6E-409C-BE32-E72D297353CC}">
              <c16:uniqueId val="{00000001-7834-4050-9DDC-7F85E00825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260.85000000000002</c:v>
                </c:pt>
                <c:pt idx="1">
                  <c:v>237.51</c:v>
                </c:pt>
                <c:pt idx="2">
                  <c:v>269.41000000000003</c:v>
                </c:pt>
                <c:pt idx="3">
                  <c:v>291.07</c:v>
                </c:pt>
                <c:pt idx="4">
                  <c:v>310.86</c:v>
                </c:pt>
              </c:numCache>
            </c:numRef>
          </c:val>
          <c:extLst>
            <c:ext xmlns:c16="http://schemas.microsoft.com/office/drawing/2014/chart" uri="{C3380CC4-5D6E-409C-BE32-E72D297353CC}">
              <c16:uniqueId val="{00000000-ED7F-4B6B-BBB0-E8659E7736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187.76</c:v>
                </c:pt>
                <c:pt idx="1">
                  <c:v>190.48</c:v>
                </c:pt>
                <c:pt idx="2">
                  <c:v>193.59</c:v>
                </c:pt>
                <c:pt idx="3">
                  <c:v>194.42</c:v>
                </c:pt>
                <c:pt idx="4">
                  <c:v>201.33</c:v>
                </c:pt>
              </c:numCache>
            </c:numRef>
          </c:val>
          <c:smooth val="0"/>
          <c:extLst>
            <c:ext xmlns:c16="http://schemas.microsoft.com/office/drawing/2014/chart" uri="{C3380CC4-5D6E-409C-BE32-E72D297353CC}">
              <c16:uniqueId val="{00000001-ED7F-4B6B-BBB0-E8659E7736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長崎県　雲仙市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D1</v>
      </c>
      <c r="X8" s="39"/>
      <c r="Y8" s="39"/>
      <c r="Z8" s="39"/>
      <c r="AA8" s="39"/>
      <c r="AB8" s="39"/>
      <c r="AC8" s="39"/>
      <c r="AD8" s="40" t="str">
        <f>データ!$M$6</f>
        <v>非設置</v>
      </c>
      <c r="AE8" s="40"/>
      <c r="AF8" s="40"/>
      <c r="AG8" s="40"/>
      <c r="AH8" s="40"/>
      <c r="AI8" s="40"/>
      <c r="AJ8" s="40"/>
      <c r="AK8" s="3"/>
      <c r="AL8" s="41">
        <f>データ!S6</f>
        <v>40724</v>
      </c>
      <c r="AM8" s="41"/>
      <c r="AN8" s="41"/>
      <c r="AO8" s="41"/>
      <c r="AP8" s="41"/>
      <c r="AQ8" s="41"/>
      <c r="AR8" s="41"/>
      <c r="AS8" s="41"/>
      <c r="AT8" s="34">
        <f>データ!T6</f>
        <v>214.29</v>
      </c>
      <c r="AU8" s="34"/>
      <c r="AV8" s="34"/>
      <c r="AW8" s="34"/>
      <c r="AX8" s="34"/>
      <c r="AY8" s="34"/>
      <c r="AZ8" s="34"/>
      <c r="BA8" s="34"/>
      <c r="BB8" s="34">
        <f>データ!U6</f>
        <v>190.04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75.98</v>
      </c>
      <c r="J10" s="34"/>
      <c r="K10" s="34"/>
      <c r="L10" s="34"/>
      <c r="M10" s="34"/>
      <c r="N10" s="34"/>
      <c r="O10" s="34"/>
      <c r="P10" s="34">
        <f>データ!P6</f>
        <v>23.19</v>
      </c>
      <c r="Q10" s="34"/>
      <c r="R10" s="34"/>
      <c r="S10" s="34"/>
      <c r="T10" s="34"/>
      <c r="U10" s="34"/>
      <c r="V10" s="34"/>
      <c r="W10" s="34">
        <f>データ!Q6</f>
        <v>79.010000000000005</v>
      </c>
      <c r="X10" s="34"/>
      <c r="Y10" s="34"/>
      <c r="Z10" s="34"/>
      <c r="AA10" s="34"/>
      <c r="AB10" s="34"/>
      <c r="AC10" s="34"/>
      <c r="AD10" s="41">
        <f>データ!R6</f>
        <v>3080</v>
      </c>
      <c r="AE10" s="41"/>
      <c r="AF10" s="41"/>
      <c r="AG10" s="41"/>
      <c r="AH10" s="41"/>
      <c r="AI10" s="41"/>
      <c r="AJ10" s="41"/>
      <c r="AK10" s="2"/>
      <c r="AL10" s="41">
        <f>データ!V6</f>
        <v>9371</v>
      </c>
      <c r="AM10" s="41"/>
      <c r="AN10" s="41"/>
      <c r="AO10" s="41"/>
      <c r="AP10" s="41"/>
      <c r="AQ10" s="41"/>
      <c r="AR10" s="41"/>
      <c r="AS10" s="41"/>
      <c r="AT10" s="34">
        <f>データ!W6</f>
        <v>4.46</v>
      </c>
      <c r="AU10" s="34"/>
      <c r="AV10" s="34"/>
      <c r="AW10" s="34"/>
      <c r="AX10" s="34"/>
      <c r="AY10" s="34"/>
      <c r="AZ10" s="34"/>
      <c r="BA10" s="34"/>
      <c r="BB10" s="34">
        <f>データ!X6</f>
        <v>2101.12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4YADlYeve/4ChgWR5X4GrxyP4M2Ke5cd0t4Z1P12vvm4XDSL4qgw5aKBjoVl35fiIe9yDHcE1KbwCvS70uyeBg==" saltValue="0oH1Osxh0H5c/qStQyQOZ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422134</v>
      </c>
      <c r="D6" s="19">
        <f t="shared" si="3"/>
        <v>46</v>
      </c>
      <c r="E6" s="19">
        <f t="shared" si="3"/>
        <v>17</v>
      </c>
      <c r="F6" s="19">
        <f t="shared" si="3"/>
        <v>4</v>
      </c>
      <c r="G6" s="19">
        <f t="shared" si="3"/>
        <v>0</v>
      </c>
      <c r="H6" s="19" t="str">
        <f t="shared" si="3"/>
        <v>長崎県　雲仙市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75.98</v>
      </c>
      <c r="P6" s="20">
        <f t="shared" si="3"/>
        <v>23.19</v>
      </c>
      <c r="Q6" s="20">
        <f t="shared" si="3"/>
        <v>79.010000000000005</v>
      </c>
      <c r="R6" s="20">
        <f t="shared" si="3"/>
        <v>3080</v>
      </c>
      <c r="S6" s="20">
        <f t="shared" si="3"/>
        <v>40724</v>
      </c>
      <c r="T6" s="20">
        <f t="shared" si="3"/>
        <v>214.29</v>
      </c>
      <c r="U6" s="20">
        <f t="shared" si="3"/>
        <v>190.04</v>
      </c>
      <c r="V6" s="20">
        <f t="shared" si="3"/>
        <v>9371</v>
      </c>
      <c r="W6" s="20">
        <f t="shared" si="3"/>
        <v>4.46</v>
      </c>
      <c r="X6" s="20">
        <f t="shared" si="3"/>
        <v>2101.12</v>
      </c>
      <c r="Y6" s="21">
        <f>IF(Y7="",NA(),Y7)</f>
        <v>111.54</v>
      </c>
      <c r="Z6" s="21">
        <f t="shared" ref="Z6:AH6" si="4">IF(Z7="",NA(),Z7)</f>
        <v>106.53</v>
      </c>
      <c r="AA6" s="21">
        <f t="shared" si="4"/>
        <v>110.13</v>
      </c>
      <c r="AB6" s="21">
        <f t="shared" si="4"/>
        <v>108.97</v>
      </c>
      <c r="AC6" s="21">
        <f t="shared" si="4"/>
        <v>107</v>
      </c>
      <c r="AD6" s="21">
        <f t="shared" si="4"/>
        <v>102.7</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48.2</v>
      </c>
      <c r="AP6" s="21">
        <f t="shared" si="5"/>
        <v>46.91</v>
      </c>
      <c r="AQ6" s="21">
        <f t="shared" si="5"/>
        <v>52.27</v>
      </c>
      <c r="AR6" s="21">
        <f t="shared" si="5"/>
        <v>58.68</v>
      </c>
      <c r="AS6" s="21">
        <f t="shared" si="5"/>
        <v>53.87</v>
      </c>
      <c r="AT6" s="20" t="str">
        <f>IF(AT7="","",IF(AT7="-","【-】","【"&amp;SUBSTITUTE(TEXT(AT7,"#,##0.00"),"-","△")&amp;"】"))</f>
        <v>【63.54】</v>
      </c>
      <c r="AU6" s="21">
        <f>IF(AU7="",NA(),AU7)</f>
        <v>98.91</v>
      </c>
      <c r="AV6" s="21">
        <f t="shared" ref="AV6:BD6" si="6">IF(AV7="",NA(),AV7)</f>
        <v>109.17</v>
      </c>
      <c r="AW6" s="21">
        <f t="shared" si="6"/>
        <v>121.91</v>
      </c>
      <c r="AX6" s="21">
        <f t="shared" si="6"/>
        <v>127.32</v>
      </c>
      <c r="AY6" s="21">
        <f t="shared" si="6"/>
        <v>143.78</v>
      </c>
      <c r="AZ6" s="21">
        <f t="shared" si="6"/>
        <v>46.85</v>
      </c>
      <c r="BA6" s="21">
        <f t="shared" si="6"/>
        <v>44.35</v>
      </c>
      <c r="BB6" s="21">
        <f t="shared" si="6"/>
        <v>41.51</v>
      </c>
      <c r="BC6" s="21">
        <f t="shared" si="6"/>
        <v>45.01</v>
      </c>
      <c r="BD6" s="21">
        <f t="shared" si="6"/>
        <v>46.37</v>
      </c>
      <c r="BE6" s="20" t="str">
        <f>IF(BE7="","",IF(BE7="-","【-】","【"&amp;SUBSTITUTE(TEXT(BE7,"#,##0.00"),"-","△")&amp;"】"))</f>
        <v>【50.90】</v>
      </c>
      <c r="BF6" s="21">
        <f>IF(BF7="",NA(),BF7)</f>
        <v>103.66</v>
      </c>
      <c r="BG6" s="21">
        <f t="shared" ref="BG6:BO6" si="7">IF(BG7="",NA(),BG7)</f>
        <v>31.81</v>
      </c>
      <c r="BH6" s="21">
        <f t="shared" si="7"/>
        <v>22.26</v>
      </c>
      <c r="BI6" s="21">
        <f t="shared" si="7"/>
        <v>48</v>
      </c>
      <c r="BJ6" s="21">
        <f t="shared" si="7"/>
        <v>1.84</v>
      </c>
      <c r="BK6" s="21">
        <f t="shared" si="7"/>
        <v>1268.6300000000001</v>
      </c>
      <c r="BL6" s="21">
        <f t="shared" si="7"/>
        <v>1283.69</v>
      </c>
      <c r="BM6" s="21">
        <f t="shared" si="7"/>
        <v>1160.22</v>
      </c>
      <c r="BN6" s="21">
        <f t="shared" si="7"/>
        <v>1141.98</v>
      </c>
      <c r="BO6" s="21">
        <f t="shared" si="7"/>
        <v>1062.58</v>
      </c>
      <c r="BP6" s="20" t="str">
        <f>IF(BP7="","",IF(BP7="-","【-】","【"&amp;SUBSTITUTE(TEXT(BP7,"#,##0.00"),"-","△")&amp;"】"))</f>
        <v>【1,099.15】</v>
      </c>
      <c r="BQ6" s="21">
        <f>IF(BQ7="",NA(),BQ7)</f>
        <v>48.21</v>
      </c>
      <c r="BR6" s="21">
        <f t="shared" ref="BR6:BZ6" si="8">IF(BR7="",NA(),BR7)</f>
        <v>53.17</v>
      </c>
      <c r="BS6" s="21">
        <f t="shared" si="8"/>
        <v>45.41</v>
      </c>
      <c r="BT6" s="21">
        <f t="shared" si="8"/>
        <v>41.83</v>
      </c>
      <c r="BU6" s="21">
        <f t="shared" si="8"/>
        <v>39.31</v>
      </c>
      <c r="BV6" s="21">
        <f t="shared" si="8"/>
        <v>82.88</v>
      </c>
      <c r="BW6" s="21">
        <f t="shared" si="8"/>
        <v>82.53</v>
      </c>
      <c r="BX6" s="21">
        <f t="shared" si="8"/>
        <v>81.81</v>
      </c>
      <c r="BY6" s="21">
        <f t="shared" si="8"/>
        <v>82.27</v>
      </c>
      <c r="BZ6" s="21">
        <f t="shared" si="8"/>
        <v>80.36</v>
      </c>
      <c r="CA6" s="20" t="str">
        <f>IF(CA7="","",IF(CA7="-","【-】","【"&amp;SUBSTITUTE(TEXT(CA7,"#,##0.00"),"-","△")&amp;"】"))</f>
        <v>【72.92】</v>
      </c>
      <c r="CB6" s="21">
        <f>IF(CB7="",NA(),CB7)</f>
        <v>260.85000000000002</v>
      </c>
      <c r="CC6" s="21">
        <f t="shared" ref="CC6:CK6" si="9">IF(CC7="",NA(),CC7)</f>
        <v>237.51</v>
      </c>
      <c r="CD6" s="21">
        <f t="shared" si="9"/>
        <v>269.41000000000003</v>
      </c>
      <c r="CE6" s="21">
        <f t="shared" si="9"/>
        <v>291.07</v>
      </c>
      <c r="CF6" s="21">
        <f t="shared" si="9"/>
        <v>310.86</v>
      </c>
      <c r="CG6" s="21">
        <f t="shared" si="9"/>
        <v>187.76</v>
      </c>
      <c r="CH6" s="21">
        <f t="shared" si="9"/>
        <v>190.48</v>
      </c>
      <c r="CI6" s="21">
        <f t="shared" si="9"/>
        <v>193.59</v>
      </c>
      <c r="CJ6" s="21">
        <f t="shared" si="9"/>
        <v>194.42</v>
      </c>
      <c r="CK6" s="21">
        <f t="shared" si="9"/>
        <v>201.33</v>
      </c>
      <c r="CL6" s="20" t="str">
        <f>IF(CL7="","",IF(CL7="-","【-】","【"&amp;SUBSTITUTE(TEXT(CL7,"#,##0.00"),"-","△")&amp;"】"))</f>
        <v>【225.78】</v>
      </c>
      <c r="CM6" s="21">
        <f>IF(CM7="",NA(),CM7)</f>
        <v>39.840000000000003</v>
      </c>
      <c r="CN6" s="21">
        <f t="shared" ref="CN6:CV6" si="10">IF(CN7="",NA(),CN7)</f>
        <v>37.619999999999997</v>
      </c>
      <c r="CO6" s="21">
        <f t="shared" si="10"/>
        <v>45.42</v>
      </c>
      <c r="CP6" s="21">
        <f t="shared" si="10"/>
        <v>45.42</v>
      </c>
      <c r="CQ6" s="21">
        <f t="shared" si="10"/>
        <v>46.3</v>
      </c>
      <c r="CR6" s="21">
        <f t="shared" si="10"/>
        <v>45.87</v>
      </c>
      <c r="CS6" s="21">
        <f t="shared" si="10"/>
        <v>44.24</v>
      </c>
      <c r="CT6" s="21">
        <f t="shared" si="10"/>
        <v>45.3</v>
      </c>
      <c r="CU6" s="21">
        <f t="shared" si="10"/>
        <v>45.6</v>
      </c>
      <c r="CV6" s="21">
        <f t="shared" si="10"/>
        <v>44.79</v>
      </c>
      <c r="CW6" s="20" t="str">
        <f>IF(CW7="","",IF(CW7="-","【-】","【"&amp;SUBSTITUTE(TEXT(CW7,"#,##0.00"),"-","△")&amp;"】"))</f>
        <v>【43.17】</v>
      </c>
      <c r="CX6" s="21">
        <f>IF(CX7="",NA(),CX7)</f>
        <v>63.29</v>
      </c>
      <c r="CY6" s="21">
        <f t="shared" ref="CY6:DG6" si="11">IF(CY7="",NA(),CY7)</f>
        <v>65.069999999999993</v>
      </c>
      <c r="CZ6" s="21">
        <f t="shared" si="11"/>
        <v>66.11</v>
      </c>
      <c r="DA6" s="21">
        <f t="shared" si="11"/>
        <v>67.03</v>
      </c>
      <c r="DB6" s="21">
        <f t="shared" si="11"/>
        <v>68.67</v>
      </c>
      <c r="DC6" s="21">
        <f t="shared" si="11"/>
        <v>87.65</v>
      </c>
      <c r="DD6" s="21">
        <f t="shared" si="11"/>
        <v>88.15</v>
      </c>
      <c r="DE6" s="21">
        <f t="shared" si="11"/>
        <v>88.37</v>
      </c>
      <c r="DF6" s="21">
        <f t="shared" si="11"/>
        <v>88.66</v>
      </c>
      <c r="DG6" s="21">
        <f t="shared" si="11"/>
        <v>88.68</v>
      </c>
      <c r="DH6" s="20" t="str">
        <f>IF(DH7="","",IF(DH7="-","【-】","【"&amp;SUBSTITUTE(TEXT(DH7,"#,##0.00"),"-","△")&amp;"】"))</f>
        <v>【86.31】</v>
      </c>
      <c r="DI6" s="21">
        <f>IF(DI7="",NA(),DI7)</f>
        <v>3.95</v>
      </c>
      <c r="DJ6" s="21">
        <f t="shared" ref="DJ6:DR6" si="12">IF(DJ7="",NA(),DJ7)</f>
        <v>8.0399999999999991</v>
      </c>
      <c r="DK6" s="21">
        <f t="shared" si="12"/>
        <v>11.69</v>
      </c>
      <c r="DL6" s="21">
        <f t="shared" si="12"/>
        <v>15.21</v>
      </c>
      <c r="DM6" s="21">
        <f t="shared" si="12"/>
        <v>18.690000000000001</v>
      </c>
      <c r="DN6" s="21">
        <f t="shared" si="12"/>
        <v>29.24</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0">
        <f t="shared" si="13"/>
        <v>0</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0.06</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422134</v>
      </c>
      <c r="D7" s="23">
        <v>46</v>
      </c>
      <c r="E7" s="23">
        <v>17</v>
      </c>
      <c r="F7" s="23">
        <v>4</v>
      </c>
      <c r="G7" s="23">
        <v>0</v>
      </c>
      <c r="H7" s="23" t="s">
        <v>96</v>
      </c>
      <c r="I7" s="23" t="s">
        <v>97</v>
      </c>
      <c r="J7" s="23" t="s">
        <v>98</v>
      </c>
      <c r="K7" s="23" t="s">
        <v>99</v>
      </c>
      <c r="L7" s="23" t="s">
        <v>100</v>
      </c>
      <c r="M7" s="23" t="s">
        <v>101</v>
      </c>
      <c r="N7" s="24" t="s">
        <v>102</v>
      </c>
      <c r="O7" s="24">
        <v>75.98</v>
      </c>
      <c r="P7" s="24">
        <v>23.19</v>
      </c>
      <c r="Q7" s="24">
        <v>79.010000000000005</v>
      </c>
      <c r="R7" s="24">
        <v>3080</v>
      </c>
      <c r="S7" s="24">
        <v>40724</v>
      </c>
      <c r="T7" s="24">
        <v>214.29</v>
      </c>
      <c r="U7" s="24">
        <v>190.04</v>
      </c>
      <c r="V7" s="24">
        <v>9371</v>
      </c>
      <c r="W7" s="24">
        <v>4.46</v>
      </c>
      <c r="X7" s="24">
        <v>2101.12</v>
      </c>
      <c r="Y7" s="24">
        <v>111.54</v>
      </c>
      <c r="Z7" s="24">
        <v>106.53</v>
      </c>
      <c r="AA7" s="24">
        <v>110.13</v>
      </c>
      <c r="AB7" s="24">
        <v>108.97</v>
      </c>
      <c r="AC7" s="24">
        <v>107</v>
      </c>
      <c r="AD7" s="24">
        <v>102.7</v>
      </c>
      <c r="AE7" s="24">
        <v>104.11</v>
      </c>
      <c r="AF7" s="24">
        <v>101.98</v>
      </c>
      <c r="AG7" s="24">
        <v>102.68</v>
      </c>
      <c r="AH7" s="24">
        <v>103.79</v>
      </c>
      <c r="AI7" s="24">
        <v>105.07</v>
      </c>
      <c r="AJ7" s="24">
        <v>0</v>
      </c>
      <c r="AK7" s="24">
        <v>0</v>
      </c>
      <c r="AL7" s="24">
        <v>0</v>
      </c>
      <c r="AM7" s="24">
        <v>0</v>
      </c>
      <c r="AN7" s="24">
        <v>0</v>
      </c>
      <c r="AO7" s="24">
        <v>48.2</v>
      </c>
      <c r="AP7" s="24">
        <v>46.91</v>
      </c>
      <c r="AQ7" s="24">
        <v>52.27</v>
      </c>
      <c r="AR7" s="24">
        <v>58.68</v>
      </c>
      <c r="AS7" s="24">
        <v>53.87</v>
      </c>
      <c r="AT7" s="24">
        <v>63.54</v>
      </c>
      <c r="AU7" s="24">
        <v>98.91</v>
      </c>
      <c r="AV7" s="24">
        <v>109.17</v>
      </c>
      <c r="AW7" s="24">
        <v>121.91</v>
      </c>
      <c r="AX7" s="24">
        <v>127.32</v>
      </c>
      <c r="AY7" s="24">
        <v>143.78</v>
      </c>
      <c r="AZ7" s="24">
        <v>46.85</v>
      </c>
      <c r="BA7" s="24">
        <v>44.35</v>
      </c>
      <c r="BB7" s="24">
        <v>41.51</v>
      </c>
      <c r="BC7" s="24">
        <v>45.01</v>
      </c>
      <c r="BD7" s="24">
        <v>46.37</v>
      </c>
      <c r="BE7" s="24">
        <v>50.9</v>
      </c>
      <c r="BF7" s="24">
        <v>103.66</v>
      </c>
      <c r="BG7" s="24">
        <v>31.81</v>
      </c>
      <c r="BH7" s="24">
        <v>22.26</v>
      </c>
      <c r="BI7" s="24">
        <v>48</v>
      </c>
      <c r="BJ7" s="24">
        <v>1.84</v>
      </c>
      <c r="BK7" s="24">
        <v>1268.6300000000001</v>
      </c>
      <c r="BL7" s="24">
        <v>1283.69</v>
      </c>
      <c r="BM7" s="24">
        <v>1160.22</v>
      </c>
      <c r="BN7" s="24">
        <v>1141.98</v>
      </c>
      <c r="BO7" s="24">
        <v>1062.58</v>
      </c>
      <c r="BP7" s="24">
        <v>1099.1500000000001</v>
      </c>
      <c r="BQ7" s="24">
        <v>48.21</v>
      </c>
      <c r="BR7" s="24">
        <v>53.17</v>
      </c>
      <c r="BS7" s="24">
        <v>45.41</v>
      </c>
      <c r="BT7" s="24">
        <v>41.83</v>
      </c>
      <c r="BU7" s="24">
        <v>39.31</v>
      </c>
      <c r="BV7" s="24">
        <v>82.88</v>
      </c>
      <c r="BW7" s="24">
        <v>82.53</v>
      </c>
      <c r="BX7" s="24">
        <v>81.81</v>
      </c>
      <c r="BY7" s="24">
        <v>82.27</v>
      </c>
      <c r="BZ7" s="24">
        <v>80.36</v>
      </c>
      <c r="CA7" s="24">
        <v>72.92</v>
      </c>
      <c r="CB7" s="24">
        <v>260.85000000000002</v>
      </c>
      <c r="CC7" s="24">
        <v>237.51</v>
      </c>
      <c r="CD7" s="24">
        <v>269.41000000000003</v>
      </c>
      <c r="CE7" s="24">
        <v>291.07</v>
      </c>
      <c r="CF7" s="24">
        <v>310.86</v>
      </c>
      <c r="CG7" s="24">
        <v>187.76</v>
      </c>
      <c r="CH7" s="24">
        <v>190.48</v>
      </c>
      <c r="CI7" s="24">
        <v>193.59</v>
      </c>
      <c r="CJ7" s="24">
        <v>194.42</v>
      </c>
      <c r="CK7" s="24">
        <v>201.33</v>
      </c>
      <c r="CL7" s="24">
        <v>225.78</v>
      </c>
      <c r="CM7" s="24">
        <v>39.840000000000003</v>
      </c>
      <c r="CN7" s="24">
        <v>37.619999999999997</v>
      </c>
      <c r="CO7" s="24">
        <v>45.42</v>
      </c>
      <c r="CP7" s="24">
        <v>45.42</v>
      </c>
      <c r="CQ7" s="24">
        <v>46.3</v>
      </c>
      <c r="CR7" s="24">
        <v>45.87</v>
      </c>
      <c r="CS7" s="24">
        <v>44.24</v>
      </c>
      <c r="CT7" s="24">
        <v>45.3</v>
      </c>
      <c r="CU7" s="24">
        <v>45.6</v>
      </c>
      <c r="CV7" s="24">
        <v>44.79</v>
      </c>
      <c r="CW7" s="24">
        <v>43.17</v>
      </c>
      <c r="CX7" s="24">
        <v>63.29</v>
      </c>
      <c r="CY7" s="24">
        <v>65.069999999999993</v>
      </c>
      <c r="CZ7" s="24">
        <v>66.11</v>
      </c>
      <c r="DA7" s="24">
        <v>67.03</v>
      </c>
      <c r="DB7" s="24">
        <v>68.67</v>
      </c>
      <c r="DC7" s="24">
        <v>87.65</v>
      </c>
      <c r="DD7" s="24">
        <v>88.15</v>
      </c>
      <c r="DE7" s="24">
        <v>88.37</v>
      </c>
      <c r="DF7" s="24">
        <v>88.66</v>
      </c>
      <c r="DG7" s="24">
        <v>88.68</v>
      </c>
      <c r="DH7" s="24">
        <v>86.31</v>
      </c>
      <c r="DI7" s="24">
        <v>3.95</v>
      </c>
      <c r="DJ7" s="24">
        <v>8.0399999999999991</v>
      </c>
      <c r="DK7" s="24">
        <v>11.69</v>
      </c>
      <c r="DL7" s="24">
        <v>15.21</v>
      </c>
      <c r="DM7" s="24">
        <v>18.690000000000001</v>
      </c>
      <c r="DN7" s="24">
        <v>29.24</v>
      </c>
      <c r="DO7" s="24">
        <v>31.73</v>
      </c>
      <c r="DP7" s="24">
        <v>32.57</v>
      </c>
      <c r="DQ7" s="24">
        <v>33.159999999999997</v>
      </c>
      <c r="DR7" s="24">
        <v>34.590000000000003</v>
      </c>
      <c r="DS7" s="24">
        <v>30.82</v>
      </c>
      <c r="DT7" s="24">
        <v>0</v>
      </c>
      <c r="DU7" s="24">
        <v>0</v>
      </c>
      <c r="DV7" s="24">
        <v>0</v>
      </c>
      <c r="DW7" s="24">
        <v>0</v>
      </c>
      <c r="DX7" s="24">
        <v>0</v>
      </c>
      <c r="DY7" s="24">
        <v>0</v>
      </c>
      <c r="DZ7" s="24">
        <v>0</v>
      </c>
      <c r="EA7" s="24">
        <v>0.04</v>
      </c>
      <c r="EB7" s="24">
        <v>0.12</v>
      </c>
      <c r="EC7" s="24">
        <v>0.1</v>
      </c>
      <c r="ED7" s="24">
        <v>0.06</v>
      </c>
      <c r="EE7" s="24">
        <v>0</v>
      </c>
      <c r="EF7" s="24">
        <v>0</v>
      </c>
      <c r="EG7" s="24">
        <v>0</v>
      </c>
      <c r="EH7" s="24">
        <v>0</v>
      </c>
      <c r="EI7" s="24">
        <v>0</v>
      </c>
      <c r="EJ7" s="24">
        <v>0.06</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2025-12-23T06:14:45Z</dcterms:created>
  <dcterms:modified xsi:type="dcterms:W3CDTF">2026-02-27T02:24:54Z</dcterms:modified>
  <cp:category/>
</cp:coreProperties>
</file>