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xr:revisionPtr revIDLastSave="0" documentId="8_{536FE473-3A80-423F-895F-96B737149D8C}" xr6:coauthVersionLast="47" xr6:coauthVersionMax="47" xr10:uidLastSave="{00000000-0000-0000-0000-000000000000}"/>
  <workbookProtection workbookAlgorithmName="SHA-512" workbookHashValue="jrZSXUFFfqRCR+gwJYv31shK2f7i11973iAPa1r2G0T0MpW7to1OBOhHkpKvDzOYa+EO/1h5SpjLSfQEjvb6pA==" workbookSaltValue="8kgMP9Xu5uvVQCsa+pA4eQ==" workbookSpinCount="100000" lockStructure="1"/>
  <bookViews>
    <workbookView xWindow="-12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BB10" i="4" s="1"/>
  <c r="W6" i="5"/>
  <c r="AT10" i="4" s="1"/>
  <c r="V6" i="5"/>
  <c r="U6" i="5"/>
  <c r="BB8" i="4" s="1"/>
  <c r="T6" i="5"/>
  <c r="AT8" i="4" s="1"/>
  <c r="S6" i="5"/>
  <c r="R6" i="5"/>
  <c r="AD10" i="4" s="1"/>
  <c r="Q6" i="5"/>
  <c r="W10" i="4" s="1"/>
  <c r="P6" i="5"/>
  <c r="P10" i="4" s="1"/>
  <c r="O6" i="5"/>
  <c r="I10" i="4" s="1"/>
  <c r="N6" i="5"/>
  <c r="B10" i="4" s="1"/>
  <c r="M6" i="5"/>
  <c r="AD8" i="4" s="1"/>
  <c r="L6" i="5"/>
  <c r="W8" i="4" s="1"/>
  <c r="K6" i="5"/>
  <c r="P8" i="4" s="1"/>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E85" i="4"/>
  <c r="AL10" i="4"/>
  <c r="AL8" i="4"/>
  <c r="I8" i="4"/>
</calcChain>
</file>

<file path=xl/sharedStrings.xml><?xml version="1.0" encoding="utf-8"?>
<sst xmlns="http://schemas.openxmlformats.org/spreadsheetml/2006/main" count="253" uniqueCount="116">
  <si>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</si>
  <si>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</si>
  <si>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</si>
  <si>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</si>
  <si>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</si>
  <si>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</si>
  <si>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</si>
  <si>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</si>
  <si>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</si>
  <si>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</si>
  <si>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</si>
  <si>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</si>
  <si>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</si>
  <si>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</si>
  <si>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</si>
  <si>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</si>
  <si>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</si>
  <si>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</si>
  <si>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</si>
  <si>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</si>
  <si>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</si>
  <si>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</si>
  <si>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</si>
  <si>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</si>
  <si>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</si>
  <si>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</si>
  <si>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</si>
  <si>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</si>
  <si>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</si>
  <si>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</si>
  <si>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</si>
  <si>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</si>
  <si>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</si>
  <si>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</si>
  <si>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</si>
  <si>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</si>
  <si>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</si>
  <si>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</si>
  <si>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</si>
  <si>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</si>
  <si>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</si>
  <si>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</si>
  <si>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</si>
  <si>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</si>
  <si>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</si>
  <si>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</si>
  <si>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</si>
  <si>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</si>
  <si>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</si>
  <si>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</si>
  <si>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</si>
  <si>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</si>
  <si>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</si>
  <si>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</si>
  <si>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</si>
  <si>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</si>
  <si>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</si>
  <si>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</si>
  <si>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</si>
  <si>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</si>
  <si>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</si>
  <si>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</si>
  <si>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</si>
  <si>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</si>
  <si>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</si>
  <si>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</si>
  <si>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</si>
  <si>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</si>
  <si>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</si>
  <si>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</si>
  <si>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</si>
  <si>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</si>
  <si>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</si>
  <si>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</si>
  <si>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</si>
  <si>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</si>
  <si>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</si>
  <si>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</si>
  <si>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</si>
  <si>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</si>
  <si>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</si>
  <si>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</si>
  <si>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</si>
  <si>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</si>
  <si>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</si>
  <si>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</si>
  <si>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</si>
  <si>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</si>
  <si>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</si>
  <si>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</si>
  <si>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</si>
  <si>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</si>
  <si>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</si>
  <si>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</si>
  <si>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</si>
  <si>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</si>
  <si>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西海市</t>
  </si>
  <si>
    <t>法適用</t>
  </si>
  <si>
    <t>下水道事業</t>
  </si>
  <si>
    <t>特定地域生活排水処理</t>
  </si>
  <si>
    <t>K2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</si>
  <si>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</si>
  <si>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</si>
  <si>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</si>
  <si>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</si>
  <si>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</si>
  <si>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</si>
  <si>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</si>
  <si>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</si>
  <si>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</si>
  <si>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</si>
  <si>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</si>
  <si>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</si>
  <si>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本事業は平成24年度をもって新規の合併処理浄化槽設置を終了し維持管理のみを行っています。単年度の収支は黒字になっていますが、一般会計からの多額の繰入金を受けており、経営の健全性・効率性には課題があります。設備の老朽化に伴う維持管理費の増加や多額の更新費用が必要となることが見込まれますが、人口減少により使用料収入の減収が予想されるため、引き続き一般会計からの繰入金に頼らざるを得ない状況にあります。引き続き維持管理費の削減や老朽化した浄化槽の更新費用の低減・平準化を図るとともに、下水道使用料の改定についても検討する必要があります。</t>
    <phoneticPr fontId="4"/>
  </si>
  <si>
    <t>①有形固定資産減価償却率は前年度から5.98ポイント増の29.90％で類似団体平均値よりも高い。現在、部品の交換修繕などの軽微な修繕は行っていますが、今後は経年劣化等による躯体の修繕など大規模な修繕が予想されます。また、事業開始時に設置した合併処理浄化槽が一斉に更新時期を迎え、今後多額の更新費用が必要となります。</t>
    <rPh sb="26" eb="27">
      <t>ゾウ</t>
    </rPh>
    <rPh sb="45" eb="46">
      <t>タカ</t>
    </rPh>
    <phoneticPr fontId="4"/>
  </si>
  <si>
    <t>①経常収支比率は前年度から14.01ポイント増の115.72％。単年度の収支は黒字で類似団体平均値よりも高い。②累積欠損金比率は発生していない。③流動比率は前年度から97.95ポイント増の279.26％。短期的な支払い能力に問題はなく、類似団体平均値よりも高い。⑤経費回収率は前年度から1.30ポイント減の33.11％で減少傾向にある。汚水処理費が下水道使用料で賄われておらず、類似団体平均値よりも低い。⑥汚水処理原価は前年度から19.58円増の472.61円で上昇傾向にある。類似団体平均値よりも高い。⑦施設利用率は前年度から0.02ポイント増の38.12％で類似団体平均値よりも低い。合併処理浄化槽の処理能力以上の汚水の流入がないため問題ありません。⑧水洗化率は前年度と同率の100％で類似団体平均値よりも高い。今後も処理区域内人口の減少に伴う下水道使用料収入の減収と物価上昇により経費回収率の減少が見込まれます。</t>
    <rPh sb="22" eb="23">
      <t>ゾウ</t>
    </rPh>
    <rPh sb="92" eb="93">
      <t>ゾウ</t>
    </rPh>
    <rPh sb="151" eb="152">
      <t>ゲン</t>
    </rPh>
    <rPh sb="160" eb="164">
      <t>ゲンショウケイコウ</t>
    </rPh>
    <rPh sb="221" eb="222">
      <t>ゾウ</t>
    </rPh>
    <rPh sb="231" eb="235">
      <t>ジョウショウケイコウ</t>
    </rPh>
    <rPh sb="272" eb="273">
      <t>ゾウ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</si>
</sst>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6BD-4DD0-AACE-F4F4CFCE2353}"/>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56BD-4DD0-AACE-F4F4CFCE2353}"/>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38.1</c:v>
                </c:pt>
                <c:pt idx="1">
                  <c:v>39.49</c:v>
                </c:pt>
                <c:pt idx="2">
                  <c:v>37.19</c:v>
                </c:pt>
                <c:pt idx="3">
                  <c:v>38.1</c:v>
                </c:pt>
                <c:pt idx="4">
                  <c:v>38.119999999999997</c:v>
                </c:pt>
              </c:numCache>
            </c:numRef>
          </c:val>
          <c:extLst>
            <c:ext xmlns:c16="http://schemas.microsoft.com/office/drawing/2014/chart" uri="{C3380CC4-5D6E-409C-BE32-E72D297353CC}">
              <c16:uniqueId val="{00000000-B311-4497-B43F-53A37840347F}"/>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58.19</c:v>
                </c:pt>
                <c:pt idx="1">
                  <c:v>56.52</c:v>
                </c:pt>
                <c:pt idx="2">
                  <c:v>88.45</c:v>
                </c:pt>
                <c:pt idx="3">
                  <c:v>54.08</c:v>
                </c:pt>
                <c:pt idx="4">
                  <c:v>52.59</c:v>
                </c:pt>
              </c:numCache>
            </c:numRef>
          </c:val>
          <c:smooth val="0"/>
          <c:extLst>
            <c:ext xmlns:c16="http://schemas.microsoft.com/office/drawing/2014/chart" uri="{C3380CC4-5D6E-409C-BE32-E72D297353CC}">
              <c16:uniqueId val="{00000001-B311-4497-B43F-53A37840347F}"/>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D1BD-41AA-9907-74925A31516A}"/>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87.8</c:v>
                </c:pt>
                <c:pt idx="1">
                  <c:v>88.43</c:v>
                </c:pt>
                <c:pt idx="2">
                  <c:v>90.34</c:v>
                </c:pt>
                <c:pt idx="3">
                  <c:v>90.57</c:v>
                </c:pt>
                <c:pt idx="4">
                  <c:v>87.02</c:v>
                </c:pt>
              </c:numCache>
            </c:numRef>
          </c:val>
          <c:smooth val="0"/>
          <c:extLst>
            <c:ext xmlns:c16="http://schemas.microsoft.com/office/drawing/2014/chart" uri="{C3380CC4-5D6E-409C-BE32-E72D297353CC}">
              <c16:uniqueId val="{00000001-D1BD-41AA-9907-74925A31516A}"/>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105.97</c:v>
                </c:pt>
                <c:pt idx="1">
                  <c:v>104.03</c:v>
                </c:pt>
                <c:pt idx="2">
                  <c:v>104.86</c:v>
                </c:pt>
                <c:pt idx="3">
                  <c:v>101.71</c:v>
                </c:pt>
                <c:pt idx="4">
                  <c:v>115.72</c:v>
                </c:pt>
              </c:numCache>
            </c:numRef>
          </c:val>
          <c:extLst>
            <c:ext xmlns:c16="http://schemas.microsoft.com/office/drawing/2014/chart" uri="{C3380CC4-5D6E-409C-BE32-E72D297353CC}">
              <c16:uniqueId val="{00000000-A63B-4EE3-AD46-FD4F4582FB10}"/>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99.03</c:v>
                </c:pt>
                <c:pt idx="1">
                  <c:v>100.41</c:v>
                </c:pt>
                <c:pt idx="2">
                  <c:v>100.17</c:v>
                </c:pt>
                <c:pt idx="3">
                  <c:v>96.95</c:v>
                </c:pt>
                <c:pt idx="4">
                  <c:v>99.24</c:v>
                </c:pt>
              </c:numCache>
            </c:numRef>
          </c:val>
          <c:smooth val="0"/>
          <c:extLst>
            <c:ext xmlns:c16="http://schemas.microsoft.com/office/drawing/2014/chart" uri="{C3380CC4-5D6E-409C-BE32-E72D297353CC}">
              <c16:uniqueId val="{00000001-A63B-4EE3-AD46-FD4F4582FB10}"/>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5.98</c:v>
                </c:pt>
                <c:pt idx="1">
                  <c:v>11.96</c:v>
                </c:pt>
                <c:pt idx="2">
                  <c:v>17.940000000000001</c:v>
                </c:pt>
                <c:pt idx="3">
                  <c:v>23.92</c:v>
                </c:pt>
                <c:pt idx="4">
                  <c:v>29.9</c:v>
                </c:pt>
              </c:numCache>
            </c:numRef>
          </c:val>
          <c:extLst>
            <c:ext xmlns:c16="http://schemas.microsoft.com/office/drawing/2014/chart" uri="{C3380CC4-5D6E-409C-BE32-E72D297353CC}">
              <c16:uniqueId val="{00000000-4B51-43C1-8FB8-55BFAC2E83EC}"/>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15.74</c:v>
                </c:pt>
                <c:pt idx="1">
                  <c:v>21.02</c:v>
                </c:pt>
                <c:pt idx="2">
                  <c:v>24.31</c:v>
                </c:pt>
                <c:pt idx="3">
                  <c:v>26.92</c:v>
                </c:pt>
                <c:pt idx="4">
                  <c:v>27.57</c:v>
                </c:pt>
              </c:numCache>
            </c:numRef>
          </c:val>
          <c:smooth val="0"/>
          <c:extLst>
            <c:ext xmlns:c16="http://schemas.microsoft.com/office/drawing/2014/chart" uri="{C3380CC4-5D6E-409C-BE32-E72D297353CC}">
              <c16:uniqueId val="{00000001-4B51-43C1-8FB8-55BFAC2E83EC}"/>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8EA-4A4F-899C-FC4D8275BA94}"/>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38EA-4A4F-899C-FC4D8275BA94}"/>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formatCode="#,##0.00;&quot;△&quot;#,##0.00;&quot;-&quot;">
                  <c:v>18.02</c:v>
                </c:pt>
                <c:pt idx="1">
                  <c:v>0</c:v>
                </c:pt>
                <c:pt idx="2">
                  <c:v>0</c:v>
                </c:pt>
                <c:pt idx="3">
                  <c:v>0</c:v>
                </c:pt>
                <c:pt idx="4">
                  <c:v>0</c:v>
                </c:pt>
              </c:numCache>
            </c:numRef>
          </c:val>
          <c:extLst>
            <c:ext xmlns:c16="http://schemas.microsoft.com/office/drawing/2014/chart" uri="{C3380CC4-5D6E-409C-BE32-E72D297353CC}">
              <c16:uniqueId val="{00000000-2A66-4E79-A4B2-BCE886D556EA}"/>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74.239999999999995</c:v>
                </c:pt>
                <c:pt idx="1">
                  <c:v>83.92</c:v>
                </c:pt>
                <c:pt idx="2">
                  <c:v>89.31</c:v>
                </c:pt>
                <c:pt idx="3">
                  <c:v>91.33</c:v>
                </c:pt>
                <c:pt idx="4">
                  <c:v>89.91</c:v>
                </c:pt>
              </c:numCache>
            </c:numRef>
          </c:val>
          <c:smooth val="0"/>
          <c:extLst>
            <c:ext xmlns:c16="http://schemas.microsoft.com/office/drawing/2014/chart" uri="{C3380CC4-5D6E-409C-BE32-E72D297353CC}">
              <c16:uniqueId val="{00000001-2A66-4E79-A4B2-BCE886D556EA}"/>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138.02000000000001</c:v>
                </c:pt>
                <c:pt idx="1">
                  <c:v>162.84</c:v>
                </c:pt>
                <c:pt idx="2">
                  <c:v>193.39</c:v>
                </c:pt>
                <c:pt idx="3">
                  <c:v>181.31</c:v>
                </c:pt>
                <c:pt idx="4">
                  <c:v>279.26</c:v>
                </c:pt>
              </c:numCache>
            </c:numRef>
          </c:val>
          <c:extLst>
            <c:ext xmlns:c16="http://schemas.microsoft.com/office/drawing/2014/chart" uri="{C3380CC4-5D6E-409C-BE32-E72D297353CC}">
              <c16:uniqueId val="{00000000-BFA4-40A3-BBF0-CCE215152129}"/>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100.47</c:v>
                </c:pt>
                <c:pt idx="1">
                  <c:v>122.71</c:v>
                </c:pt>
                <c:pt idx="2">
                  <c:v>138.19999999999999</c:v>
                </c:pt>
                <c:pt idx="3">
                  <c:v>126.97</c:v>
                </c:pt>
                <c:pt idx="4">
                  <c:v>103.61</c:v>
                </c:pt>
              </c:numCache>
            </c:numRef>
          </c:val>
          <c:smooth val="0"/>
          <c:extLst>
            <c:ext xmlns:c16="http://schemas.microsoft.com/office/drawing/2014/chart" uri="{C3380CC4-5D6E-409C-BE32-E72D297353CC}">
              <c16:uniqueId val="{00000001-BFA4-40A3-BBF0-CCE215152129}"/>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236-4242-8610-C75DDE4A5F31}"/>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294.27</c:v>
                </c:pt>
                <c:pt idx="1">
                  <c:v>294.08999999999997</c:v>
                </c:pt>
                <c:pt idx="2">
                  <c:v>294.08999999999997</c:v>
                </c:pt>
                <c:pt idx="3">
                  <c:v>338.47</c:v>
                </c:pt>
                <c:pt idx="4">
                  <c:v>368.83</c:v>
                </c:pt>
              </c:numCache>
            </c:numRef>
          </c:val>
          <c:smooth val="0"/>
          <c:extLst>
            <c:ext xmlns:c16="http://schemas.microsoft.com/office/drawing/2014/chart" uri="{C3380CC4-5D6E-409C-BE32-E72D297353CC}">
              <c16:uniqueId val="{00000001-E236-4242-8610-C75DDE4A5F31}"/>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37.61</c:v>
                </c:pt>
                <c:pt idx="1">
                  <c:v>37.630000000000003</c:v>
                </c:pt>
                <c:pt idx="2">
                  <c:v>36.68</c:v>
                </c:pt>
                <c:pt idx="3">
                  <c:v>34.409999999999997</c:v>
                </c:pt>
                <c:pt idx="4">
                  <c:v>33.11</c:v>
                </c:pt>
              </c:numCache>
            </c:numRef>
          </c:val>
          <c:extLst>
            <c:ext xmlns:c16="http://schemas.microsoft.com/office/drawing/2014/chart" uri="{C3380CC4-5D6E-409C-BE32-E72D297353CC}">
              <c16:uniqueId val="{00000000-5F11-4462-8238-C3FB5665E384}"/>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60.59</c:v>
                </c:pt>
                <c:pt idx="1">
                  <c:v>60</c:v>
                </c:pt>
                <c:pt idx="2">
                  <c:v>59.01</c:v>
                </c:pt>
                <c:pt idx="3">
                  <c:v>56.06</c:v>
                </c:pt>
                <c:pt idx="4">
                  <c:v>53.25</c:v>
                </c:pt>
              </c:numCache>
            </c:numRef>
          </c:val>
          <c:smooth val="0"/>
          <c:extLst>
            <c:ext xmlns:c16="http://schemas.microsoft.com/office/drawing/2014/chart" uri="{C3380CC4-5D6E-409C-BE32-E72D297353CC}">
              <c16:uniqueId val="{00000001-5F11-4462-8238-C3FB5665E384}"/>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412.77</c:v>
                </c:pt>
                <c:pt idx="1">
                  <c:v>413.05</c:v>
                </c:pt>
                <c:pt idx="2">
                  <c:v>423.98</c:v>
                </c:pt>
                <c:pt idx="3">
                  <c:v>453.03</c:v>
                </c:pt>
                <c:pt idx="4">
                  <c:v>472.61</c:v>
                </c:pt>
              </c:numCache>
            </c:numRef>
          </c:val>
          <c:extLst>
            <c:ext xmlns:c16="http://schemas.microsoft.com/office/drawing/2014/chart" uri="{C3380CC4-5D6E-409C-BE32-E72D297353CC}">
              <c16:uniqueId val="{00000000-F38B-48FE-901D-CC5B8FD4943A}"/>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280.23</c:v>
                </c:pt>
                <c:pt idx="1">
                  <c:v>282.70999999999998</c:v>
                </c:pt>
                <c:pt idx="2">
                  <c:v>291.82</c:v>
                </c:pt>
                <c:pt idx="3">
                  <c:v>304.36</c:v>
                </c:pt>
                <c:pt idx="4">
                  <c:v>325.45</c:v>
                </c:pt>
              </c:numCache>
            </c:numRef>
          </c:val>
          <c:smooth val="0"/>
          <c:extLst>
            <c:ext xmlns:c16="http://schemas.microsoft.com/office/drawing/2014/chart" uri="{C3380CC4-5D6E-409C-BE32-E72D297353CC}">
              <c16:uniqueId val="{00000001-F38B-48FE-901D-CC5B8FD4943A}"/>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【106.63】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【386.06】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【84.89】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【54.37】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【329.31】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【51.14】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【26.38】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長崎県　西海市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9" t="str">
        <f>データ!I6</f>
        <v>法適用</v>
      </c>
      <c r="C8" s="39"/>
      <c r="D8" s="39"/>
      <c r="E8" s="39"/>
      <c r="F8" s="39"/>
      <c r="G8" s="39"/>
      <c r="H8" s="39"/>
      <c r="I8" s="39" t="str">
        <f>データ!J6</f>
        <v>下水道事業</v>
      </c>
      <c r="J8" s="39"/>
      <c r="K8" s="39"/>
      <c r="L8" s="39"/>
      <c r="M8" s="39"/>
      <c r="N8" s="39"/>
      <c r="O8" s="39"/>
      <c r="P8" s="39" t="str">
        <f>データ!K6</f>
        <v>特定地域生活排水処理</v>
      </c>
      <c r="Q8" s="39"/>
      <c r="R8" s="39"/>
      <c r="S8" s="39"/>
      <c r="T8" s="39"/>
      <c r="U8" s="39"/>
      <c r="V8" s="39"/>
      <c r="W8" s="39" t="str">
        <f>データ!L6</f>
        <v>K2</v>
      </c>
      <c r="X8" s="39"/>
      <c r="Y8" s="39"/>
      <c r="Z8" s="39"/>
      <c r="AA8" s="39"/>
      <c r="AB8" s="39"/>
      <c r="AC8" s="39"/>
      <c r="AD8" s="40" t="str">
        <f>データ!$M$6</f>
        <v>非設置</v>
      </c>
      <c r="AE8" s="40"/>
      <c r="AF8" s="40"/>
      <c r="AG8" s="40"/>
      <c r="AH8" s="40"/>
      <c r="AI8" s="40"/>
      <c r="AJ8" s="40"/>
      <c r="AK8" s="3"/>
      <c r="AL8" s="41">
        <f>データ!S6</f>
        <v>24973</v>
      </c>
      <c r="AM8" s="41"/>
      <c r="AN8" s="41"/>
      <c r="AO8" s="41"/>
      <c r="AP8" s="41"/>
      <c r="AQ8" s="41"/>
      <c r="AR8" s="41"/>
      <c r="AS8" s="41"/>
      <c r="AT8" s="34">
        <f>データ!T6</f>
        <v>241.98</v>
      </c>
      <c r="AU8" s="34"/>
      <c r="AV8" s="34"/>
      <c r="AW8" s="34"/>
      <c r="AX8" s="34"/>
      <c r="AY8" s="34"/>
      <c r="AZ8" s="34"/>
      <c r="BA8" s="34"/>
      <c r="BB8" s="34">
        <f>データ!U6</f>
        <v>103.2</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4" t="str">
        <f>データ!N6</f>
        <v>-</v>
      </c>
      <c r="C10" s="34"/>
      <c r="D10" s="34"/>
      <c r="E10" s="34"/>
      <c r="F10" s="34"/>
      <c r="G10" s="34"/>
      <c r="H10" s="34"/>
      <c r="I10" s="34">
        <f>データ!O6</f>
        <v>72.64</v>
      </c>
      <c r="J10" s="34"/>
      <c r="K10" s="34"/>
      <c r="L10" s="34"/>
      <c r="M10" s="34"/>
      <c r="N10" s="34"/>
      <c r="O10" s="34"/>
      <c r="P10" s="34">
        <f>データ!P6</f>
        <v>4.49</v>
      </c>
      <c r="Q10" s="34"/>
      <c r="R10" s="34"/>
      <c r="S10" s="34"/>
      <c r="T10" s="34"/>
      <c r="U10" s="34"/>
      <c r="V10" s="34"/>
      <c r="W10" s="34">
        <f>データ!Q6</f>
        <v>100</v>
      </c>
      <c r="X10" s="34"/>
      <c r="Y10" s="34"/>
      <c r="Z10" s="34"/>
      <c r="AA10" s="34"/>
      <c r="AB10" s="34"/>
      <c r="AC10" s="34"/>
      <c r="AD10" s="41">
        <f>データ!R6</f>
        <v>3257</v>
      </c>
      <c r="AE10" s="41"/>
      <c r="AF10" s="41"/>
      <c r="AG10" s="41"/>
      <c r="AH10" s="41"/>
      <c r="AI10" s="41"/>
      <c r="AJ10" s="41"/>
      <c r="AK10" s="2"/>
      <c r="AL10" s="41">
        <f>データ!V6</f>
        <v>1110</v>
      </c>
      <c r="AM10" s="41"/>
      <c r="AN10" s="41"/>
      <c r="AO10" s="41"/>
      <c r="AP10" s="41"/>
      <c r="AQ10" s="41"/>
      <c r="AR10" s="41"/>
      <c r="AS10" s="41"/>
      <c r="AT10" s="34">
        <f>データ!W6</f>
        <v>234.1</v>
      </c>
      <c r="AU10" s="34"/>
      <c r="AV10" s="34"/>
      <c r="AW10" s="34"/>
      <c r="AX10" s="34"/>
      <c r="AY10" s="34"/>
      <c r="AZ10" s="34"/>
      <c r="BA10" s="34"/>
      <c r="BB10" s="34">
        <f>データ!X6</f>
        <v>4.74</v>
      </c>
      <c r="BC10" s="34"/>
      <c r="BD10" s="34"/>
      <c r="BE10" s="34"/>
      <c r="BF10" s="34"/>
      <c r="BG10" s="34"/>
      <c r="BH10" s="34"/>
      <c r="BI10" s="34"/>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115</v>
      </c>
      <c r="BM16" s="65"/>
      <c r="BN16" s="65"/>
      <c r="BO16" s="65"/>
      <c r="BP16" s="65"/>
      <c r="BQ16" s="65"/>
      <c r="BR16" s="65"/>
      <c r="BS16" s="65"/>
      <c r="BT16" s="65"/>
      <c r="BU16" s="65"/>
      <c r="BV16" s="65"/>
      <c r="BW16" s="65"/>
      <c r="BX16" s="65"/>
      <c r="BY16" s="65"/>
      <c r="BZ16" s="6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114</v>
      </c>
      <c r="BM47" s="65"/>
      <c r="BN47" s="65"/>
      <c r="BO47" s="65"/>
      <c r="BP47" s="65"/>
      <c r="BQ47" s="65"/>
      <c r="BR47" s="65"/>
      <c r="BS47" s="65"/>
      <c r="BT47" s="65"/>
      <c r="BU47" s="65"/>
      <c r="BV47" s="65"/>
      <c r="BW47" s="65"/>
      <c r="BX47" s="65"/>
      <c r="BY47" s="65"/>
      <c r="BZ47" s="66"/>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1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113</v>
      </c>
      <c r="BM66" s="65"/>
      <c r="BN66" s="65"/>
      <c r="BO66" s="65"/>
      <c r="BP66" s="65"/>
      <c r="BQ66" s="65"/>
      <c r="BR66" s="65"/>
      <c r="BS66" s="65"/>
      <c r="BT66" s="65"/>
      <c r="BU66" s="65"/>
      <c r="BV66" s="65"/>
      <c r="BW66" s="65"/>
      <c r="BX66" s="65"/>
      <c r="BY66" s="65"/>
      <c r="BZ66" s="66"/>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【100.06】</v>
      </c>
      <c r="F85" s="12" t="str">
        <f>データ!AT6</f>
        <v>【84.61】</v>
      </c>
      <c r="G85" s="12" t="str">
        <f>データ!BE6</f>
        <v>【106.63】</v>
      </c>
      <c r="H85" s="12" t="str">
        <f>データ!BP6</f>
        <v>【386.06】</v>
      </c>
      <c r="I85" s="12" t="str">
        <f>データ!CA6</f>
        <v>【51.14】</v>
      </c>
      <c r="J85" s="12" t="str">
        <f>データ!CL6</f>
        <v>【329.31】</v>
      </c>
      <c r="K85" s="12" t="str">
        <f>データ!CW6</f>
        <v>【54.37】</v>
      </c>
      <c r="L85" s="12" t="str">
        <f>データ!DH6</f>
        <v>【84.89】</v>
      </c>
      <c r="M85" s="12" t="str">
        <f>データ!DS6</f>
        <v>【26.38】</v>
      </c>
      <c r="N85" s="12" t="str">
        <f>データ!ED6</f>
        <v>【-】</v>
      </c>
      <c r="O85" s="12" t="str">
        <f>データ!EO6</f>
        <v>【-】</v>
      </c>
    </row>
  </sheetData>
  <sheetProtection algorithmName="SHA-512" hashValue="j2ZAUR7NtKLGBpLOlz0eTebI86fMcwz7gBoLUnFzqhk2iqyr+uHr7zGPb7iGSSDalTYuGzr0V/YqCjVh6CfKvQ==" saltValue="LkZhPNzb4pk3hbrN6i5EAw=="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422126</v>
      </c>
      <c r="D6" s="19">
        <f t="shared" si="3"/>
        <v>46</v>
      </c>
      <c r="E6" s="19">
        <f t="shared" si="3"/>
        <v>18</v>
      </c>
      <c r="F6" s="19">
        <f t="shared" si="3"/>
        <v>0</v>
      </c>
      <c r="G6" s="19">
        <f t="shared" si="3"/>
        <v>0</v>
      </c>
      <c r="H6" s="19" t="str">
        <f t="shared" si="3"/>
        <v>長崎県　西海市</v>
      </c>
      <c r="I6" s="19" t="str">
        <f t="shared" si="3"/>
        <v>法適用</v>
      </c>
      <c r="J6" s="19" t="str">
        <f t="shared" si="3"/>
        <v>下水道事業</v>
      </c>
      <c r="K6" s="19" t="str">
        <f t="shared" si="3"/>
        <v>特定地域生活排水処理</v>
      </c>
      <c r="L6" s="19" t="str">
        <f t="shared" si="3"/>
        <v>K2</v>
      </c>
      <c r="M6" s="19" t="str">
        <f t="shared" si="3"/>
        <v>非設置</v>
      </c>
      <c r="N6" s="20" t="str">
        <f t="shared" si="3"/>
        <v>-</v>
      </c>
      <c r="O6" s="20">
        <f t="shared" si="3"/>
        <v>72.64</v>
      </c>
      <c r="P6" s="20">
        <f t="shared" si="3"/>
        <v>4.49</v>
      </c>
      <c r="Q6" s="20">
        <f t="shared" si="3"/>
        <v>100</v>
      </c>
      <c r="R6" s="20">
        <f t="shared" si="3"/>
        <v>3257</v>
      </c>
      <c r="S6" s="20">
        <f t="shared" si="3"/>
        <v>24973</v>
      </c>
      <c r="T6" s="20">
        <f t="shared" si="3"/>
        <v>241.98</v>
      </c>
      <c r="U6" s="20">
        <f t="shared" si="3"/>
        <v>103.2</v>
      </c>
      <c r="V6" s="20">
        <f t="shared" si="3"/>
        <v>1110</v>
      </c>
      <c r="W6" s="20">
        <f t="shared" si="3"/>
        <v>234.1</v>
      </c>
      <c r="X6" s="20">
        <f t="shared" si="3"/>
        <v>4.74</v>
      </c>
      <c r="Y6" s="21">
        <f>IF(Y7="",NA(),Y7)</f>
        <v>105.97</v>
      </c>
      <c r="Z6" s="21">
        <f t="shared" ref="Z6:AH6" si="4">IF(Z7="",NA(),Z7)</f>
        <v>104.03</v>
      </c>
      <c r="AA6" s="21">
        <f t="shared" si="4"/>
        <v>104.86</v>
      </c>
      <c r="AB6" s="21">
        <f t="shared" si="4"/>
        <v>101.71</v>
      </c>
      <c r="AC6" s="21">
        <f t="shared" si="4"/>
        <v>115.72</v>
      </c>
      <c r="AD6" s="21">
        <f t="shared" si="4"/>
        <v>99.03</v>
      </c>
      <c r="AE6" s="21">
        <f t="shared" si="4"/>
        <v>100.41</v>
      </c>
      <c r="AF6" s="21">
        <f t="shared" si="4"/>
        <v>100.17</v>
      </c>
      <c r="AG6" s="21">
        <f t="shared" si="4"/>
        <v>96.95</v>
      </c>
      <c r="AH6" s="21">
        <f t="shared" si="4"/>
        <v>99.24</v>
      </c>
      <c r="AI6" s="20" t="str">
        <f>IF(AI7="","",IF(AI7="-","【-】","【"&amp;SUBSTITUTE(TEXT(AI7,"#,##0.00"),"-","△")&amp;"】"))</f>
        <v>【100.06】</v>
      </c>
      <c r="AJ6" s="21">
        <f>IF(AJ7="",NA(),AJ7)</f>
        <v>18.02</v>
      </c>
      <c r="AK6" s="20">
        <f t="shared" ref="AK6:AS6" si="5">IF(AK7="",NA(),AK7)</f>
        <v>0</v>
      </c>
      <c r="AL6" s="20">
        <f t="shared" si="5"/>
        <v>0</v>
      </c>
      <c r="AM6" s="20">
        <f t="shared" si="5"/>
        <v>0</v>
      </c>
      <c r="AN6" s="20">
        <f t="shared" si="5"/>
        <v>0</v>
      </c>
      <c r="AO6" s="21">
        <f t="shared" si="5"/>
        <v>74.239999999999995</v>
      </c>
      <c r="AP6" s="21">
        <f t="shared" si="5"/>
        <v>83.92</v>
      </c>
      <c r="AQ6" s="21">
        <f t="shared" si="5"/>
        <v>89.31</v>
      </c>
      <c r="AR6" s="21">
        <f t="shared" si="5"/>
        <v>91.33</v>
      </c>
      <c r="AS6" s="21">
        <f t="shared" si="5"/>
        <v>89.91</v>
      </c>
      <c r="AT6" s="20" t="str">
        <f>IF(AT7="","",IF(AT7="-","【-】","【"&amp;SUBSTITUTE(TEXT(AT7,"#,##0.00"),"-","△")&amp;"】"))</f>
        <v>【84.61】</v>
      </c>
      <c r="AU6" s="21">
        <f>IF(AU7="",NA(),AU7)</f>
        <v>138.02000000000001</v>
      </c>
      <c r="AV6" s="21">
        <f t="shared" ref="AV6:BD6" si="6">IF(AV7="",NA(),AV7)</f>
        <v>162.84</v>
      </c>
      <c r="AW6" s="21">
        <f t="shared" si="6"/>
        <v>193.39</v>
      </c>
      <c r="AX6" s="21">
        <f t="shared" si="6"/>
        <v>181.31</v>
      </c>
      <c r="AY6" s="21">
        <f t="shared" si="6"/>
        <v>279.26</v>
      </c>
      <c r="AZ6" s="21">
        <f t="shared" si="6"/>
        <v>100.47</v>
      </c>
      <c r="BA6" s="21">
        <f t="shared" si="6"/>
        <v>122.71</v>
      </c>
      <c r="BB6" s="21">
        <f t="shared" si="6"/>
        <v>138.19999999999999</v>
      </c>
      <c r="BC6" s="21">
        <f t="shared" si="6"/>
        <v>126.97</v>
      </c>
      <c r="BD6" s="21">
        <f t="shared" si="6"/>
        <v>103.61</v>
      </c>
      <c r="BE6" s="20" t="str">
        <f>IF(BE7="","",IF(BE7="-","【-】","【"&amp;SUBSTITUTE(TEXT(BE7,"#,##0.00"),"-","△")&amp;"】"))</f>
        <v>【106.63】</v>
      </c>
      <c r="BF6" s="20">
        <f>IF(BF7="",NA(),BF7)</f>
        <v>0</v>
      </c>
      <c r="BG6" s="20">
        <f t="shared" ref="BG6:BO6" si="7">IF(BG7="",NA(),BG7)</f>
        <v>0</v>
      </c>
      <c r="BH6" s="20">
        <f t="shared" si="7"/>
        <v>0</v>
      </c>
      <c r="BI6" s="20">
        <f t="shared" si="7"/>
        <v>0</v>
      </c>
      <c r="BJ6" s="20">
        <f t="shared" si="7"/>
        <v>0</v>
      </c>
      <c r="BK6" s="21">
        <f t="shared" si="7"/>
        <v>294.27</v>
      </c>
      <c r="BL6" s="21">
        <f t="shared" si="7"/>
        <v>294.08999999999997</v>
      </c>
      <c r="BM6" s="21">
        <f t="shared" si="7"/>
        <v>294.08999999999997</v>
      </c>
      <c r="BN6" s="21">
        <f t="shared" si="7"/>
        <v>338.47</v>
      </c>
      <c r="BO6" s="21">
        <f t="shared" si="7"/>
        <v>368.83</v>
      </c>
      <c r="BP6" s="20" t="str">
        <f>IF(BP7="","",IF(BP7="-","【-】","【"&amp;SUBSTITUTE(TEXT(BP7,"#,##0.00"),"-","△")&amp;"】"))</f>
        <v>【386.06】</v>
      </c>
      <c r="BQ6" s="21">
        <f>IF(BQ7="",NA(),BQ7)</f>
        <v>37.61</v>
      </c>
      <c r="BR6" s="21">
        <f t="shared" ref="BR6:BZ6" si="8">IF(BR7="",NA(),BR7)</f>
        <v>37.630000000000003</v>
      </c>
      <c r="BS6" s="21">
        <f t="shared" si="8"/>
        <v>36.68</v>
      </c>
      <c r="BT6" s="21">
        <f t="shared" si="8"/>
        <v>34.409999999999997</v>
      </c>
      <c r="BU6" s="21">
        <f t="shared" si="8"/>
        <v>33.11</v>
      </c>
      <c r="BV6" s="21">
        <f t="shared" si="8"/>
        <v>60.59</v>
      </c>
      <c r="BW6" s="21">
        <f t="shared" si="8"/>
        <v>60</v>
      </c>
      <c r="BX6" s="21">
        <f t="shared" si="8"/>
        <v>59.01</v>
      </c>
      <c r="BY6" s="21">
        <f t="shared" si="8"/>
        <v>56.06</v>
      </c>
      <c r="BZ6" s="21">
        <f t="shared" si="8"/>
        <v>53.25</v>
      </c>
      <c r="CA6" s="20" t="str">
        <f>IF(CA7="","",IF(CA7="-","【-】","【"&amp;SUBSTITUTE(TEXT(CA7,"#,##0.00"),"-","△")&amp;"】"))</f>
        <v>【51.14】</v>
      </c>
      <c r="CB6" s="21">
        <f>IF(CB7="",NA(),CB7)</f>
        <v>412.77</v>
      </c>
      <c r="CC6" s="21">
        <f t="shared" ref="CC6:CK6" si="9">IF(CC7="",NA(),CC7)</f>
        <v>413.05</v>
      </c>
      <c r="CD6" s="21">
        <f t="shared" si="9"/>
        <v>423.98</v>
      </c>
      <c r="CE6" s="21">
        <f t="shared" si="9"/>
        <v>453.03</v>
      </c>
      <c r="CF6" s="21">
        <f t="shared" si="9"/>
        <v>472.61</v>
      </c>
      <c r="CG6" s="21">
        <f t="shared" si="9"/>
        <v>280.23</v>
      </c>
      <c r="CH6" s="21">
        <f t="shared" si="9"/>
        <v>282.70999999999998</v>
      </c>
      <c r="CI6" s="21">
        <f t="shared" si="9"/>
        <v>291.82</v>
      </c>
      <c r="CJ6" s="21">
        <f t="shared" si="9"/>
        <v>304.36</v>
      </c>
      <c r="CK6" s="21">
        <f t="shared" si="9"/>
        <v>325.45</v>
      </c>
      <c r="CL6" s="20" t="str">
        <f>IF(CL7="","",IF(CL7="-","【-】","【"&amp;SUBSTITUTE(TEXT(CL7,"#,##0.00"),"-","△")&amp;"】"))</f>
        <v>【329.31】</v>
      </c>
      <c r="CM6" s="21">
        <f>IF(CM7="",NA(),CM7)</f>
        <v>38.1</v>
      </c>
      <c r="CN6" s="21">
        <f t="shared" ref="CN6:CV6" si="10">IF(CN7="",NA(),CN7)</f>
        <v>39.49</v>
      </c>
      <c r="CO6" s="21">
        <f t="shared" si="10"/>
        <v>37.19</v>
      </c>
      <c r="CP6" s="21">
        <f t="shared" si="10"/>
        <v>38.1</v>
      </c>
      <c r="CQ6" s="21">
        <f t="shared" si="10"/>
        <v>38.119999999999997</v>
      </c>
      <c r="CR6" s="21">
        <f t="shared" si="10"/>
        <v>58.19</v>
      </c>
      <c r="CS6" s="21">
        <f t="shared" si="10"/>
        <v>56.52</v>
      </c>
      <c r="CT6" s="21">
        <f t="shared" si="10"/>
        <v>88.45</v>
      </c>
      <c r="CU6" s="21">
        <f t="shared" si="10"/>
        <v>54.08</v>
      </c>
      <c r="CV6" s="21">
        <f t="shared" si="10"/>
        <v>52.59</v>
      </c>
      <c r="CW6" s="20" t="str">
        <f>IF(CW7="","",IF(CW7="-","【-】","【"&amp;SUBSTITUTE(TEXT(CW7,"#,##0.00"),"-","△")&amp;"】"))</f>
        <v>【54.37】</v>
      </c>
      <c r="CX6" s="21">
        <f>IF(CX7="",NA(),CX7)</f>
        <v>100</v>
      </c>
      <c r="CY6" s="21">
        <f t="shared" ref="CY6:DG6" si="11">IF(CY7="",NA(),CY7)</f>
        <v>100</v>
      </c>
      <c r="CZ6" s="21">
        <f t="shared" si="11"/>
        <v>100</v>
      </c>
      <c r="DA6" s="21">
        <f t="shared" si="11"/>
        <v>100</v>
      </c>
      <c r="DB6" s="21">
        <f t="shared" si="11"/>
        <v>100</v>
      </c>
      <c r="DC6" s="21">
        <f t="shared" si="11"/>
        <v>87.8</v>
      </c>
      <c r="DD6" s="21">
        <f t="shared" si="11"/>
        <v>88.43</v>
      </c>
      <c r="DE6" s="21">
        <f t="shared" si="11"/>
        <v>90.34</v>
      </c>
      <c r="DF6" s="21">
        <f t="shared" si="11"/>
        <v>90.57</v>
      </c>
      <c r="DG6" s="21">
        <f t="shared" si="11"/>
        <v>87.02</v>
      </c>
      <c r="DH6" s="20" t="str">
        <f>IF(DH7="","",IF(DH7="-","【-】","【"&amp;SUBSTITUTE(TEXT(DH7,"#,##0.00"),"-","△")&amp;"】"))</f>
        <v>【84.89】</v>
      </c>
      <c r="DI6" s="21">
        <f>IF(DI7="",NA(),DI7)</f>
        <v>5.98</v>
      </c>
      <c r="DJ6" s="21">
        <f t="shared" ref="DJ6:DR6" si="12">IF(DJ7="",NA(),DJ7)</f>
        <v>11.96</v>
      </c>
      <c r="DK6" s="21">
        <f t="shared" si="12"/>
        <v>17.940000000000001</v>
      </c>
      <c r="DL6" s="21">
        <f t="shared" si="12"/>
        <v>23.92</v>
      </c>
      <c r="DM6" s="21">
        <f t="shared" si="12"/>
        <v>29.9</v>
      </c>
      <c r="DN6" s="21">
        <f t="shared" si="12"/>
        <v>15.74</v>
      </c>
      <c r="DO6" s="21">
        <f t="shared" si="12"/>
        <v>21.02</v>
      </c>
      <c r="DP6" s="21">
        <f t="shared" si="12"/>
        <v>24.31</v>
      </c>
      <c r="DQ6" s="21">
        <f t="shared" si="12"/>
        <v>26.92</v>
      </c>
      <c r="DR6" s="21">
        <f t="shared" si="12"/>
        <v>27.57</v>
      </c>
      <c r="DS6" s="20" t="str">
        <f>IF(DS7="","",IF(DS7="-","【-】","【"&amp;SUBSTITUTE(TEXT(DS7,"#,##0.00"),"-","△")&amp;"】"))</f>
        <v>【26.38】</v>
      </c>
      <c r="DT6" s="21" t="str">
        <f>IF(DT7="",NA(),DT7)</f>
        <v>-</v>
      </c>
      <c r="DU6" s="21" t="str">
        <f t="shared" ref="DU6:EC6" si="13">IF(DU7="",NA(),DU7)</f>
        <v>-</v>
      </c>
      <c r="DV6" s="21" t="str">
        <f t="shared" si="13"/>
        <v>-</v>
      </c>
      <c r="DW6" s="21" t="str">
        <f t="shared" si="13"/>
        <v>-</v>
      </c>
      <c r="DX6" s="21" t="str">
        <f t="shared" si="13"/>
        <v>-</v>
      </c>
      <c r="DY6" s="21" t="str">
        <f t="shared" si="13"/>
        <v>-</v>
      </c>
      <c r="DZ6" s="21" t="str">
        <f t="shared" si="13"/>
        <v>-</v>
      </c>
      <c r="EA6" s="21" t="str">
        <f t="shared" si="13"/>
        <v>-</v>
      </c>
      <c r="EB6" s="21" t="str">
        <f t="shared" si="13"/>
        <v>-</v>
      </c>
      <c r="EC6" s="21" t="str">
        <f t="shared" si="13"/>
        <v>-</v>
      </c>
      <c r="ED6" s="20" t="str">
        <f>IF(ED7="","",IF(ED7="-","【-】","【"&amp;SUBSTITUTE(TEXT(ED7,"#,##0.00"),"-","△")&amp;"】"))</f>
        <v>【-】</v>
      </c>
      <c r="EE6" s="21" t="str">
        <f>IF(EE7="",NA(),EE7)</f>
        <v>-</v>
      </c>
      <c r="EF6" s="21" t="str">
        <f t="shared" ref="EF6:EN6" si="14">IF(EF7="",NA(),EF7)</f>
        <v>-</v>
      </c>
      <c r="EG6" s="21" t="str">
        <f t="shared" si="14"/>
        <v>-</v>
      </c>
      <c r="EH6" s="21" t="str">
        <f t="shared" si="14"/>
        <v>-</v>
      </c>
      <c r="EI6" s="21" t="str">
        <f t="shared" si="14"/>
        <v>-</v>
      </c>
      <c r="EJ6" s="21" t="str">
        <f t="shared" si="14"/>
        <v>-</v>
      </c>
      <c r="EK6" s="21" t="str">
        <f t="shared" si="14"/>
        <v>-</v>
      </c>
      <c r="EL6" s="21" t="str">
        <f t="shared" si="14"/>
        <v>-</v>
      </c>
      <c r="EM6" s="21" t="str">
        <f t="shared" si="14"/>
        <v>-</v>
      </c>
      <c r="EN6" s="21" t="str">
        <f t="shared" si="14"/>
        <v>-</v>
      </c>
      <c r="EO6" s="20" t="str">
        <f>IF(EO7="","",IF(EO7="-","【-】","【"&amp;SUBSTITUTE(TEXT(EO7,"#,##0.00"),"-","△")&amp;"】"))</f>
        <v>【-】</v>
      </c>
    </row>
    <row r="7" spans="1:148" s="22" customFormat="1" x14ac:dyDescent="0.15">
      <c r="A7" s="14"/>
      <c r="B7" s="23">
        <v>2024</v>
      </c>
      <c r="C7" s="23">
        <v>422126</v>
      </c>
      <c r="D7" s="23">
        <v>46</v>
      </c>
      <c r="E7" s="23">
        <v>18</v>
      </c>
      <c r="F7" s="23">
        <v>0</v>
      </c>
      <c r="G7" s="23">
        <v>0</v>
      </c>
      <c r="H7" s="23" t="s">
        <v>96</v>
      </c>
      <c r="I7" s="23" t="s">
        <v>97</v>
      </c>
      <c r="J7" s="23" t="s">
        <v>98</v>
      </c>
      <c r="K7" s="23" t="s">
        <v>99</v>
      </c>
      <c r="L7" s="23" t="s">
        <v>100</v>
      </c>
      <c r="M7" s="23" t="s">
        <v>101</v>
      </c>
      <c r="N7" s="24" t="s">
        <v>102</v>
      </c>
      <c r="O7" s="24">
        <v>72.64</v>
      </c>
      <c r="P7" s="24">
        <v>4.49</v>
      </c>
      <c r="Q7" s="24">
        <v>100</v>
      </c>
      <c r="R7" s="24">
        <v>3257</v>
      </c>
      <c r="S7" s="24">
        <v>24973</v>
      </c>
      <c r="T7" s="24">
        <v>241.98</v>
      </c>
      <c r="U7" s="24">
        <v>103.2</v>
      </c>
      <c r="V7" s="24">
        <v>1110</v>
      </c>
      <c r="W7" s="24">
        <v>234.1</v>
      </c>
      <c r="X7" s="24">
        <v>4.74</v>
      </c>
      <c r="Y7" s="24">
        <v>105.97</v>
      </c>
      <c r="Z7" s="24">
        <v>104.03</v>
      </c>
      <c r="AA7" s="24">
        <v>104.86</v>
      </c>
      <c r="AB7" s="24">
        <v>101.71</v>
      </c>
      <c r="AC7" s="24">
        <v>115.72</v>
      </c>
      <c r="AD7" s="24">
        <v>99.03</v>
      </c>
      <c r="AE7" s="24">
        <v>100.41</v>
      </c>
      <c r="AF7" s="24">
        <v>100.17</v>
      </c>
      <c r="AG7" s="24">
        <v>96.95</v>
      </c>
      <c r="AH7" s="24">
        <v>99.24</v>
      </c>
      <c r="AI7" s="24">
        <v>100.06</v>
      </c>
      <c r="AJ7" s="24">
        <v>18.02</v>
      </c>
      <c r="AK7" s="24">
        <v>0</v>
      </c>
      <c r="AL7" s="24">
        <v>0</v>
      </c>
      <c r="AM7" s="24">
        <v>0</v>
      </c>
      <c r="AN7" s="24">
        <v>0</v>
      </c>
      <c r="AO7" s="24">
        <v>74.239999999999995</v>
      </c>
      <c r="AP7" s="24">
        <v>83.92</v>
      </c>
      <c r="AQ7" s="24">
        <v>89.31</v>
      </c>
      <c r="AR7" s="24">
        <v>91.33</v>
      </c>
      <c r="AS7" s="24">
        <v>89.91</v>
      </c>
      <c r="AT7" s="24">
        <v>84.61</v>
      </c>
      <c r="AU7" s="24">
        <v>138.02000000000001</v>
      </c>
      <c r="AV7" s="24">
        <v>162.84</v>
      </c>
      <c r="AW7" s="24">
        <v>193.39</v>
      </c>
      <c r="AX7" s="24">
        <v>181.31</v>
      </c>
      <c r="AY7" s="24">
        <v>279.26</v>
      </c>
      <c r="AZ7" s="24">
        <v>100.47</v>
      </c>
      <c r="BA7" s="24">
        <v>122.71</v>
      </c>
      <c r="BB7" s="24">
        <v>138.19999999999999</v>
      </c>
      <c r="BC7" s="24">
        <v>126.97</v>
      </c>
      <c r="BD7" s="24">
        <v>103.61</v>
      </c>
      <c r="BE7" s="24">
        <v>106.63</v>
      </c>
      <c r="BF7" s="24">
        <v>0</v>
      </c>
      <c r="BG7" s="24">
        <v>0</v>
      </c>
      <c r="BH7" s="24">
        <v>0</v>
      </c>
      <c r="BI7" s="24">
        <v>0</v>
      </c>
      <c r="BJ7" s="24">
        <v>0</v>
      </c>
      <c r="BK7" s="24">
        <v>294.27</v>
      </c>
      <c r="BL7" s="24">
        <v>294.08999999999997</v>
      </c>
      <c r="BM7" s="24">
        <v>294.08999999999997</v>
      </c>
      <c r="BN7" s="24">
        <v>338.47</v>
      </c>
      <c r="BO7" s="24">
        <v>368.83</v>
      </c>
      <c r="BP7" s="24">
        <v>386.06</v>
      </c>
      <c r="BQ7" s="24">
        <v>37.61</v>
      </c>
      <c r="BR7" s="24">
        <v>37.630000000000003</v>
      </c>
      <c r="BS7" s="24">
        <v>36.68</v>
      </c>
      <c r="BT7" s="24">
        <v>34.409999999999997</v>
      </c>
      <c r="BU7" s="24">
        <v>33.11</v>
      </c>
      <c r="BV7" s="24">
        <v>60.59</v>
      </c>
      <c r="BW7" s="24">
        <v>60</v>
      </c>
      <c r="BX7" s="24">
        <v>59.01</v>
      </c>
      <c r="BY7" s="24">
        <v>56.06</v>
      </c>
      <c r="BZ7" s="24">
        <v>53.25</v>
      </c>
      <c r="CA7" s="24">
        <v>51.14</v>
      </c>
      <c r="CB7" s="24">
        <v>412.77</v>
      </c>
      <c r="CC7" s="24">
        <v>413.05</v>
      </c>
      <c r="CD7" s="24">
        <v>423.98</v>
      </c>
      <c r="CE7" s="24">
        <v>453.03</v>
      </c>
      <c r="CF7" s="24">
        <v>472.61</v>
      </c>
      <c r="CG7" s="24">
        <v>280.23</v>
      </c>
      <c r="CH7" s="24">
        <v>282.70999999999998</v>
      </c>
      <c r="CI7" s="24">
        <v>291.82</v>
      </c>
      <c r="CJ7" s="24">
        <v>304.36</v>
      </c>
      <c r="CK7" s="24">
        <v>325.45</v>
      </c>
      <c r="CL7" s="24">
        <v>329.31</v>
      </c>
      <c r="CM7" s="24">
        <v>38.1</v>
      </c>
      <c r="CN7" s="24">
        <v>39.49</v>
      </c>
      <c r="CO7" s="24">
        <v>37.19</v>
      </c>
      <c r="CP7" s="24">
        <v>38.1</v>
      </c>
      <c r="CQ7" s="24">
        <v>38.119999999999997</v>
      </c>
      <c r="CR7" s="24">
        <v>58.19</v>
      </c>
      <c r="CS7" s="24">
        <v>56.52</v>
      </c>
      <c r="CT7" s="24">
        <v>88.45</v>
      </c>
      <c r="CU7" s="24">
        <v>54.08</v>
      </c>
      <c r="CV7" s="24">
        <v>52.59</v>
      </c>
      <c r="CW7" s="24">
        <v>54.37</v>
      </c>
      <c r="CX7" s="24">
        <v>100</v>
      </c>
      <c r="CY7" s="24">
        <v>100</v>
      </c>
      <c r="CZ7" s="24">
        <v>100</v>
      </c>
      <c r="DA7" s="24">
        <v>100</v>
      </c>
      <c r="DB7" s="24">
        <v>100</v>
      </c>
      <c r="DC7" s="24">
        <v>87.8</v>
      </c>
      <c r="DD7" s="24">
        <v>88.43</v>
      </c>
      <c r="DE7" s="24">
        <v>90.34</v>
      </c>
      <c r="DF7" s="24">
        <v>90.57</v>
      </c>
      <c r="DG7" s="24">
        <v>87.02</v>
      </c>
      <c r="DH7" s="24">
        <v>84.89</v>
      </c>
      <c r="DI7" s="24">
        <v>5.98</v>
      </c>
      <c r="DJ7" s="24">
        <v>11.96</v>
      </c>
      <c r="DK7" s="24">
        <v>17.940000000000001</v>
      </c>
      <c r="DL7" s="24">
        <v>23.92</v>
      </c>
      <c r="DM7" s="24">
        <v>29.9</v>
      </c>
      <c r="DN7" s="24">
        <v>15.74</v>
      </c>
      <c r="DO7" s="24">
        <v>21.02</v>
      </c>
      <c r="DP7" s="24">
        <v>24.31</v>
      </c>
      <c r="DQ7" s="24">
        <v>26.92</v>
      </c>
      <c r="DR7" s="24">
        <v>27.57</v>
      </c>
      <c r="DS7" s="24">
        <v>26.38</v>
      </c>
      <c r="DT7" s="24" t="s">
        <v>102</v>
      </c>
      <c r="DU7" s="24" t="s">
        <v>102</v>
      </c>
      <c r="DV7" s="24" t="s">
        <v>102</v>
      </c>
      <c r="DW7" s="24" t="s">
        <v>102</v>
      </c>
      <c r="DX7" s="24" t="s">
        <v>102</v>
      </c>
      <c r="DY7" s="24" t="s">
        <v>102</v>
      </c>
      <c r="DZ7" s="24" t="s">
        <v>102</v>
      </c>
      <c r="EA7" s="24" t="s">
        <v>102</v>
      </c>
      <c r="EB7" s="24" t="s">
        <v>102</v>
      </c>
      <c r="EC7" s="24" t="s">
        <v>102</v>
      </c>
      <c r="ED7" s="24" t="s">
        <v>102</v>
      </c>
      <c r="EE7" s="24" t="s">
        <v>102</v>
      </c>
      <c r="EF7" s="24" t="s">
        <v>102</v>
      </c>
      <c r="EG7" s="24" t="s">
        <v>102</v>
      </c>
      <c r="EH7" s="24" t="s">
        <v>102</v>
      </c>
      <c r="EI7" s="24" t="s">
        <v>102</v>
      </c>
      <c r="EJ7" s="24" t="s">
        <v>102</v>
      </c>
      <c r="EK7" s="24" t="s">
        <v>102</v>
      </c>
      <c r="EL7" s="24" t="s">
        <v>102</v>
      </c>
      <c r="EM7" s="24" t="s">
        <v>102</v>
      </c>
      <c r="EN7" s="24" t="s">
        <v>102</v>
      </c>
      <c r="EO7" s="24" t="s">
        <v>102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110</v>
      </c>
      <c r="E13" t="s">
        <v>110</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lastPrinted>2026-01-19T04:55:54Z</cp:lastPrinted>
  <dcterms:created xsi:type="dcterms:W3CDTF">2025-12-23T06:31:48Z</dcterms:created>
  <dcterms:modified xsi:type="dcterms:W3CDTF">2026-02-27T02:24:53Z</dcterms:modified>
  <cp:category/>
</cp:coreProperties>
</file>