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9BF4497F-ECF1-465A-92BE-E0EE07B84BD1}" xr6:coauthVersionLast="47" xr6:coauthVersionMax="47" xr10:uidLastSave="{00000000-0000-0000-0000-000000000000}"/>
  <workbookProtection workbookAlgorithmName="SHA-512" workbookHashValue="E54gf8Tw7EmAp6Xjzh2H1Z9ttjVv4T3qQfJqoNaoB93mRx14rhI9MzitKv8R8uYBDoKNsMQEbK18RcFN54HZ4w==" workbookSaltValue="2ddV9DQAtZQFAQL4FSJ8H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H85" i="4"/>
  <c r="P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<sst xmlns="http://schemas.openxmlformats.org/spreadsheetml/2006/main" count="231" uniqueCount="115">
  <si>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</si>
  <si>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</si>
  <si>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</si>
  <si>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</si>
  <si>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</si>
  <si>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</si>
  <si>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</si>
  <si>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</si>
  <si>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</si>
  <si>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</si>
  <si>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</si>
  <si>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</si>
  <si>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</si>
  <si>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</si>
  <si>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</si>
  <si>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</si>
  <si>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</si>
  <si>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</si>
  <si>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</si>
  <si>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</si>
  <si>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</si>
  <si>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</si>
  <si>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</si>
  <si>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</si>
  <si>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</si>
  <si>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</si>
  <si>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</si>
  <si>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</si>
  <si>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</si>
  <si>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</si>
  <si>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</si>
  <si>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</si>
  <si>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</si>
  <si>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</si>
  <si>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</si>
  <si>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</si>
  <si>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</si>
  <si>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</si>
  <si>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</si>
  <si>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</si>
  <si>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</si>
  <si>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</si>
  <si>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</si>
  <si>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</si>
  <si>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</si>
  <si>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</si>
  <si>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</si>
  <si>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</si>
  <si>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</si>
  <si>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</si>
  <si>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</si>
  <si>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</si>
  <si>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</si>
  <si>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</si>
  <si>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</si>
  <si>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</si>
  <si>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</si>
  <si>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</si>
  <si>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</si>
  <si>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</si>
  <si>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</si>
  <si>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</si>
  <si>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</si>
  <si>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</si>
  <si>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</si>
  <si>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</si>
  <si>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</si>
  <si>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</si>
  <si>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</si>
  <si>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</si>
  <si>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</si>
  <si>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</si>
  <si>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</si>
  <si>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</si>
  <si>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</si>
  <si>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</si>
  <si>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</si>
  <si>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</si>
  <si>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</si>
  <si>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</si>
  <si>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</si>
  <si>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</si>
  <si>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</si>
  <si>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</si>
  <si>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</si>
  <si>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</si>
  <si>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</si>
  <si>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</si>
  <si>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</si>
  <si>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</si>
  <si>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</si>
  <si>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</si>
  <si>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</si>
  <si>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</si>
  <si>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</si>
  <si>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</si>
  <si>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</si>
  <si>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</si>
  <si>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</si>
  <si>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</si>
  <si>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</si>
  <si>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</si>
  <si>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</si>
  <si>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</si>
  <si>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</si>
  <si>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</si>
  <si>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</si>
  <si>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</si>
  <si>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</si>
  <si>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</si>
  <si>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</si>
  <si>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</si>
  <si>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①有形固定資産減価償却率については、償却の進行に伴い、年々増加している。
　②管渠老朽化率、③管渠改善率については、供用開始後約１８年であり、標準耐用年数には至っていない。現時点では管渠の大規模な修繕、改良、更新等の必要性はない。
　処理場の機械設備等については、延命化のために耐用年数を経過したものから随時オーバーホール等を実施している。</t>
    <rPh sb="19" eb="21">
      <t>ショウキャク</t>
    </rPh>
    <rPh sb="22" eb="24">
      <t>シンコウ</t>
    </rPh>
    <rPh sb="25" eb="26">
      <t>トモナ</t>
    </rPh>
    <phoneticPr fontId="4"/>
  </si>
  <si>
    <t>　①経常収支比率については、100％以上を維持しているが、整備推進中であることから使用料収入が少額で一般会計からの補助金に依存している。
　②累積欠損金比率については、整備推進中であるため、現時点では使用料収入が少額であり、累積欠損金比率が高い値を示している状況である。現状、徐々に欠損金比率は改善傾向にあるが、整備完了後の使用料収入の増加を図り、改善を目指していく。
　③流動比率については、現在100％を下回っているが、整備完了後接続率の向上により使用料収入の増加を図り、改善を目指していく。
　⑤経費回収率については、ここ数年は100％を上回っていたが、令和５年度は一時的な経費（料金システム更新に伴う負担金）増により86.56％に低下した。令和６年度は94.01％まで回復。修繕費の負担増により、100％を上回るまでには至っていない。
　⑥汚水処理原価については、類似団体と比べ、良好な数値であるが、維持管理費は増加しており、節減が必要。
　⑦施設利用率については、整備推進中であることから、今後上昇していく見込みである。
　⑧水洗化率については、供用開始区域は拡大中であるが、新規接続数と区域内人口の比率が同程度であったことから横這いとなっている。今後も供用開始後の早期接続を推進し、水洗化率の向上を図る必要がある。　</t>
    <rPh sb="135" eb="137">
      <t>ゲンジョウ</t>
    </rPh>
    <rPh sb="138" eb="140">
      <t>ジョジョ</t>
    </rPh>
    <rPh sb="141" eb="144">
      <t>ケッソンキン</t>
    </rPh>
    <rPh sb="144" eb="146">
      <t>ヒリツ</t>
    </rPh>
    <rPh sb="147" eb="149">
      <t>カイゼン</t>
    </rPh>
    <rPh sb="149" eb="151">
      <t>ケイコウ</t>
    </rPh>
    <rPh sb="156" eb="161">
      <t>セイビカンリョウゴ</t>
    </rPh>
    <rPh sb="272" eb="274">
      <t>ウワマワ</t>
    </rPh>
    <rPh sb="280" eb="282">
      <t>レイワ</t>
    </rPh>
    <rPh sb="283" eb="285">
      <t>ネンド</t>
    </rPh>
    <rPh sb="286" eb="289">
      <t>イチジテキ</t>
    </rPh>
    <rPh sb="290" eb="292">
      <t>ケイヒ</t>
    </rPh>
    <rPh sb="293" eb="295">
      <t>リョウキン</t>
    </rPh>
    <rPh sb="299" eb="301">
      <t>コウシン</t>
    </rPh>
    <rPh sb="302" eb="303">
      <t>トモナ</t>
    </rPh>
    <rPh sb="304" eb="307">
      <t>フタンキン</t>
    </rPh>
    <rPh sb="308" eb="309">
      <t>ゾウ</t>
    </rPh>
    <rPh sb="319" eb="321">
      <t>テイカ</t>
    </rPh>
    <rPh sb="338" eb="340">
      <t>カイフク</t>
    </rPh>
    <rPh sb="341" eb="344">
      <t>シュウゼンヒ</t>
    </rPh>
    <rPh sb="345" eb="348">
      <t>フタンゾウ</t>
    </rPh>
    <rPh sb="357" eb="359">
      <t>ウワマワ</t>
    </rPh>
    <rPh sb="364" eb="365">
      <t>イタ</t>
    </rPh>
    <rPh sb="391" eb="392">
      <t>クラ</t>
    </rPh>
    <rPh sb="404" eb="408">
      <t>イジカンリ</t>
    </rPh>
    <rPh sb="417" eb="419">
      <t>セツゲン</t>
    </rPh>
    <rPh sb="420" eb="422">
      <t>ヒツヨウ</t>
    </rPh>
    <rPh sb="478" eb="482">
      <t>キョウヨウカイシ</t>
    </rPh>
    <rPh sb="482" eb="484">
      <t>クイキ</t>
    </rPh>
    <rPh sb="485" eb="487">
      <t>カクダイ</t>
    </rPh>
    <rPh sb="487" eb="488">
      <t>チュウ</t>
    </rPh>
    <rPh sb="493" eb="495">
      <t>シンキ</t>
    </rPh>
    <rPh sb="495" eb="497">
      <t>セツゾク</t>
    </rPh>
    <rPh sb="497" eb="498">
      <t>スウ</t>
    </rPh>
    <rPh sb="499" eb="504">
      <t>クイキナイジンコウ</t>
    </rPh>
    <rPh sb="505" eb="507">
      <t>ヒリツ</t>
    </rPh>
    <rPh sb="508" eb="511">
      <t>ドウテイド</t>
    </rPh>
    <rPh sb="519" eb="521">
      <t>ヨコバ</t>
    </rPh>
    <phoneticPr fontId="4"/>
  </si>
  <si>
    <t>　事業経営を安定させるためには、計画的な事業推進による建設事業の完了と供用開始区域の拡充が必要。また、以下の対策も併せて行う。
・人口減少に伴う収入減少に対しては、水洗化率の向上、将来の下水道使用料の見直し検討により安定的な財源確保を図る。
・施設の老朽化については、ストックマネジメント計画に基づき、計画的かつ適切な更新・改修を実施する。
・下水道人材の確保については、人事部門と協議し、若手の技師又は専門職中途採用者等に知識・技術継承を図る。
・物価上昇による経費増に対しては、経費節減の徹底と将来の下水道使用料の見直し検討により、健全な財政運営を維持する。</t>
    <rPh sb="45" eb="47">
      <t>ヒツヨウ</t>
    </rPh>
    <rPh sb="57" eb="58">
      <t>アワ</t>
    </rPh>
    <rPh sb="249" eb="251">
      <t>ショウライ</t>
    </rPh>
    <rPh sb="262" eb="264">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</si>
</sst>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7A-48C1-A9CC-321655D3FA1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0.06</c:v>
                </c:pt>
                <c:pt idx="1">
                  <c:v>0</c:v>
                </c:pt>
                <c:pt idx="2" formatCode="#,##0.00;&quot;△&quot;#,##0.00;&quot;-&quot;">
                  <c:v>0.08</c:v>
                </c:pt>
                <c:pt idx="3" formatCode="#,##0.00;&quot;△&quot;#,##0.00;&quot;-&quot;">
                  <c:v>0.1</c:v>
                </c:pt>
                <c:pt idx="4" formatCode="#,##0.00;&quot;△&quot;#,##0.00;&quot;-&quot;">
                  <c:v>0.04</c:v>
                </c:pt>
              </c:numCache>
            </c:numRef>
          </c:val>
          <c:smooth val="0"/>
          <c:extLst>
            <c:ext xmlns:c16="http://schemas.microsoft.com/office/drawing/2014/chart" uri="{C3380CC4-5D6E-409C-BE32-E72D297353CC}">
              <c16:uniqueId val="{00000001-937A-48C1-A9CC-321655D3FA1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46.55</c:v>
                </c:pt>
                <c:pt idx="1">
                  <c:v>48.91</c:v>
                </c:pt>
                <c:pt idx="2">
                  <c:v>49</c:v>
                </c:pt>
                <c:pt idx="3">
                  <c:v>48.41</c:v>
                </c:pt>
                <c:pt idx="4">
                  <c:v>48.41</c:v>
                </c:pt>
              </c:numCache>
            </c:numRef>
          </c:val>
          <c:extLst>
            <c:ext xmlns:c16="http://schemas.microsoft.com/office/drawing/2014/chart" uri="{C3380CC4-5D6E-409C-BE32-E72D297353CC}">
              <c16:uniqueId val="{00000000-205E-41BA-83F8-17358FA3892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44.83</c:v>
                </c:pt>
                <c:pt idx="1">
                  <c:v>48</c:v>
                </c:pt>
                <c:pt idx="2">
                  <c:v>48.95</c:v>
                </c:pt>
                <c:pt idx="3">
                  <c:v>48.03</c:v>
                </c:pt>
                <c:pt idx="4">
                  <c:v>48.92</c:v>
                </c:pt>
              </c:numCache>
            </c:numRef>
          </c:val>
          <c:smooth val="0"/>
          <c:extLst>
            <c:ext xmlns:c16="http://schemas.microsoft.com/office/drawing/2014/chart" uri="{C3380CC4-5D6E-409C-BE32-E72D297353CC}">
              <c16:uniqueId val="{00000001-205E-41BA-83F8-17358FA3892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71.75</c:v>
                </c:pt>
                <c:pt idx="1">
                  <c:v>75.64</c:v>
                </c:pt>
                <c:pt idx="2">
                  <c:v>75.38</c:v>
                </c:pt>
                <c:pt idx="3">
                  <c:v>75.97</c:v>
                </c:pt>
                <c:pt idx="4">
                  <c:v>77.87</c:v>
                </c:pt>
              </c:numCache>
            </c:numRef>
          </c:val>
          <c:extLst>
            <c:ext xmlns:c16="http://schemas.microsoft.com/office/drawing/2014/chart" uri="{C3380CC4-5D6E-409C-BE32-E72D297353CC}">
              <c16:uniqueId val="{00000000-FA28-4CD0-A731-98FFB2FC1F7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60.57</c:v>
                </c:pt>
                <c:pt idx="1">
                  <c:v>56.11</c:v>
                </c:pt>
                <c:pt idx="2">
                  <c:v>81.14</c:v>
                </c:pt>
                <c:pt idx="3">
                  <c:v>80.95</c:v>
                </c:pt>
                <c:pt idx="4">
                  <c:v>80.760000000000005</c:v>
                </c:pt>
              </c:numCache>
            </c:numRef>
          </c:val>
          <c:smooth val="0"/>
          <c:extLst>
            <c:ext xmlns:c16="http://schemas.microsoft.com/office/drawing/2014/chart" uri="{C3380CC4-5D6E-409C-BE32-E72D297353CC}">
              <c16:uniqueId val="{00000001-FA28-4CD0-A731-98FFB2FC1F7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104.66</c:v>
                </c:pt>
                <c:pt idx="1">
                  <c:v>103.49</c:v>
                </c:pt>
                <c:pt idx="2">
                  <c:v>105.32</c:v>
                </c:pt>
                <c:pt idx="3">
                  <c:v>101.91</c:v>
                </c:pt>
                <c:pt idx="4">
                  <c:v>103.14</c:v>
                </c:pt>
              </c:numCache>
            </c:numRef>
          </c:val>
          <c:extLst>
            <c:ext xmlns:c16="http://schemas.microsoft.com/office/drawing/2014/chart" uri="{C3380CC4-5D6E-409C-BE32-E72D297353CC}">
              <c16:uniqueId val="{00000000-8785-4233-83C0-37FCDF6A946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103.94</c:v>
                </c:pt>
                <c:pt idx="1">
                  <c:v>106.52</c:v>
                </c:pt>
                <c:pt idx="2">
                  <c:v>106.08</c:v>
                </c:pt>
                <c:pt idx="3">
                  <c:v>107.04</c:v>
                </c:pt>
                <c:pt idx="4">
                  <c:v>107.83</c:v>
                </c:pt>
              </c:numCache>
            </c:numRef>
          </c:val>
          <c:smooth val="0"/>
          <c:extLst>
            <c:ext xmlns:c16="http://schemas.microsoft.com/office/drawing/2014/chart" uri="{C3380CC4-5D6E-409C-BE32-E72D297353CC}">
              <c16:uniqueId val="{00000001-8785-4233-83C0-37FCDF6A946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25.91</c:v>
                </c:pt>
                <c:pt idx="1">
                  <c:v>27.65</c:v>
                </c:pt>
                <c:pt idx="2">
                  <c:v>29.33</c:v>
                </c:pt>
                <c:pt idx="3">
                  <c:v>31.06</c:v>
                </c:pt>
                <c:pt idx="4">
                  <c:v>32.700000000000003</c:v>
                </c:pt>
              </c:numCache>
            </c:numRef>
          </c:val>
          <c:extLst>
            <c:ext xmlns:c16="http://schemas.microsoft.com/office/drawing/2014/chart" uri="{C3380CC4-5D6E-409C-BE32-E72D297353CC}">
              <c16:uniqueId val="{00000000-42FC-4D97-B2D4-90ED5439B0C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7.48</c:v>
                </c:pt>
                <c:pt idx="1">
                  <c:v>9.7200000000000006</c:v>
                </c:pt>
                <c:pt idx="2">
                  <c:v>16.11</c:v>
                </c:pt>
                <c:pt idx="3">
                  <c:v>23.37</c:v>
                </c:pt>
                <c:pt idx="4">
                  <c:v>22.1</c:v>
                </c:pt>
              </c:numCache>
            </c:numRef>
          </c:val>
          <c:smooth val="0"/>
          <c:extLst>
            <c:ext xmlns:c16="http://schemas.microsoft.com/office/drawing/2014/chart" uri="{C3380CC4-5D6E-409C-BE32-E72D297353CC}">
              <c16:uniqueId val="{00000001-42FC-4D97-B2D4-90ED5439B0C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31-4CAB-97CC-F1EC7F22B13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0.17</c:v>
                </c:pt>
                <c:pt idx="3">
                  <c:v>0</c:v>
                </c:pt>
                <c:pt idx="4">
                  <c:v>0</c:v>
                </c:pt>
              </c:numCache>
            </c:numRef>
          </c:val>
          <c:smooth val="0"/>
          <c:extLst>
            <c:ext xmlns:c16="http://schemas.microsoft.com/office/drawing/2014/chart" uri="{C3380CC4-5D6E-409C-BE32-E72D297353CC}">
              <c16:uniqueId val="{00000001-0C31-4CAB-97CC-F1EC7F22B13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806.25</c:v>
                </c:pt>
                <c:pt idx="1">
                  <c:v>747.08</c:v>
                </c:pt>
                <c:pt idx="2">
                  <c:v>721.7</c:v>
                </c:pt>
                <c:pt idx="3">
                  <c:v>706.15</c:v>
                </c:pt>
                <c:pt idx="4">
                  <c:v>690.58</c:v>
                </c:pt>
              </c:numCache>
            </c:numRef>
          </c:val>
          <c:extLst>
            <c:ext xmlns:c16="http://schemas.microsoft.com/office/drawing/2014/chart" uri="{C3380CC4-5D6E-409C-BE32-E72D297353CC}">
              <c16:uniqueId val="{00000000-AF0A-4D3D-9E6B-E049405D44D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43.16</c:v>
                </c:pt>
                <c:pt idx="1">
                  <c:v>52.51</c:v>
                </c:pt>
                <c:pt idx="2">
                  <c:v>29.34</c:v>
                </c:pt>
                <c:pt idx="3">
                  <c:v>37.43</c:v>
                </c:pt>
                <c:pt idx="4">
                  <c:v>30.17</c:v>
                </c:pt>
              </c:numCache>
            </c:numRef>
          </c:val>
          <c:smooth val="0"/>
          <c:extLst>
            <c:ext xmlns:c16="http://schemas.microsoft.com/office/drawing/2014/chart" uri="{C3380CC4-5D6E-409C-BE32-E72D297353CC}">
              <c16:uniqueId val="{00000001-AF0A-4D3D-9E6B-E049405D44D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70.540000000000006</c:v>
                </c:pt>
                <c:pt idx="1">
                  <c:v>72.63</c:v>
                </c:pt>
                <c:pt idx="2">
                  <c:v>75.430000000000007</c:v>
                </c:pt>
                <c:pt idx="3">
                  <c:v>70.72</c:v>
                </c:pt>
                <c:pt idx="4">
                  <c:v>64.98</c:v>
                </c:pt>
              </c:numCache>
            </c:numRef>
          </c:val>
          <c:extLst>
            <c:ext xmlns:c16="http://schemas.microsoft.com/office/drawing/2014/chart" uri="{C3380CC4-5D6E-409C-BE32-E72D297353CC}">
              <c16:uniqueId val="{00000000-F046-4BD6-A88D-C9C540F077A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52.04</c:v>
                </c:pt>
                <c:pt idx="1">
                  <c:v>72.17</c:v>
                </c:pt>
                <c:pt idx="2">
                  <c:v>50.59</c:v>
                </c:pt>
                <c:pt idx="3">
                  <c:v>57.42</c:v>
                </c:pt>
                <c:pt idx="4">
                  <c:v>56.13</c:v>
                </c:pt>
              </c:numCache>
            </c:numRef>
          </c:val>
          <c:smooth val="0"/>
          <c:extLst>
            <c:ext xmlns:c16="http://schemas.microsoft.com/office/drawing/2014/chart" uri="{C3380CC4-5D6E-409C-BE32-E72D297353CC}">
              <c16:uniqueId val="{00000001-F046-4BD6-A88D-C9C540F077A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81-4AC1-A6E9-496F5FA6CB5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1575.64</c:v>
                </c:pt>
                <c:pt idx="1">
                  <c:v>914.32</c:v>
                </c:pt>
                <c:pt idx="2">
                  <c:v>987.36</c:v>
                </c:pt>
                <c:pt idx="3">
                  <c:v>1174.6099999999999</c:v>
                </c:pt>
                <c:pt idx="4">
                  <c:v>1343.89</c:v>
                </c:pt>
              </c:numCache>
            </c:numRef>
          </c:val>
          <c:smooth val="0"/>
          <c:extLst>
            <c:ext xmlns:c16="http://schemas.microsoft.com/office/drawing/2014/chart" uri="{C3380CC4-5D6E-409C-BE32-E72D297353CC}">
              <c16:uniqueId val="{00000001-F681-4AC1-A6E9-496F5FA6CB5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100.26</c:v>
                </c:pt>
                <c:pt idx="1">
                  <c:v>100</c:v>
                </c:pt>
                <c:pt idx="2">
                  <c:v>100</c:v>
                </c:pt>
                <c:pt idx="3">
                  <c:v>86.56</c:v>
                </c:pt>
                <c:pt idx="4">
                  <c:v>94.01</c:v>
                </c:pt>
              </c:numCache>
            </c:numRef>
          </c:val>
          <c:extLst>
            <c:ext xmlns:c16="http://schemas.microsoft.com/office/drawing/2014/chart" uri="{C3380CC4-5D6E-409C-BE32-E72D297353CC}">
              <c16:uniqueId val="{00000000-7DB1-4EC7-839B-FDBE426985D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73.209999999999994</c:v>
                </c:pt>
                <c:pt idx="1">
                  <c:v>75.599999999999994</c:v>
                </c:pt>
                <c:pt idx="2">
                  <c:v>83.55</c:v>
                </c:pt>
                <c:pt idx="3">
                  <c:v>75.41</c:v>
                </c:pt>
                <c:pt idx="4">
                  <c:v>72.84</c:v>
                </c:pt>
              </c:numCache>
            </c:numRef>
          </c:val>
          <c:smooth val="0"/>
          <c:extLst>
            <c:ext xmlns:c16="http://schemas.microsoft.com/office/drawing/2014/chart" uri="{C3380CC4-5D6E-409C-BE32-E72D297353CC}">
              <c16:uniqueId val="{00000001-7DB1-4EC7-839B-FDBE426985D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169.11</c:v>
                </c:pt>
                <c:pt idx="1">
                  <c:v>170.33</c:v>
                </c:pt>
                <c:pt idx="2">
                  <c:v>170.06</c:v>
                </c:pt>
                <c:pt idx="3">
                  <c:v>196.77</c:v>
                </c:pt>
                <c:pt idx="4">
                  <c:v>181.54</c:v>
                </c:pt>
              </c:numCache>
            </c:numRef>
          </c:val>
          <c:extLst>
            <c:ext xmlns:c16="http://schemas.microsoft.com/office/drawing/2014/chart" uri="{C3380CC4-5D6E-409C-BE32-E72D297353CC}">
              <c16:uniqueId val="{00000000-DD8E-4DF2-BDB4-65C278EB8EB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229.52</c:v>
                </c:pt>
                <c:pt idx="1">
                  <c:v>211.98</c:v>
                </c:pt>
                <c:pt idx="2">
                  <c:v>185.98</c:v>
                </c:pt>
                <c:pt idx="3">
                  <c:v>223.48</c:v>
                </c:pt>
                <c:pt idx="4">
                  <c:v>232.33</c:v>
                </c:pt>
              </c:numCache>
            </c:numRef>
          </c:val>
          <c:smooth val="0"/>
          <c:extLst>
            <c:ext xmlns:c16="http://schemas.microsoft.com/office/drawing/2014/chart" uri="{C3380CC4-5D6E-409C-BE32-E72D297353CC}">
              <c16:uniqueId val="{00000001-DD8E-4DF2-BDB4-65C278EB8EB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松浦市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20439</v>
      </c>
      <c r="AM8" s="41"/>
      <c r="AN8" s="41"/>
      <c r="AO8" s="41"/>
      <c r="AP8" s="41"/>
      <c r="AQ8" s="41"/>
      <c r="AR8" s="41"/>
      <c r="AS8" s="41"/>
      <c r="AT8" s="34">
        <f>データ!T6</f>
        <v>130.55000000000001</v>
      </c>
      <c r="AU8" s="34"/>
      <c r="AV8" s="34"/>
      <c r="AW8" s="34"/>
      <c r="AX8" s="34"/>
      <c r="AY8" s="34"/>
      <c r="AZ8" s="34"/>
      <c r="BA8" s="34"/>
      <c r="BB8" s="34">
        <f>データ!U6</f>
        <v>156.56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59.1</v>
      </c>
      <c r="J10" s="34"/>
      <c r="K10" s="34"/>
      <c r="L10" s="34"/>
      <c r="M10" s="34"/>
      <c r="N10" s="34"/>
      <c r="O10" s="34"/>
      <c r="P10" s="34">
        <f>データ!P6</f>
        <v>25.15</v>
      </c>
      <c r="Q10" s="34"/>
      <c r="R10" s="34"/>
      <c r="S10" s="34"/>
      <c r="T10" s="34"/>
      <c r="U10" s="34"/>
      <c r="V10" s="34"/>
      <c r="W10" s="34">
        <f>データ!Q6</f>
        <v>103.98</v>
      </c>
      <c r="X10" s="34"/>
      <c r="Y10" s="34"/>
      <c r="Z10" s="34"/>
      <c r="AA10" s="34"/>
      <c r="AB10" s="34"/>
      <c r="AC10" s="34"/>
      <c r="AD10" s="41">
        <f>データ!R6</f>
        <v>3410</v>
      </c>
      <c r="AE10" s="41"/>
      <c r="AF10" s="41"/>
      <c r="AG10" s="41"/>
      <c r="AH10" s="41"/>
      <c r="AI10" s="41"/>
      <c r="AJ10" s="41"/>
      <c r="AK10" s="2"/>
      <c r="AL10" s="41">
        <f>データ!V6</f>
        <v>5093</v>
      </c>
      <c r="AM10" s="41"/>
      <c r="AN10" s="41"/>
      <c r="AO10" s="41"/>
      <c r="AP10" s="41"/>
      <c r="AQ10" s="41"/>
      <c r="AR10" s="41"/>
      <c r="AS10" s="41"/>
      <c r="AT10" s="34">
        <f>データ!W6</f>
        <v>2.08</v>
      </c>
      <c r="AU10" s="34"/>
      <c r="AV10" s="34"/>
      <c r="AW10" s="34"/>
      <c r="AX10" s="34"/>
      <c r="AY10" s="34"/>
      <c r="AZ10" s="34"/>
      <c r="BA10" s="34"/>
      <c r="BB10" s="34">
        <f>データ!X6</f>
        <v>2448.56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zAgj4vJn3e+37ssTBKH3HLSDIVdssTU4CoB+fpr+Ixie2hS3FLdEYMlRYIOaV79QbV8Xa4/owdRd9T8zSCxg==" saltValue="ikWl4ZflEvDn4s+PIr8ZQ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422088</v>
      </c>
      <c r="D6" s="19">
        <f t="shared" si="3"/>
        <v>46</v>
      </c>
      <c r="E6" s="19">
        <f t="shared" si="3"/>
        <v>17</v>
      </c>
      <c r="F6" s="19">
        <f t="shared" si="3"/>
        <v>1</v>
      </c>
      <c r="G6" s="19">
        <f t="shared" si="3"/>
        <v>0</v>
      </c>
      <c r="H6" s="19" t="str">
        <f t="shared" si="3"/>
        <v>長崎県　松浦市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59.1</v>
      </c>
      <c r="P6" s="20">
        <f t="shared" si="3"/>
        <v>25.15</v>
      </c>
      <c r="Q6" s="20">
        <f t="shared" si="3"/>
        <v>103.98</v>
      </c>
      <c r="R6" s="20">
        <f t="shared" si="3"/>
        <v>3410</v>
      </c>
      <c r="S6" s="20">
        <f t="shared" si="3"/>
        <v>20439</v>
      </c>
      <c r="T6" s="20">
        <f t="shared" si="3"/>
        <v>130.55000000000001</v>
      </c>
      <c r="U6" s="20">
        <f t="shared" si="3"/>
        <v>156.56</v>
      </c>
      <c r="V6" s="20">
        <f t="shared" si="3"/>
        <v>5093</v>
      </c>
      <c r="W6" s="20">
        <f t="shared" si="3"/>
        <v>2.08</v>
      </c>
      <c r="X6" s="20">
        <f t="shared" si="3"/>
        <v>2448.56</v>
      </c>
      <c r="Y6" s="21">
        <f>IF(Y7="",NA(),Y7)</f>
        <v>104.66</v>
      </c>
      <c r="Z6" s="21">
        <f t="shared" ref="Z6:AH6" si="4">IF(Z7="",NA(),Z7)</f>
        <v>103.49</v>
      </c>
      <c r="AA6" s="21">
        <f t="shared" si="4"/>
        <v>105.32</v>
      </c>
      <c r="AB6" s="21">
        <f t="shared" si="4"/>
        <v>101.91</v>
      </c>
      <c r="AC6" s="21">
        <f t="shared" si="4"/>
        <v>103.14</v>
      </c>
      <c r="AD6" s="21">
        <f t="shared" si="4"/>
        <v>103.94</v>
      </c>
      <c r="AE6" s="21">
        <f t="shared" si="4"/>
        <v>106.52</v>
      </c>
      <c r="AF6" s="21">
        <f t="shared" si="4"/>
        <v>106.08</v>
      </c>
      <c r="AG6" s="21">
        <f t="shared" si="4"/>
        <v>107.04</v>
      </c>
      <c r="AH6" s="21">
        <f t="shared" si="4"/>
        <v>107.83</v>
      </c>
      <c r="AI6" s="20" t="str">
        <f>IF(AI7="","",IF(AI7="-","【-】","【"&amp;SUBSTITUTE(TEXT(AI7,"#,##0.00"),"-","△")&amp;"】"))</f>
        <v>【105.36】</v>
      </c>
      <c r="AJ6" s="21">
        <f>IF(AJ7="",NA(),AJ7)</f>
        <v>806.25</v>
      </c>
      <c r="AK6" s="21">
        <f t="shared" ref="AK6:AS6" si="5">IF(AK7="",NA(),AK7)</f>
        <v>747.08</v>
      </c>
      <c r="AL6" s="21">
        <f t="shared" si="5"/>
        <v>721.7</v>
      </c>
      <c r="AM6" s="21">
        <f t="shared" si="5"/>
        <v>706.15</v>
      </c>
      <c r="AN6" s="21">
        <f t="shared" si="5"/>
        <v>690.58</v>
      </c>
      <c r="AO6" s="21">
        <f t="shared" si="5"/>
        <v>43.16</v>
      </c>
      <c r="AP6" s="21">
        <f t="shared" si="5"/>
        <v>52.51</v>
      </c>
      <c r="AQ6" s="21">
        <f t="shared" si="5"/>
        <v>29.34</v>
      </c>
      <c r="AR6" s="21">
        <f t="shared" si="5"/>
        <v>37.43</v>
      </c>
      <c r="AS6" s="21">
        <f t="shared" si="5"/>
        <v>30.17</v>
      </c>
      <c r="AT6" s="20" t="str">
        <f>IF(AT7="","",IF(AT7="-","【-】","【"&amp;SUBSTITUTE(TEXT(AT7,"#,##0.00"),"-","△")&amp;"】"))</f>
        <v>【3.12】</v>
      </c>
      <c r="AU6" s="21">
        <f>IF(AU7="",NA(),AU7)</f>
        <v>70.540000000000006</v>
      </c>
      <c r="AV6" s="21">
        <f t="shared" ref="AV6:BD6" si="6">IF(AV7="",NA(),AV7)</f>
        <v>72.63</v>
      </c>
      <c r="AW6" s="21">
        <f t="shared" si="6"/>
        <v>75.430000000000007</v>
      </c>
      <c r="AX6" s="21">
        <f t="shared" si="6"/>
        <v>70.72</v>
      </c>
      <c r="AY6" s="21">
        <f t="shared" si="6"/>
        <v>64.98</v>
      </c>
      <c r="AZ6" s="21">
        <f t="shared" si="6"/>
        <v>52.04</v>
      </c>
      <c r="BA6" s="21">
        <f t="shared" si="6"/>
        <v>72.17</v>
      </c>
      <c r="BB6" s="21">
        <f t="shared" si="6"/>
        <v>50.59</v>
      </c>
      <c r="BC6" s="21">
        <f t="shared" si="6"/>
        <v>57.42</v>
      </c>
      <c r="BD6" s="21">
        <f t="shared" si="6"/>
        <v>56.13</v>
      </c>
      <c r="BE6" s="20" t="str">
        <f>IF(BE7="","",IF(BE7="-","【-】","【"&amp;SUBSTITUTE(TEXT(BE7,"#,##0.00"),"-","△")&amp;"】"))</f>
        <v>【82.75】</v>
      </c>
      <c r="BF6" s="20">
        <f>IF(BF7="",NA(),BF7)</f>
        <v>0</v>
      </c>
      <c r="BG6" s="20">
        <f t="shared" ref="BG6:BO6" si="7">IF(BG7="",NA(),BG7)</f>
        <v>0</v>
      </c>
      <c r="BH6" s="20">
        <f t="shared" si="7"/>
        <v>0</v>
      </c>
      <c r="BI6" s="20">
        <f t="shared" si="7"/>
        <v>0</v>
      </c>
      <c r="BJ6" s="20">
        <f t="shared" si="7"/>
        <v>0</v>
      </c>
      <c r="BK6" s="21">
        <f t="shared" si="7"/>
        <v>1575.64</v>
      </c>
      <c r="BL6" s="21">
        <f t="shared" si="7"/>
        <v>914.32</v>
      </c>
      <c r="BM6" s="21">
        <f t="shared" si="7"/>
        <v>987.36</v>
      </c>
      <c r="BN6" s="21">
        <f t="shared" si="7"/>
        <v>1174.6099999999999</v>
      </c>
      <c r="BO6" s="21">
        <f t="shared" si="7"/>
        <v>1343.89</v>
      </c>
      <c r="BP6" s="20" t="str">
        <f>IF(BP7="","",IF(BP7="-","【-】","【"&amp;SUBSTITUTE(TEXT(BP7,"#,##0.00"),"-","△")&amp;"】"))</f>
        <v>【602.56】</v>
      </c>
      <c r="BQ6" s="21">
        <f>IF(BQ7="",NA(),BQ7)</f>
        <v>100.26</v>
      </c>
      <c r="BR6" s="21">
        <f t="shared" ref="BR6:BZ6" si="8">IF(BR7="",NA(),BR7)</f>
        <v>100</v>
      </c>
      <c r="BS6" s="21">
        <f t="shared" si="8"/>
        <v>100</v>
      </c>
      <c r="BT6" s="21">
        <f t="shared" si="8"/>
        <v>86.56</v>
      </c>
      <c r="BU6" s="21">
        <f t="shared" si="8"/>
        <v>94.01</v>
      </c>
      <c r="BV6" s="21">
        <f t="shared" si="8"/>
        <v>73.209999999999994</v>
      </c>
      <c r="BW6" s="21">
        <f t="shared" si="8"/>
        <v>75.599999999999994</v>
      </c>
      <c r="BX6" s="21">
        <f t="shared" si="8"/>
        <v>83.55</v>
      </c>
      <c r="BY6" s="21">
        <f t="shared" si="8"/>
        <v>75.41</v>
      </c>
      <c r="BZ6" s="21">
        <f t="shared" si="8"/>
        <v>72.84</v>
      </c>
      <c r="CA6" s="20" t="str">
        <f>IF(CA7="","",IF(CA7="-","【-】","【"&amp;SUBSTITUTE(TEXT(CA7,"#,##0.00"),"-","△")&amp;"】"))</f>
        <v>【97.94】</v>
      </c>
      <c r="CB6" s="21">
        <f>IF(CB7="",NA(),CB7)</f>
        <v>169.11</v>
      </c>
      <c r="CC6" s="21">
        <f t="shared" ref="CC6:CK6" si="9">IF(CC7="",NA(),CC7)</f>
        <v>170.33</v>
      </c>
      <c r="CD6" s="21">
        <f t="shared" si="9"/>
        <v>170.06</v>
      </c>
      <c r="CE6" s="21">
        <f t="shared" si="9"/>
        <v>196.77</v>
      </c>
      <c r="CF6" s="21">
        <f t="shared" si="9"/>
        <v>181.54</v>
      </c>
      <c r="CG6" s="21">
        <f t="shared" si="9"/>
        <v>229.52</v>
      </c>
      <c r="CH6" s="21">
        <f t="shared" si="9"/>
        <v>211.98</v>
      </c>
      <c r="CI6" s="21">
        <f t="shared" si="9"/>
        <v>185.98</v>
      </c>
      <c r="CJ6" s="21">
        <f t="shared" si="9"/>
        <v>223.48</v>
      </c>
      <c r="CK6" s="21">
        <f t="shared" si="9"/>
        <v>232.33</v>
      </c>
      <c r="CL6" s="20" t="str">
        <f>IF(CL7="","",IF(CL7="-","【-】","【"&amp;SUBSTITUTE(TEXT(CL7,"#,##0.00"),"-","△")&amp;"】"))</f>
        <v>【140.98】</v>
      </c>
      <c r="CM6" s="21">
        <f>IF(CM7="",NA(),CM7)</f>
        <v>46.55</v>
      </c>
      <c r="CN6" s="21">
        <f t="shared" ref="CN6:CV6" si="10">IF(CN7="",NA(),CN7)</f>
        <v>48.91</v>
      </c>
      <c r="CO6" s="21">
        <f t="shared" si="10"/>
        <v>49</v>
      </c>
      <c r="CP6" s="21">
        <f t="shared" si="10"/>
        <v>48.41</v>
      </c>
      <c r="CQ6" s="21">
        <f t="shared" si="10"/>
        <v>48.41</v>
      </c>
      <c r="CR6" s="21">
        <f t="shared" si="10"/>
        <v>44.83</v>
      </c>
      <c r="CS6" s="21">
        <f t="shared" si="10"/>
        <v>48</v>
      </c>
      <c r="CT6" s="21">
        <f t="shared" si="10"/>
        <v>48.95</v>
      </c>
      <c r="CU6" s="21">
        <f t="shared" si="10"/>
        <v>48.03</v>
      </c>
      <c r="CV6" s="21">
        <f t="shared" si="10"/>
        <v>48.92</v>
      </c>
      <c r="CW6" s="20" t="str">
        <f>IF(CW7="","",IF(CW7="-","【-】","【"&amp;SUBSTITUTE(TEXT(CW7,"#,##0.00"),"-","△")&amp;"】"))</f>
        <v>【60.13】</v>
      </c>
      <c r="CX6" s="21">
        <f>IF(CX7="",NA(),CX7)</f>
        <v>71.75</v>
      </c>
      <c r="CY6" s="21">
        <f t="shared" ref="CY6:DG6" si="11">IF(CY7="",NA(),CY7)</f>
        <v>75.64</v>
      </c>
      <c r="CZ6" s="21">
        <f t="shared" si="11"/>
        <v>75.38</v>
      </c>
      <c r="DA6" s="21">
        <f t="shared" si="11"/>
        <v>75.97</v>
      </c>
      <c r="DB6" s="21">
        <f t="shared" si="11"/>
        <v>77.87</v>
      </c>
      <c r="DC6" s="21">
        <f t="shared" si="11"/>
        <v>60.57</v>
      </c>
      <c r="DD6" s="21">
        <f t="shared" si="11"/>
        <v>56.11</v>
      </c>
      <c r="DE6" s="21">
        <f t="shared" si="11"/>
        <v>81.14</v>
      </c>
      <c r="DF6" s="21">
        <f t="shared" si="11"/>
        <v>80.95</v>
      </c>
      <c r="DG6" s="21">
        <f t="shared" si="11"/>
        <v>80.760000000000005</v>
      </c>
      <c r="DH6" s="20" t="str">
        <f>IF(DH7="","",IF(DH7="-","【-】","【"&amp;SUBSTITUTE(TEXT(DH7,"#,##0.00"),"-","△")&amp;"】"))</f>
        <v>【96.00】</v>
      </c>
      <c r="DI6" s="21">
        <f>IF(DI7="",NA(),DI7)</f>
        <v>25.91</v>
      </c>
      <c r="DJ6" s="21">
        <f t="shared" ref="DJ6:DR6" si="12">IF(DJ7="",NA(),DJ7)</f>
        <v>27.65</v>
      </c>
      <c r="DK6" s="21">
        <f t="shared" si="12"/>
        <v>29.33</v>
      </c>
      <c r="DL6" s="21">
        <f t="shared" si="12"/>
        <v>31.06</v>
      </c>
      <c r="DM6" s="21">
        <f t="shared" si="12"/>
        <v>32.700000000000003</v>
      </c>
      <c r="DN6" s="21">
        <f t="shared" si="12"/>
        <v>7.48</v>
      </c>
      <c r="DO6" s="21">
        <f t="shared" si="12"/>
        <v>9.7200000000000006</v>
      </c>
      <c r="DP6" s="21">
        <f t="shared" si="12"/>
        <v>16.11</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1">
        <f t="shared" si="13"/>
        <v>0.17</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0.06</v>
      </c>
      <c r="EK6" s="20">
        <f t="shared" si="14"/>
        <v>0</v>
      </c>
      <c r="EL6" s="21">
        <f t="shared" si="14"/>
        <v>0.08</v>
      </c>
      <c r="EM6" s="21">
        <f t="shared" si="14"/>
        <v>0.1</v>
      </c>
      <c r="EN6" s="21">
        <f t="shared" si="14"/>
        <v>0.04</v>
      </c>
      <c r="EO6" s="20" t="str">
        <f>IF(EO7="","",IF(EO7="-","【-】","【"&amp;SUBSTITUTE(TEXT(EO7,"#,##0.00"),"-","△")&amp;"】"))</f>
        <v>【0.19】</v>
      </c>
    </row>
    <row r="7" spans="1:148" s="22" customFormat="1" x14ac:dyDescent="0.15">
      <c r="A7" s="14"/>
      <c r="B7" s="23">
        <v>2024</v>
      </c>
      <c r="C7" s="23">
        <v>422088</v>
      </c>
      <c r="D7" s="23">
        <v>46</v>
      </c>
      <c r="E7" s="23">
        <v>17</v>
      </c>
      <c r="F7" s="23">
        <v>1</v>
      </c>
      <c r="G7" s="23">
        <v>0</v>
      </c>
      <c r="H7" s="23" t="s">
        <v>95</v>
      </c>
      <c r="I7" s="23" t="s">
        <v>96</v>
      </c>
      <c r="J7" s="23" t="s">
        <v>97</v>
      </c>
      <c r="K7" s="23" t="s">
        <v>98</v>
      </c>
      <c r="L7" s="23" t="s">
        <v>99</v>
      </c>
      <c r="M7" s="23" t="s">
        <v>100</v>
      </c>
      <c r="N7" s="24" t="s">
        <v>101</v>
      </c>
      <c r="O7" s="24">
        <v>59.1</v>
      </c>
      <c r="P7" s="24">
        <v>25.15</v>
      </c>
      <c r="Q7" s="24">
        <v>103.98</v>
      </c>
      <c r="R7" s="24">
        <v>3410</v>
      </c>
      <c r="S7" s="24">
        <v>20439</v>
      </c>
      <c r="T7" s="24">
        <v>130.55000000000001</v>
      </c>
      <c r="U7" s="24">
        <v>156.56</v>
      </c>
      <c r="V7" s="24">
        <v>5093</v>
      </c>
      <c r="W7" s="24">
        <v>2.08</v>
      </c>
      <c r="X7" s="24">
        <v>2448.56</v>
      </c>
      <c r="Y7" s="24">
        <v>104.66</v>
      </c>
      <c r="Z7" s="24">
        <v>103.49</v>
      </c>
      <c r="AA7" s="24">
        <v>105.32</v>
      </c>
      <c r="AB7" s="24">
        <v>101.91</v>
      </c>
      <c r="AC7" s="24">
        <v>103.14</v>
      </c>
      <c r="AD7" s="24">
        <v>103.94</v>
      </c>
      <c r="AE7" s="24">
        <v>106.52</v>
      </c>
      <c r="AF7" s="24">
        <v>106.08</v>
      </c>
      <c r="AG7" s="24">
        <v>107.04</v>
      </c>
      <c r="AH7" s="24">
        <v>107.83</v>
      </c>
      <c r="AI7" s="24">
        <v>105.36</v>
      </c>
      <c r="AJ7" s="24">
        <v>806.25</v>
      </c>
      <c r="AK7" s="24">
        <v>747.08</v>
      </c>
      <c r="AL7" s="24">
        <v>721.7</v>
      </c>
      <c r="AM7" s="24">
        <v>706.15</v>
      </c>
      <c r="AN7" s="24">
        <v>690.58</v>
      </c>
      <c r="AO7" s="24">
        <v>43.16</v>
      </c>
      <c r="AP7" s="24">
        <v>52.51</v>
      </c>
      <c r="AQ7" s="24">
        <v>29.34</v>
      </c>
      <c r="AR7" s="24">
        <v>37.43</v>
      </c>
      <c r="AS7" s="24">
        <v>30.17</v>
      </c>
      <c r="AT7" s="24">
        <v>3.12</v>
      </c>
      <c r="AU7" s="24">
        <v>70.540000000000006</v>
      </c>
      <c r="AV7" s="24">
        <v>72.63</v>
      </c>
      <c r="AW7" s="24">
        <v>75.430000000000007</v>
      </c>
      <c r="AX7" s="24">
        <v>70.72</v>
      </c>
      <c r="AY7" s="24">
        <v>64.98</v>
      </c>
      <c r="AZ7" s="24">
        <v>52.04</v>
      </c>
      <c r="BA7" s="24">
        <v>72.17</v>
      </c>
      <c r="BB7" s="24">
        <v>50.59</v>
      </c>
      <c r="BC7" s="24">
        <v>57.42</v>
      </c>
      <c r="BD7" s="24">
        <v>56.13</v>
      </c>
      <c r="BE7" s="24">
        <v>82.75</v>
      </c>
      <c r="BF7" s="24">
        <v>0</v>
      </c>
      <c r="BG7" s="24">
        <v>0</v>
      </c>
      <c r="BH7" s="24">
        <v>0</v>
      </c>
      <c r="BI7" s="24">
        <v>0</v>
      </c>
      <c r="BJ7" s="24">
        <v>0</v>
      </c>
      <c r="BK7" s="24">
        <v>1575.64</v>
      </c>
      <c r="BL7" s="24">
        <v>914.32</v>
      </c>
      <c r="BM7" s="24">
        <v>987.36</v>
      </c>
      <c r="BN7" s="24">
        <v>1174.6099999999999</v>
      </c>
      <c r="BO7" s="24">
        <v>1343.89</v>
      </c>
      <c r="BP7" s="24">
        <v>602.55999999999995</v>
      </c>
      <c r="BQ7" s="24">
        <v>100.26</v>
      </c>
      <c r="BR7" s="24">
        <v>100</v>
      </c>
      <c r="BS7" s="24">
        <v>100</v>
      </c>
      <c r="BT7" s="24">
        <v>86.56</v>
      </c>
      <c r="BU7" s="24">
        <v>94.01</v>
      </c>
      <c r="BV7" s="24">
        <v>73.209999999999994</v>
      </c>
      <c r="BW7" s="24">
        <v>75.599999999999994</v>
      </c>
      <c r="BX7" s="24">
        <v>83.55</v>
      </c>
      <c r="BY7" s="24">
        <v>75.41</v>
      </c>
      <c r="BZ7" s="24">
        <v>72.84</v>
      </c>
      <c r="CA7" s="24">
        <v>97.94</v>
      </c>
      <c r="CB7" s="24">
        <v>169.11</v>
      </c>
      <c r="CC7" s="24">
        <v>170.33</v>
      </c>
      <c r="CD7" s="24">
        <v>170.06</v>
      </c>
      <c r="CE7" s="24">
        <v>196.77</v>
      </c>
      <c r="CF7" s="24">
        <v>181.54</v>
      </c>
      <c r="CG7" s="24">
        <v>229.52</v>
      </c>
      <c r="CH7" s="24">
        <v>211.98</v>
      </c>
      <c r="CI7" s="24">
        <v>185.98</v>
      </c>
      <c r="CJ7" s="24">
        <v>223.48</v>
      </c>
      <c r="CK7" s="24">
        <v>232.33</v>
      </c>
      <c r="CL7" s="24">
        <v>140.97999999999999</v>
      </c>
      <c r="CM7" s="24">
        <v>46.55</v>
      </c>
      <c r="CN7" s="24">
        <v>48.91</v>
      </c>
      <c r="CO7" s="24">
        <v>49</v>
      </c>
      <c r="CP7" s="24">
        <v>48.41</v>
      </c>
      <c r="CQ7" s="24">
        <v>48.41</v>
      </c>
      <c r="CR7" s="24">
        <v>44.83</v>
      </c>
      <c r="CS7" s="24">
        <v>48</v>
      </c>
      <c r="CT7" s="24">
        <v>48.95</v>
      </c>
      <c r="CU7" s="24">
        <v>48.03</v>
      </c>
      <c r="CV7" s="24">
        <v>48.92</v>
      </c>
      <c r="CW7" s="24">
        <v>60.13</v>
      </c>
      <c r="CX7" s="24">
        <v>71.75</v>
      </c>
      <c r="CY7" s="24">
        <v>75.64</v>
      </c>
      <c r="CZ7" s="24">
        <v>75.38</v>
      </c>
      <c r="DA7" s="24">
        <v>75.97</v>
      </c>
      <c r="DB7" s="24">
        <v>77.87</v>
      </c>
      <c r="DC7" s="24">
        <v>60.57</v>
      </c>
      <c r="DD7" s="24">
        <v>56.11</v>
      </c>
      <c r="DE7" s="24">
        <v>81.14</v>
      </c>
      <c r="DF7" s="24">
        <v>80.95</v>
      </c>
      <c r="DG7" s="24">
        <v>80.760000000000005</v>
      </c>
      <c r="DH7" s="24">
        <v>96</v>
      </c>
      <c r="DI7" s="24">
        <v>25.91</v>
      </c>
      <c r="DJ7" s="24">
        <v>27.65</v>
      </c>
      <c r="DK7" s="24">
        <v>29.33</v>
      </c>
      <c r="DL7" s="24">
        <v>31.06</v>
      </c>
      <c r="DM7" s="24">
        <v>32.700000000000003</v>
      </c>
      <c r="DN7" s="24">
        <v>7.48</v>
      </c>
      <c r="DO7" s="24">
        <v>9.7200000000000006</v>
      </c>
      <c r="DP7" s="24">
        <v>16.11</v>
      </c>
      <c r="DQ7" s="24">
        <v>23.37</v>
      </c>
      <c r="DR7" s="24">
        <v>22.1</v>
      </c>
      <c r="DS7" s="24">
        <v>42.2</v>
      </c>
      <c r="DT7" s="24">
        <v>0</v>
      </c>
      <c r="DU7" s="24">
        <v>0</v>
      </c>
      <c r="DV7" s="24">
        <v>0</v>
      </c>
      <c r="DW7" s="24">
        <v>0</v>
      </c>
      <c r="DX7" s="24">
        <v>0</v>
      </c>
      <c r="DY7" s="24">
        <v>0</v>
      </c>
      <c r="DZ7" s="24">
        <v>0</v>
      </c>
      <c r="EA7" s="24">
        <v>0.17</v>
      </c>
      <c r="EB7" s="24">
        <v>0</v>
      </c>
      <c r="EC7" s="24">
        <v>0</v>
      </c>
      <c r="ED7" s="24">
        <v>9.4600000000000009</v>
      </c>
      <c r="EE7" s="24">
        <v>0</v>
      </c>
      <c r="EF7" s="24">
        <v>0</v>
      </c>
      <c r="EG7" s="24">
        <v>0</v>
      </c>
      <c r="EH7" s="24">
        <v>0</v>
      </c>
      <c r="EI7" s="24">
        <v>0</v>
      </c>
      <c r="EJ7" s="24">
        <v>0.06</v>
      </c>
      <c r="EK7" s="24">
        <v>0</v>
      </c>
      <c r="EL7" s="24">
        <v>0.08</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2026-01-20T06:38:26Z</cp:lastPrinted>
  <dcterms:created xsi:type="dcterms:W3CDTF">2025-12-23T06:05:59Z</dcterms:created>
  <dcterms:modified xsi:type="dcterms:W3CDTF">2026-02-27T02:24:47Z</dcterms:modified>
  <cp:category/>
</cp:coreProperties>
</file>