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55FB65A8-8DD4-4842-A85B-55B94912F3D8}" xr6:coauthVersionLast="47" xr6:coauthVersionMax="47" xr10:uidLastSave="{00000000-0000-0000-0000-000000000000}"/>
  <workbookProtection workbookAlgorithmName="SHA-512" workbookHashValue="N04wSDMveNAByzOl6i+NBPGA+vE5yI1oW1rHbSr+Zclqu5hzngr6fvCoupPxBr7a8Q89Oq7TaJelgytuIzLBIg==" workbookSaltValue="k9KbgisIA1k7Hxmg3qIW/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0" i="4"/>
  <c r="AL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<sst xmlns="http://schemas.openxmlformats.org/spreadsheetml/2006/main" count="231" uniqueCount="116">
  <si>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</si>
  <si>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</si>
  <si>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</si>
  <si>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</si>
  <si>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</si>
  <si>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</si>
  <si>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</si>
  <si>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</si>
  <si>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</si>
  <si>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</si>
  <si>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</si>
  <si>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</si>
  <si>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</si>
  <si>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</si>
  <si>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</si>
  <si>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</si>
  <si>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</si>
  <si>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</si>
  <si>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</si>
  <si>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</si>
  <si>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</si>
  <si>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</si>
  <si>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</si>
  <si>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</si>
  <si>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</si>
  <si>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</si>
  <si>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</si>
  <si>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</si>
  <si>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</si>
  <si>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</si>
  <si>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</si>
  <si>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</si>
  <si>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</si>
  <si>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</si>
  <si>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</si>
  <si>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</si>
  <si>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</si>
  <si>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</si>
  <si>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</si>
  <si>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</si>
  <si>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</si>
  <si>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</si>
  <si>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</si>
  <si>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</si>
  <si>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</si>
  <si>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</si>
  <si>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</si>
  <si>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</si>
  <si>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</si>
  <si>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</si>
  <si>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</si>
  <si>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</si>
  <si>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</si>
  <si>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</si>
  <si>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</si>
  <si>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</si>
  <si>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</si>
  <si>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</si>
  <si>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</si>
  <si>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</si>
  <si>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</si>
  <si>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</si>
  <si>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</si>
  <si>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</si>
  <si>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</si>
  <si>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</si>
  <si>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</si>
  <si>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</si>
  <si>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</si>
  <si>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</si>
  <si>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</si>
  <si>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</si>
  <si>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</si>
  <si>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</si>
  <si>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</si>
  <si>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</si>
  <si>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</si>
  <si>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</si>
  <si>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</si>
  <si>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</si>
  <si>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</si>
  <si>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</si>
  <si>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</si>
  <si>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</si>
  <si>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</si>
  <si>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</si>
  <si>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</si>
  <si>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</si>
  <si>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</si>
  <si>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</si>
  <si>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</si>
  <si>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</si>
  <si>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</si>
  <si>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</si>
  <si>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</si>
  <si>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</si>
  <si>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</si>
  <si>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</si>
  <si>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</si>
  <si>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漁業集落排水</t>
  </si>
  <si>
    <t>H3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</si>
  <si>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</si>
  <si>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</si>
  <si>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</si>
  <si>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</si>
  <si>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</si>
  <si>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</si>
  <si>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</si>
  <si>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</si>
  <si>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</si>
  <si>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</si>
  <si>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</si>
  <si>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</si>
  <si>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本市では、公共下水道、特定環境保全公共下水道及び農業・漁業集落排水事業を一つの事業とし、4事業を通して安定経営に努めることとしている。
　今後見込まれる施設の老朽化対策や多額の企業債残高などに対応するために一層の経営の効率化を進める必要があるが、漁業集落排水の事業区域においても人口減少が続いているため、接続促進を図り水洗化率の上昇による収入確保と更なる業務の効率化を進めていき、持続可能な事業運営を行いたい。</t>
    <rPh sb="124" eb="128">
      <t>ギョギョウシュウラク</t>
    </rPh>
    <rPh sb="131" eb="133">
      <t>ジギョウ</t>
    </rPh>
    <rPh sb="133" eb="135">
      <t>クイキ</t>
    </rPh>
    <rPh sb="140" eb="144">
      <t>ジンコウゲンショウ</t>
    </rPh>
    <rPh sb="145" eb="146">
      <t>ツヅ</t>
    </rPh>
    <rPh sb="158" eb="159">
      <t>ハカ</t>
    </rPh>
    <rPh sb="160" eb="164">
      <t>スイセンカリツ</t>
    </rPh>
    <rPh sb="165" eb="167">
      <t>ジョウショウ</t>
    </rPh>
    <rPh sb="175" eb="176">
      <t>サラ</t>
    </rPh>
    <rPh sb="191" eb="195">
      <t>ジゾクカノウ</t>
    </rPh>
    <rPh sb="196" eb="200">
      <t>ジギョウウンエイ</t>
    </rPh>
    <rPh sb="201" eb="202">
      <t>オコナ</t>
    </rPh>
    <phoneticPr fontId="4"/>
  </si>
  <si>
    <t>①経常収支比率
　処理場の不具合のため維持管理費用が増加したことにより経常収支比率は100％を下回った。
②累積欠損金比率
　令和6年度は経常損失を計上したため、前年度より高い値となった。
③流動比率
　前年度より低い値となったが100％を超えており、十分な支払い能力を備えている。
④企業債残高対事業規模比率
　新規の企業債借入を行っていないため前年度より低い値となったが、依然として類似団体平均値より高い値となっている。
⑤経費回収率、⑥汚水処理原価
　維持管理費用の増加のため汚水処理費が増加したため汚水処理原価は前年度よりも高くなり、これに伴って経費回収率は前年度より低くなった。
⑦施設利用率、⑧水洗化率
　水洗化率は前年度よりも増加しているものの、施設利用率は46％前後で推移している。引き続き接続促進に注力し水洗化率の向上に努め、施設の有効活用を図りたい。</t>
    <rPh sb="9" eb="12">
      <t>ショリジョウ</t>
    </rPh>
    <rPh sb="13" eb="16">
      <t>フグアイ</t>
    </rPh>
    <rPh sb="19" eb="25">
      <t>イジカンリヒヨウ</t>
    </rPh>
    <rPh sb="26" eb="28">
      <t>ゾウカ</t>
    </rPh>
    <rPh sb="47" eb="49">
      <t>シタマワ</t>
    </rPh>
    <rPh sb="63" eb="65">
      <t>レイワ</t>
    </rPh>
    <rPh sb="66" eb="68">
      <t>ネンド</t>
    </rPh>
    <rPh sb="69" eb="73">
      <t>ケイジョウソンシツ</t>
    </rPh>
    <rPh sb="74" eb="76">
      <t>ケイジョウ</t>
    </rPh>
    <rPh sb="83" eb="84">
      <t>ド</t>
    </rPh>
    <rPh sb="86" eb="87">
      <t>タカ</t>
    </rPh>
    <rPh sb="88" eb="89">
      <t>アタイ</t>
    </rPh>
    <rPh sb="96" eb="98">
      <t>リュウドウ</t>
    </rPh>
    <rPh sb="98" eb="100">
      <t>ヒリツ</t>
    </rPh>
    <rPh sb="102" eb="105">
      <t>ゼンネンド</t>
    </rPh>
    <rPh sb="107" eb="108">
      <t>ヒク</t>
    </rPh>
    <rPh sb="109" eb="110">
      <t>アタイ</t>
    </rPh>
    <rPh sb="120" eb="121">
      <t>コ</t>
    </rPh>
    <rPh sb="126" eb="128">
      <t>ジュウブン</t>
    </rPh>
    <rPh sb="129" eb="131">
      <t>シハラ</t>
    </rPh>
    <rPh sb="132" eb="134">
      <t>ノウリョク</t>
    </rPh>
    <rPh sb="135" eb="136">
      <t>ソナ</t>
    </rPh>
    <rPh sb="143" eb="148">
      <t>キギョウサイザンダカ</t>
    </rPh>
    <rPh sb="148" eb="149">
      <t>タイ</t>
    </rPh>
    <rPh sb="149" eb="153">
      <t>ジギョウキボ</t>
    </rPh>
    <rPh sb="153" eb="155">
      <t>ヒリツ</t>
    </rPh>
    <rPh sb="157" eb="159">
      <t>シンキ</t>
    </rPh>
    <rPh sb="160" eb="163">
      <t>キギョウサイ</t>
    </rPh>
    <rPh sb="163" eb="165">
      <t>カリイレ</t>
    </rPh>
    <rPh sb="166" eb="167">
      <t>オコナ</t>
    </rPh>
    <rPh sb="174" eb="177">
      <t>ゼンネンド</t>
    </rPh>
    <rPh sb="179" eb="180">
      <t>ヒク</t>
    </rPh>
    <rPh sb="181" eb="182">
      <t>アタイ</t>
    </rPh>
    <rPh sb="188" eb="190">
      <t>イゼン</t>
    </rPh>
    <rPh sb="193" eb="197">
      <t>ルイジダンタイ</t>
    </rPh>
    <rPh sb="197" eb="200">
      <t>ヘイキンチ</t>
    </rPh>
    <rPh sb="202" eb="203">
      <t>タカ</t>
    </rPh>
    <rPh sb="204" eb="205">
      <t>アタイ</t>
    </rPh>
    <rPh sb="214" eb="216">
      <t>ケイヒ</t>
    </rPh>
    <rPh sb="216" eb="219">
      <t>カイシュウリツ</t>
    </rPh>
    <rPh sb="221" eb="225">
      <t>オスイショリ</t>
    </rPh>
    <rPh sb="225" eb="227">
      <t>ゲンカ</t>
    </rPh>
    <rPh sb="229" eb="233">
      <t>イジカンリ</t>
    </rPh>
    <rPh sb="233" eb="235">
      <t>ヒヨウ</t>
    </rPh>
    <rPh sb="236" eb="238">
      <t>ゾウカ</t>
    </rPh>
    <rPh sb="241" eb="246">
      <t>オスイショリヒ</t>
    </rPh>
    <rPh sb="247" eb="249">
      <t>ゾウカ</t>
    </rPh>
    <rPh sb="253" eb="257">
      <t>オスイショリ</t>
    </rPh>
    <rPh sb="274" eb="275">
      <t>トモナ</t>
    </rPh>
    <rPh sb="277" eb="279">
      <t>ケイヒ</t>
    </rPh>
    <rPh sb="296" eb="298">
      <t>シセツ</t>
    </rPh>
    <rPh sb="298" eb="301">
      <t>リヨウリツ</t>
    </rPh>
    <rPh sb="303" eb="307">
      <t>スイセンカリツ</t>
    </rPh>
    <rPh sb="309" eb="313">
      <t>スイセンカリツ</t>
    </rPh>
    <rPh sb="314" eb="317">
      <t>ゼンネンド</t>
    </rPh>
    <rPh sb="320" eb="322">
      <t>ゾウカ</t>
    </rPh>
    <rPh sb="330" eb="335">
      <t>シセツリヨウリツ</t>
    </rPh>
    <rPh sb="339" eb="341">
      <t>ゼンゴ</t>
    </rPh>
    <rPh sb="342" eb="344">
      <t>スイイ</t>
    </rPh>
    <phoneticPr fontId="4"/>
  </si>
  <si>
    <t>①有形固定資産減価償却率、②管渠老朽化率、
③管渠改善率
　整備完了が令和元年度であり、老朽化には至っていない状況である。</t>
    <rPh sb="1" eb="3">
      <t>ユウケイ</t>
    </rPh>
    <rPh sb="3" eb="7">
      <t>コテイシサン</t>
    </rPh>
    <rPh sb="7" eb="12">
      <t>ゲンカショウキャクリツ</t>
    </rPh>
    <rPh sb="14" eb="16">
      <t>カンキョ</t>
    </rPh>
    <rPh sb="16" eb="20">
      <t>ロウキュウカリツ</t>
    </rPh>
    <rPh sb="23" eb="25">
      <t>カンキョ</t>
    </rPh>
    <rPh sb="25" eb="28">
      <t>カイゼンリツ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</si>
</sst>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5F-4A2D-8E6F-A2DA9712DC6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D5F-4A2D-8E6F-A2DA9712DC6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45.37</c:v>
                </c:pt>
                <c:pt idx="1">
                  <c:v>45.77</c:v>
                </c:pt>
                <c:pt idx="2">
                  <c:v>45.5</c:v>
                </c:pt>
                <c:pt idx="3">
                  <c:v>46.03</c:v>
                </c:pt>
                <c:pt idx="4">
                  <c:v>45.37</c:v>
                </c:pt>
              </c:numCache>
            </c:numRef>
          </c:val>
          <c:extLst>
            <c:ext xmlns:c16="http://schemas.microsoft.com/office/drawing/2014/chart" uri="{C3380CC4-5D6E-409C-BE32-E72D297353CC}">
              <c16:uniqueId val="{00000000-70E1-4F65-A93D-BF4696A3BE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29.12</c:v>
                </c:pt>
                <c:pt idx="1">
                  <c:v>29.1</c:v>
                </c:pt>
                <c:pt idx="2">
                  <c:v>32.119999999999997</c:v>
                </c:pt>
                <c:pt idx="3">
                  <c:v>32.729999999999997</c:v>
                </c:pt>
                <c:pt idx="4">
                  <c:v>43.89</c:v>
                </c:pt>
              </c:numCache>
            </c:numRef>
          </c:val>
          <c:smooth val="0"/>
          <c:extLst>
            <c:ext xmlns:c16="http://schemas.microsoft.com/office/drawing/2014/chart" uri="{C3380CC4-5D6E-409C-BE32-E72D297353CC}">
              <c16:uniqueId val="{00000001-70E1-4F65-A93D-BF4696A3BE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71.95</c:v>
                </c:pt>
                <c:pt idx="1">
                  <c:v>73.069999999999993</c:v>
                </c:pt>
                <c:pt idx="2">
                  <c:v>74.47</c:v>
                </c:pt>
                <c:pt idx="3">
                  <c:v>75.75</c:v>
                </c:pt>
                <c:pt idx="4">
                  <c:v>76.53</c:v>
                </c:pt>
              </c:numCache>
            </c:numRef>
          </c:val>
          <c:extLst>
            <c:ext xmlns:c16="http://schemas.microsoft.com/office/drawing/2014/chart" uri="{C3380CC4-5D6E-409C-BE32-E72D297353CC}">
              <c16:uniqueId val="{00000000-02AC-4C1A-B404-7982131303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64.42</c:v>
                </c:pt>
                <c:pt idx="1">
                  <c:v>63.84</c:v>
                </c:pt>
                <c:pt idx="2">
                  <c:v>61.64</c:v>
                </c:pt>
                <c:pt idx="3">
                  <c:v>66.47</c:v>
                </c:pt>
                <c:pt idx="4">
                  <c:v>68.97</c:v>
                </c:pt>
              </c:numCache>
            </c:numRef>
          </c:val>
          <c:smooth val="0"/>
          <c:extLst>
            <c:ext xmlns:c16="http://schemas.microsoft.com/office/drawing/2014/chart" uri="{C3380CC4-5D6E-409C-BE32-E72D297353CC}">
              <c16:uniqueId val="{00000001-02AC-4C1A-B404-7982131303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91.96</c:v>
                </c:pt>
                <c:pt idx="1">
                  <c:v>95.79</c:v>
                </c:pt>
                <c:pt idx="2">
                  <c:v>100.42</c:v>
                </c:pt>
                <c:pt idx="3">
                  <c:v>103.9</c:v>
                </c:pt>
                <c:pt idx="4">
                  <c:v>99.46</c:v>
                </c:pt>
              </c:numCache>
            </c:numRef>
          </c:val>
          <c:extLst>
            <c:ext xmlns:c16="http://schemas.microsoft.com/office/drawing/2014/chart" uri="{C3380CC4-5D6E-409C-BE32-E72D297353CC}">
              <c16:uniqueId val="{00000000-68B4-4092-B214-145DD397F9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98.48</c:v>
                </c:pt>
                <c:pt idx="1">
                  <c:v>94.93</c:v>
                </c:pt>
                <c:pt idx="2">
                  <c:v>101.1</c:v>
                </c:pt>
                <c:pt idx="3">
                  <c:v>102.39</c:v>
                </c:pt>
                <c:pt idx="4">
                  <c:v>105.12</c:v>
                </c:pt>
              </c:numCache>
            </c:numRef>
          </c:val>
          <c:smooth val="0"/>
          <c:extLst>
            <c:ext xmlns:c16="http://schemas.microsoft.com/office/drawing/2014/chart" uri="{C3380CC4-5D6E-409C-BE32-E72D297353CC}">
              <c16:uniqueId val="{00000001-68B4-4092-B214-145DD397F9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10.62</c:v>
                </c:pt>
                <c:pt idx="1">
                  <c:v>12.99</c:v>
                </c:pt>
                <c:pt idx="2">
                  <c:v>15.37</c:v>
                </c:pt>
                <c:pt idx="3">
                  <c:v>17.760000000000002</c:v>
                </c:pt>
                <c:pt idx="4">
                  <c:v>20.12</c:v>
                </c:pt>
              </c:numCache>
            </c:numRef>
          </c:val>
          <c:extLst>
            <c:ext xmlns:c16="http://schemas.microsoft.com/office/drawing/2014/chart" uri="{C3380CC4-5D6E-409C-BE32-E72D297353CC}">
              <c16:uniqueId val="{00000000-A015-4A3E-BAD8-58D6F01FCBE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10.65</c:v>
                </c:pt>
                <c:pt idx="1">
                  <c:v>13.39</c:v>
                </c:pt>
                <c:pt idx="2">
                  <c:v>15.76</c:v>
                </c:pt>
                <c:pt idx="3">
                  <c:v>18.13</c:v>
                </c:pt>
                <c:pt idx="4">
                  <c:v>18.39</c:v>
                </c:pt>
              </c:numCache>
            </c:numRef>
          </c:val>
          <c:smooth val="0"/>
          <c:extLst>
            <c:ext xmlns:c16="http://schemas.microsoft.com/office/drawing/2014/chart" uri="{C3380CC4-5D6E-409C-BE32-E72D297353CC}">
              <c16:uniqueId val="{00000001-A015-4A3E-BAD8-58D6F01FCBE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E5-44D2-BF0C-EB5CA27CCF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E5-44D2-BF0C-EB5CA27CCF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174.96</c:v>
                </c:pt>
                <c:pt idx="1">
                  <c:v>186.76</c:v>
                </c:pt>
                <c:pt idx="2">
                  <c:v>191.43</c:v>
                </c:pt>
                <c:pt idx="3">
                  <c:v>176.24</c:v>
                </c:pt>
                <c:pt idx="4">
                  <c:v>178.62</c:v>
                </c:pt>
              </c:numCache>
            </c:numRef>
          </c:val>
          <c:extLst>
            <c:ext xmlns:c16="http://schemas.microsoft.com/office/drawing/2014/chart" uri="{C3380CC4-5D6E-409C-BE32-E72D297353CC}">
              <c16:uniqueId val="{00000000-9E04-4BB6-8EAC-81AB73FAC9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121.31</c:v>
                </c:pt>
                <c:pt idx="1">
                  <c:v>141.65</c:v>
                </c:pt>
                <c:pt idx="2">
                  <c:v>140.91999999999999</c:v>
                </c:pt>
                <c:pt idx="3">
                  <c:v>131.72</c:v>
                </c:pt>
                <c:pt idx="4">
                  <c:v>103.23</c:v>
                </c:pt>
              </c:numCache>
            </c:numRef>
          </c:val>
          <c:smooth val="0"/>
          <c:extLst>
            <c:ext xmlns:c16="http://schemas.microsoft.com/office/drawing/2014/chart" uri="{C3380CC4-5D6E-409C-BE32-E72D297353CC}">
              <c16:uniqueId val="{00000001-9E04-4BB6-8EAC-81AB73FAC9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204.26</c:v>
                </c:pt>
                <c:pt idx="1">
                  <c:v>174.69</c:v>
                </c:pt>
                <c:pt idx="2">
                  <c:v>158.55000000000001</c:v>
                </c:pt>
                <c:pt idx="3">
                  <c:v>143.33000000000001</c:v>
                </c:pt>
                <c:pt idx="4">
                  <c:v>120.38</c:v>
                </c:pt>
              </c:numCache>
            </c:numRef>
          </c:val>
          <c:extLst>
            <c:ext xmlns:c16="http://schemas.microsoft.com/office/drawing/2014/chart" uri="{C3380CC4-5D6E-409C-BE32-E72D297353CC}">
              <c16:uniqueId val="{00000000-3C23-41A2-BC61-171B0954FF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258.14999999999998</c:v>
                </c:pt>
                <c:pt idx="1">
                  <c:v>255.33</c:v>
                </c:pt>
                <c:pt idx="2">
                  <c:v>241.92</c:v>
                </c:pt>
                <c:pt idx="3">
                  <c:v>222.35</c:v>
                </c:pt>
                <c:pt idx="4">
                  <c:v>162.84</c:v>
                </c:pt>
              </c:numCache>
            </c:numRef>
          </c:val>
          <c:smooth val="0"/>
          <c:extLst>
            <c:ext xmlns:c16="http://schemas.microsoft.com/office/drawing/2014/chart" uri="{C3380CC4-5D6E-409C-BE32-E72D297353CC}">
              <c16:uniqueId val="{00000001-3C23-41A2-BC61-171B0954FF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3549.8</c:v>
                </c:pt>
                <c:pt idx="1">
                  <c:v>3484.78</c:v>
                </c:pt>
                <c:pt idx="2">
                  <c:v>3502.23</c:v>
                </c:pt>
                <c:pt idx="3">
                  <c:v>3315.07</c:v>
                </c:pt>
                <c:pt idx="4">
                  <c:v>3220.23</c:v>
                </c:pt>
              </c:numCache>
            </c:numRef>
          </c:val>
          <c:extLst>
            <c:ext xmlns:c16="http://schemas.microsoft.com/office/drawing/2014/chart" uri="{C3380CC4-5D6E-409C-BE32-E72D297353CC}">
              <c16:uniqueId val="{00000000-E195-4471-BFFC-FC59C04F4AB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1867.86</c:v>
                </c:pt>
                <c:pt idx="1">
                  <c:v>1786.64</c:v>
                </c:pt>
                <c:pt idx="2">
                  <c:v>2780.59</c:v>
                </c:pt>
                <c:pt idx="3">
                  <c:v>2315.54</c:v>
                </c:pt>
                <c:pt idx="4">
                  <c:v>2349.4899999999998</c:v>
                </c:pt>
              </c:numCache>
            </c:numRef>
          </c:val>
          <c:smooth val="0"/>
          <c:extLst>
            <c:ext xmlns:c16="http://schemas.microsoft.com/office/drawing/2014/chart" uri="{C3380CC4-5D6E-409C-BE32-E72D297353CC}">
              <c16:uniqueId val="{00000001-E195-4471-BFFC-FC59C04F4AB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82.03</c:v>
                </c:pt>
                <c:pt idx="1">
                  <c:v>89.6</c:v>
                </c:pt>
                <c:pt idx="2">
                  <c:v>101.16</c:v>
                </c:pt>
                <c:pt idx="3">
                  <c:v>111.8</c:v>
                </c:pt>
                <c:pt idx="4">
                  <c:v>97.72</c:v>
                </c:pt>
              </c:numCache>
            </c:numRef>
          </c:val>
          <c:extLst>
            <c:ext xmlns:c16="http://schemas.microsoft.com/office/drawing/2014/chart" uri="{C3380CC4-5D6E-409C-BE32-E72D297353CC}">
              <c16:uniqueId val="{00000000-1F33-4AFE-A81F-4783C51B8CA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46.93</c:v>
                </c:pt>
                <c:pt idx="1">
                  <c:v>46.93</c:v>
                </c:pt>
                <c:pt idx="2">
                  <c:v>42.27</c:v>
                </c:pt>
                <c:pt idx="3">
                  <c:v>52.14</c:v>
                </c:pt>
                <c:pt idx="4">
                  <c:v>64.17</c:v>
                </c:pt>
              </c:numCache>
            </c:numRef>
          </c:val>
          <c:smooth val="0"/>
          <c:extLst>
            <c:ext xmlns:c16="http://schemas.microsoft.com/office/drawing/2014/chart" uri="{C3380CC4-5D6E-409C-BE32-E72D297353CC}">
              <c16:uniqueId val="{00000001-1F33-4AFE-A81F-4783C51B8CA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221.38</c:v>
                </c:pt>
                <c:pt idx="1">
                  <c:v>202.36</c:v>
                </c:pt>
                <c:pt idx="2">
                  <c:v>178.18</c:v>
                </c:pt>
                <c:pt idx="3">
                  <c:v>162.56</c:v>
                </c:pt>
                <c:pt idx="4">
                  <c:v>186.16</c:v>
                </c:pt>
              </c:numCache>
            </c:numRef>
          </c:val>
          <c:extLst>
            <c:ext xmlns:c16="http://schemas.microsoft.com/office/drawing/2014/chart" uri="{C3380CC4-5D6E-409C-BE32-E72D297353CC}">
              <c16:uniqueId val="{00000000-69B7-4475-A842-CAD4C94D957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346.96</c:v>
                </c:pt>
                <c:pt idx="1">
                  <c:v>345.6</c:v>
                </c:pt>
                <c:pt idx="2">
                  <c:v>332.54</c:v>
                </c:pt>
                <c:pt idx="3">
                  <c:v>262</c:v>
                </c:pt>
                <c:pt idx="4">
                  <c:v>213.81</c:v>
                </c:pt>
              </c:numCache>
            </c:numRef>
          </c:val>
          <c:smooth val="0"/>
          <c:extLst>
            <c:ext xmlns:c16="http://schemas.microsoft.com/office/drawing/2014/chart" uri="{C3380CC4-5D6E-409C-BE32-E72D297353CC}">
              <c16:uniqueId val="{00000001-69B7-4475-A842-CAD4C94D957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長崎県　諫早市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H3</v>
      </c>
      <c r="X8" s="64"/>
      <c r="Y8" s="64"/>
      <c r="Z8" s="64"/>
      <c r="AA8" s="64"/>
      <c r="AB8" s="64"/>
      <c r="AC8" s="64"/>
      <c r="AD8" s="65" t="str">
        <f>データ!$M$6</f>
        <v>自治体職員</v>
      </c>
      <c r="AE8" s="65"/>
      <c r="AF8" s="65"/>
      <c r="AG8" s="65"/>
      <c r="AH8" s="65"/>
      <c r="AI8" s="65"/>
      <c r="AJ8" s="65"/>
      <c r="AK8" s="3"/>
      <c r="AL8" s="44">
        <f>データ!S6</f>
        <v>133479</v>
      </c>
      <c r="AM8" s="44"/>
      <c r="AN8" s="44"/>
      <c r="AO8" s="44"/>
      <c r="AP8" s="44"/>
      <c r="AQ8" s="44"/>
      <c r="AR8" s="44"/>
      <c r="AS8" s="44"/>
      <c r="AT8" s="45">
        <f>データ!T6</f>
        <v>341.79</v>
      </c>
      <c r="AU8" s="45"/>
      <c r="AV8" s="45"/>
      <c r="AW8" s="45"/>
      <c r="AX8" s="45"/>
      <c r="AY8" s="45"/>
      <c r="AZ8" s="45"/>
      <c r="BA8" s="45"/>
      <c r="BB8" s="45">
        <f>データ!U6</f>
        <v>390.53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49.9</v>
      </c>
      <c r="J10" s="45"/>
      <c r="K10" s="45"/>
      <c r="L10" s="45"/>
      <c r="M10" s="45"/>
      <c r="N10" s="45"/>
      <c r="O10" s="45"/>
      <c r="P10" s="45">
        <f>データ!P6</f>
        <v>0.8</v>
      </c>
      <c r="Q10" s="45"/>
      <c r="R10" s="45"/>
      <c r="S10" s="45"/>
      <c r="T10" s="45"/>
      <c r="U10" s="45"/>
      <c r="V10" s="45"/>
      <c r="W10" s="45">
        <f>データ!Q6</f>
        <v>95.28</v>
      </c>
      <c r="X10" s="45"/>
      <c r="Y10" s="45"/>
      <c r="Z10" s="45"/>
      <c r="AA10" s="45"/>
      <c r="AB10" s="45"/>
      <c r="AC10" s="45"/>
      <c r="AD10" s="44">
        <f>データ!R6</f>
        <v>3320</v>
      </c>
      <c r="AE10" s="44"/>
      <c r="AF10" s="44"/>
      <c r="AG10" s="44"/>
      <c r="AH10" s="44"/>
      <c r="AI10" s="44"/>
      <c r="AJ10" s="44"/>
      <c r="AK10" s="2"/>
      <c r="AL10" s="44">
        <f>データ!V6</f>
        <v>1065</v>
      </c>
      <c r="AM10" s="44"/>
      <c r="AN10" s="44"/>
      <c r="AO10" s="44"/>
      <c r="AP10" s="44"/>
      <c r="AQ10" s="44"/>
      <c r="AR10" s="44"/>
      <c r="AS10" s="44"/>
      <c r="AT10" s="45">
        <f>データ!W6</f>
        <v>0.49</v>
      </c>
      <c r="AU10" s="45"/>
      <c r="AV10" s="45"/>
      <c r="AW10" s="45"/>
      <c r="AX10" s="45"/>
      <c r="AY10" s="45"/>
      <c r="AZ10" s="45"/>
      <c r="BA10" s="45"/>
      <c r="BB10" s="45">
        <f>データ!X6</f>
        <v>2173.4699999999998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qi6P17U4HRqTIi3FO/y6znDny6DzL2WXnqzlSl74+TOCI02SFN4hVxzG+saQZw6dMGcIEc+ldlV1/qe7NdAvkw==" saltValue="QnrmosRR+RiuJLvg8Emo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422045</v>
      </c>
      <c r="D6" s="19">
        <f t="shared" si="3"/>
        <v>46</v>
      </c>
      <c r="E6" s="19">
        <f t="shared" si="3"/>
        <v>17</v>
      </c>
      <c r="F6" s="19">
        <f t="shared" si="3"/>
        <v>6</v>
      </c>
      <c r="G6" s="19">
        <f t="shared" si="3"/>
        <v>0</v>
      </c>
      <c r="H6" s="19" t="str">
        <f t="shared" si="3"/>
        <v>長崎県　諫早市</v>
      </c>
      <c r="I6" s="19" t="str">
        <f t="shared" si="3"/>
        <v>法適用</v>
      </c>
      <c r="J6" s="19" t="str">
        <f t="shared" si="3"/>
        <v>下水道事業</v>
      </c>
      <c r="K6" s="19" t="str">
        <f t="shared" si="3"/>
        <v>漁業集落排水</v>
      </c>
      <c r="L6" s="19" t="str">
        <f t="shared" si="3"/>
        <v>H3</v>
      </c>
      <c r="M6" s="19" t="str">
        <f t="shared" si="3"/>
        <v>自治体職員</v>
      </c>
      <c r="N6" s="20" t="str">
        <f t="shared" si="3"/>
        <v>-</v>
      </c>
      <c r="O6" s="20">
        <f t="shared" si="3"/>
        <v>49.9</v>
      </c>
      <c r="P6" s="20">
        <f t="shared" si="3"/>
        <v>0.8</v>
      </c>
      <c r="Q6" s="20">
        <f t="shared" si="3"/>
        <v>95.28</v>
      </c>
      <c r="R6" s="20">
        <f t="shared" si="3"/>
        <v>3320</v>
      </c>
      <c r="S6" s="20">
        <f t="shared" si="3"/>
        <v>133479</v>
      </c>
      <c r="T6" s="20">
        <f t="shared" si="3"/>
        <v>341.79</v>
      </c>
      <c r="U6" s="20">
        <f t="shared" si="3"/>
        <v>390.53</v>
      </c>
      <c r="V6" s="20">
        <f t="shared" si="3"/>
        <v>1065</v>
      </c>
      <c r="W6" s="20">
        <f t="shared" si="3"/>
        <v>0.49</v>
      </c>
      <c r="X6" s="20">
        <f t="shared" si="3"/>
        <v>2173.4699999999998</v>
      </c>
      <c r="Y6" s="21">
        <f>IF(Y7="",NA(),Y7)</f>
        <v>91.96</v>
      </c>
      <c r="Z6" s="21">
        <f t="shared" ref="Z6:AH6" si="4">IF(Z7="",NA(),Z7)</f>
        <v>95.79</v>
      </c>
      <c r="AA6" s="21">
        <f t="shared" si="4"/>
        <v>100.42</v>
      </c>
      <c r="AB6" s="21">
        <f t="shared" si="4"/>
        <v>103.9</v>
      </c>
      <c r="AC6" s="21">
        <f t="shared" si="4"/>
        <v>99.46</v>
      </c>
      <c r="AD6" s="21">
        <f t="shared" si="4"/>
        <v>98.48</v>
      </c>
      <c r="AE6" s="21">
        <f t="shared" si="4"/>
        <v>94.93</v>
      </c>
      <c r="AF6" s="21">
        <f t="shared" si="4"/>
        <v>101.1</v>
      </c>
      <c r="AG6" s="21">
        <f t="shared" si="4"/>
        <v>102.39</v>
      </c>
      <c r="AH6" s="21">
        <f t="shared" si="4"/>
        <v>105.12</v>
      </c>
      <c r="AI6" s="20" t="str">
        <f>IF(AI7="","",IF(AI7="-","【-】","【"&amp;SUBSTITUTE(TEXT(AI7,"#,##0.00"),"-","△")&amp;"】"))</f>
        <v>【104.55】</v>
      </c>
      <c r="AJ6" s="21">
        <f>IF(AJ7="",NA(),AJ7)</f>
        <v>174.96</v>
      </c>
      <c r="AK6" s="21">
        <f t="shared" ref="AK6:AS6" si="5">IF(AK7="",NA(),AK7)</f>
        <v>186.76</v>
      </c>
      <c r="AL6" s="21">
        <f t="shared" si="5"/>
        <v>191.43</v>
      </c>
      <c r="AM6" s="21">
        <f t="shared" si="5"/>
        <v>176.24</v>
      </c>
      <c r="AN6" s="21">
        <f t="shared" si="5"/>
        <v>178.62</v>
      </c>
      <c r="AO6" s="21">
        <f t="shared" si="5"/>
        <v>121.31</v>
      </c>
      <c r="AP6" s="21">
        <f t="shared" si="5"/>
        <v>141.65</v>
      </c>
      <c r="AQ6" s="21">
        <f t="shared" si="5"/>
        <v>140.91999999999999</v>
      </c>
      <c r="AR6" s="21">
        <f t="shared" si="5"/>
        <v>131.72</v>
      </c>
      <c r="AS6" s="21">
        <f t="shared" si="5"/>
        <v>103.23</v>
      </c>
      <c r="AT6" s="20" t="str">
        <f>IF(AT7="","",IF(AT7="-","【-】","【"&amp;SUBSTITUTE(TEXT(AT7,"#,##0.00"),"-","△")&amp;"】"))</f>
        <v>【84.87】</v>
      </c>
      <c r="AU6" s="21">
        <f>IF(AU7="",NA(),AU7)</f>
        <v>204.26</v>
      </c>
      <c r="AV6" s="21">
        <f t="shared" ref="AV6:BD6" si="6">IF(AV7="",NA(),AV7)</f>
        <v>174.69</v>
      </c>
      <c r="AW6" s="21">
        <f t="shared" si="6"/>
        <v>158.55000000000001</v>
      </c>
      <c r="AX6" s="21">
        <f t="shared" si="6"/>
        <v>143.33000000000001</v>
      </c>
      <c r="AY6" s="21">
        <f t="shared" si="6"/>
        <v>120.38</v>
      </c>
      <c r="AZ6" s="21">
        <f t="shared" si="6"/>
        <v>258.14999999999998</v>
      </c>
      <c r="BA6" s="21">
        <f t="shared" si="6"/>
        <v>255.33</v>
      </c>
      <c r="BB6" s="21">
        <f t="shared" si="6"/>
        <v>241.92</v>
      </c>
      <c r="BC6" s="21">
        <f t="shared" si="6"/>
        <v>222.35</v>
      </c>
      <c r="BD6" s="21">
        <f t="shared" si="6"/>
        <v>162.84</v>
      </c>
      <c r="BE6" s="20" t="str">
        <f>IF(BE7="","",IF(BE7="-","【-】","【"&amp;SUBSTITUTE(TEXT(BE7,"#,##0.00"),"-","△")&amp;"】"))</f>
        <v>【71.46】</v>
      </c>
      <c r="BF6" s="21">
        <f>IF(BF7="",NA(),BF7)</f>
        <v>3549.8</v>
      </c>
      <c r="BG6" s="21">
        <f t="shared" ref="BG6:BO6" si="7">IF(BG7="",NA(),BG7)</f>
        <v>3484.78</v>
      </c>
      <c r="BH6" s="21">
        <f t="shared" si="7"/>
        <v>3502.23</v>
      </c>
      <c r="BI6" s="21">
        <f t="shared" si="7"/>
        <v>3315.07</v>
      </c>
      <c r="BJ6" s="21">
        <f t="shared" si="7"/>
        <v>3220.23</v>
      </c>
      <c r="BK6" s="21">
        <f t="shared" si="7"/>
        <v>1867.86</v>
      </c>
      <c r="BL6" s="21">
        <f t="shared" si="7"/>
        <v>1786.64</v>
      </c>
      <c r="BM6" s="21">
        <f t="shared" si="7"/>
        <v>2780.59</v>
      </c>
      <c r="BN6" s="21">
        <f t="shared" si="7"/>
        <v>2315.54</v>
      </c>
      <c r="BO6" s="21">
        <f t="shared" si="7"/>
        <v>2349.4899999999998</v>
      </c>
      <c r="BP6" s="20" t="str">
        <f>IF(BP7="","",IF(BP7="-","【-】","【"&amp;SUBSTITUTE(TEXT(BP7,"#,##0.00"),"-","△")&amp;"】"))</f>
        <v>【1,223.19】</v>
      </c>
      <c r="BQ6" s="21">
        <f>IF(BQ7="",NA(),BQ7)</f>
        <v>82.03</v>
      </c>
      <c r="BR6" s="21">
        <f t="shared" ref="BR6:BZ6" si="8">IF(BR7="",NA(),BR7)</f>
        <v>89.6</v>
      </c>
      <c r="BS6" s="21">
        <f t="shared" si="8"/>
        <v>101.16</v>
      </c>
      <c r="BT6" s="21">
        <f t="shared" si="8"/>
        <v>111.8</v>
      </c>
      <c r="BU6" s="21">
        <f t="shared" si="8"/>
        <v>97.72</v>
      </c>
      <c r="BV6" s="21">
        <f t="shared" si="8"/>
        <v>46.93</v>
      </c>
      <c r="BW6" s="21">
        <f t="shared" si="8"/>
        <v>46.93</v>
      </c>
      <c r="BX6" s="21">
        <f t="shared" si="8"/>
        <v>42.27</v>
      </c>
      <c r="BY6" s="21">
        <f t="shared" si="8"/>
        <v>52.14</v>
      </c>
      <c r="BZ6" s="21">
        <f t="shared" si="8"/>
        <v>64.17</v>
      </c>
      <c r="CA6" s="20" t="str">
        <f>IF(CA7="","",IF(CA7="-","【-】","【"&amp;SUBSTITUTE(TEXT(CA7,"#,##0.00"),"-","△")&amp;"】"))</f>
        <v>【37.21】</v>
      </c>
      <c r="CB6" s="21">
        <f>IF(CB7="",NA(),CB7)</f>
        <v>221.38</v>
      </c>
      <c r="CC6" s="21">
        <f t="shared" ref="CC6:CK6" si="9">IF(CC7="",NA(),CC7)</f>
        <v>202.36</v>
      </c>
      <c r="CD6" s="21">
        <f t="shared" si="9"/>
        <v>178.18</v>
      </c>
      <c r="CE6" s="21">
        <f t="shared" si="9"/>
        <v>162.56</v>
      </c>
      <c r="CF6" s="21">
        <f t="shared" si="9"/>
        <v>186.16</v>
      </c>
      <c r="CG6" s="21">
        <f t="shared" si="9"/>
        <v>346.96</v>
      </c>
      <c r="CH6" s="21">
        <f t="shared" si="9"/>
        <v>345.6</v>
      </c>
      <c r="CI6" s="21">
        <f t="shared" si="9"/>
        <v>332.54</v>
      </c>
      <c r="CJ6" s="21">
        <f t="shared" si="9"/>
        <v>262</v>
      </c>
      <c r="CK6" s="21">
        <f t="shared" si="9"/>
        <v>213.81</v>
      </c>
      <c r="CL6" s="20" t="str">
        <f>IF(CL7="","",IF(CL7="-","【-】","【"&amp;SUBSTITUTE(TEXT(CL7,"#,##0.00"),"-","△")&amp;"】"))</f>
        <v>【462.49】</v>
      </c>
      <c r="CM6" s="21">
        <f>IF(CM7="",NA(),CM7)</f>
        <v>45.37</v>
      </c>
      <c r="CN6" s="21">
        <f t="shared" ref="CN6:CV6" si="10">IF(CN7="",NA(),CN7)</f>
        <v>45.77</v>
      </c>
      <c r="CO6" s="21">
        <f t="shared" si="10"/>
        <v>45.5</v>
      </c>
      <c r="CP6" s="21">
        <f t="shared" si="10"/>
        <v>46.03</v>
      </c>
      <c r="CQ6" s="21">
        <f t="shared" si="10"/>
        <v>45.37</v>
      </c>
      <c r="CR6" s="21">
        <f t="shared" si="10"/>
        <v>29.12</v>
      </c>
      <c r="CS6" s="21">
        <f t="shared" si="10"/>
        <v>29.1</v>
      </c>
      <c r="CT6" s="21">
        <f t="shared" si="10"/>
        <v>32.119999999999997</v>
      </c>
      <c r="CU6" s="21">
        <f t="shared" si="10"/>
        <v>32.729999999999997</v>
      </c>
      <c r="CV6" s="21">
        <f t="shared" si="10"/>
        <v>43.89</v>
      </c>
      <c r="CW6" s="20" t="str">
        <f>IF(CW7="","",IF(CW7="-","【-】","【"&amp;SUBSTITUTE(TEXT(CW7,"#,##0.00"),"-","△")&amp;"】"))</f>
        <v>【30.09】</v>
      </c>
      <c r="CX6" s="21">
        <f>IF(CX7="",NA(),CX7)</f>
        <v>71.95</v>
      </c>
      <c r="CY6" s="21">
        <f t="shared" ref="CY6:DG6" si="11">IF(CY7="",NA(),CY7)</f>
        <v>73.069999999999993</v>
      </c>
      <c r="CZ6" s="21">
        <f t="shared" si="11"/>
        <v>74.47</v>
      </c>
      <c r="DA6" s="21">
        <f t="shared" si="11"/>
        <v>75.75</v>
      </c>
      <c r="DB6" s="21">
        <f t="shared" si="11"/>
        <v>76.53</v>
      </c>
      <c r="DC6" s="21">
        <f t="shared" si="11"/>
        <v>64.42</v>
      </c>
      <c r="DD6" s="21">
        <f t="shared" si="11"/>
        <v>63.84</v>
      </c>
      <c r="DE6" s="21">
        <f t="shared" si="11"/>
        <v>61.64</v>
      </c>
      <c r="DF6" s="21">
        <f t="shared" si="11"/>
        <v>66.47</v>
      </c>
      <c r="DG6" s="21">
        <f t="shared" si="11"/>
        <v>68.97</v>
      </c>
      <c r="DH6" s="20" t="str">
        <f>IF(DH7="","",IF(DH7="-","【-】","【"&amp;SUBSTITUTE(TEXT(DH7,"#,##0.00"),"-","△")&amp;"】"))</f>
        <v>【80.97】</v>
      </c>
      <c r="DI6" s="21">
        <f>IF(DI7="",NA(),DI7)</f>
        <v>10.62</v>
      </c>
      <c r="DJ6" s="21">
        <f t="shared" ref="DJ6:DR6" si="12">IF(DJ7="",NA(),DJ7)</f>
        <v>12.99</v>
      </c>
      <c r="DK6" s="21">
        <f t="shared" si="12"/>
        <v>15.37</v>
      </c>
      <c r="DL6" s="21">
        <f t="shared" si="12"/>
        <v>17.760000000000002</v>
      </c>
      <c r="DM6" s="21">
        <f t="shared" si="12"/>
        <v>20.12</v>
      </c>
      <c r="DN6" s="21">
        <f t="shared" si="12"/>
        <v>10.65</v>
      </c>
      <c r="DO6" s="21">
        <f t="shared" si="12"/>
        <v>13.39</v>
      </c>
      <c r="DP6" s="21">
        <f t="shared" si="12"/>
        <v>15.76</v>
      </c>
      <c r="DQ6" s="21">
        <f t="shared" si="12"/>
        <v>18.13</v>
      </c>
      <c r="DR6" s="21">
        <f t="shared" si="12"/>
        <v>18.39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422045</v>
      </c>
      <c r="D7" s="23">
        <v>46</v>
      </c>
      <c r="E7" s="23">
        <v>17</v>
      </c>
      <c r="F7" s="23">
        <v>6</v>
      </c>
      <c r="G7" s="23">
        <v>0</v>
      </c>
      <c r="H7" s="23" t="s">
        <v>96</v>
      </c>
      <c r="I7" s="23" t="s">
        <v>97</v>
      </c>
      <c r="J7" s="23" t="s">
        <v>98</v>
      </c>
      <c r="K7" s="23" t="s">
        <v>99</v>
      </c>
      <c r="L7" s="23" t="s">
        <v>100</v>
      </c>
      <c r="M7" s="23" t="s">
        <v>101</v>
      </c>
      <c r="N7" s="24" t="s">
        <v>102</v>
      </c>
      <c r="O7" s="24">
        <v>49.9</v>
      </c>
      <c r="P7" s="24">
        <v>0.8</v>
      </c>
      <c r="Q7" s="24">
        <v>95.28</v>
      </c>
      <c r="R7" s="24">
        <v>3320</v>
      </c>
      <c r="S7" s="24">
        <v>133479</v>
      </c>
      <c r="T7" s="24">
        <v>341.79</v>
      </c>
      <c r="U7" s="24">
        <v>390.53</v>
      </c>
      <c r="V7" s="24">
        <v>1065</v>
      </c>
      <c r="W7" s="24">
        <v>0.49</v>
      </c>
      <c r="X7" s="24">
        <v>2173.4699999999998</v>
      </c>
      <c r="Y7" s="24">
        <v>91.96</v>
      </c>
      <c r="Z7" s="24">
        <v>95.79</v>
      </c>
      <c r="AA7" s="24">
        <v>100.42</v>
      </c>
      <c r="AB7" s="24">
        <v>103.9</v>
      </c>
      <c r="AC7" s="24">
        <v>99.46</v>
      </c>
      <c r="AD7" s="24">
        <v>98.48</v>
      </c>
      <c r="AE7" s="24">
        <v>94.93</v>
      </c>
      <c r="AF7" s="24">
        <v>101.1</v>
      </c>
      <c r="AG7" s="24">
        <v>102.39</v>
      </c>
      <c r="AH7" s="24">
        <v>105.12</v>
      </c>
      <c r="AI7" s="24">
        <v>104.55</v>
      </c>
      <c r="AJ7" s="24">
        <v>174.96</v>
      </c>
      <c r="AK7" s="24">
        <v>186.76</v>
      </c>
      <c r="AL7" s="24">
        <v>191.43</v>
      </c>
      <c r="AM7" s="24">
        <v>176.24</v>
      </c>
      <c r="AN7" s="24">
        <v>178.62</v>
      </c>
      <c r="AO7" s="24">
        <v>121.31</v>
      </c>
      <c r="AP7" s="24">
        <v>141.65</v>
      </c>
      <c r="AQ7" s="24">
        <v>140.91999999999999</v>
      </c>
      <c r="AR7" s="24">
        <v>131.72</v>
      </c>
      <c r="AS7" s="24">
        <v>103.23</v>
      </c>
      <c r="AT7" s="24">
        <v>84.87</v>
      </c>
      <c r="AU7" s="24">
        <v>204.26</v>
      </c>
      <c r="AV7" s="24">
        <v>174.69</v>
      </c>
      <c r="AW7" s="24">
        <v>158.55000000000001</v>
      </c>
      <c r="AX7" s="24">
        <v>143.33000000000001</v>
      </c>
      <c r="AY7" s="24">
        <v>120.38</v>
      </c>
      <c r="AZ7" s="24">
        <v>258.14999999999998</v>
      </c>
      <c r="BA7" s="24">
        <v>255.33</v>
      </c>
      <c r="BB7" s="24">
        <v>241.92</v>
      </c>
      <c r="BC7" s="24">
        <v>222.35</v>
      </c>
      <c r="BD7" s="24">
        <v>162.84</v>
      </c>
      <c r="BE7" s="24">
        <v>71.459999999999994</v>
      </c>
      <c r="BF7" s="24">
        <v>3549.8</v>
      </c>
      <c r="BG7" s="24">
        <v>3484.78</v>
      </c>
      <c r="BH7" s="24">
        <v>3502.23</v>
      </c>
      <c r="BI7" s="24">
        <v>3315.07</v>
      </c>
      <c r="BJ7" s="24">
        <v>3220.23</v>
      </c>
      <c r="BK7" s="24">
        <v>1867.86</v>
      </c>
      <c r="BL7" s="24">
        <v>1786.64</v>
      </c>
      <c r="BM7" s="24">
        <v>2780.59</v>
      </c>
      <c r="BN7" s="24">
        <v>2315.54</v>
      </c>
      <c r="BO7" s="24">
        <v>2349.4899999999998</v>
      </c>
      <c r="BP7" s="24">
        <v>1223.19</v>
      </c>
      <c r="BQ7" s="24">
        <v>82.03</v>
      </c>
      <c r="BR7" s="24">
        <v>89.6</v>
      </c>
      <c r="BS7" s="24">
        <v>101.16</v>
      </c>
      <c r="BT7" s="24">
        <v>111.8</v>
      </c>
      <c r="BU7" s="24">
        <v>97.72</v>
      </c>
      <c r="BV7" s="24">
        <v>46.93</v>
      </c>
      <c r="BW7" s="24">
        <v>46.93</v>
      </c>
      <c r="BX7" s="24">
        <v>42.27</v>
      </c>
      <c r="BY7" s="24">
        <v>52.14</v>
      </c>
      <c r="BZ7" s="24">
        <v>64.17</v>
      </c>
      <c r="CA7" s="24">
        <v>37.21</v>
      </c>
      <c r="CB7" s="24">
        <v>221.38</v>
      </c>
      <c r="CC7" s="24">
        <v>202.36</v>
      </c>
      <c r="CD7" s="24">
        <v>178.18</v>
      </c>
      <c r="CE7" s="24">
        <v>162.56</v>
      </c>
      <c r="CF7" s="24">
        <v>186.16</v>
      </c>
      <c r="CG7" s="24">
        <v>346.96</v>
      </c>
      <c r="CH7" s="24">
        <v>345.6</v>
      </c>
      <c r="CI7" s="24">
        <v>332.54</v>
      </c>
      <c r="CJ7" s="24">
        <v>262</v>
      </c>
      <c r="CK7" s="24">
        <v>213.81</v>
      </c>
      <c r="CL7" s="24">
        <v>462.49</v>
      </c>
      <c r="CM7" s="24">
        <v>45.37</v>
      </c>
      <c r="CN7" s="24">
        <v>45.77</v>
      </c>
      <c r="CO7" s="24">
        <v>45.5</v>
      </c>
      <c r="CP7" s="24">
        <v>46.03</v>
      </c>
      <c r="CQ7" s="24">
        <v>45.37</v>
      </c>
      <c r="CR7" s="24">
        <v>29.12</v>
      </c>
      <c r="CS7" s="24">
        <v>29.1</v>
      </c>
      <c r="CT7" s="24">
        <v>32.119999999999997</v>
      </c>
      <c r="CU7" s="24">
        <v>32.729999999999997</v>
      </c>
      <c r="CV7" s="24">
        <v>43.89</v>
      </c>
      <c r="CW7" s="24">
        <v>30.09</v>
      </c>
      <c r="CX7" s="24">
        <v>71.95</v>
      </c>
      <c r="CY7" s="24">
        <v>73.069999999999993</v>
      </c>
      <c r="CZ7" s="24">
        <v>74.47</v>
      </c>
      <c r="DA7" s="24">
        <v>75.75</v>
      </c>
      <c r="DB7" s="24">
        <v>76.53</v>
      </c>
      <c r="DC7" s="24">
        <v>64.42</v>
      </c>
      <c r="DD7" s="24">
        <v>63.84</v>
      </c>
      <c r="DE7" s="24">
        <v>61.64</v>
      </c>
      <c r="DF7" s="24">
        <v>66.47</v>
      </c>
      <c r="DG7" s="24">
        <v>68.97</v>
      </c>
      <c r="DH7" s="24">
        <v>80.97</v>
      </c>
      <c r="DI7" s="24">
        <v>10.62</v>
      </c>
      <c r="DJ7" s="24">
        <v>12.99</v>
      </c>
      <c r="DK7" s="24">
        <v>15.37</v>
      </c>
      <c r="DL7" s="24">
        <v>17.760000000000002</v>
      </c>
      <c r="DM7" s="24">
        <v>20.12</v>
      </c>
      <c r="DN7" s="24">
        <v>10.65</v>
      </c>
      <c r="DO7" s="24">
        <v>13.39</v>
      </c>
      <c r="DP7" s="24">
        <v>15.76</v>
      </c>
      <c r="DQ7" s="24">
        <v>18.13</v>
      </c>
      <c r="DR7" s="24">
        <v>18.39</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2025-12-23T06:26:45Z</dcterms:created>
  <dcterms:modified xsi:type="dcterms:W3CDTF">2026-02-27T02:24:44Z</dcterms:modified>
  <cp:category/>
</cp:coreProperties>
</file>