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061A4058-12FE-4215-9C0F-09C605F1087E}" xr6:coauthVersionLast="47" xr6:coauthVersionMax="47" xr10:uidLastSave="{00000000-0000-0000-0000-000000000000}"/>
  <workbookProtection workbookAlgorithmName="SHA-512" workbookHashValue="i1AOwRMeSyIdsxhMMsDq6BH1YwXEPiYwm8MT/zZFlIoEseVqnbTvrWRJw3Hnd+EPYx8eVUa4Kw45lsUsZvpOvg==" workbookSaltValue="Lg8R22DJ5UIsaDdAZaFfP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F85"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<sst xmlns="http://schemas.openxmlformats.org/spreadsheetml/2006/main" count="319" uniqueCount="116">
  <si>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</si>
  <si>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</si>
  <si>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</si>
  <si>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</si>
  <si>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</si>
  <si>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</si>
  <si>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</si>
  <si>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</si>
  <si>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</si>
  <si>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</si>
  <si>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</si>
  <si>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</si>
  <si>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</si>
  <si>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</si>
  <si>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</si>
  <si>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</si>
  <si>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</si>
  <si>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</si>
  <si>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</si>
  <si>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</si>
  <si>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</si>
  <si>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</si>
  <si>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</si>
  <si>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</si>
  <si>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</si>
  <si>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</si>
  <si>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</si>
  <si>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</si>
  <si>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</si>
  <si>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</si>
  <si>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</si>
  <si>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</si>
  <si>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</si>
  <si>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</si>
  <si>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</si>
  <si>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</si>
  <si>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</si>
  <si>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</si>
  <si>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</si>
  <si>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</si>
  <si>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</si>
  <si>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</si>
  <si>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</si>
  <si>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</si>
  <si>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</si>
  <si>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</si>
  <si>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</si>
  <si>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</si>
  <si>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</si>
  <si>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</si>
  <si>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</si>
  <si>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</si>
  <si>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</si>
  <si>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</si>
  <si>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</si>
  <si>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</si>
  <si>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</si>
  <si>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</si>
  <si>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</si>
  <si>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</si>
  <si>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</si>
  <si>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</si>
  <si>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</si>
  <si>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</si>
  <si>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</si>
  <si>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</si>
  <si>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</si>
  <si>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</si>
  <si>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</si>
  <si>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</si>
  <si>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</si>
  <si>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</si>
  <si>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</si>
  <si>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</si>
  <si>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</si>
  <si>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</si>
  <si>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</si>
  <si>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</si>
  <si>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</si>
  <si>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</si>
  <si>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</si>
  <si>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</si>
  <si>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</si>
  <si>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</si>
  <si>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</si>
  <si>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</si>
  <si>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</si>
  <si>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</si>
  <si>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</si>
  <si>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</si>
  <si>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</si>
  <si>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</si>
  <si>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</si>
  <si>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</si>
  <si>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</si>
  <si>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</si>
  <si>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</si>
  <si>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</si>
  <si>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下水道事業</t>
  </si>
  <si>
    <t>漁業集落排水</t>
  </si>
  <si>
    <t>H1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</si>
  <si>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</si>
  <si>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</si>
  <si>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</si>
  <si>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</si>
  <si>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</si>
  <si>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</si>
  <si>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</si>
  <si>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</si>
  <si>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</si>
  <si>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</si>
  <si>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</si>
  <si>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</si>
  <si>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本事業は、令和６年４月１日から地方公営企業法の適用を行い、公営企業会計による会計処理を開始した。
　本事業は、処理区域内人口の減少、使用料収入の減少に加え、維持管理費の増加や施設の老朽化に伴う更新費用の増加等に直面しており、この傾向は今後も続くものと想定されることから、経営環境は一層厳しくなるものと見込まれる。
　今後は、一般会計からの繰入金を活用しながら、施設規模の適正化を進めていく。
</t>
    <rPh sb="1" eb="4">
      <t>ホンジギョウ</t>
    </rPh>
    <rPh sb="6" eb="8">
      <t>レイワ</t>
    </rPh>
    <rPh sb="9" eb="10">
      <t>ネン</t>
    </rPh>
    <rPh sb="11" eb="12">
      <t>ガツ</t>
    </rPh>
    <rPh sb="13" eb="14">
      <t>ニチ</t>
    </rPh>
    <rPh sb="16" eb="23">
      <t>チホウコウエイキギョウホウ</t>
    </rPh>
    <rPh sb="24" eb="26">
      <t>テキヨウ</t>
    </rPh>
    <rPh sb="27" eb="28">
      <t>オコナ</t>
    </rPh>
    <rPh sb="51" eb="54">
      <t>ホンジギョウ</t>
    </rPh>
    <rPh sb="76" eb="77">
      <t>クワ</t>
    </rPh>
    <rPh sb="159" eb="161">
      <t>コンゴ</t>
    </rPh>
    <rPh sb="163" eb="167">
      <t>イッパンカイケイ</t>
    </rPh>
    <rPh sb="170" eb="173">
      <t>クリイレキン</t>
    </rPh>
    <rPh sb="174" eb="176">
      <t>カツヨウ</t>
    </rPh>
    <rPh sb="181" eb="183">
      <t>シセツ</t>
    </rPh>
    <rPh sb="183" eb="185">
      <t>キボ</t>
    </rPh>
    <rPh sb="186" eb="189">
      <t>テキセイカ</t>
    </rPh>
    <rPh sb="190" eb="191">
      <t>スス</t>
    </rPh>
    <phoneticPr fontId="4"/>
  </si>
  <si>
    <t>「①経常収支比率」は100％を超えており事業運営は健全である。
「②累積欠損金比率」は0％である。
「③流動比率」は100％を大きく下回っている。現金預金等の流動資産で賄えない流動負債については、一般会計からの繰入金により補填している。
 「④企業債残高対事業規模比率」については、類似団体平均を大きく下回っている。今後も効率的な経営により、事業規模に見合った借入に努める。
 「⑤経費回収率」は類似団体平均を上回っているものの、使用料収入で汚水処理費を賄うことができず、一般会計からの繰入金により補填している。
 「⑥汚水処理原価」は、類似団体平均を下回っているものの、施設の小規模分散及び地形的な制約により効率的な汚水処理が難しく、維持管理費が高い。今後の人口減少に伴い、処理原価の上昇が見込まれる。
 「⑦施設利用率」は、類似団体平均を下回っている。今後の人口減少を鑑みて、公共下水道事業への統合も含めた、施設規模の適正化の検討が必要である。
 「⑧水洗化率」は、類似団体平均値を上回っているが、使用料収入の確保のため、更なる水洗化率の向上に努めたい。</t>
    <rPh sb="2" eb="4">
      <t>ケイジョウ</t>
    </rPh>
    <rPh sb="4" eb="6">
      <t>シュウシ</t>
    </rPh>
    <rPh sb="6" eb="8">
      <t>ヒリツ</t>
    </rPh>
    <rPh sb="15" eb="16">
      <t>コ</t>
    </rPh>
    <rPh sb="20" eb="24">
      <t>ジギョウウンエイ</t>
    </rPh>
    <rPh sb="25" eb="27">
      <t>ケンゼン</t>
    </rPh>
    <rPh sb="34" eb="36">
      <t>ルイセキ</t>
    </rPh>
    <rPh sb="36" eb="39">
      <t>ケッソンキン</t>
    </rPh>
    <rPh sb="39" eb="41">
      <t>ヒリツ</t>
    </rPh>
    <rPh sb="52" eb="56">
      <t>リュウドウヒリツ</t>
    </rPh>
    <rPh sb="63" eb="64">
      <t>オオ</t>
    </rPh>
    <rPh sb="66" eb="68">
      <t>シタマワ</t>
    </rPh>
    <rPh sb="73" eb="78">
      <t>ゲンキンヨキントウ</t>
    </rPh>
    <rPh sb="79" eb="83">
      <t>リュウドウシサン</t>
    </rPh>
    <rPh sb="84" eb="85">
      <t>マカナ</t>
    </rPh>
    <rPh sb="88" eb="92">
      <t>リュウドウフサイ</t>
    </rPh>
    <rPh sb="98" eb="102">
      <t>イッパンカイケイ</t>
    </rPh>
    <rPh sb="105" eb="108">
      <t>クリイレキン</t>
    </rPh>
    <rPh sb="111" eb="113">
      <t>ホテン</t>
    </rPh>
    <rPh sb="141" eb="145">
      <t>ルイジダンタイ</t>
    </rPh>
    <rPh sb="145" eb="147">
      <t>ヘイキン</t>
    </rPh>
    <rPh sb="148" eb="149">
      <t>オオ</t>
    </rPh>
    <rPh sb="151" eb="153">
      <t>シタマワ</t>
    </rPh>
    <rPh sb="158" eb="160">
      <t>コンゴ</t>
    </rPh>
    <rPh sb="171" eb="175">
      <t>ジギョウキボ</t>
    </rPh>
    <rPh sb="176" eb="178">
      <t>ミア</t>
    </rPh>
    <rPh sb="183" eb="184">
      <t>ツト</t>
    </rPh>
    <rPh sb="198" eb="202">
      <t>ルイジダンタイ</t>
    </rPh>
    <rPh sb="202" eb="204">
      <t>ヘイキン</t>
    </rPh>
    <rPh sb="205" eb="207">
      <t>ウワマワ</t>
    </rPh>
    <rPh sb="215" eb="220">
      <t>シヨウリョウシュウニュウ</t>
    </rPh>
    <rPh sb="221" eb="226">
      <t>オスイショリヒ</t>
    </rPh>
    <rPh sb="227" eb="228">
      <t>マカナ</t>
    </rPh>
    <rPh sb="286" eb="288">
      <t>シセツ</t>
    </rPh>
    <rPh sb="292" eb="294">
      <t>ブンサン</t>
    </rPh>
    <rPh sb="294" eb="295">
      <t>オヨ</t>
    </rPh>
    <rPh sb="305" eb="308">
      <t>コウリツテキ</t>
    </rPh>
    <rPh sb="309" eb="313">
      <t>オスイショリ</t>
    </rPh>
    <rPh sb="314" eb="315">
      <t>ムズカ</t>
    </rPh>
    <rPh sb="318" eb="323">
      <t>イジカンリヒ</t>
    </rPh>
    <rPh sb="324" eb="325">
      <t>タカ</t>
    </rPh>
    <rPh sb="327" eb="329">
      <t>コンゴ</t>
    </rPh>
    <rPh sb="330" eb="334">
      <t>ジンコウゲンショウ</t>
    </rPh>
    <rPh sb="335" eb="336">
      <t>トモナ</t>
    </rPh>
    <rPh sb="338" eb="342">
      <t>ショリゲンカ</t>
    </rPh>
    <rPh sb="343" eb="345">
      <t>ジョウショウ</t>
    </rPh>
    <rPh sb="346" eb="348">
      <t>ミコ</t>
    </rPh>
    <rPh sb="378" eb="380">
      <t>コンゴ</t>
    </rPh>
    <rPh sb="381" eb="385">
      <t>ジンコウゲンショウ</t>
    </rPh>
    <rPh sb="386" eb="387">
      <t>カンガ</t>
    </rPh>
    <rPh sb="390" eb="395">
      <t>コウキョウゲスイドウ</t>
    </rPh>
    <rPh sb="395" eb="397">
      <t>ジギョウ</t>
    </rPh>
    <rPh sb="399" eb="401">
      <t>トウゴウ</t>
    </rPh>
    <rPh sb="402" eb="403">
      <t>フク</t>
    </rPh>
    <rPh sb="411" eb="414">
      <t>テキセイカ</t>
    </rPh>
    <rPh sb="415" eb="417">
      <t>ケントウ</t>
    </rPh>
    <rPh sb="418" eb="420">
      <t>ヒツヨウ</t>
    </rPh>
    <rPh sb="463" eb="464">
      <t>サラ</t>
    </rPh>
    <rPh sb="466" eb="470">
      <t>スイセンカリツ</t>
    </rPh>
    <rPh sb="471" eb="473">
      <t>コウジョウ</t>
    </rPh>
    <rPh sb="474" eb="475">
      <t>ツト</t>
    </rPh>
    <phoneticPr fontId="4"/>
  </si>
  <si>
    <t>　「①有形固定資産減価償却率」については、本事業が平成3年に供用開始され、多くの固定資産が法定耐用年数に達していないため、類似団体平均を大きく下回っている。
　「②管渠老朽化率」及び「③管渠改善率」についても、平成3年に供用開始されたことにより、管渠が法定耐用年数に達していないため、0％である。</t>
    <rPh sb="21" eb="24">
      <t>ホンジギョウ</t>
    </rPh>
    <rPh sb="25" eb="27">
      <t>ヘイセイ</t>
    </rPh>
    <rPh sb="28" eb="29">
      <t>ネン</t>
    </rPh>
    <rPh sb="61" eb="67">
      <t>ルイジダンタイヘイキン</t>
    </rPh>
    <rPh sb="68" eb="69">
      <t>オオ</t>
    </rPh>
    <rPh sb="71" eb="73">
      <t>シタマワ</t>
    </rPh>
    <rPh sb="123" eb="125">
      <t>カンキョ</t>
    </rPh>
    <rPh sb="126" eb="132">
      <t>ホウテイタイヨウネンスウ</t>
    </rPh>
    <rPh sb="133" eb="134">
      <t>タッ</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</si>
</sst>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FF0-4971-B434-295B623C641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FF0-4971-B434-295B623C641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25.46</c:v>
                </c:pt>
              </c:numCache>
            </c:numRef>
          </c:val>
          <c:extLst>
            <c:ext xmlns:c16="http://schemas.microsoft.com/office/drawing/2014/chart" uri="{C3380CC4-5D6E-409C-BE32-E72D297353CC}">
              <c16:uniqueId val="{00000000-958C-4EF0-B526-96F5223474F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32.82</c:v>
                </c:pt>
              </c:numCache>
            </c:numRef>
          </c:val>
          <c:smooth val="0"/>
          <c:extLst>
            <c:ext xmlns:c16="http://schemas.microsoft.com/office/drawing/2014/chart" uri="{C3380CC4-5D6E-409C-BE32-E72D297353CC}">
              <c16:uniqueId val="{00000001-958C-4EF0-B526-96F5223474F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90.95</c:v>
                </c:pt>
              </c:numCache>
            </c:numRef>
          </c:val>
          <c:extLst>
            <c:ext xmlns:c16="http://schemas.microsoft.com/office/drawing/2014/chart" uri="{C3380CC4-5D6E-409C-BE32-E72D297353CC}">
              <c16:uniqueId val="{00000000-D0D0-4C19-959D-67FC5A9012D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85.76</c:v>
                </c:pt>
              </c:numCache>
            </c:numRef>
          </c:val>
          <c:smooth val="0"/>
          <c:extLst>
            <c:ext xmlns:c16="http://schemas.microsoft.com/office/drawing/2014/chart" uri="{C3380CC4-5D6E-409C-BE32-E72D297353CC}">
              <c16:uniqueId val="{00000001-D0D0-4C19-959D-67FC5A9012D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107.92</c:v>
                </c:pt>
              </c:numCache>
            </c:numRef>
          </c:val>
          <c:extLst>
            <c:ext xmlns:c16="http://schemas.microsoft.com/office/drawing/2014/chart" uri="{C3380CC4-5D6E-409C-BE32-E72D297353CC}">
              <c16:uniqueId val="{00000000-5509-4630-B7F4-2C40EBB54D3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99.54</c:v>
                </c:pt>
              </c:numCache>
            </c:numRef>
          </c:val>
          <c:smooth val="0"/>
          <c:extLst>
            <c:ext xmlns:c16="http://schemas.microsoft.com/office/drawing/2014/chart" uri="{C3380CC4-5D6E-409C-BE32-E72D297353CC}">
              <c16:uniqueId val="{00000001-5509-4630-B7F4-2C40EBB54D3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3.95</c:v>
                </c:pt>
              </c:numCache>
            </c:numRef>
          </c:val>
          <c:extLst>
            <c:ext xmlns:c16="http://schemas.microsoft.com/office/drawing/2014/chart" uri="{C3380CC4-5D6E-409C-BE32-E72D297353CC}">
              <c16:uniqueId val="{00000000-E1A7-4089-AA01-8536460C050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32.49</c:v>
                </c:pt>
              </c:numCache>
            </c:numRef>
          </c:val>
          <c:smooth val="0"/>
          <c:extLst>
            <c:ext xmlns:c16="http://schemas.microsoft.com/office/drawing/2014/chart" uri="{C3380CC4-5D6E-409C-BE32-E72D297353CC}">
              <c16:uniqueId val="{00000001-E1A7-4089-AA01-8536460C050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4AF-475A-BF77-07F3E0903A7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24AF-475A-BF77-07F3E0903A7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2FF-414C-AAD7-89EB2C19687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48.87</c:v>
                </c:pt>
              </c:numCache>
            </c:numRef>
          </c:val>
          <c:smooth val="0"/>
          <c:extLst>
            <c:ext xmlns:c16="http://schemas.microsoft.com/office/drawing/2014/chart" uri="{C3380CC4-5D6E-409C-BE32-E72D297353CC}">
              <c16:uniqueId val="{00000001-42FF-414C-AAD7-89EB2C19687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30.06</c:v>
                </c:pt>
              </c:numCache>
            </c:numRef>
          </c:val>
          <c:extLst>
            <c:ext xmlns:c16="http://schemas.microsoft.com/office/drawing/2014/chart" uri="{C3380CC4-5D6E-409C-BE32-E72D297353CC}">
              <c16:uniqueId val="{00000000-5498-466E-9FD1-773732B22E4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66.510000000000005</c:v>
                </c:pt>
              </c:numCache>
            </c:numRef>
          </c:val>
          <c:smooth val="0"/>
          <c:extLst>
            <c:ext xmlns:c16="http://schemas.microsoft.com/office/drawing/2014/chart" uri="{C3380CC4-5D6E-409C-BE32-E72D297353CC}">
              <c16:uniqueId val="{00000001-5498-466E-9FD1-773732B22E4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81.53</c:v>
                </c:pt>
              </c:numCache>
            </c:numRef>
          </c:val>
          <c:extLst>
            <c:ext xmlns:c16="http://schemas.microsoft.com/office/drawing/2014/chart" uri="{C3380CC4-5D6E-409C-BE32-E72D297353CC}">
              <c16:uniqueId val="{00000000-D218-40BF-BA7B-541BCD98CEB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871.87</c:v>
                </c:pt>
              </c:numCache>
            </c:numRef>
          </c:val>
          <c:smooth val="0"/>
          <c:extLst>
            <c:ext xmlns:c16="http://schemas.microsoft.com/office/drawing/2014/chart" uri="{C3380CC4-5D6E-409C-BE32-E72D297353CC}">
              <c16:uniqueId val="{00000001-D218-40BF-BA7B-541BCD98CEB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56.71</c:v>
                </c:pt>
              </c:numCache>
            </c:numRef>
          </c:val>
          <c:extLst>
            <c:ext xmlns:c16="http://schemas.microsoft.com/office/drawing/2014/chart" uri="{C3380CC4-5D6E-409C-BE32-E72D297353CC}">
              <c16:uniqueId val="{00000000-45CB-4796-B6E5-67B042EA164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45.44</c:v>
                </c:pt>
              </c:numCache>
            </c:numRef>
          </c:val>
          <c:smooth val="0"/>
          <c:extLst>
            <c:ext xmlns:c16="http://schemas.microsoft.com/office/drawing/2014/chart" uri="{C3380CC4-5D6E-409C-BE32-E72D297353CC}">
              <c16:uniqueId val="{00000001-45CB-4796-B6E5-67B042EA164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368.19</c:v>
                </c:pt>
              </c:numCache>
            </c:numRef>
          </c:val>
          <c:extLst>
            <c:ext xmlns:c16="http://schemas.microsoft.com/office/drawing/2014/chart" uri="{C3380CC4-5D6E-409C-BE32-E72D297353CC}">
              <c16:uniqueId val="{00000000-EFCC-4905-8338-2B020AC5283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373.54</c:v>
                </c:pt>
              </c:numCache>
            </c:numRef>
          </c:val>
          <c:smooth val="0"/>
          <c:extLst>
            <c:ext xmlns:c16="http://schemas.microsoft.com/office/drawing/2014/chart" uri="{C3380CC4-5D6E-409C-BE32-E72D297353CC}">
              <c16:uniqueId val="{00000001-EFCC-4905-8338-2B020AC5283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長崎市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H1</v>
      </c>
      <c r="X8" s="39"/>
      <c r="Y8" s="39"/>
      <c r="Z8" s="39"/>
      <c r="AA8" s="39"/>
      <c r="AB8" s="39"/>
      <c r="AC8" s="39"/>
      <c r="AD8" s="40" t="str">
        <f>データ!$M$6</f>
        <v>自治体職員</v>
      </c>
      <c r="AE8" s="40"/>
      <c r="AF8" s="40"/>
      <c r="AG8" s="40"/>
      <c r="AH8" s="40"/>
      <c r="AI8" s="40"/>
      <c r="AJ8" s="40"/>
      <c r="AK8" s="3"/>
      <c r="AL8" s="41">
        <f>データ!S6</f>
        <v>390551</v>
      </c>
      <c r="AM8" s="41"/>
      <c r="AN8" s="41"/>
      <c r="AO8" s="41"/>
      <c r="AP8" s="41"/>
      <c r="AQ8" s="41"/>
      <c r="AR8" s="41"/>
      <c r="AS8" s="41"/>
      <c r="AT8" s="34">
        <f>データ!T6</f>
        <v>405.69</v>
      </c>
      <c r="AU8" s="34"/>
      <c r="AV8" s="34"/>
      <c r="AW8" s="34"/>
      <c r="AX8" s="34"/>
      <c r="AY8" s="34"/>
      <c r="AZ8" s="34"/>
      <c r="BA8" s="34"/>
      <c r="BB8" s="34">
        <f>データ!U6</f>
        <v>962.68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94.65</v>
      </c>
      <c r="J10" s="34"/>
      <c r="K10" s="34"/>
      <c r="L10" s="34"/>
      <c r="M10" s="34"/>
      <c r="N10" s="34"/>
      <c r="O10" s="34"/>
      <c r="P10" s="34">
        <f>データ!P6</f>
        <v>0.52</v>
      </c>
      <c r="Q10" s="34"/>
      <c r="R10" s="34"/>
      <c r="S10" s="34"/>
      <c r="T10" s="34"/>
      <c r="U10" s="34"/>
      <c r="V10" s="34"/>
      <c r="W10" s="34">
        <f>データ!Q6</f>
        <v>88.39</v>
      </c>
      <c r="X10" s="34"/>
      <c r="Y10" s="34"/>
      <c r="Z10" s="34"/>
      <c r="AA10" s="34"/>
      <c r="AB10" s="34"/>
      <c r="AC10" s="34"/>
      <c r="AD10" s="41">
        <f>データ!R6</f>
        <v>3300</v>
      </c>
      <c r="AE10" s="41"/>
      <c r="AF10" s="41"/>
      <c r="AG10" s="41"/>
      <c r="AH10" s="41"/>
      <c r="AI10" s="41"/>
      <c r="AJ10" s="41"/>
      <c r="AK10" s="2"/>
      <c r="AL10" s="41">
        <f>データ!V6</f>
        <v>2012</v>
      </c>
      <c r="AM10" s="41"/>
      <c r="AN10" s="41"/>
      <c r="AO10" s="41"/>
      <c r="AP10" s="41"/>
      <c r="AQ10" s="41"/>
      <c r="AR10" s="41"/>
      <c r="AS10" s="41"/>
      <c r="AT10" s="34">
        <f>データ!W6</f>
        <v>1.4</v>
      </c>
      <c r="AU10" s="34"/>
      <c r="AV10" s="34"/>
      <c r="AW10" s="34"/>
      <c r="AX10" s="34"/>
      <c r="AY10" s="34"/>
      <c r="AZ10" s="34"/>
      <c r="BA10" s="34"/>
      <c r="BB10" s="34">
        <f>データ!X6</f>
        <v>1437.14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7Qy4rylAEXNNcZXIviFQHTwA0UNpVw3fqyEPkwb1MkUpLipTSCgdjBEb57qJsv+epQ5oabDlwUxfj5HQK3Lcpw==" saltValue="V47rxQIafe1ubIkmQ8Pbc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422011</v>
      </c>
      <c r="D6" s="19">
        <f t="shared" si="3"/>
        <v>46</v>
      </c>
      <c r="E6" s="19">
        <f t="shared" si="3"/>
        <v>17</v>
      </c>
      <c r="F6" s="19">
        <f t="shared" si="3"/>
        <v>6</v>
      </c>
      <c r="G6" s="19">
        <f t="shared" si="3"/>
        <v>0</v>
      </c>
      <c r="H6" s="19" t="str">
        <f t="shared" si="3"/>
        <v>長崎県　長崎市</v>
      </c>
      <c r="I6" s="19" t="str">
        <f t="shared" si="3"/>
        <v>法適用</v>
      </c>
      <c r="J6" s="19" t="str">
        <f t="shared" si="3"/>
        <v>下水道事業</v>
      </c>
      <c r="K6" s="19" t="str">
        <f t="shared" si="3"/>
        <v>漁業集落排水</v>
      </c>
      <c r="L6" s="19" t="str">
        <f t="shared" si="3"/>
        <v>H1</v>
      </c>
      <c r="M6" s="19" t="str">
        <f t="shared" si="3"/>
        <v>自治体職員</v>
      </c>
      <c r="N6" s="20" t="str">
        <f t="shared" si="3"/>
        <v>-</v>
      </c>
      <c r="O6" s="20">
        <f t="shared" si="3"/>
        <v>94.65</v>
      </c>
      <c r="P6" s="20">
        <f t="shared" si="3"/>
        <v>0.52</v>
      </c>
      <c r="Q6" s="20">
        <f t="shared" si="3"/>
        <v>88.39</v>
      </c>
      <c r="R6" s="20">
        <f t="shared" si="3"/>
        <v>3300</v>
      </c>
      <c r="S6" s="20">
        <f t="shared" si="3"/>
        <v>390551</v>
      </c>
      <c r="T6" s="20">
        <f t="shared" si="3"/>
        <v>405.69</v>
      </c>
      <c r="U6" s="20">
        <f t="shared" si="3"/>
        <v>962.68</v>
      </c>
      <c r="V6" s="20">
        <f t="shared" si="3"/>
        <v>2012</v>
      </c>
      <c r="W6" s="20">
        <f t="shared" si="3"/>
        <v>1.4</v>
      </c>
      <c r="X6" s="20">
        <f t="shared" si="3"/>
        <v>1437.14</v>
      </c>
      <c r="Y6" s="21" t="str">
        <f>IF(Y7="",NA(),Y7)</f>
        <v>-</v>
      </c>
      <c r="Z6" s="21" t="str">
        <f t="shared" ref="Z6:AH6" si="4">IF(Z7="",NA(),Z7)</f>
        <v>-</v>
      </c>
      <c r="AA6" s="21" t="str">
        <f t="shared" si="4"/>
        <v>-</v>
      </c>
      <c r="AB6" s="21" t="str">
        <f t="shared" si="4"/>
        <v>-</v>
      </c>
      <c r="AC6" s="21">
        <f t="shared" si="4"/>
        <v>107.92</v>
      </c>
      <c r="AD6" s="21" t="str">
        <f t="shared" si="4"/>
        <v>-</v>
      </c>
      <c r="AE6" s="21" t="str">
        <f t="shared" si="4"/>
        <v>-</v>
      </c>
      <c r="AF6" s="21" t="str">
        <f t="shared" si="4"/>
        <v>-</v>
      </c>
      <c r="AG6" s="21" t="str">
        <f t="shared" si="4"/>
        <v>-</v>
      </c>
      <c r="AH6" s="21">
        <f t="shared" si="4"/>
        <v>99.54</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48.87</v>
      </c>
      <c r="AT6" s="20" t="str">
        <f>IF(AT7="","",IF(AT7="-","【-】","【"&amp;SUBSTITUTE(TEXT(AT7,"#,##0.00"),"-","△")&amp;"】"))</f>
        <v>【84.87】</v>
      </c>
      <c r="AU6" s="21" t="str">
        <f>IF(AU7="",NA(),AU7)</f>
        <v>-</v>
      </c>
      <c r="AV6" s="21" t="str">
        <f t="shared" ref="AV6:BD6" si="6">IF(AV7="",NA(),AV7)</f>
        <v>-</v>
      </c>
      <c r="AW6" s="21" t="str">
        <f t="shared" si="6"/>
        <v>-</v>
      </c>
      <c r="AX6" s="21" t="str">
        <f t="shared" si="6"/>
        <v>-</v>
      </c>
      <c r="AY6" s="21">
        <f t="shared" si="6"/>
        <v>30.06</v>
      </c>
      <c r="AZ6" s="21" t="str">
        <f t="shared" si="6"/>
        <v>-</v>
      </c>
      <c r="BA6" s="21" t="str">
        <f t="shared" si="6"/>
        <v>-</v>
      </c>
      <c r="BB6" s="21" t="str">
        <f t="shared" si="6"/>
        <v>-</v>
      </c>
      <c r="BC6" s="21" t="str">
        <f t="shared" si="6"/>
        <v>-</v>
      </c>
      <c r="BD6" s="21">
        <f t="shared" si="6"/>
        <v>66.510000000000005</v>
      </c>
      <c r="BE6" s="20" t="str">
        <f>IF(BE7="","",IF(BE7="-","【-】","【"&amp;SUBSTITUTE(TEXT(BE7,"#,##0.00"),"-","△")&amp;"】"))</f>
        <v>【71.46】</v>
      </c>
      <c r="BF6" s="21" t="str">
        <f>IF(BF7="",NA(),BF7)</f>
        <v>-</v>
      </c>
      <c r="BG6" s="21" t="str">
        <f t="shared" ref="BG6:BO6" si="7">IF(BG7="",NA(),BG7)</f>
        <v>-</v>
      </c>
      <c r="BH6" s="21" t="str">
        <f t="shared" si="7"/>
        <v>-</v>
      </c>
      <c r="BI6" s="21" t="str">
        <f t="shared" si="7"/>
        <v>-</v>
      </c>
      <c r="BJ6" s="21">
        <f t="shared" si="7"/>
        <v>81.53</v>
      </c>
      <c r="BK6" s="21" t="str">
        <f t="shared" si="7"/>
        <v>-</v>
      </c>
      <c r="BL6" s="21" t="str">
        <f t="shared" si="7"/>
        <v>-</v>
      </c>
      <c r="BM6" s="21" t="str">
        <f t="shared" si="7"/>
        <v>-</v>
      </c>
      <c r="BN6" s="21" t="str">
        <f t="shared" si="7"/>
        <v>-</v>
      </c>
      <c r="BO6" s="21">
        <f t="shared" si="7"/>
        <v>871.87</v>
      </c>
      <c r="BP6" s="20" t="str">
        <f>IF(BP7="","",IF(BP7="-","【-】","【"&amp;SUBSTITUTE(TEXT(BP7,"#,##0.00"),"-","△")&amp;"】"))</f>
        <v>【1,223.19】</v>
      </c>
      <c r="BQ6" s="21" t="str">
        <f>IF(BQ7="",NA(),BQ7)</f>
        <v>-</v>
      </c>
      <c r="BR6" s="21" t="str">
        <f t="shared" ref="BR6:BZ6" si="8">IF(BR7="",NA(),BR7)</f>
        <v>-</v>
      </c>
      <c r="BS6" s="21" t="str">
        <f t="shared" si="8"/>
        <v>-</v>
      </c>
      <c r="BT6" s="21" t="str">
        <f t="shared" si="8"/>
        <v>-</v>
      </c>
      <c r="BU6" s="21">
        <f t="shared" si="8"/>
        <v>56.71</v>
      </c>
      <c r="BV6" s="21" t="str">
        <f t="shared" si="8"/>
        <v>-</v>
      </c>
      <c r="BW6" s="21" t="str">
        <f t="shared" si="8"/>
        <v>-</v>
      </c>
      <c r="BX6" s="21" t="str">
        <f t="shared" si="8"/>
        <v>-</v>
      </c>
      <c r="BY6" s="21" t="str">
        <f t="shared" si="8"/>
        <v>-</v>
      </c>
      <c r="BZ6" s="21">
        <f t="shared" si="8"/>
        <v>45.44</v>
      </c>
      <c r="CA6" s="20" t="str">
        <f>IF(CA7="","",IF(CA7="-","【-】","【"&amp;SUBSTITUTE(TEXT(CA7,"#,##0.00"),"-","△")&amp;"】"))</f>
        <v>【37.21】</v>
      </c>
      <c r="CB6" s="21" t="str">
        <f>IF(CB7="",NA(),CB7)</f>
        <v>-</v>
      </c>
      <c r="CC6" s="21" t="str">
        <f t="shared" ref="CC6:CK6" si="9">IF(CC7="",NA(),CC7)</f>
        <v>-</v>
      </c>
      <c r="CD6" s="21" t="str">
        <f t="shared" si="9"/>
        <v>-</v>
      </c>
      <c r="CE6" s="21" t="str">
        <f t="shared" si="9"/>
        <v>-</v>
      </c>
      <c r="CF6" s="21">
        <f t="shared" si="9"/>
        <v>368.19</v>
      </c>
      <c r="CG6" s="21" t="str">
        <f t="shared" si="9"/>
        <v>-</v>
      </c>
      <c r="CH6" s="21" t="str">
        <f t="shared" si="9"/>
        <v>-</v>
      </c>
      <c r="CI6" s="21" t="str">
        <f t="shared" si="9"/>
        <v>-</v>
      </c>
      <c r="CJ6" s="21" t="str">
        <f t="shared" si="9"/>
        <v>-</v>
      </c>
      <c r="CK6" s="21">
        <f t="shared" si="9"/>
        <v>373.54</v>
      </c>
      <c r="CL6" s="20" t="str">
        <f>IF(CL7="","",IF(CL7="-","【-】","【"&amp;SUBSTITUTE(TEXT(CL7,"#,##0.00"),"-","△")&amp;"】"))</f>
        <v>【462.49】</v>
      </c>
      <c r="CM6" s="21" t="str">
        <f>IF(CM7="",NA(),CM7)</f>
        <v>-</v>
      </c>
      <c r="CN6" s="21" t="str">
        <f t="shared" ref="CN6:CV6" si="10">IF(CN7="",NA(),CN7)</f>
        <v>-</v>
      </c>
      <c r="CO6" s="21" t="str">
        <f t="shared" si="10"/>
        <v>-</v>
      </c>
      <c r="CP6" s="21" t="str">
        <f t="shared" si="10"/>
        <v>-</v>
      </c>
      <c r="CQ6" s="21">
        <f t="shared" si="10"/>
        <v>25.46</v>
      </c>
      <c r="CR6" s="21" t="str">
        <f t="shared" si="10"/>
        <v>-</v>
      </c>
      <c r="CS6" s="21" t="str">
        <f t="shared" si="10"/>
        <v>-</v>
      </c>
      <c r="CT6" s="21" t="str">
        <f t="shared" si="10"/>
        <v>-</v>
      </c>
      <c r="CU6" s="21" t="str">
        <f t="shared" si="10"/>
        <v>-</v>
      </c>
      <c r="CV6" s="21">
        <f t="shared" si="10"/>
        <v>32.82</v>
      </c>
      <c r="CW6" s="20" t="str">
        <f>IF(CW7="","",IF(CW7="-","【-】","【"&amp;SUBSTITUTE(TEXT(CW7,"#,##0.00"),"-","△")&amp;"】"))</f>
        <v>【30.09】</v>
      </c>
      <c r="CX6" s="21" t="str">
        <f>IF(CX7="",NA(),CX7)</f>
        <v>-</v>
      </c>
      <c r="CY6" s="21" t="str">
        <f t="shared" ref="CY6:DG6" si="11">IF(CY7="",NA(),CY7)</f>
        <v>-</v>
      </c>
      <c r="CZ6" s="21" t="str">
        <f t="shared" si="11"/>
        <v>-</v>
      </c>
      <c r="DA6" s="21" t="str">
        <f t="shared" si="11"/>
        <v>-</v>
      </c>
      <c r="DB6" s="21">
        <f t="shared" si="11"/>
        <v>90.95</v>
      </c>
      <c r="DC6" s="21" t="str">
        <f t="shared" si="11"/>
        <v>-</v>
      </c>
      <c r="DD6" s="21" t="str">
        <f t="shared" si="11"/>
        <v>-</v>
      </c>
      <c r="DE6" s="21" t="str">
        <f t="shared" si="11"/>
        <v>-</v>
      </c>
      <c r="DF6" s="21" t="str">
        <f t="shared" si="11"/>
        <v>-</v>
      </c>
      <c r="DG6" s="21">
        <f t="shared" si="11"/>
        <v>85.76</v>
      </c>
      <c r="DH6" s="20" t="str">
        <f>IF(DH7="","",IF(DH7="-","【-】","【"&amp;SUBSTITUTE(TEXT(DH7,"#,##0.00"),"-","△")&amp;"】"))</f>
        <v>【80.97】</v>
      </c>
      <c r="DI6" s="21" t="str">
        <f>IF(DI7="",NA(),DI7)</f>
        <v>-</v>
      </c>
      <c r="DJ6" s="21" t="str">
        <f t="shared" ref="DJ6:DR6" si="12">IF(DJ7="",NA(),DJ7)</f>
        <v>-</v>
      </c>
      <c r="DK6" s="21" t="str">
        <f t="shared" si="12"/>
        <v>-</v>
      </c>
      <c r="DL6" s="21" t="str">
        <f t="shared" si="12"/>
        <v>-</v>
      </c>
      <c r="DM6" s="21">
        <f t="shared" si="12"/>
        <v>3.95</v>
      </c>
      <c r="DN6" s="21" t="str">
        <f t="shared" si="12"/>
        <v>-</v>
      </c>
      <c r="DO6" s="21" t="str">
        <f t="shared" si="12"/>
        <v>-</v>
      </c>
      <c r="DP6" s="21" t="str">
        <f t="shared" si="12"/>
        <v>-</v>
      </c>
      <c r="DQ6" s="21" t="str">
        <f t="shared" si="12"/>
        <v>-</v>
      </c>
      <c r="DR6" s="21">
        <f t="shared" si="12"/>
        <v>32.49</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422011</v>
      </c>
      <c r="D7" s="23">
        <v>46</v>
      </c>
      <c r="E7" s="23">
        <v>17</v>
      </c>
      <c r="F7" s="23">
        <v>6</v>
      </c>
      <c r="G7" s="23">
        <v>0</v>
      </c>
      <c r="H7" s="23" t="s">
        <v>96</v>
      </c>
      <c r="I7" s="23" t="s">
        <v>97</v>
      </c>
      <c r="J7" s="23" t="s">
        <v>98</v>
      </c>
      <c r="K7" s="23" t="s">
        <v>99</v>
      </c>
      <c r="L7" s="23" t="s">
        <v>100</v>
      </c>
      <c r="M7" s="23" t="s">
        <v>101</v>
      </c>
      <c r="N7" s="24" t="s">
        <v>102</v>
      </c>
      <c r="O7" s="24">
        <v>94.65</v>
      </c>
      <c r="P7" s="24">
        <v>0.52</v>
      </c>
      <c r="Q7" s="24">
        <v>88.39</v>
      </c>
      <c r="R7" s="24">
        <v>3300</v>
      </c>
      <c r="S7" s="24">
        <v>390551</v>
      </c>
      <c r="T7" s="24">
        <v>405.69</v>
      </c>
      <c r="U7" s="24">
        <v>962.68</v>
      </c>
      <c r="V7" s="24">
        <v>2012</v>
      </c>
      <c r="W7" s="24">
        <v>1.4</v>
      </c>
      <c r="X7" s="24">
        <v>1437.14</v>
      </c>
      <c r="Y7" s="24" t="s">
        <v>102</v>
      </c>
      <c r="Z7" s="24" t="s">
        <v>102</v>
      </c>
      <c r="AA7" s="24" t="s">
        <v>102</v>
      </c>
      <c r="AB7" s="24" t="s">
        <v>102</v>
      </c>
      <c r="AC7" s="24">
        <v>107.92</v>
      </c>
      <c r="AD7" s="24" t="s">
        <v>102</v>
      </c>
      <c r="AE7" s="24" t="s">
        <v>102</v>
      </c>
      <c r="AF7" s="24" t="s">
        <v>102</v>
      </c>
      <c r="AG7" s="24" t="s">
        <v>102</v>
      </c>
      <c r="AH7" s="24">
        <v>99.54</v>
      </c>
      <c r="AI7" s="24">
        <v>104.55</v>
      </c>
      <c r="AJ7" s="24" t="s">
        <v>102</v>
      </c>
      <c r="AK7" s="24" t="s">
        <v>102</v>
      </c>
      <c r="AL7" s="24" t="s">
        <v>102</v>
      </c>
      <c r="AM7" s="24" t="s">
        <v>102</v>
      </c>
      <c r="AN7" s="24">
        <v>0</v>
      </c>
      <c r="AO7" s="24" t="s">
        <v>102</v>
      </c>
      <c r="AP7" s="24" t="s">
        <v>102</v>
      </c>
      <c r="AQ7" s="24" t="s">
        <v>102</v>
      </c>
      <c r="AR7" s="24" t="s">
        <v>102</v>
      </c>
      <c r="AS7" s="24">
        <v>48.87</v>
      </c>
      <c r="AT7" s="24">
        <v>84.87</v>
      </c>
      <c r="AU7" s="24" t="s">
        <v>102</v>
      </c>
      <c r="AV7" s="24" t="s">
        <v>102</v>
      </c>
      <c r="AW7" s="24" t="s">
        <v>102</v>
      </c>
      <c r="AX7" s="24" t="s">
        <v>102</v>
      </c>
      <c r="AY7" s="24">
        <v>30.06</v>
      </c>
      <c r="AZ7" s="24" t="s">
        <v>102</v>
      </c>
      <c r="BA7" s="24" t="s">
        <v>102</v>
      </c>
      <c r="BB7" s="24" t="s">
        <v>102</v>
      </c>
      <c r="BC7" s="24" t="s">
        <v>102</v>
      </c>
      <c r="BD7" s="24">
        <v>66.510000000000005</v>
      </c>
      <c r="BE7" s="24">
        <v>71.459999999999994</v>
      </c>
      <c r="BF7" s="24" t="s">
        <v>102</v>
      </c>
      <c r="BG7" s="24" t="s">
        <v>102</v>
      </c>
      <c r="BH7" s="24" t="s">
        <v>102</v>
      </c>
      <c r="BI7" s="24" t="s">
        <v>102</v>
      </c>
      <c r="BJ7" s="24">
        <v>81.53</v>
      </c>
      <c r="BK7" s="24" t="s">
        <v>102</v>
      </c>
      <c r="BL7" s="24" t="s">
        <v>102</v>
      </c>
      <c r="BM7" s="24" t="s">
        <v>102</v>
      </c>
      <c r="BN7" s="24" t="s">
        <v>102</v>
      </c>
      <c r="BO7" s="24">
        <v>871.87</v>
      </c>
      <c r="BP7" s="24">
        <v>1223.19</v>
      </c>
      <c r="BQ7" s="24" t="s">
        <v>102</v>
      </c>
      <c r="BR7" s="24" t="s">
        <v>102</v>
      </c>
      <c r="BS7" s="24" t="s">
        <v>102</v>
      </c>
      <c r="BT7" s="24" t="s">
        <v>102</v>
      </c>
      <c r="BU7" s="24">
        <v>56.71</v>
      </c>
      <c r="BV7" s="24" t="s">
        <v>102</v>
      </c>
      <c r="BW7" s="24" t="s">
        <v>102</v>
      </c>
      <c r="BX7" s="24" t="s">
        <v>102</v>
      </c>
      <c r="BY7" s="24" t="s">
        <v>102</v>
      </c>
      <c r="BZ7" s="24">
        <v>45.44</v>
      </c>
      <c r="CA7" s="24">
        <v>37.21</v>
      </c>
      <c r="CB7" s="24" t="s">
        <v>102</v>
      </c>
      <c r="CC7" s="24" t="s">
        <v>102</v>
      </c>
      <c r="CD7" s="24" t="s">
        <v>102</v>
      </c>
      <c r="CE7" s="24" t="s">
        <v>102</v>
      </c>
      <c r="CF7" s="24">
        <v>368.19</v>
      </c>
      <c r="CG7" s="24" t="s">
        <v>102</v>
      </c>
      <c r="CH7" s="24" t="s">
        <v>102</v>
      </c>
      <c r="CI7" s="24" t="s">
        <v>102</v>
      </c>
      <c r="CJ7" s="24" t="s">
        <v>102</v>
      </c>
      <c r="CK7" s="24">
        <v>373.54</v>
      </c>
      <c r="CL7" s="24">
        <v>462.49</v>
      </c>
      <c r="CM7" s="24" t="s">
        <v>102</v>
      </c>
      <c r="CN7" s="24" t="s">
        <v>102</v>
      </c>
      <c r="CO7" s="24" t="s">
        <v>102</v>
      </c>
      <c r="CP7" s="24" t="s">
        <v>102</v>
      </c>
      <c r="CQ7" s="24">
        <v>25.46</v>
      </c>
      <c r="CR7" s="24" t="s">
        <v>102</v>
      </c>
      <c r="CS7" s="24" t="s">
        <v>102</v>
      </c>
      <c r="CT7" s="24" t="s">
        <v>102</v>
      </c>
      <c r="CU7" s="24" t="s">
        <v>102</v>
      </c>
      <c r="CV7" s="24">
        <v>32.82</v>
      </c>
      <c r="CW7" s="24">
        <v>30.09</v>
      </c>
      <c r="CX7" s="24" t="s">
        <v>102</v>
      </c>
      <c r="CY7" s="24" t="s">
        <v>102</v>
      </c>
      <c r="CZ7" s="24" t="s">
        <v>102</v>
      </c>
      <c r="DA7" s="24" t="s">
        <v>102</v>
      </c>
      <c r="DB7" s="24">
        <v>90.95</v>
      </c>
      <c r="DC7" s="24" t="s">
        <v>102</v>
      </c>
      <c r="DD7" s="24" t="s">
        <v>102</v>
      </c>
      <c r="DE7" s="24" t="s">
        <v>102</v>
      </c>
      <c r="DF7" s="24" t="s">
        <v>102</v>
      </c>
      <c r="DG7" s="24">
        <v>85.76</v>
      </c>
      <c r="DH7" s="24">
        <v>80.97</v>
      </c>
      <c r="DI7" s="24" t="s">
        <v>102</v>
      </c>
      <c r="DJ7" s="24" t="s">
        <v>102</v>
      </c>
      <c r="DK7" s="24" t="s">
        <v>102</v>
      </c>
      <c r="DL7" s="24" t="s">
        <v>102</v>
      </c>
      <c r="DM7" s="24">
        <v>3.95</v>
      </c>
      <c r="DN7" s="24" t="s">
        <v>102</v>
      </c>
      <c r="DO7" s="24" t="s">
        <v>102</v>
      </c>
      <c r="DP7" s="24" t="s">
        <v>102</v>
      </c>
      <c r="DQ7" s="24" t="s">
        <v>102</v>
      </c>
      <c r="DR7" s="24">
        <v>32.49</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2025-12-23T06:26:44Z</dcterms:created>
  <dcterms:modified xsi:type="dcterms:W3CDTF">2026-02-27T02:24:40Z</dcterms:modified>
  <cp:category/>
</cp:coreProperties>
</file>