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6D3BCD9-57FA-4B09-9CD0-C8BF5E805F23}" xr6:coauthVersionLast="47" xr6:coauthVersionMax="47" xr10:uidLastSave="{00000000-0000-0000-0000-000000000000}"/>
  <workbookProtection workbookAlgorithmName="SHA-512" workbookHashValue="mlWpnEdJcRbNKcSSUOMFzHpCYN0OKky5HvLy4CG4hqDQpFIvDvIbjoBsVRm5ZSDycRgtdvJET5WpfyT57+gc1g==" workbookSaltValue="2crVyFqFvU5+/Q2p6OM+m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W10" i="4" s="1"/>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P10" i="4"/>
  <c r="B10"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<sst xmlns="http://schemas.openxmlformats.org/spreadsheetml/2006/main" count="228" uniqueCount="114">
  <si>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</si>
  <si>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</si>
  <si>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</si>
  <si>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</si>
  <si>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</si>
  <si>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</si>
  <si>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</si>
  <si>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</si>
  <si>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</si>
  <si>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</si>
  <si>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</si>
  <si>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</si>
  <si>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</si>
  <si>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</si>
  <si>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</si>
  <si>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</si>
  <si>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</si>
  <si>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</si>
  <si>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</si>
  <si>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</si>
  <si>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</si>
  <si>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</si>
  <si>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</si>
  <si>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</si>
  <si>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</si>
  <si>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</si>
  <si>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</si>
  <si>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</si>
  <si>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</si>
  <si>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</si>
  <si>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</si>
  <si>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</si>
  <si>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</si>
  <si>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</si>
  <si>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</si>
  <si>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</si>
  <si>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</si>
  <si>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</si>
  <si>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</si>
  <si>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</si>
  <si>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</si>
  <si>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</si>
  <si>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</si>
  <si>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</si>
  <si>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</si>
  <si>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</si>
  <si>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</si>
  <si>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</si>
  <si>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</si>
  <si>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</si>
  <si>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</si>
  <si>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</si>
  <si>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</si>
  <si>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</si>
  <si>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</si>
  <si>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</si>
  <si>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</si>
  <si>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</si>
  <si>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</si>
  <si>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</si>
  <si>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</si>
  <si>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</si>
  <si>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</si>
  <si>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</si>
  <si>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</si>
  <si>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</si>
  <si>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</si>
  <si>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</si>
  <si>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</si>
  <si>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</si>
  <si>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</si>
  <si>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</si>
  <si>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</si>
  <si>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</si>
  <si>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</si>
  <si>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</si>
  <si>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</si>
  <si>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</si>
  <si>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</si>
  <si>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</si>
  <si>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</si>
  <si>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</si>
  <si>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</si>
  <si>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</si>
  <si>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</si>
  <si>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</si>
  <si>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</si>
  <si>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</si>
  <si>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</si>
  <si>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</si>
  <si>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</si>
  <si>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</si>
  <si>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</si>
  <si>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</si>
  <si>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</si>
  <si>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</si>
  <si>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</si>
  <si>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</si>
  <si>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</si>
  <si>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</si>
  <si>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</si>
  <si>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</si>
  <si>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</si>
  <si>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</si>
  <si>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</si>
  <si>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</si>
  <si>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</si>
  <si>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</si>
  <si>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</si>
  <si>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</si>
  <si>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</si>
  <si>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 xml:space="preserve">①経常収支比率は100％以上であるが、給水人口の減少による給水収入の減少、物価高騰による維持管理費の増加により昨年度より2.78ポイント減少した。100％以上を維持していくため、維持管理費の抑制などに努める必要がある。
</t>
    </r>
    <r>
      <rPr>
        <sz val="10"/>
        <rFont val="ＭＳ ゴシック"/>
        <family val="3"/>
        <charset val="128"/>
      </rPr>
      <t>②累積欠損金比率は､これまでどおり0％となっている。給水収益の減少､維持管理費経費の増加を踏まえ､引き続き欠損金のない状況を継続するよう経営健全化に努める。</t>
    </r>
    <r>
      <rPr>
        <sz val="10"/>
        <color rgb="FFFF0000"/>
        <rFont val="ＭＳ ゴシック"/>
        <family val="3"/>
        <charset val="128"/>
      </rPr>
      <t xml:space="preserve">
</t>
    </r>
    <r>
      <rPr>
        <sz val="10"/>
        <rFont val="ＭＳ ゴシック"/>
        <family val="3"/>
        <charset val="128"/>
      </rPr>
      <t>③流動比率は､100％以上で、3年前から増加傾向にあり、問題ないと考えられる。
④企業債残高対給水収益比率は､平成30年4月1日水道事業統合時に簡易水道事業分の企業債残高が増加したものの、以降は段階的に減少して来ている。しかし、今後は、施設等の老朽化に伴う改築･更新事業の増加により､企業債残高の増加が見込まれる。</t>
    </r>
    <r>
      <rPr>
        <sz val="10"/>
        <color rgb="FFFF0000"/>
        <rFont val="ＭＳ ゴシック"/>
        <family val="3"/>
        <charset val="128"/>
      </rPr>
      <t xml:space="preserve">
</t>
    </r>
    <r>
      <rPr>
        <sz val="10"/>
        <rFont val="ＭＳ ゴシック"/>
        <family val="3"/>
        <charset val="128"/>
      </rPr>
      <t>⑤料金回収率は、給水減価が供給原価を上回っているため100％を下回っている。給水収益を増やすための水道料金改定や経常経費の削減が必要と考えられる。</t>
    </r>
    <r>
      <rPr>
        <sz val="10"/>
        <color rgb="FFFF0000"/>
        <rFont val="ＭＳ ゴシック"/>
        <family val="3"/>
        <charset val="128"/>
      </rPr>
      <t xml:space="preserve">
</t>
    </r>
    <r>
      <rPr>
        <sz val="10"/>
        <rFont val="ＭＳ ゴシック"/>
        <family val="3"/>
        <charset val="128"/>
      </rPr>
      <t>⑥給水原価は、有収水量の減少、経常経費の増加により、昨年度より8.68ポイント増加。類似団体平均値を大きく上回っている。</t>
    </r>
    <r>
      <rPr>
        <sz val="10"/>
        <color theme="1"/>
        <rFont val="ＭＳ ゴシック"/>
        <family val="3"/>
        <charset val="128"/>
      </rPr>
      <t xml:space="preserve">
⑦施設利用率は、昨年度より0.95ポイント増加し、類似団体平均値を上回っている。しかし、給水人口の減少などを踏まえたうえで、適切な施設規模の検討を行っていくことが必要と考えられる。
⑧有収率は、管の老朽化が原因の漏水が多発しており、類似団体平均値以下で推移している。計画的な老朽管の更新や漏水防止対策を実施し有収率の向上に努める必要がある。</t>
    </r>
    <rPh sb="103" eb="105">
      <t>ヒツヨウ</t>
    </rPh>
    <rPh sb="111" eb="113">
      <t>ルイセキ</t>
    </rPh>
    <rPh sb="113" eb="116">
      <t>ケッソンキン</t>
    </rPh>
    <rPh sb="116" eb="118">
      <t>ヒリツ</t>
    </rPh>
    <rPh sb="136" eb="140">
      <t>キュウスイシュウエキ</t>
    </rPh>
    <rPh sb="141" eb="143">
      <t>ゲンショウ</t>
    </rPh>
    <rPh sb="144" eb="149">
      <t>イジカンリヒ</t>
    </rPh>
    <rPh sb="149" eb="151">
      <t>ケイヒ</t>
    </rPh>
    <rPh sb="152" eb="154">
      <t>ゾウカ</t>
    </rPh>
    <rPh sb="155" eb="156">
      <t>フ</t>
    </rPh>
    <rPh sb="159" eb="160">
      <t>ヒ</t>
    </rPh>
    <rPh sb="161" eb="162">
      <t>ツヅ</t>
    </rPh>
    <rPh sb="163" eb="166">
      <t>ケッソンキン</t>
    </rPh>
    <rPh sb="169" eb="171">
      <t>ジョウキョウ</t>
    </rPh>
    <rPh sb="172" eb="174">
      <t>ケイゾク</t>
    </rPh>
    <rPh sb="184" eb="185">
      <t>ツト</t>
    </rPh>
    <rPh sb="190" eb="194">
      <t>リュウドウヒリツ</t>
    </rPh>
    <rPh sb="200" eb="202">
      <t>イジョウ</t>
    </rPh>
    <rPh sb="205" eb="206">
      <t>ネン</t>
    </rPh>
    <rPh sb="206" eb="207">
      <t>マエ</t>
    </rPh>
    <rPh sb="209" eb="211">
      <t>ゾウカ</t>
    </rPh>
    <rPh sb="211" eb="213">
      <t>ケイコウ</t>
    </rPh>
    <rPh sb="230" eb="233">
      <t>キギョウサイ</t>
    </rPh>
    <rPh sb="235" eb="236">
      <t>タイ</t>
    </rPh>
    <rPh sb="236" eb="240">
      <t>キュウスイシュウエキ</t>
    </rPh>
    <rPh sb="240" eb="242">
      <t>ヒリツ</t>
    </rPh>
    <rPh sb="244" eb="246">
      <t>ヘイセイ</t>
    </rPh>
    <rPh sb="248" eb="249">
      <t>ネン</t>
    </rPh>
    <rPh sb="250" eb="251">
      <t>ガツ</t>
    </rPh>
    <rPh sb="252" eb="253">
      <t>ニチ</t>
    </rPh>
    <rPh sb="253" eb="260">
      <t>スイドウジギョウトウゴウジ</t>
    </rPh>
    <rPh sb="261" eb="268">
      <t>カンイスイドウジギョウブン</t>
    </rPh>
    <rPh sb="269" eb="272">
      <t>キギョウサイ</t>
    </rPh>
    <rPh sb="272" eb="274">
      <t>ザンダカ</t>
    </rPh>
    <rPh sb="275" eb="277">
      <t>ゾウカ</t>
    </rPh>
    <rPh sb="283" eb="285">
      <t>イコウ</t>
    </rPh>
    <rPh sb="286" eb="289">
      <t>ダンカイテキ</t>
    </rPh>
    <rPh sb="290" eb="292">
      <t>ゲンショウ</t>
    </rPh>
    <rPh sb="294" eb="295">
      <t>キ</t>
    </rPh>
    <rPh sb="303" eb="305">
      <t>コンゴ</t>
    </rPh>
    <rPh sb="307" eb="310">
      <t>シセツトウ</t>
    </rPh>
    <rPh sb="311" eb="314">
      <t>ロウキュウカ</t>
    </rPh>
    <rPh sb="315" eb="316">
      <t>トモナ</t>
    </rPh>
    <rPh sb="317" eb="319">
      <t>カイチク</t>
    </rPh>
    <rPh sb="320" eb="322">
      <t>コウシン</t>
    </rPh>
    <rPh sb="322" eb="324">
      <t>ジギョウ</t>
    </rPh>
    <rPh sb="325" eb="327">
      <t>ゾウカ</t>
    </rPh>
    <rPh sb="331" eb="336">
      <t>キギョウサイザンダカ</t>
    </rPh>
    <rPh sb="337" eb="339">
      <t>ゾウカ</t>
    </rPh>
    <rPh sb="340" eb="342">
      <t>ミコ</t>
    </rPh>
    <rPh sb="348" eb="353">
      <t>リョウキンカイシュウリツ</t>
    </rPh>
    <rPh sb="396" eb="398">
      <t>スイドウ</t>
    </rPh>
    <rPh sb="422" eb="426">
      <t>キュウスイゲンカ</t>
    </rPh>
    <rPh sb="483" eb="488">
      <t>シセツリヨウリツ</t>
    </rPh>
    <rPh sb="490" eb="493">
      <t>サクネンド</t>
    </rPh>
    <rPh sb="503" eb="505">
      <t>ゾウカ</t>
    </rPh>
    <rPh sb="574" eb="577">
      <t>ユウシュウリツ</t>
    </rPh>
    <rPh sb="646" eb="648">
      <t>ヒツヨウ</t>
    </rPh>
    <phoneticPr fontId="4"/>
  </si>
  <si>
    <t>①有形固定資産減価償却率は、類似団体平均値以下ではあるが、毎年度約3％程度の増加で推移しており、資産の老朽化が進んでいる状況である。
②管路経年化率は、類似団体平均値を上回る状況で推移しており、更新が遅れていることがわかる。
③管路更新率は、配水施設整備を優先したため、昨年度から0.39ポイント減少した。経営上、管路更新を大幅に増加させることは困難である。
管路経年化率が高く、管路更新率が低い状況であるが、更新費用の財源確保に努め、計画的に更新を図る必要がある。</t>
    <rPh sb="1" eb="3">
      <t>ユウケイ</t>
    </rPh>
    <rPh sb="3" eb="7">
      <t>コテイシサン</t>
    </rPh>
    <rPh sb="7" eb="12">
      <t>ゲンカショウキャクリツ</t>
    </rPh>
    <rPh sb="14" eb="18">
      <t>ルイジダンタイ</t>
    </rPh>
    <rPh sb="68" eb="70">
      <t>カンロ</t>
    </rPh>
    <rPh sb="70" eb="74">
      <t>ケイネンカリツ</t>
    </rPh>
    <rPh sb="76" eb="80">
      <t>ルイジダンタイ</t>
    </rPh>
    <rPh sb="80" eb="83">
      <t>ヘイキンチ</t>
    </rPh>
    <rPh sb="84" eb="86">
      <t>ウワマワ</t>
    </rPh>
    <rPh sb="87" eb="89">
      <t>ジョウキョウ</t>
    </rPh>
    <rPh sb="90" eb="92">
      <t>スイイ</t>
    </rPh>
    <rPh sb="97" eb="99">
      <t>コウシン</t>
    </rPh>
    <rPh sb="100" eb="101">
      <t>オク</t>
    </rPh>
    <rPh sb="114" eb="119">
      <t>カンロコウシンリツ</t>
    </rPh>
    <rPh sb="121" eb="123">
      <t>ハイスイ</t>
    </rPh>
    <rPh sb="135" eb="138">
      <t>サクネンド</t>
    </rPh>
    <rPh sb="148" eb="150">
      <t>ゲンショウ</t>
    </rPh>
    <rPh sb="153" eb="156">
      <t>ケイエイジョウ</t>
    </rPh>
    <rPh sb="157" eb="159">
      <t>カンロ</t>
    </rPh>
    <rPh sb="165" eb="167">
      <t>ゾウカ</t>
    </rPh>
    <rPh sb="173" eb="175">
      <t>コンナン</t>
    </rPh>
    <rPh sb="205" eb="207">
      <t>コウシン</t>
    </rPh>
    <rPh sb="207" eb="209">
      <t>ヒヨウ</t>
    </rPh>
    <rPh sb="218" eb="221">
      <t>ケイカクテキ</t>
    </rPh>
    <phoneticPr fontId="4"/>
  </si>
  <si>
    <t>　人口減少に伴う給水人口の減少、施設の老朽化や物価高騰等による経常経費の増加など、課題が山積みである。
　特に有収率が類似団体平均値より下回っている状況であり、漏水防止対策、漏水修繕や老朽管の更新など、更なる努力が必要と考える。
　今後も安心安全な水の供給や安定した水道事業の運営を行う必要があることから、「南島原市水道事業経営戦略」を見直し、令和7年度から水道料金の改定を実施し、改善に努める。</t>
    <rPh sb="1" eb="5">
      <t>ジンコウゲンショウ</t>
    </rPh>
    <rPh sb="6" eb="7">
      <t>トモナ</t>
    </rPh>
    <rPh sb="8" eb="12">
      <t>キュウスイジンコウ</t>
    </rPh>
    <rPh sb="13" eb="15">
      <t>ゲンショウ</t>
    </rPh>
    <rPh sb="23" eb="25">
      <t>ブッカ</t>
    </rPh>
    <rPh sb="25" eb="27">
      <t>コウトウ</t>
    </rPh>
    <rPh sb="27" eb="28">
      <t>トウ</t>
    </rPh>
    <rPh sb="31" eb="35">
      <t>ケイジョウケイヒ</t>
    </rPh>
    <rPh sb="36" eb="38">
      <t>ゾウカ</t>
    </rPh>
    <rPh sb="41" eb="43">
      <t>カダイ</t>
    </rPh>
    <rPh sb="44" eb="46">
      <t>サンセキ</t>
    </rPh>
    <rPh sb="53" eb="54">
      <t>トク</t>
    </rPh>
    <rPh sb="55" eb="58">
      <t>ユウシュウリツ</t>
    </rPh>
    <rPh sb="59" eb="61">
      <t>ルイジ</t>
    </rPh>
    <rPh sb="61" eb="63">
      <t>ダンタイ</t>
    </rPh>
    <rPh sb="63" eb="66">
      <t>ヘイキンチ</t>
    </rPh>
    <rPh sb="68" eb="70">
      <t>シタマワ</t>
    </rPh>
    <rPh sb="74" eb="76">
      <t>ジョウキョウ</t>
    </rPh>
    <rPh sb="87" eb="91">
      <t>ロウスイシュウゼン</t>
    </rPh>
    <rPh sb="92" eb="95">
      <t>ロウキュウカン</t>
    </rPh>
    <rPh sb="96" eb="98">
      <t>コウシン</t>
    </rPh>
    <rPh sb="101" eb="102">
      <t>サラ</t>
    </rPh>
    <rPh sb="104" eb="106">
      <t>ドリョク</t>
    </rPh>
    <rPh sb="107" eb="109">
      <t>ヒツヨウ</t>
    </rPh>
    <rPh sb="110" eb="111">
      <t>カンガ</t>
    </rPh>
    <rPh sb="116" eb="118">
      <t>コンゴ</t>
    </rPh>
    <rPh sb="124" eb="125">
      <t>ミズ</t>
    </rPh>
    <rPh sb="126" eb="128">
      <t>キョウキュウ</t>
    </rPh>
    <rPh sb="129" eb="131">
      <t>アンテイ</t>
    </rPh>
    <rPh sb="133" eb="137">
      <t>スイドウジギョウ</t>
    </rPh>
    <rPh sb="138" eb="140">
      <t>ウンエイ</t>
    </rPh>
    <rPh sb="141" eb="142">
      <t>オコナ</t>
    </rPh>
    <rPh sb="143" eb="145">
      <t>ヒツヨウ</t>
    </rPh>
    <rPh sb="154" eb="158">
      <t>ミナミシマバラシ</t>
    </rPh>
    <rPh sb="158" eb="162">
      <t>スイドウジギョウ</t>
    </rPh>
    <rPh sb="162" eb="166">
      <t>ケイエイセンリャク</t>
    </rPh>
    <rPh sb="168" eb="170">
      <t>ミナオ</t>
    </rPh>
    <rPh sb="172" eb="174">
      <t>レイワ</t>
    </rPh>
    <rPh sb="175" eb="177">
      <t>ネンド</t>
    </rPh>
    <rPh sb="184" eb="186">
      <t>カイテイ</t>
    </rPh>
    <rPh sb="187" eb="189">
      <t>ジッシ</t>
    </rPh>
    <rPh sb="191" eb="193">
      <t>カイゼン</t>
    </rPh>
    <rPh sb="194" eb="19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</si>
</sst>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0.34</c:v>
                </c:pt>
                <c:pt idx="2">
                  <c:v>0.63</c:v>
                </c:pt>
                <c:pt idx="3">
                  <c:v>0.45</c:v>
                </c:pt>
                <c:pt idx="4">
                  <c:v>0.06</c:v>
                </c:pt>
              </c:numCache>
            </c:numRef>
          </c:val>
          <c:extLst>
            <c:ext xmlns:c16="http://schemas.microsoft.com/office/drawing/2014/chart" uri="{C3380CC4-5D6E-409C-BE32-E72D297353CC}">
              <c16:uniqueId val="{00000000-0CC4-4A69-87D0-C9D53BCE3FB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0CC4-4A69-87D0-C9D53BCE3FB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69.739999999999995</c:v>
                </c:pt>
                <c:pt idx="1">
                  <c:v>69.17</c:v>
                </c:pt>
                <c:pt idx="2">
                  <c:v>67.8</c:v>
                </c:pt>
                <c:pt idx="3">
                  <c:v>66.13</c:v>
                </c:pt>
                <c:pt idx="4">
                  <c:v>67.08</c:v>
                </c:pt>
              </c:numCache>
            </c:numRef>
          </c:val>
          <c:extLst>
            <c:ext xmlns:c16="http://schemas.microsoft.com/office/drawing/2014/chart" uri="{C3380CC4-5D6E-409C-BE32-E72D297353CC}">
              <c16:uniqueId val="{00000000-42E4-4CEE-9D0E-6C2122CFDF3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42E4-4CEE-9D0E-6C2122CFDF3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72.489999999999995</c:v>
                </c:pt>
                <c:pt idx="1">
                  <c:v>72.209999999999994</c:v>
                </c:pt>
                <c:pt idx="2">
                  <c:v>72.540000000000006</c:v>
                </c:pt>
                <c:pt idx="3">
                  <c:v>72.900000000000006</c:v>
                </c:pt>
                <c:pt idx="4">
                  <c:v>70.83</c:v>
                </c:pt>
              </c:numCache>
            </c:numRef>
          </c:val>
          <c:extLst>
            <c:ext xmlns:c16="http://schemas.microsoft.com/office/drawing/2014/chart" uri="{C3380CC4-5D6E-409C-BE32-E72D297353CC}">
              <c16:uniqueId val="{00000000-F4F6-40B5-A019-20B7FC4A61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F4F6-40B5-A019-20B7FC4A61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111.62</c:v>
                </c:pt>
                <c:pt idx="1">
                  <c:v>113.78</c:v>
                </c:pt>
                <c:pt idx="2">
                  <c:v>110.36</c:v>
                </c:pt>
                <c:pt idx="3">
                  <c:v>114.54</c:v>
                </c:pt>
                <c:pt idx="4">
                  <c:v>111.76</c:v>
                </c:pt>
              </c:numCache>
            </c:numRef>
          </c:val>
          <c:extLst>
            <c:ext xmlns:c16="http://schemas.microsoft.com/office/drawing/2014/chart" uri="{C3380CC4-5D6E-409C-BE32-E72D297353CC}">
              <c16:uniqueId val="{00000000-56B4-4E61-9E88-AEB3C53283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6B4-4E61-9E88-AEB3C53283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21.88</c:v>
                </c:pt>
                <c:pt idx="1">
                  <c:v>24.58</c:v>
                </c:pt>
                <c:pt idx="2">
                  <c:v>27.35</c:v>
                </c:pt>
                <c:pt idx="3">
                  <c:v>30.03</c:v>
                </c:pt>
                <c:pt idx="4">
                  <c:v>32.659999999999997</c:v>
                </c:pt>
              </c:numCache>
            </c:numRef>
          </c:val>
          <c:extLst>
            <c:ext xmlns:c16="http://schemas.microsoft.com/office/drawing/2014/chart" uri="{C3380CC4-5D6E-409C-BE32-E72D297353CC}">
              <c16:uniqueId val="{00000000-C463-4121-B292-07E9106DF42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C463-4121-B292-07E9106DF42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30.46</c:v>
                </c:pt>
                <c:pt idx="1">
                  <c:v>32.07</c:v>
                </c:pt>
                <c:pt idx="2">
                  <c:v>37.78</c:v>
                </c:pt>
                <c:pt idx="3">
                  <c:v>41.94</c:v>
                </c:pt>
                <c:pt idx="4">
                  <c:v>42</c:v>
                </c:pt>
              </c:numCache>
            </c:numRef>
          </c:val>
          <c:extLst>
            <c:ext xmlns:c16="http://schemas.microsoft.com/office/drawing/2014/chart" uri="{C3380CC4-5D6E-409C-BE32-E72D297353CC}">
              <c16:uniqueId val="{00000000-58D0-45F5-8F52-89F96E38DCD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58D0-45F5-8F52-89F96E38DCD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3F-4B0F-9488-A81889F2E10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AE3F-4B0F-9488-A81889F2E10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141.26</c:v>
                </c:pt>
                <c:pt idx="1">
                  <c:v>138.66999999999999</c:v>
                </c:pt>
                <c:pt idx="2">
                  <c:v>134.56</c:v>
                </c:pt>
                <c:pt idx="3">
                  <c:v>155.51</c:v>
                </c:pt>
                <c:pt idx="4">
                  <c:v>169.26</c:v>
                </c:pt>
              </c:numCache>
            </c:numRef>
          </c:val>
          <c:extLst>
            <c:ext xmlns:c16="http://schemas.microsoft.com/office/drawing/2014/chart" uri="{C3380CC4-5D6E-409C-BE32-E72D297353CC}">
              <c16:uniqueId val="{00000000-10C8-483F-BB5C-47EB052C764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10C8-483F-BB5C-47EB052C764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697.19</c:v>
                </c:pt>
                <c:pt idx="1">
                  <c:v>661.65</c:v>
                </c:pt>
                <c:pt idx="2">
                  <c:v>638.53</c:v>
                </c:pt>
                <c:pt idx="3">
                  <c:v>617.20000000000005</c:v>
                </c:pt>
                <c:pt idx="4">
                  <c:v>598.96</c:v>
                </c:pt>
              </c:numCache>
            </c:numRef>
          </c:val>
          <c:extLst>
            <c:ext xmlns:c16="http://schemas.microsoft.com/office/drawing/2014/chart" uri="{C3380CC4-5D6E-409C-BE32-E72D297353CC}">
              <c16:uniqueId val="{00000000-71A9-4CFF-95B6-5DB5781405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1A9-4CFF-95B6-5DB5781405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68.180000000000007</c:v>
                </c:pt>
                <c:pt idx="1">
                  <c:v>68.53</c:v>
                </c:pt>
                <c:pt idx="2">
                  <c:v>66.17</c:v>
                </c:pt>
                <c:pt idx="3">
                  <c:v>67.09</c:v>
                </c:pt>
                <c:pt idx="4">
                  <c:v>64.98</c:v>
                </c:pt>
              </c:numCache>
            </c:numRef>
          </c:val>
          <c:extLst>
            <c:ext xmlns:c16="http://schemas.microsoft.com/office/drawing/2014/chart" uri="{C3380CC4-5D6E-409C-BE32-E72D297353CC}">
              <c16:uniqueId val="{00000000-286C-4CDD-B8DE-89A97DF8E6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286C-4CDD-B8DE-89A97DF8E6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241.67</c:v>
                </c:pt>
                <c:pt idx="1">
                  <c:v>240.99</c:v>
                </c:pt>
                <c:pt idx="2">
                  <c:v>249.77</c:v>
                </c:pt>
                <c:pt idx="3">
                  <c:v>246.85</c:v>
                </c:pt>
                <c:pt idx="4">
                  <c:v>255.53</c:v>
                </c:pt>
              </c:numCache>
            </c:numRef>
          </c:val>
          <c:extLst>
            <c:ext xmlns:c16="http://schemas.microsoft.com/office/drawing/2014/chart" uri="{C3380CC4-5D6E-409C-BE32-E72D297353CC}">
              <c16:uniqueId val="{00000000-944D-4594-A5C9-6B852258F15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944D-4594-A5C9-6B852258F15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南島原市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A5</v>
      </c>
      <c r="X8" s="77"/>
      <c r="Y8" s="77"/>
      <c r="Z8" s="77"/>
      <c r="AA8" s="77"/>
      <c r="AB8" s="77"/>
      <c r="AC8" s="77"/>
      <c r="AD8" s="77" t="str">
        <f>データ!$M$6</f>
        <v>非設置</v>
      </c>
      <c r="AE8" s="77"/>
      <c r="AF8" s="77"/>
      <c r="AG8" s="77"/>
      <c r="AH8" s="77"/>
      <c r="AI8" s="77"/>
      <c r="AJ8" s="77"/>
      <c r="AK8" s="2"/>
      <c r="AL8" s="68">
        <f>データ!$R$6</f>
        <v>40640</v>
      </c>
      <c r="AM8" s="68"/>
      <c r="AN8" s="68"/>
      <c r="AO8" s="68"/>
      <c r="AP8" s="68"/>
      <c r="AQ8" s="68"/>
      <c r="AR8" s="68"/>
      <c r="AS8" s="68"/>
      <c r="AT8" s="36">
        <f>データ!$S$6</f>
        <v>170.15</v>
      </c>
      <c r="AU8" s="37"/>
      <c r="AV8" s="37"/>
      <c r="AW8" s="37"/>
      <c r="AX8" s="37"/>
      <c r="AY8" s="37"/>
      <c r="AZ8" s="37"/>
      <c r="BA8" s="37"/>
      <c r="BB8" s="57">
        <f>データ!$T$6</f>
        <v>238.85</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66.180000000000007</v>
      </c>
      <c r="J10" s="37"/>
      <c r="K10" s="37"/>
      <c r="L10" s="37"/>
      <c r="M10" s="37"/>
      <c r="N10" s="37"/>
      <c r="O10" s="67"/>
      <c r="P10" s="57">
        <f>データ!$P$6</f>
        <v>92.45</v>
      </c>
      <c r="Q10" s="57"/>
      <c r="R10" s="57"/>
      <c r="S10" s="57"/>
      <c r="T10" s="57"/>
      <c r="U10" s="57"/>
      <c r="V10" s="57"/>
      <c r="W10" s="68">
        <f>データ!$Q$6</f>
        <v>3180</v>
      </c>
      <c r="X10" s="68"/>
      <c r="Y10" s="68"/>
      <c r="Z10" s="68"/>
      <c r="AA10" s="68"/>
      <c r="AB10" s="68"/>
      <c r="AC10" s="68"/>
      <c r="AD10" s="2"/>
      <c r="AE10" s="2"/>
      <c r="AF10" s="2"/>
      <c r="AG10" s="2"/>
      <c r="AH10" s="2"/>
      <c r="AI10" s="2"/>
      <c r="AJ10" s="2"/>
      <c r="AK10" s="2"/>
      <c r="AL10" s="68">
        <f>データ!$U$6</f>
        <v>37219</v>
      </c>
      <c r="AM10" s="68"/>
      <c r="AN10" s="68"/>
      <c r="AO10" s="68"/>
      <c r="AP10" s="68"/>
      <c r="AQ10" s="68"/>
      <c r="AR10" s="68"/>
      <c r="AS10" s="68"/>
      <c r="AT10" s="36">
        <f>データ!$V$6</f>
        <v>99.08</v>
      </c>
      <c r="AU10" s="37"/>
      <c r="AV10" s="37"/>
      <c r="AW10" s="37"/>
      <c r="AX10" s="37"/>
      <c r="AY10" s="37"/>
      <c r="AZ10" s="37"/>
      <c r="BA10" s="37"/>
      <c r="BB10" s="57">
        <f>データ!$W$6</f>
        <v>375.65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113</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WEZ2LEuObjQ6pBD4CQWhFJITUeRL4pgVlXCBkuatSyhhFGek5B+iELtWN2n96xuMar6rLBolF6RtqtUB/sKnA==" saltValue="ghe4g/HTygsnwob5LoLgR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422142</v>
      </c>
      <c r="D6" s="20">
        <f t="shared" si="3"/>
        <v>46</v>
      </c>
      <c r="E6" s="20">
        <f t="shared" si="3"/>
        <v>1</v>
      </c>
      <c r="F6" s="20">
        <f t="shared" si="3"/>
        <v>0</v>
      </c>
      <c r="G6" s="20">
        <f t="shared" si="3"/>
        <v>1</v>
      </c>
      <c r="H6" s="20" t="str">
        <f t="shared" si="3"/>
        <v>長崎県　南島原市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66.180000000000007</v>
      </c>
      <c r="P6" s="21">
        <f t="shared" si="3"/>
        <v>92.45</v>
      </c>
      <c r="Q6" s="21">
        <f t="shared" si="3"/>
        <v>3180</v>
      </c>
      <c r="R6" s="21">
        <f t="shared" si="3"/>
        <v>40640</v>
      </c>
      <c r="S6" s="21">
        <f t="shared" si="3"/>
        <v>170.15</v>
      </c>
      <c r="T6" s="21">
        <f t="shared" si="3"/>
        <v>238.85</v>
      </c>
      <c r="U6" s="21">
        <f t="shared" si="3"/>
        <v>37219</v>
      </c>
      <c r="V6" s="21">
        <f t="shared" si="3"/>
        <v>99.08</v>
      </c>
      <c r="W6" s="21">
        <f t="shared" si="3"/>
        <v>375.65</v>
      </c>
      <c r="X6" s="22">
        <f>IF(X7="",NA(),X7)</f>
        <v>111.62</v>
      </c>
      <c r="Y6" s="22">
        <f t="shared" ref="Y6:AG6" si="4">IF(Y7="",NA(),Y7)</f>
        <v>113.78</v>
      </c>
      <c r="Z6" s="22">
        <f t="shared" si="4"/>
        <v>110.36</v>
      </c>
      <c r="AA6" s="22">
        <f t="shared" si="4"/>
        <v>114.54</v>
      </c>
      <c r="AB6" s="22">
        <f t="shared" si="4"/>
        <v>111.76</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141.26</v>
      </c>
      <c r="AU6" s="22">
        <f t="shared" ref="AU6:BC6" si="6">IF(AU7="",NA(),AU7)</f>
        <v>138.66999999999999</v>
      </c>
      <c r="AV6" s="22">
        <f t="shared" si="6"/>
        <v>134.56</v>
      </c>
      <c r="AW6" s="22">
        <f t="shared" si="6"/>
        <v>155.51</v>
      </c>
      <c r="AX6" s="22">
        <f t="shared" si="6"/>
        <v>169.26</v>
      </c>
      <c r="AY6" s="22">
        <f t="shared" si="6"/>
        <v>327.77</v>
      </c>
      <c r="AZ6" s="22">
        <f t="shared" si="6"/>
        <v>338.02</v>
      </c>
      <c r="BA6" s="22">
        <f t="shared" si="6"/>
        <v>345.94</v>
      </c>
      <c r="BB6" s="22">
        <f t="shared" si="6"/>
        <v>329.7</v>
      </c>
      <c r="BC6" s="22">
        <f t="shared" si="6"/>
        <v>319.99</v>
      </c>
      <c r="BD6" s="21" t="str">
        <f>IF(BD7="","",IF(BD7="-","【-】","【"&amp;SUBSTITUTE(TEXT(BD7,"#,##0.00"),"-","△")&amp;"】"))</f>
        <v>【239.69】</v>
      </c>
      <c r="BE6" s="22">
        <f>IF(BE7="",NA(),BE7)</f>
        <v>697.19</v>
      </c>
      <c r="BF6" s="22">
        <f t="shared" ref="BF6:BN6" si="7">IF(BF7="",NA(),BF7)</f>
        <v>661.65</v>
      </c>
      <c r="BG6" s="22">
        <f t="shared" si="7"/>
        <v>638.53</v>
      </c>
      <c r="BH6" s="22">
        <f t="shared" si="7"/>
        <v>617.20000000000005</v>
      </c>
      <c r="BI6" s="22">
        <f t="shared" si="7"/>
        <v>598.96</v>
      </c>
      <c r="BJ6" s="22">
        <f t="shared" si="7"/>
        <v>397.1</v>
      </c>
      <c r="BK6" s="22">
        <f t="shared" si="7"/>
        <v>379.91</v>
      </c>
      <c r="BL6" s="22">
        <f t="shared" si="7"/>
        <v>386.61</v>
      </c>
      <c r="BM6" s="22">
        <f t="shared" si="7"/>
        <v>381.56</v>
      </c>
      <c r="BN6" s="22">
        <f t="shared" si="7"/>
        <v>365.55</v>
      </c>
      <c r="BO6" s="21" t="str">
        <f>IF(BO7="","",IF(BO7="-","【-】","【"&amp;SUBSTITUTE(TEXT(BO7,"#,##0.00"),"-","△")&amp;"】"))</f>
        <v>【264.86】</v>
      </c>
      <c r="BP6" s="22">
        <f>IF(BP7="",NA(),BP7)</f>
        <v>68.180000000000007</v>
      </c>
      <c r="BQ6" s="22">
        <f t="shared" ref="BQ6:BY6" si="8">IF(BQ7="",NA(),BQ7)</f>
        <v>68.53</v>
      </c>
      <c r="BR6" s="22">
        <f t="shared" si="8"/>
        <v>66.17</v>
      </c>
      <c r="BS6" s="22">
        <f t="shared" si="8"/>
        <v>67.09</v>
      </c>
      <c r="BT6" s="22">
        <f t="shared" si="8"/>
        <v>64.98</v>
      </c>
      <c r="BU6" s="22">
        <f t="shared" si="8"/>
        <v>95.79</v>
      </c>
      <c r="BV6" s="22">
        <f t="shared" si="8"/>
        <v>98.3</v>
      </c>
      <c r="BW6" s="22">
        <f t="shared" si="8"/>
        <v>93.82</v>
      </c>
      <c r="BX6" s="22">
        <f t="shared" si="8"/>
        <v>95.04</v>
      </c>
      <c r="BY6" s="22">
        <f t="shared" si="8"/>
        <v>95.42</v>
      </c>
      <c r="BZ6" s="21" t="str">
        <f>IF(BZ7="","",IF(BZ7="-","【-】","【"&amp;SUBSTITUTE(TEXT(BZ7,"#,##0.00"),"-","△")&amp;"】"))</f>
        <v>【97.59】</v>
      </c>
      <c r="CA6" s="22">
        <f>IF(CA7="",NA(),CA7)</f>
        <v>241.67</v>
      </c>
      <c r="CB6" s="22">
        <f t="shared" ref="CB6:CJ6" si="9">IF(CB7="",NA(),CB7)</f>
        <v>240.99</v>
      </c>
      <c r="CC6" s="22">
        <f t="shared" si="9"/>
        <v>249.77</v>
      </c>
      <c r="CD6" s="22">
        <f t="shared" si="9"/>
        <v>246.85</v>
      </c>
      <c r="CE6" s="22">
        <f t="shared" si="9"/>
        <v>255.53</v>
      </c>
      <c r="CF6" s="22">
        <f t="shared" si="9"/>
        <v>171.13</v>
      </c>
      <c r="CG6" s="22">
        <f t="shared" si="9"/>
        <v>173.7</v>
      </c>
      <c r="CH6" s="22">
        <f t="shared" si="9"/>
        <v>178.94</v>
      </c>
      <c r="CI6" s="22">
        <f t="shared" si="9"/>
        <v>180.19</v>
      </c>
      <c r="CJ6" s="22">
        <f t="shared" si="9"/>
        <v>184.25</v>
      </c>
      <c r="CK6" s="21" t="str">
        <f>IF(CK7="","",IF(CK7="-","【-】","【"&amp;SUBSTITUTE(TEXT(CK7,"#,##0.00"),"-","△")&amp;"】"))</f>
        <v>【181.66】</v>
      </c>
      <c r="CL6" s="22">
        <f>IF(CL7="",NA(),CL7)</f>
        <v>69.739999999999995</v>
      </c>
      <c r="CM6" s="22">
        <f t="shared" ref="CM6:CU6" si="10">IF(CM7="",NA(),CM7)</f>
        <v>69.17</v>
      </c>
      <c r="CN6" s="22">
        <f t="shared" si="10"/>
        <v>67.8</v>
      </c>
      <c r="CO6" s="22">
        <f t="shared" si="10"/>
        <v>66.13</v>
      </c>
      <c r="CP6" s="22">
        <f t="shared" si="10"/>
        <v>67.08</v>
      </c>
      <c r="CQ6" s="22">
        <f t="shared" si="10"/>
        <v>60.12</v>
      </c>
      <c r="CR6" s="22">
        <f t="shared" si="10"/>
        <v>60.34</v>
      </c>
      <c r="CS6" s="22">
        <f t="shared" si="10"/>
        <v>59.54</v>
      </c>
      <c r="CT6" s="22">
        <f t="shared" si="10"/>
        <v>59.26</v>
      </c>
      <c r="CU6" s="22">
        <f t="shared" si="10"/>
        <v>60.44</v>
      </c>
      <c r="CV6" s="21" t="str">
        <f>IF(CV7="","",IF(CV7="-","【-】","【"&amp;SUBSTITUTE(TEXT(CV7,"#,##0.00"),"-","△")&amp;"】"))</f>
        <v>【60.21】</v>
      </c>
      <c r="CW6" s="22">
        <f>IF(CW7="",NA(),CW7)</f>
        <v>72.489999999999995</v>
      </c>
      <c r="CX6" s="22">
        <f t="shared" ref="CX6:DF6" si="11">IF(CX7="",NA(),CX7)</f>
        <v>72.209999999999994</v>
      </c>
      <c r="CY6" s="22">
        <f t="shared" si="11"/>
        <v>72.540000000000006</v>
      </c>
      <c r="CZ6" s="22">
        <f t="shared" si="11"/>
        <v>72.900000000000006</v>
      </c>
      <c r="DA6" s="22">
        <f t="shared" si="11"/>
        <v>70.83</v>
      </c>
      <c r="DB6" s="22">
        <f t="shared" si="11"/>
        <v>84.24</v>
      </c>
      <c r="DC6" s="22">
        <f t="shared" si="11"/>
        <v>84.19</v>
      </c>
      <c r="DD6" s="22">
        <f t="shared" si="11"/>
        <v>83.93</v>
      </c>
      <c r="DE6" s="22">
        <f t="shared" si="11"/>
        <v>83.84</v>
      </c>
      <c r="DF6" s="22">
        <f t="shared" si="11"/>
        <v>83.39</v>
      </c>
      <c r="DG6" s="21" t="str">
        <f>IF(DG7="","",IF(DG7="-","【-】","【"&amp;SUBSTITUTE(TEXT(DG7,"#,##0.00"),"-","△")&amp;"】"))</f>
        <v>【89.21】</v>
      </c>
      <c r="DH6" s="22">
        <f>IF(DH7="",NA(),DH7)</f>
        <v>21.88</v>
      </c>
      <c r="DI6" s="22">
        <f t="shared" ref="DI6:DQ6" si="12">IF(DI7="",NA(),DI7)</f>
        <v>24.58</v>
      </c>
      <c r="DJ6" s="22">
        <f t="shared" si="12"/>
        <v>27.35</v>
      </c>
      <c r="DK6" s="22">
        <f t="shared" si="12"/>
        <v>30.03</v>
      </c>
      <c r="DL6" s="22">
        <f t="shared" si="12"/>
        <v>32.659999999999997</v>
      </c>
      <c r="DM6" s="22">
        <f t="shared" si="12"/>
        <v>48.83</v>
      </c>
      <c r="DN6" s="22">
        <f t="shared" si="12"/>
        <v>49.96</v>
      </c>
      <c r="DO6" s="22">
        <f t="shared" si="12"/>
        <v>50.82</v>
      </c>
      <c r="DP6" s="22">
        <f t="shared" si="12"/>
        <v>51.82</v>
      </c>
      <c r="DQ6" s="22">
        <f t="shared" si="12"/>
        <v>52.53</v>
      </c>
      <c r="DR6" s="21" t="str">
        <f>IF(DR7="","",IF(DR7="-","【-】","【"&amp;SUBSTITUTE(TEXT(DR7,"#,##0.00"),"-","△")&amp;"】"))</f>
        <v>【52.41】</v>
      </c>
      <c r="DS6" s="22">
        <f>IF(DS7="",NA(),DS7)</f>
        <v>30.46</v>
      </c>
      <c r="DT6" s="22">
        <f t="shared" ref="DT6:EB6" si="13">IF(DT7="",NA(),DT7)</f>
        <v>32.07</v>
      </c>
      <c r="DU6" s="22">
        <f t="shared" si="13"/>
        <v>37.78</v>
      </c>
      <c r="DV6" s="22">
        <f t="shared" si="13"/>
        <v>41.94</v>
      </c>
      <c r="DW6" s="22">
        <f t="shared" si="13"/>
        <v>42</v>
      </c>
      <c r="DX6" s="22">
        <f t="shared" si="13"/>
        <v>18.18</v>
      </c>
      <c r="DY6" s="22">
        <f t="shared" si="13"/>
        <v>19.32</v>
      </c>
      <c r="DZ6" s="22">
        <f t="shared" si="13"/>
        <v>21.16</v>
      </c>
      <c r="EA6" s="22">
        <f t="shared" si="13"/>
        <v>22.72</v>
      </c>
      <c r="EB6" s="22">
        <f t="shared" si="13"/>
        <v>24.16</v>
      </c>
      <c r="EC6" s="21" t="str">
        <f>IF(EC7="","",IF(EC7="-","【-】","【"&amp;SUBSTITUTE(TEXT(EC7,"#,##0.00"),"-","△")&amp;"】"))</f>
        <v>【26.78】</v>
      </c>
      <c r="ED6" s="22">
        <f>IF(ED7="",NA(),ED7)</f>
        <v>0.4</v>
      </c>
      <c r="EE6" s="22">
        <f t="shared" ref="EE6:EM6" si="14">IF(EE7="",NA(),EE7)</f>
        <v>0.34</v>
      </c>
      <c r="EF6" s="22">
        <f t="shared" si="14"/>
        <v>0.63</v>
      </c>
      <c r="EG6" s="22">
        <f t="shared" si="14"/>
        <v>0.45</v>
      </c>
      <c r="EH6" s="22">
        <f t="shared" si="14"/>
        <v>0.06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422142</v>
      </c>
      <c r="D7" s="24">
        <v>46</v>
      </c>
      <c r="E7" s="24">
        <v>1</v>
      </c>
      <c r="F7" s="24">
        <v>0</v>
      </c>
      <c r="G7" s="24">
        <v>1</v>
      </c>
      <c r="H7" s="24" t="s">
        <v>93</v>
      </c>
      <c r="I7" s="24" t="s">
        <v>94</v>
      </c>
      <c r="J7" s="24" t="s">
        <v>95</v>
      </c>
      <c r="K7" s="24" t="s">
        <v>96</v>
      </c>
      <c r="L7" s="24" t="s">
        <v>97</v>
      </c>
      <c r="M7" s="24" t="s">
        <v>98</v>
      </c>
      <c r="N7" s="25" t="s">
        <v>99</v>
      </c>
      <c r="O7" s="25">
        <v>66.180000000000007</v>
      </c>
      <c r="P7" s="25">
        <v>92.45</v>
      </c>
      <c r="Q7" s="25">
        <v>3180</v>
      </c>
      <c r="R7" s="25">
        <v>40640</v>
      </c>
      <c r="S7" s="25">
        <v>170.15</v>
      </c>
      <c r="T7" s="25">
        <v>238.85</v>
      </c>
      <c r="U7" s="25">
        <v>37219</v>
      </c>
      <c r="V7" s="25">
        <v>99.08</v>
      </c>
      <c r="W7" s="25">
        <v>375.65</v>
      </c>
      <c r="X7" s="25">
        <v>111.62</v>
      </c>
      <c r="Y7" s="25">
        <v>113.78</v>
      </c>
      <c r="Z7" s="25">
        <v>110.36</v>
      </c>
      <c r="AA7" s="25">
        <v>114.54</v>
      </c>
      <c r="AB7" s="25">
        <v>111.76</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141.26</v>
      </c>
      <c r="AU7" s="25">
        <v>138.66999999999999</v>
      </c>
      <c r="AV7" s="25">
        <v>134.56</v>
      </c>
      <c r="AW7" s="25">
        <v>155.51</v>
      </c>
      <c r="AX7" s="25">
        <v>169.26</v>
      </c>
      <c r="AY7" s="25">
        <v>327.77</v>
      </c>
      <c r="AZ7" s="25">
        <v>338.02</v>
      </c>
      <c r="BA7" s="25">
        <v>345.94</v>
      </c>
      <c r="BB7" s="25">
        <v>329.7</v>
      </c>
      <c r="BC7" s="25">
        <v>319.99</v>
      </c>
      <c r="BD7" s="25">
        <v>239.69</v>
      </c>
      <c r="BE7" s="25">
        <v>697.19</v>
      </c>
      <c r="BF7" s="25">
        <v>661.65</v>
      </c>
      <c r="BG7" s="25">
        <v>638.53</v>
      </c>
      <c r="BH7" s="25">
        <v>617.20000000000005</v>
      </c>
      <c r="BI7" s="25">
        <v>598.96</v>
      </c>
      <c r="BJ7" s="25">
        <v>397.1</v>
      </c>
      <c r="BK7" s="25">
        <v>379.91</v>
      </c>
      <c r="BL7" s="25">
        <v>386.61</v>
      </c>
      <c r="BM7" s="25">
        <v>381.56</v>
      </c>
      <c r="BN7" s="25">
        <v>365.55</v>
      </c>
      <c r="BO7" s="25">
        <v>264.86</v>
      </c>
      <c r="BP7" s="25">
        <v>68.180000000000007</v>
      </c>
      <c r="BQ7" s="25">
        <v>68.53</v>
      </c>
      <c r="BR7" s="25">
        <v>66.17</v>
      </c>
      <c r="BS7" s="25">
        <v>67.09</v>
      </c>
      <c r="BT7" s="25">
        <v>64.98</v>
      </c>
      <c r="BU7" s="25">
        <v>95.79</v>
      </c>
      <c r="BV7" s="25">
        <v>98.3</v>
      </c>
      <c r="BW7" s="25">
        <v>93.82</v>
      </c>
      <c r="BX7" s="25">
        <v>95.04</v>
      </c>
      <c r="BY7" s="25">
        <v>95.42</v>
      </c>
      <c r="BZ7" s="25">
        <v>97.59</v>
      </c>
      <c r="CA7" s="25">
        <v>241.67</v>
      </c>
      <c r="CB7" s="25">
        <v>240.99</v>
      </c>
      <c r="CC7" s="25">
        <v>249.77</v>
      </c>
      <c r="CD7" s="25">
        <v>246.85</v>
      </c>
      <c r="CE7" s="25">
        <v>255.53</v>
      </c>
      <c r="CF7" s="25">
        <v>171.13</v>
      </c>
      <c r="CG7" s="25">
        <v>173.7</v>
      </c>
      <c r="CH7" s="25">
        <v>178.94</v>
      </c>
      <c r="CI7" s="25">
        <v>180.19</v>
      </c>
      <c r="CJ7" s="25">
        <v>184.25</v>
      </c>
      <c r="CK7" s="25">
        <v>181.66</v>
      </c>
      <c r="CL7" s="25">
        <v>69.739999999999995</v>
      </c>
      <c r="CM7" s="25">
        <v>69.17</v>
      </c>
      <c r="CN7" s="25">
        <v>67.8</v>
      </c>
      <c r="CO7" s="25">
        <v>66.13</v>
      </c>
      <c r="CP7" s="25">
        <v>67.08</v>
      </c>
      <c r="CQ7" s="25">
        <v>60.12</v>
      </c>
      <c r="CR7" s="25">
        <v>60.34</v>
      </c>
      <c r="CS7" s="25">
        <v>59.54</v>
      </c>
      <c r="CT7" s="25">
        <v>59.26</v>
      </c>
      <c r="CU7" s="25">
        <v>60.44</v>
      </c>
      <c r="CV7" s="25">
        <v>60.21</v>
      </c>
      <c r="CW7" s="25">
        <v>72.489999999999995</v>
      </c>
      <c r="CX7" s="25">
        <v>72.209999999999994</v>
      </c>
      <c r="CY7" s="25">
        <v>72.540000000000006</v>
      </c>
      <c r="CZ7" s="25">
        <v>72.900000000000006</v>
      </c>
      <c r="DA7" s="25">
        <v>70.83</v>
      </c>
      <c r="DB7" s="25">
        <v>84.24</v>
      </c>
      <c r="DC7" s="25">
        <v>84.19</v>
      </c>
      <c r="DD7" s="25">
        <v>83.93</v>
      </c>
      <c r="DE7" s="25">
        <v>83.84</v>
      </c>
      <c r="DF7" s="25">
        <v>83.39</v>
      </c>
      <c r="DG7" s="25">
        <v>89.21</v>
      </c>
      <c r="DH7" s="25">
        <v>21.88</v>
      </c>
      <c r="DI7" s="25">
        <v>24.58</v>
      </c>
      <c r="DJ7" s="25">
        <v>27.35</v>
      </c>
      <c r="DK7" s="25">
        <v>30.03</v>
      </c>
      <c r="DL7" s="25">
        <v>32.659999999999997</v>
      </c>
      <c r="DM7" s="25">
        <v>48.83</v>
      </c>
      <c r="DN7" s="25">
        <v>49.96</v>
      </c>
      <c r="DO7" s="25">
        <v>50.82</v>
      </c>
      <c r="DP7" s="25">
        <v>51.82</v>
      </c>
      <c r="DQ7" s="25">
        <v>52.53</v>
      </c>
      <c r="DR7" s="25">
        <v>52.41</v>
      </c>
      <c r="DS7" s="25">
        <v>30.46</v>
      </c>
      <c r="DT7" s="25">
        <v>32.07</v>
      </c>
      <c r="DU7" s="25">
        <v>37.78</v>
      </c>
      <c r="DV7" s="25">
        <v>41.94</v>
      </c>
      <c r="DW7" s="25">
        <v>42</v>
      </c>
      <c r="DX7" s="25">
        <v>18.18</v>
      </c>
      <c r="DY7" s="25">
        <v>19.32</v>
      </c>
      <c r="DZ7" s="25">
        <v>21.16</v>
      </c>
      <c r="EA7" s="25">
        <v>22.72</v>
      </c>
      <c r="EB7" s="25">
        <v>24.16</v>
      </c>
      <c r="EC7" s="25">
        <v>26.78</v>
      </c>
      <c r="ED7" s="25">
        <v>0.4</v>
      </c>
      <c r="EE7" s="25">
        <v>0.34</v>
      </c>
      <c r="EF7" s="25">
        <v>0.63</v>
      </c>
      <c r="EG7" s="25">
        <v>0.45</v>
      </c>
      <c r="EH7" s="25">
        <v>0.06</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2026-02-19T11:53:01Z</cp:lastPrinted>
  <dcterms:created xsi:type="dcterms:W3CDTF">2025-12-12T09:23:55Z</dcterms:created>
  <dcterms:modified xsi:type="dcterms:W3CDTF">2026-03-04T05:40:40Z</dcterms:modified>
  <cp:category/>
</cp:coreProperties>
</file>