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137574AF-9CD8-49FA-9D4D-C760FF55F589}" xr6:coauthVersionLast="47" xr6:coauthVersionMax="47" xr10:uidLastSave="{00000000-0000-0000-0000-000000000000}"/>
  <workbookProtection workbookAlgorithmName="SHA-512" workbookHashValue="C9PXNEnsg+uojmTZl0UQZPT3QtWk74omlO8tvLEnqIepRANJcu1XMt00jU6P11FZ/s7u3axTJ2Olp3pwcqezFw==" workbookSaltValue="N+qh/0GCsrhuyMxJvnyBOg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R6" i="5"/>
  <c r="AL8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8" i="4"/>
  <c r="AT8" i="4"/>
  <c r="P8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<sst xmlns="http://schemas.openxmlformats.org/spreadsheetml/2006/main" count="228" uniqueCount="112">
  <si>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</si>
  <si>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</si>
  <si>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</si>
  <si>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</si>
  <si>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</si>
  <si>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</si>
  <si>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</si>
  <si>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</si>
  <si>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</si>
  <si>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</si>
  <si>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</si>
  <si>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</si>
  <si>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</si>
  <si>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</si>
  <si>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</si>
  <si>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</si>
  <si>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</si>
  <si>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</si>
  <si>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</si>
  <si>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</si>
  <si>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</si>
  <si>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</si>
  <si>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</si>
  <si>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</si>
  <si>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</si>
  <si>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</si>
  <si>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</si>
  <si>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</si>
  <si>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</si>
  <si>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</si>
  <si>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</si>
  <si>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</si>
  <si>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</si>
  <si>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</si>
  <si>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</si>
  <si>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</si>
  <si>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</si>
  <si>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</si>
  <si>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</si>
  <si>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</si>
  <si>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</si>
  <si>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</si>
  <si>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</si>
  <si>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</si>
  <si>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</si>
  <si>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</si>
  <si>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</si>
  <si>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</si>
  <si>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</si>
  <si>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</si>
  <si>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</si>
  <si>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</si>
  <si>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</si>
  <si>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</si>
  <si>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</si>
  <si>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</si>
  <si>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</si>
  <si>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</si>
  <si>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</si>
  <si>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</si>
  <si>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</si>
  <si>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</si>
  <si>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</si>
  <si>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</si>
  <si>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</si>
  <si>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</si>
  <si>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</si>
  <si>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</si>
  <si>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</si>
  <si>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</si>
  <si>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</si>
  <si>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</si>
  <si>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</si>
  <si>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</si>
  <si>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</si>
  <si>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</si>
  <si>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</si>
  <si>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</si>
  <si>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</si>
  <si>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</si>
  <si>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</si>
  <si>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</si>
  <si>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</si>
  <si>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</si>
  <si>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</si>
  <si>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</si>
  <si>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</si>
  <si>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</si>
  <si>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</si>
  <si>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</si>
  <si>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</si>
  <si>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</si>
  <si>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</si>
  <si>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</si>
  <si>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</si>
  <si>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</si>
  <si>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</si>
  <si>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</si>
  <si>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</si>
  <si>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</si>
  <si>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</si>
  <si>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</si>
  <si>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</si>
  <si>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</si>
  <si>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</si>
  <si>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</si>
  <si>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</si>
  <si>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</si>
  <si>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</si>
  <si>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：類似団体平均値を下回っており、比較的新しい施設や管路が多いといえる。今後、水道施設の多くが順次老朽化していくため、健全な機能を確保しながら適切な設備投資を図る必要がある。
　水道サービスを安定して供給するため、経営戦略の施設更新方針に基づき、施設の老朽度や重要度などを踏まえて、計画的に実施することが必要である。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20">
      <t>ヘイキンチ</t>
    </rPh>
    <rPh sb="21" eb="23">
      <t>シタマワ</t>
    </rPh>
    <rPh sb="28" eb="31">
      <t>ヒカクテキ</t>
    </rPh>
    <rPh sb="31" eb="32">
      <t>アタラ</t>
    </rPh>
    <rPh sb="34" eb="36">
      <t>シセツ</t>
    </rPh>
    <rPh sb="37" eb="39">
      <t>カンロ</t>
    </rPh>
    <rPh sb="40" eb="41">
      <t>オオ</t>
    </rPh>
    <rPh sb="47" eb="49">
      <t>コンゴ</t>
    </rPh>
    <rPh sb="50" eb="52">
      <t>スイドウ</t>
    </rPh>
    <rPh sb="52" eb="54">
      <t>シセツ</t>
    </rPh>
    <rPh sb="55" eb="56">
      <t>オオ</t>
    </rPh>
    <rPh sb="58" eb="60">
      <t>ジュンジ</t>
    </rPh>
    <rPh sb="60" eb="63">
      <t>ロウキュウカ</t>
    </rPh>
    <rPh sb="70" eb="72">
      <t>ケンゼン</t>
    </rPh>
    <rPh sb="73" eb="75">
      <t>キノウ</t>
    </rPh>
    <rPh sb="76" eb="78">
      <t>カクホ</t>
    </rPh>
    <rPh sb="82" eb="84">
      <t>テキセツ</t>
    </rPh>
    <rPh sb="85" eb="87">
      <t>セツビ</t>
    </rPh>
    <rPh sb="87" eb="89">
      <t>トウシ</t>
    </rPh>
    <rPh sb="90" eb="91">
      <t>ハカ</t>
    </rPh>
    <rPh sb="92" eb="94">
      <t>ヒツヨウ</t>
    </rPh>
    <rPh sb="118" eb="120">
      <t>ケイエイ</t>
    </rPh>
    <rPh sb="120" eb="122">
      <t>センリャク</t>
    </rPh>
    <rPh sb="123" eb="125">
      <t>シセツ</t>
    </rPh>
    <rPh sb="125" eb="127">
      <t>コウシン</t>
    </rPh>
    <rPh sb="127" eb="129">
      <t>ホウシン</t>
    </rPh>
    <rPh sb="130" eb="131">
      <t>モト</t>
    </rPh>
    <rPh sb="134" eb="136">
      <t>シセツ</t>
    </rPh>
    <rPh sb="137" eb="139">
      <t>ロウキュウ</t>
    </rPh>
    <rPh sb="139" eb="140">
      <t>ド</t>
    </rPh>
    <rPh sb="141" eb="144">
      <t>ジュウヨウド</t>
    </rPh>
    <rPh sb="147" eb="148">
      <t>フ</t>
    </rPh>
    <rPh sb="156" eb="158">
      <t>ジッシ</t>
    </rPh>
    <phoneticPr fontId="4"/>
  </si>
  <si>
    <t>　安定した水道サービスを供給するため、経営状況を考慮し、更新費用の平準化を図り、計画的に事業を実施する必要がある。また、人口減少などに伴い、給水収益が減少傾向にあり、老朽化した施設や管路の更新事業により、多額の支出が見込まれるため、経営環境は厳しさを増すことが予測される。経営の健全化を確保するため、料金改定による収益の増加、経費の削減、中長期的な視点に立った計画的な更新事業の推進に努める。</t>
    <rPh sb="60" eb="62">
      <t>ジンコウ</t>
    </rPh>
    <rPh sb="62" eb="64">
      <t>ゲンショウ</t>
    </rPh>
    <rPh sb="67" eb="68">
      <t>トモナ</t>
    </rPh>
    <rPh sb="70" eb="72">
      <t>キュウスイ</t>
    </rPh>
    <rPh sb="72" eb="74">
      <t>シュウエキ</t>
    </rPh>
    <rPh sb="75" eb="77">
      <t>ゲンショウ</t>
    </rPh>
    <rPh sb="77" eb="79">
      <t>ケイコウ</t>
    </rPh>
    <rPh sb="117" eb="119">
      <t>ケイエイ</t>
    </rPh>
    <rPh sb="119" eb="121">
      <t>カンキョウ</t>
    </rPh>
    <rPh sb="122" eb="123">
      <t>キビ</t>
    </rPh>
    <rPh sb="126" eb="127">
      <t>マ</t>
    </rPh>
    <rPh sb="131" eb="133">
      <t>ヨソク</t>
    </rPh>
    <phoneticPr fontId="4"/>
  </si>
  <si>
    <t xml:space="preserve">①経常収支比率：赤字であった簡易水道事業との統合(平成29年度)により大幅に低くなっている。令和元年度以降、徐々に回復し95％前後を推移していたが、令和６年度は物価高騰の影響で営業費用が増加し、4.68ポイント減少している。多額の減価償却費の負担が大きく、現行の料金水準では増収が見込めないため、中長期を見据えた適正な料金への改定を検討している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②累積欠損金比率：簡易水道事業との統合以降発生しており、今年度も累積欠損金が生じている。
③流動比率：緩やかに上昇傾向にあったが、令和６年度は建設改良費が増加し現金預金残高が減少したため250％台となっている。
④企業債残高対給水収益比率：平成29年度の統合以降大幅に増加している。今後も高い水準で推移することが見込まれるが、可能な限り企業債の借入額を抑制するなど改善に努める。
⑤料金回収率：簡易水道事業との統合以降、低い水準で推移している。今後も人口減少等により給水収益の減少が見込まれるため、料金改定による財源確保が必要である。
⑥給水原価：簡易水道との統合により上昇し、今後も高い水準で推移することが見込まれる。
⑦施設利用率：給水人口の減少に伴い配水量が減少し、施設利用率が低下している。施設の効率的な運転の観点から、施設の集約化など統廃合整備を行う。
⑧有収率：漏水調査による修繕や、老朽管の更新に取り組んでおり、有収率はやや増加している。引き続き、漏水対策に取り組む。
</t>
    <rPh sb="46" eb="48">
      <t>レイワ</t>
    </rPh>
    <rPh sb="48" eb="50">
      <t>ガンネン</t>
    </rPh>
    <rPh sb="50" eb="51">
      <t>ド</t>
    </rPh>
    <rPh sb="51" eb="53">
      <t>イコウ</t>
    </rPh>
    <rPh sb="63" eb="65">
      <t>ゼンゴ</t>
    </rPh>
    <rPh sb="66" eb="68">
      <t>スイイ</t>
    </rPh>
    <rPh sb="74" eb="76">
      <t>レイワ</t>
    </rPh>
    <rPh sb="77" eb="79">
      <t>ネンド</t>
    </rPh>
    <rPh sb="80" eb="82">
      <t>ブッカ</t>
    </rPh>
    <rPh sb="82" eb="84">
      <t>コウトウ</t>
    </rPh>
    <rPh sb="85" eb="87">
      <t>エイキョウ</t>
    </rPh>
    <rPh sb="88" eb="90">
      <t>エイギョウ</t>
    </rPh>
    <rPh sb="90" eb="92">
      <t>ヒヨウ</t>
    </rPh>
    <rPh sb="93" eb="95">
      <t>ゾウカ</t>
    </rPh>
    <rPh sb="105" eb="107">
      <t>ゲンショウ</t>
    </rPh>
    <rPh sb="112" eb="114">
      <t>タガク</t>
    </rPh>
    <rPh sb="115" eb="117">
      <t>ゲンカ</t>
    </rPh>
    <rPh sb="117" eb="119">
      <t>ショウキャク</t>
    </rPh>
    <rPh sb="119" eb="120">
      <t>ヒ</t>
    </rPh>
    <rPh sb="121" eb="123">
      <t>フタン</t>
    </rPh>
    <rPh sb="124" eb="125">
      <t>オオ</t>
    </rPh>
    <rPh sb="128" eb="130">
      <t>ゲンコウ</t>
    </rPh>
    <rPh sb="131" eb="133">
      <t>リョウキン</t>
    </rPh>
    <rPh sb="133" eb="135">
      <t>スイジュン</t>
    </rPh>
    <rPh sb="137" eb="139">
      <t>ゾウシュウ</t>
    </rPh>
    <rPh sb="140" eb="142">
      <t>ミコ</t>
    </rPh>
    <rPh sb="148" eb="151">
      <t>チュウチョウキ</t>
    </rPh>
    <rPh sb="152" eb="154">
      <t>ミス</t>
    </rPh>
    <rPh sb="156" eb="158">
      <t>テキセイ</t>
    </rPh>
    <rPh sb="159" eb="161">
      <t>リョウキン</t>
    </rPh>
    <rPh sb="163" eb="165">
      <t>カイテイ</t>
    </rPh>
    <rPh sb="166" eb="168">
      <t>ケントウ</t>
    </rPh>
    <rPh sb="352" eb="353">
      <t>キン</t>
    </rPh>
    <rPh sb="382" eb="384">
      <t>レイワ</t>
    </rPh>
    <rPh sb="385" eb="387">
      <t>ネンド</t>
    </rPh>
    <rPh sb="388" eb="390">
      <t>ケンセツ</t>
    </rPh>
    <rPh sb="390" eb="392">
      <t>カイリョウ</t>
    </rPh>
    <rPh sb="392" eb="393">
      <t>ヒ</t>
    </rPh>
    <rPh sb="394" eb="396">
      <t>ゾウカ</t>
    </rPh>
    <rPh sb="397" eb="399">
      <t>ゲンキン</t>
    </rPh>
    <rPh sb="399" eb="401">
      <t>ヨキン</t>
    </rPh>
    <rPh sb="401" eb="403">
      <t>ザンダカ</t>
    </rPh>
    <rPh sb="404" eb="406">
      <t>ゲンショウ</t>
    </rPh>
    <rPh sb="414" eb="415">
      <t>ダイ</t>
    </rPh>
    <rPh sb="429" eb="431">
      <t>ヘイセイ</t>
    </rPh>
    <rPh sb="433" eb="435">
      <t>ネンド</t>
    </rPh>
    <rPh sb="436" eb="438">
      <t>トウゴウ</t>
    </rPh>
    <rPh sb="438" eb="440">
      <t>イコウ</t>
    </rPh>
    <rPh sb="440" eb="442">
      <t>オオハバ</t>
    </rPh>
    <rPh sb="443" eb="445">
      <t>ゾウカ</t>
    </rPh>
    <rPh sb="472" eb="474">
      <t>カノウ</t>
    </rPh>
    <rPh sb="475" eb="476">
      <t>カギ</t>
    </rPh>
    <rPh sb="477" eb="479">
      <t>キギョウ</t>
    </rPh>
    <rPh sb="479" eb="480">
      <t>サイ</t>
    </rPh>
    <rPh sb="481" eb="483">
      <t>カリイレ</t>
    </rPh>
    <rPh sb="483" eb="484">
      <t>ガク</t>
    </rPh>
    <rPh sb="485" eb="487">
      <t>ヨクセイ</t>
    </rPh>
    <rPh sb="491" eb="493">
      <t>カイゼン</t>
    </rPh>
    <rPh sb="494" eb="495">
      <t>ツト</t>
    </rPh>
    <rPh sb="524" eb="526">
      <t>イコウ</t>
    </rPh>
    <rPh sb="539" eb="541">
      <t>コンゴ</t>
    </rPh>
    <rPh sb="542" eb="544">
      <t>ジンコウ</t>
    </rPh>
    <rPh sb="544" eb="546">
      <t>ゲンショウ</t>
    </rPh>
    <rPh sb="546" eb="547">
      <t>トウ</t>
    </rPh>
    <rPh sb="550" eb="552">
      <t>キュウスイ</t>
    </rPh>
    <rPh sb="552" eb="554">
      <t>シュウエキ</t>
    </rPh>
    <rPh sb="555" eb="557">
      <t>ゲンショウ</t>
    </rPh>
    <rPh sb="558" eb="560">
      <t>ミコ</t>
    </rPh>
    <rPh sb="573" eb="575">
      <t>ザイゲン</t>
    </rPh>
    <rPh sb="575" eb="577">
      <t>カクホ</t>
    </rPh>
    <rPh sb="578" eb="580">
      <t>ヒツヨウ</t>
    </rPh>
    <rPh sb="627" eb="629">
      <t>ルイジ</t>
    </rPh>
    <rPh sb="629" eb="631">
      <t>ダンタイ</t>
    </rPh>
    <rPh sb="632" eb="633">
      <t>ウエ</t>
    </rPh>
    <rPh sb="633" eb="634">
      <t>マワ</t>
    </rPh>
    <rPh sb="635" eb="639">
      <t>キュウスイジンコウ</t>
    </rPh>
    <rPh sb="640" eb="642">
      <t>ゲンショウ</t>
    </rPh>
    <rPh sb="643" eb="644">
      <t>トモナ</t>
    </rPh>
    <rPh sb="645" eb="648">
      <t>ハイスイリョウ</t>
    </rPh>
    <rPh sb="649" eb="651">
      <t>ゲンショウ</t>
    </rPh>
    <rPh sb="653" eb="655">
      <t>シセツ</t>
    </rPh>
    <rPh sb="655" eb="658">
      <t>リヨウリツ</t>
    </rPh>
    <rPh sb="659" eb="661">
      <t>テイカ</t>
    </rPh>
    <rPh sb="666" eb="668">
      <t>シセツ</t>
    </rPh>
    <rPh sb="669" eb="672">
      <t>コウリツテキ</t>
    </rPh>
    <rPh sb="673" eb="675">
      <t>ウンテン</t>
    </rPh>
    <rPh sb="676" eb="678">
      <t>カンテン</t>
    </rPh>
    <rPh sb="681" eb="683">
      <t>シセツ</t>
    </rPh>
    <rPh sb="684" eb="687">
      <t>シュウヤクカ</t>
    </rPh>
    <rPh sb="689" eb="692">
      <t>トウハイゴウ</t>
    </rPh>
    <rPh sb="694" eb="696">
      <t>カンロ</t>
    </rPh>
    <rPh sb="703" eb="706">
      <t>ケイカクテキ</t>
    </rPh>
    <rPh sb="710" eb="712">
      <t>ロウキュウ</t>
    </rPh>
    <rPh sb="712" eb="713">
      <t>カン</t>
    </rPh>
    <rPh sb="714" eb="716">
      <t>コウシン</t>
    </rPh>
    <rPh sb="717" eb="718">
      <t>ト</t>
    </rPh>
    <rPh sb="719" eb="720">
      <t>ク</t>
    </rPh>
    <rPh sb="738" eb="739">
      <t>ヒ</t>
    </rPh>
    <rPh sb="740" eb="741">
      <t>ツヅ</t>
    </rPh>
    <rPh sb="743" eb="745">
      <t>ロウスイ</t>
    </rPh>
    <rPh sb="745" eb="747">
      <t>タイサク</t>
    </rPh>
    <rPh sb="748" eb="749">
      <t>ト</t>
    </rPh>
    <rPh sb="750" eb="751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</si>
</sst>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70C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10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0.27</c:v>
                </c:pt>
                <c:pt idx="1">
                  <c:v>0.35</c:v>
                </c:pt>
                <c:pt idx="2">
                  <c:v>0.28000000000000003</c:v>
                </c:pt>
                <c:pt idx="3">
                  <c:v>0.22</c:v>
                </c:pt>
                <c:pt idx="4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0-4F6C-9946-C348C672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0.48</c:v>
                </c:pt>
                <c:pt idx="2">
                  <c:v>0.5</c:v>
                </c:pt>
                <c:pt idx="3">
                  <c:v>0.41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0-4F6C-9946-C348C672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60.76</c:v>
                </c:pt>
                <c:pt idx="1">
                  <c:v>61.82</c:v>
                </c:pt>
                <c:pt idx="2">
                  <c:v>60.72</c:v>
                </c:pt>
                <c:pt idx="3">
                  <c:v>60.49</c:v>
                </c:pt>
                <c:pt idx="4">
                  <c:v>58.59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F-412D-9869-6F96D06F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55.89</c:v>
                </c:pt>
                <c:pt idx="1">
                  <c:v>55.72</c:v>
                </c:pt>
                <c:pt idx="2">
                  <c:v>55.31</c:v>
                </c:pt>
                <c:pt idx="3">
                  <c:v>55.14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F-412D-9869-6F96D06F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70.09</c:v>
                </c:pt>
                <c:pt idx="1">
                  <c:v>67.56</c:v>
                </c:pt>
                <c:pt idx="2">
                  <c:v>68.72</c:v>
                </c:pt>
                <c:pt idx="3">
                  <c:v>66.959999999999994</c:v>
                </c:pt>
                <c:pt idx="4">
                  <c:v>68.89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D-48FC-8AF5-9F20E3A38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81.27</c:v>
                </c:pt>
                <c:pt idx="1">
                  <c:v>81.260000000000005</c:v>
                </c:pt>
                <c:pt idx="2">
                  <c:v>80.36</c:v>
                </c:pt>
                <c:pt idx="3">
                  <c:v>80.13</c:v>
                </c:pt>
                <c:pt idx="4">
                  <c:v>79.34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D-48FC-8AF5-9F20E3A38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96.17</c:v>
                </c:pt>
                <c:pt idx="1">
                  <c:v>95.45</c:v>
                </c:pt>
                <c:pt idx="2">
                  <c:v>95.49</c:v>
                </c:pt>
                <c:pt idx="3">
                  <c:v>95.62</c:v>
                </c:pt>
                <c:pt idx="4">
                  <c:v>90.94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F-4B78-A66E-AF6150C6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108.35</c:v>
                </c:pt>
                <c:pt idx="1">
                  <c:v>108.84</c:v>
                </c:pt>
                <c:pt idx="2">
                  <c:v>105.92</c:v>
                </c:pt>
                <c:pt idx="3">
                  <c:v>106.01</c:v>
                </c:pt>
                <c:pt idx="4">
                  <c:v>103.74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F-4B78-A66E-AF6150C6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32.770000000000003</c:v>
                </c:pt>
                <c:pt idx="1">
                  <c:v>35.31</c:v>
                </c:pt>
                <c:pt idx="2">
                  <c:v>37.5</c:v>
                </c:pt>
                <c:pt idx="3">
                  <c:v>39.25</c:v>
                </c:pt>
                <c:pt idx="4">
                  <c:v>40.15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9-4241-9C7A-E566041E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51.29</c:v>
                </c:pt>
                <c:pt idx="2">
                  <c:v>52.2</c:v>
                </c:pt>
                <c:pt idx="3">
                  <c:v>52.7</c:v>
                </c:pt>
                <c:pt idx="4">
                  <c:v>53.48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9-4241-9C7A-E566041E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1.1200000000000001</c:v>
                </c:pt>
                <c:pt idx="2">
                  <c:v>1.5</c:v>
                </c:pt>
                <c:pt idx="3">
                  <c:v>1.86</c:v>
                </c:pt>
                <c:pt idx="4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A-4592-8118-DD3AF27C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18.28</c:v>
                </c:pt>
                <c:pt idx="1">
                  <c:v>19.61</c:v>
                </c:pt>
                <c:pt idx="2">
                  <c:v>20.73</c:v>
                </c:pt>
                <c:pt idx="3">
                  <c:v>22.86</c:v>
                </c:pt>
                <c:pt idx="4">
                  <c:v>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4592-8118-DD3AF27C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65.459999999999994</c:v>
                </c:pt>
                <c:pt idx="1">
                  <c:v>73.63</c:v>
                </c:pt>
                <c:pt idx="2">
                  <c:v>76.930000000000007</c:v>
                </c:pt>
                <c:pt idx="3">
                  <c:v>107.6</c:v>
                </c:pt>
                <c:pt idx="4">
                  <c:v>98.43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6-4CCC-92E2-8B1848C5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3.98</c:v>
                </c:pt>
                <c:pt idx="1">
                  <c:v>6.02</c:v>
                </c:pt>
                <c:pt idx="2">
                  <c:v>7.78</c:v>
                </c:pt>
                <c:pt idx="3">
                  <c:v>9.59</c:v>
                </c:pt>
                <c:pt idx="4">
                  <c:v>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CCC-92E2-8B1848C5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279.81</c:v>
                </c:pt>
                <c:pt idx="1">
                  <c:v>296.56</c:v>
                </c:pt>
                <c:pt idx="2">
                  <c:v>335.82</c:v>
                </c:pt>
                <c:pt idx="3">
                  <c:v>336.73</c:v>
                </c:pt>
                <c:pt idx="4">
                  <c:v>258.06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6-4374-9026-C4CDCFFE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367.55</c:v>
                </c:pt>
                <c:pt idx="1">
                  <c:v>378.56</c:v>
                </c:pt>
                <c:pt idx="2">
                  <c:v>364.46</c:v>
                </c:pt>
                <c:pt idx="3">
                  <c:v>338.89</c:v>
                </c:pt>
                <c:pt idx="4">
                  <c:v>352.34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6-4374-9026-C4CDCFFE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759.9</c:v>
                </c:pt>
                <c:pt idx="1">
                  <c:v>770.76</c:v>
                </c:pt>
                <c:pt idx="2">
                  <c:v>767.93</c:v>
                </c:pt>
                <c:pt idx="3">
                  <c:v>1018.4</c:v>
                </c:pt>
                <c:pt idx="4">
                  <c:v>832.75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0AB-8314-8E1E5A3A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418.68</c:v>
                </c:pt>
                <c:pt idx="1">
                  <c:v>395.68</c:v>
                </c:pt>
                <c:pt idx="2">
                  <c:v>403.72</c:v>
                </c:pt>
                <c:pt idx="3">
                  <c:v>400.21</c:v>
                </c:pt>
                <c:pt idx="4">
                  <c:v>391.13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4-40AB-8314-8E1E5A3A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73.099999999999994</c:v>
                </c:pt>
                <c:pt idx="1">
                  <c:v>72.86</c:v>
                </c:pt>
                <c:pt idx="2">
                  <c:v>75.86</c:v>
                </c:pt>
                <c:pt idx="3">
                  <c:v>58.92</c:v>
                </c:pt>
                <c:pt idx="4">
                  <c:v>70.16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8-4DCB-B8A1-EC26B384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94.78</c:v>
                </c:pt>
                <c:pt idx="1">
                  <c:v>97.59</c:v>
                </c:pt>
                <c:pt idx="2">
                  <c:v>92.17</c:v>
                </c:pt>
                <c:pt idx="3">
                  <c:v>92.83</c:v>
                </c:pt>
                <c:pt idx="4">
                  <c:v>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8-4DCB-B8A1-EC26B384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324.76</c:v>
                </c:pt>
                <c:pt idx="1">
                  <c:v>326.43</c:v>
                </c:pt>
                <c:pt idx="2">
                  <c:v>314.5</c:v>
                </c:pt>
                <c:pt idx="3">
                  <c:v>316.16000000000003</c:v>
                </c:pt>
                <c:pt idx="4">
                  <c:v>341.03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1-469D-B7BE-679F5BA7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181.3</c:v>
                </c:pt>
                <c:pt idx="1">
                  <c:v>181.71</c:v>
                </c:pt>
                <c:pt idx="2">
                  <c:v>188.51</c:v>
                </c:pt>
                <c:pt idx="3">
                  <c:v>189.43</c:v>
                </c:pt>
                <c:pt idx="4">
                  <c:v>196.75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1-469D-B7BE-679F5BA7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長崎県　西海市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24973</v>
      </c>
      <c r="AM8" s="44"/>
      <c r="AN8" s="44"/>
      <c r="AO8" s="44"/>
      <c r="AP8" s="44"/>
      <c r="AQ8" s="44"/>
      <c r="AR8" s="44"/>
      <c r="AS8" s="44"/>
      <c r="AT8" s="45">
        <f>データ!$S$6</f>
        <v>241.98</v>
      </c>
      <c r="AU8" s="46"/>
      <c r="AV8" s="46"/>
      <c r="AW8" s="46"/>
      <c r="AX8" s="46"/>
      <c r="AY8" s="46"/>
      <c r="AZ8" s="46"/>
      <c r="BA8" s="46"/>
      <c r="BB8" s="47">
        <f>データ!$T$6</f>
        <v>103.2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42.08</v>
      </c>
      <c r="J10" s="46"/>
      <c r="K10" s="46"/>
      <c r="L10" s="46"/>
      <c r="M10" s="46"/>
      <c r="N10" s="46"/>
      <c r="O10" s="81"/>
      <c r="P10" s="47">
        <f>データ!$P$6</f>
        <v>98.07</v>
      </c>
      <c r="Q10" s="47"/>
      <c r="R10" s="47"/>
      <c r="S10" s="47"/>
      <c r="T10" s="47"/>
      <c r="U10" s="47"/>
      <c r="V10" s="47"/>
      <c r="W10" s="44">
        <f>データ!$Q$6</f>
        <v>4596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24238</v>
      </c>
      <c r="AM10" s="44"/>
      <c r="AN10" s="44"/>
      <c r="AO10" s="44"/>
      <c r="AP10" s="44"/>
      <c r="AQ10" s="44"/>
      <c r="AR10" s="44"/>
      <c r="AS10" s="44"/>
      <c r="AT10" s="45">
        <f>データ!$V$6</f>
        <v>175</v>
      </c>
      <c r="AU10" s="46"/>
      <c r="AV10" s="46"/>
      <c r="AW10" s="46"/>
      <c r="AX10" s="46"/>
      <c r="AY10" s="46"/>
      <c r="AZ10" s="46"/>
      <c r="BA10" s="46"/>
      <c r="BB10" s="47">
        <f>データ!$W$6</f>
        <v>138.5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2" t="s">
        <v>111</v>
      </c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4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2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4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2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4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2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4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2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4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2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4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2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4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2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4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2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4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2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4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2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4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2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4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2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4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2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4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2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4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2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4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2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4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2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4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2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4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2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4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2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4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2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4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2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4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2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4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2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4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2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4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2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4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2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4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109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9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9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9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9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9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9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9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9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9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9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9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9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9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9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9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9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110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9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9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9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9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9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9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9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9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9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9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9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9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9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9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9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T+DnNArec7nJ7EKctuaAu+YyY+/T68Ia4X9IsYcoj4JoweIQxTBYs6paZJ+KXTbVyYPnALShVYJsm0C92hkLfg==" saltValue="/Froi4bFLdT5WVsdvvVuc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zoomScaleNormal="10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6" t="s">
        <v>50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92" t="s">
        <v>51</v>
      </c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 t="s">
        <v>52</v>
      </c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85" t="s">
        <v>54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 t="s">
        <v>55</v>
      </c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 t="s">
        <v>56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 t="s">
        <v>57</v>
      </c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 t="s">
        <v>58</v>
      </c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 t="s">
        <v>59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 t="s">
        <v>60</v>
      </c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 t="s">
        <v>61</v>
      </c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 t="s">
        <v>62</v>
      </c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63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 t="s">
        <v>64</v>
      </c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422126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長崎県　西海市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42.08</v>
      </c>
      <c r="P6" s="21">
        <f t="shared" si="3"/>
        <v>98.07</v>
      </c>
      <c r="Q6" s="21">
        <f t="shared" si="3"/>
        <v>4596</v>
      </c>
      <c r="R6" s="21">
        <f t="shared" si="3"/>
        <v>24973</v>
      </c>
      <c r="S6" s="21">
        <f t="shared" si="3"/>
        <v>241.98</v>
      </c>
      <c r="T6" s="21">
        <f t="shared" si="3"/>
        <v>103.2</v>
      </c>
      <c r="U6" s="21">
        <f t="shared" si="3"/>
        <v>24238</v>
      </c>
      <c r="V6" s="21">
        <f t="shared" si="3"/>
        <v>175</v>
      </c>
      <c r="W6" s="21">
        <f t="shared" si="3"/>
        <v>138.5</v>
      </c>
      <c r="X6" s="22">
        <f>IF(X7="",NA(),X7)</f>
        <v>96.17</v>
      </c>
      <c r="Y6" s="22">
        <f t="shared" ref="Y6:AG6" si="4">IF(Y7="",NA(),Y7)</f>
        <v>95.45</v>
      </c>
      <c r="Z6" s="22">
        <f t="shared" si="4"/>
        <v>95.49</v>
      </c>
      <c r="AA6" s="22">
        <f t="shared" si="4"/>
        <v>95.62</v>
      </c>
      <c r="AB6" s="22">
        <f t="shared" si="4"/>
        <v>90.94</v>
      </c>
      <c r="AC6" s="22">
        <f t="shared" si="4"/>
        <v>108.35</v>
      </c>
      <c r="AD6" s="22">
        <f t="shared" si="4"/>
        <v>108.84</v>
      </c>
      <c r="AE6" s="22">
        <f t="shared" si="4"/>
        <v>105.92</v>
      </c>
      <c r="AF6" s="22">
        <f t="shared" si="4"/>
        <v>106.01</v>
      </c>
      <c r="AG6" s="22">
        <f t="shared" si="4"/>
        <v>103.74</v>
      </c>
      <c r="AH6" s="21" t="str">
        <f>IF(AH7="","",IF(AH7="-","【-】","【"&amp;SUBSTITUTE(TEXT(AH7,"#,##0.00"),"-","△")&amp;"】"))</f>
        <v>【107.26】</v>
      </c>
      <c r="AI6" s="22">
        <f>IF(AI7="",NA(),AI7)</f>
        <v>65.459999999999994</v>
      </c>
      <c r="AJ6" s="22">
        <f t="shared" ref="AJ6:AR6" si="5">IF(AJ7="",NA(),AJ7)</f>
        <v>73.63</v>
      </c>
      <c r="AK6" s="22">
        <f t="shared" si="5"/>
        <v>76.930000000000007</v>
      </c>
      <c r="AL6" s="22">
        <f t="shared" si="5"/>
        <v>107.6</v>
      </c>
      <c r="AM6" s="22">
        <f t="shared" si="5"/>
        <v>98.43</v>
      </c>
      <c r="AN6" s="22">
        <f t="shared" si="5"/>
        <v>3.98</v>
      </c>
      <c r="AO6" s="22">
        <f t="shared" si="5"/>
        <v>6.02</v>
      </c>
      <c r="AP6" s="22">
        <f t="shared" si="5"/>
        <v>7.78</v>
      </c>
      <c r="AQ6" s="22">
        <f t="shared" si="5"/>
        <v>9.59</v>
      </c>
      <c r="AR6" s="22">
        <f t="shared" si="5"/>
        <v>11.55</v>
      </c>
      <c r="AS6" s="21" t="str">
        <f>IF(AS7="","",IF(AS7="-","【-】","【"&amp;SUBSTITUTE(TEXT(AS7,"#,##0.00"),"-","△")&amp;"】"))</f>
        <v>【1.61】</v>
      </c>
      <c r="AT6" s="22">
        <f>IF(AT7="",NA(),AT7)</f>
        <v>279.81</v>
      </c>
      <c r="AU6" s="22">
        <f t="shared" ref="AU6:BC6" si="6">IF(AU7="",NA(),AU7)</f>
        <v>296.56</v>
      </c>
      <c r="AV6" s="22">
        <f t="shared" si="6"/>
        <v>335.82</v>
      </c>
      <c r="AW6" s="22">
        <f t="shared" si="6"/>
        <v>336.73</v>
      </c>
      <c r="AX6" s="22">
        <f t="shared" si="6"/>
        <v>258.06</v>
      </c>
      <c r="AY6" s="22">
        <f t="shared" si="6"/>
        <v>367.55</v>
      </c>
      <c r="AZ6" s="22">
        <f t="shared" si="6"/>
        <v>378.56</v>
      </c>
      <c r="BA6" s="22">
        <f t="shared" si="6"/>
        <v>364.46</v>
      </c>
      <c r="BB6" s="22">
        <f t="shared" si="6"/>
        <v>338.89</v>
      </c>
      <c r="BC6" s="22">
        <f t="shared" si="6"/>
        <v>352.34</v>
      </c>
      <c r="BD6" s="21" t="str">
        <f>IF(BD7="","",IF(BD7="-","【-】","【"&amp;SUBSTITUTE(TEXT(BD7,"#,##0.00"),"-","△")&amp;"】"))</f>
        <v>【239.69】</v>
      </c>
      <c r="BE6" s="22">
        <f>IF(BE7="",NA(),BE7)</f>
        <v>759.9</v>
      </c>
      <c r="BF6" s="22">
        <f t="shared" ref="BF6:BN6" si="7">IF(BF7="",NA(),BF7)</f>
        <v>770.76</v>
      </c>
      <c r="BG6" s="22">
        <f t="shared" si="7"/>
        <v>767.93</v>
      </c>
      <c r="BH6" s="22">
        <f t="shared" si="7"/>
        <v>1018.4</v>
      </c>
      <c r="BI6" s="22">
        <f t="shared" si="7"/>
        <v>832.75</v>
      </c>
      <c r="BJ6" s="22">
        <f t="shared" si="7"/>
        <v>418.68</v>
      </c>
      <c r="BK6" s="22">
        <f t="shared" si="7"/>
        <v>395.68</v>
      </c>
      <c r="BL6" s="22">
        <f t="shared" si="7"/>
        <v>403.72</v>
      </c>
      <c r="BM6" s="22">
        <f t="shared" si="7"/>
        <v>400.21</v>
      </c>
      <c r="BN6" s="22">
        <f t="shared" si="7"/>
        <v>391.13</v>
      </c>
      <c r="BO6" s="21" t="str">
        <f>IF(BO7="","",IF(BO7="-","【-】","【"&amp;SUBSTITUTE(TEXT(BO7,"#,##0.00"),"-","△")&amp;"】"))</f>
        <v>【264.86】</v>
      </c>
      <c r="BP6" s="22">
        <f>IF(BP7="",NA(),BP7)</f>
        <v>73.099999999999994</v>
      </c>
      <c r="BQ6" s="22">
        <f t="shared" ref="BQ6:BY6" si="8">IF(BQ7="",NA(),BQ7)</f>
        <v>72.86</v>
      </c>
      <c r="BR6" s="22">
        <f t="shared" si="8"/>
        <v>75.86</v>
      </c>
      <c r="BS6" s="22">
        <f t="shared" si="8"/>
        <v>58.92</v>
      </c>
      <c r="BT6" s="22">
        <f t="shared" si="8"/>
        <v>70.16</v>
      </c>
      <c r="BU6" s="22">
        <f t="shared" si="8"/>
        <v>94.78</v>
      </c>
      <c r="BV6" s="22">
        <f t="shared" si="8"/>
        <v>97.59</v>
      </c>
      <c r="BW6" s="22">
        <f t="shared" si="8"/>
        <v>92.17</v>
      </c>
      <c r="BX6" s="22">
        <f t="shared" si="8"/>
        <v>92.83</v>
      </c>
      <c r="BY6" s="22">
        <f t="shared" si="8"/>
        <v>92.16</v>
      </c>
      <c r="BZ6" s="21" t="str">
        <f>IF(BZ7="","",IF(BZ7="-","【-】","【"&amp;SUBSTITUTE(TEXT(BZ7,"#,##0.00"),"-","△")&amp;"】"))</f>
        <v>【97.59】</v>
      </c>
      <c r="CA6" s="22">
        <f>IF(CA7="",NA(),CA7)</f>
        <v>324.76</v>
      </c>
      <c r="CB6" s="22">
        <f t="shared" ref="CB6:CJ6" si="9">IF(CB7="",NA(),CB7)</f>
        <v>326.43</v>
      </c>
      <c r="CC6" s="22">
        <f t="shared" si="9"/>
        <v>314.5</v>
      </c>
      <c r="CD6" s="22">
        <f t="shared" si="9"/>
        <v>316.16000000000003</v>
      </c>
      <c r="CE6" s="22">
        <f t="shared" si="9"/>
        <v>341.03</v>
      </c>
      <c r="CF6" s="22">
        <f t="shared" si="9"/>
        <v>181.3</v>
      </c>
      <c r="CG6" s="22">
        <f t="shared" si="9"/>
        <v>181.71</v>
      </c>
      <c r="CH6" s="22">
        <f t="shared" si="9"/>
        <v>188.51</v>
      </c>
      <c r="CI6" s="22">
        <f t="shared" si="9"/>
        <v>189.43</v>
      </c>
      <c r="CJ6" s="22">
        <f t="shared" si="9"/>
        <v>196.75</v>
      </c>
      <c r="CK6" s="21" t="str">
        <f>IF(CK7="","",IF(CK7="-","【-】","【"&amp;SUBSTITUTE(TEXT(CK7,"#,##0.00"),"-","△")&amp;"】"))</f>
        <v>【181.66】</v>
      </c>
      <c r="CL6" s="22">
        <f>IF(CL7="",NA(),CL7)</f>
        <v>60.76</v>
      </c>
      <c r="CM6" s="22">
        <f t="shared" ref="CM6:CU6" si="10">IF(CM7="",NA(),CM7)</f>
        <v>61.82</v>
      </c>
      <c r="CN6" s="22">
        <f t="shared" si="10"/>
        <v>60.72</v>
      </c>
      <c r="CO6" s="22">
        <f t="shared" si="10"/>
        <v>60.49</v>
      </c>
      <c r="CP6" s="22">
        <f t="shared" si="10"/>
        <v>58.59</v>
      </c>
      <c r="CQ6" s="22">
        <f t="shared" si="10"/>
        <v>55.89</v>
      </c>
      <c r="CR6" s="22">
        <f t="shared" si="10"/>
        <v>55.72</v>
      </c>
      <c r="CS6" s="22">
        <f t="shared" si="10"/>
        <v>55.31</v>
      </c>
      <c r="CT6" s="22">
        <f t="shared" si="10"/>
        <v>55.14</v>
      </c>
      <c r="CU6" s="22">
        <f t="shared" si="10"/>
        <v>54.99</v>
      </c>
      <c r="CV6" s="21" t="str">
        <f>IF(CV7="","",IF(CV7="-","【-】","【"&amp;SUBSTITUTE(TEXT(CV7,"#,##0.00"),"-","△")&amp;"】"))</f>
        <v>【60.21】</v>
      </c>
      <c r="CW6" s="22">
        <f>IF(CW7="",NA(),CW7)</f>
        <v>70.09</v>
      </c>
      <c r="CX6" s="22">
        <f t="shared" ref="CX6:DF6" si="11">IF(CX7="",NA(),CX7)</f>
        <v>67.56</v>
      </c>
      <c r="CY6" s="22">
        <f t="shared" si="11"/>
        <v>68.72</v>
      </c>
      <c r="CZ6" s="22">
        <f t="shared" si="11"/>
        <v>66.959999999999994</v>
      </c>
      <c r="DA6" s="22">
        <f t="shared" si="11"/>
        <v>68.89</v>
      </c>
      <c r="DB6" s="22">
        <f t="shared" si="11"/>
        <v>81.27</v>
      </c>
      <c r="DC6" s="22">
        <f t="shared" si="11"/>
        <v>81.260000000000005</v>
      </c>
      <c r="DD6" s="22">
        <f t="shared" si="11"/>
        <v>80.36</v>
      </c>
      <c r="DE6" s="22">
        <f t="shared" si="11"/>
        <v>80.13</v>
      </c>
      <c r="DF6" s="22">
        <f t="shared" si="11"/>
        <v>79.34</v>
      </c>
      <c r="DG6" s="21" t="str">
        <f>IF(DG7="","",IF(DG7="-","【-】","【"&amp;SUBSTITUTE(TEXT(DG7,"#,##0.00"),"-","△")&amp;"】"))</f>
        <v>【89.21】</v>
      </c>
      <c r="DH6" s="22">
        <f>IF(DH7="",NA(),DH7)</f>
        <v>32.770000000000003</v>
      </c>
      <c r="DI6" s="22">
        <f t="shared" ref="DI6:DQ6" si="12">IF(DI7="",NA(),DI7)</f>
        <v>35.31</v>
      </c>
      <c r="DJ6" s="22">
        <f t="shared" si="12"/>
        <v>37.5</v>
      </c>
      <c r="DK6" s="22">
        <f t="shared" si="12"/>
        <v>39.25</v>
      </c>
      <c r="DL6" s="22">
        <f t="shared" si="12"/>
        <v>40.15</v>
      </c>
      <c r="DM6" s="22">
        <f t="shared" si="12"/>
        <v>50.63</v>
      </c>
      <c r="DN6" s="22">
        <f t="shared" si="12"/>
        <v>51.29</v>
      </c>
      <c r="DO6" s="22">
        <f t="shared" si="12"/>
        <v>52.2</v>
      </c>
      <c r="DP6" s="22">
        <f t="shared" si="12"/>
        <v>52.7</v>
      </c>
      <c r="DQ6" s="22">
        <f t="shared" si="12"/>
        <v>53.48</v>
      </c>
      <c r="DR6" s="21" t="str">
        <f>IF(DR7="","",IF(DR7="-","【-】","【"&amp;SUBSTITUTE(TEXT(DR7,"#,##0.00"),"-","△")&amp;"】"))</f>
        <v>【52.41】</v>
      </c>
      <c r="DS6" s="22">
        <f>IF(DS7="",NA(),DS7)</f>
        <v>0.82</v>
      </c>
      <c r="DT6" s="22">
        <f t="shared" ref="DT6:EB6" si="13">IF(DT7="",NA(),DT7)</f>
        <v>1.1200000000000001</v>
      </c>
      <c r="DU6" s="22">
        <f t="shared" si="13"/>
        <v>1.5</v>
      </c>
      <c r="DV6" s="22">
        <f t="shared" si="13"/>
        <v>1.86</v>
      </c>
      <c r="DW6" s="22">
        <f t="shared" si="13"/>
        <v>2.2400000000000002</v>
      </c>
      <c r="DX6" s="22">
        <f t="shared" si="13"/>
        <v>18.28</v>
      </c>
      <c r="DY6" s="22">
        <f t="shared" si="13"/>
        <v>19.61</v>
      </c>
      <c r="DZ6" s="22">
        <f t="shared" si="13"/>
        <v>20.73</v>
      </c>
      <c r="EA6" s="22">
        <f t="shared" si="13"/>
        <v>22.86</v>
      </c>
      <c r="EB6" s="22">
        <f t="shared" si="13"/>
        <v>24.31</v>
      </c>
      <c r="EC6" s="21" t="str">
        <f>IF(EC7="","",IF(EC7="-","【-】","【"&amp;SUBSTITUTE(TEXT(EC7,"#,##0.00"),"-","△")&amp;"】"))</f>
        <v>【26.78】</v>
      </c>
      <c r="ED6" s="22">
        <f>IF(ED7="",NA(),ED7)</f>
        <v>0.27</v>
      </c>
      <c r="EE6" s="22">
        <f t="shared" ref="EE6:EM6" si="14">IF(EE7="",NA(),EE7)</f>
        <v>0.35</v>
      </c>
      <c r="EF6" s="22">
        <f t="shared" si="14"/>
        <v>0.28000000000000003</v>
      </c>
      <c r="EG6" s="22">
        <f t="shared" si="14"/>
        <v>0.22</v>
      </c>
      <c r="EH6" s="22">
        <f t="shared" si="14"/>
        <v>0.46</v>
      </c>
      <c r="EI6" s="22">
        <f t="shared" si="14"/>
        <v>0.53</v>
      </c>
      <c r="EJ6" s="22">
        <f t="shared" si="14"/>
        <v>0.48</v>
      </c>
      <c r="EK6" s="22">
        <f t="shared" si="14"/>
        <v>0.5</v>
      </c>
      <c r="EL6" s="22">
        <f t="shared" si="14"/>
        <v>0.41</v>
      </c>
      <c r="EM6" s="22">
        <f t="shared" si="14"/>
        <v>0.41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422126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42.08</v>
      </c>
      <c r="P7" s="25">
        <v>98.07</v>
      </c>
      <c r="Q7" s="25">
        <v>4596</v>
      </c>
      <c r="R7" s="25">
        <v>24973</v>
      </c>
      <c r="S7" s="25">
        <v>241.98</v>
      </c>
      <c r="T7" s="25">
        <v>103.2</v>
      </c>
      <c r="U7" s="25">
        <v>24238</v>
      </c>
      <c r="V7" s="25">
        <v>175</v>
      </c>
      <c r="W7" s="25">
        <v>138.5</v>
      </c>
      <c r="X7" s="25">
        <v>96.17</v>
      </c>
      <c r="Y7" s="25">
        <v>95.45</v>
      </c>
      <c r="Z7" s="25">
        <v>95.49</v>
      </c>
      <c r="AA7" s="25">
        <v>95.62</v>
      </c>
      <c r="AB7" s="25">
        <v>90.94</v>
      </c>
      <c r="AC7" s="25">
        <v>108.35</v>
      </c>
      <c r="AD7" s="25">
        <v>108.84</v>
      </c>
      <c r="AE7" s="25">
        <v>105.92</v>
      </c>
      <c r="AF7" s="25">
        <v>106.01</v>
      </c>
      <c r="AG7" s="25">
        <v>103.74</v>
      </c>
      <c r="AH7" s="25">
        <v>107.26</v>
      </c>
      <c r="AI7" s="25">
        <v>65.459999999999994</v>
      </c>
      <c r="AJ7" s="25">
        <v>73.63</v>
      </c>
      <c r="AK7" s="25">
        <v>76.930000000000007</v>
      </c>
      <c r="AL7" s="25">
        <v>107.6</v>
      </c>
      <c r="AM7" s="25">
        <v>98.43</v>
      </c>
      <c r="AN7" s="25">
        <v>3.98</v>
      </c>
      <c r="AO7" s="25">
        <v>6.02</v>
      </c>
      <c r="AP7" s="25">
        <v>7.78</v>
      </c>
      <c r="AQ7" s="25">
        <v>9.59</v>
      </c>
      <c r="AR7" s="25">
        <v>11.55</v>
      </c>
      <c r="AS7" s="25">
        <v>1.61</v>
      </c>
      <c r="AT7" s="25">
        <v>279.81</v>
      </c>
      <c r="AU7" s="25">
        <v>296.56</v>
      </c>
      <c r="AV7" s="25">
        <v>335.82</v>
      </c>
      <c r="AW7" s="25">
        <v>336.73</v>
      </c>
      <c r="AX7" s="25">
        <v>258.06</v>
      </c>
      <c r="AY7" s="25">
        <v>367.55</v>
      </c>
      <c r="AZ7" s="25">
        <v>378.56</v>
      </c>
      <c r="BA7" s="25">
        <v>364.46</v>
      </c>
      <c r="BB7" s="25">
        <v>338.89</v>
      </c>
      <c r="BC7" s="25">
        <v>352.34</v>
      </c>
      <c r="BD7" s="25">
        <v>239.69</v>
      </c>
      <c r="BE7" s="25">
        <v>759.9</v>
      </c>
      <c r="BF7" s="25">
        <v>770.76</v>
      </c>
      <c r="BG7" s="25">
        <v>767.93</v>
      </c>
      <c r="BH7" s="25">
        <v>1018.4</v>
      </c>
      <c r="BI7" s="25">
        <v>832.75</v>
      </c>
      <c r="BJ7" s="25">
        <v>418.68</v>
      </c>
      <c r="BK7" s="25">
        <v>395.68</v>
      </c>
      <c r="BL7" s="25">
        <v>403.72</v>
      </c>
      <c r="BM7" s="25">
        <v>400.21</v>
      </c>
      <c r="BN7" s="25">
        <v>391.13</v>
      </c>
      <c r="BO7" s="25">
        <v>264.86</v>
      </c>
      <c r="BP7" s="25">
        <v>73.099999999999994</v>
      </c>
      <c r="BQ7" s="25">
        <v>72.86</v>
      </c>
      <c r="BR7" s="25">
        <v>75.86</v>
      </c>
      <c r="BS7" s="25">
        <v>58.92</v>
      </c>
      <c r="BT7" s="25">
        <v>70.16</v>
      </c>
      <c r="BU7" s="25">
        <v>94.78</v>
      </c>
      <c r="BV7" s="25">
        <v>97.59</v>
      </c>
      <c r="BW7" s="25">
        <v>92.17</v>
      </c>
      <c r="BX7" s="25">
        <v>92.83</v>
      </c>
      <c r="BY7" s="25">
        <v>92.16</v>
      </c>
      <c r="BZ7" s="25">
        <v>97.59</v>
      </c>
      <c r="CA7" s="25">
        <v>324.76</v>
      </c>
      <c r="CB7" s="25">
        <v>326.43</v>
      </c>
      <c r="CC7" s="25">
        <v>314.5</v>
      </c>
      <c r="CD7" s="25">
        <v>316.16000000000003</v>
      </c>
      <c r="CE7" s="25">
        <v>341.03</v>
      </c>
      <c r="CF7" s="25">
        <v>181.3</v>
      </c>
      <c r="CG7" s="25">
        <v>181.71</v>
      </c>
      <c r="CH7" s="25">
        <v>188.51</v>
      </c>
      <c r="CI7" s="25">
        <v>189.43</v>
      </c>
      <c r="CJ7" s="25">
        <v>196.75</v>
      </c>
      <c r="CK7" s="25">
        <v>181.66</v>
      </c>
      <c r="CL7" s="25">
        <v>60.76</v>
      </c>
      <c r="CM7" s="25">
        <v>61.82</v>
      </c>
      <c r="CN7" s="25">
        <v>60.72</v>
      </c>
      <c r="CO7" s="25">
        <v>60.49</v>
      </c>
      <c r="CP7" s="25">
        <v>58.59</v>
      </c>
      <c r="CQ7" s="25">
        <v>55.89</v>
      </c>
      <c r="CR7" s="25">
        <v>55.72</v>
      </c>
      <c r="CS7" s="25">
        <v>55.31</v>
      </c>
      <c r="CT7" s="25">
        <v>55.14</v>
      </c>
      <c r="CU7" s="25">
        <v>54.99</v>
      </c>
      <c r="CV7" s="25">
        <v>60.21</v>
      </c>
      <c r="CW7" s="25">
        <v>70.09</v>
      </c>
      <c r="CX7" s="25">
        <v>67.56</v>
      </c>
      <c r="CY7" s="25">
        <v>68.72</v>
      </c>
      <c r="CZ7" s="25">
        <v>66.959999999999994</v>
      </c>
      <c r="DA7" s="25">
        <v>68.89</v>
      </c>
      <c r="DB7" s="25">
        <v>81.27</v>
      </c>
      <c r="DC7" s="25">
        <v>81.260000000000005</v>
      </c>
      <c r="DD7" s="25">
        <v>80.36</v>
      </c>
      <c r="DE7" s="25">
        <v>80.13</v>
      </c>
      <c r="DF7" s="25">
        <v>79.34</v>
      </c>
      <c r="DG7" s="25">
        <v>89.21</v>
      </c>
      <c r="DH7" s="25">
        <v>32.770000000000003</v>
      </c>
      <c r="DI7" s="25">
        <v>35.31</v>
      </c>
      <c r="DJ7" s="25">
        <v>37.5</v>
      </c>
      <c r="DK7" s="25">
        <v>39.25</v>
      </c>
      <c r="DL7" s="25">
        <v>40.15</v>
      </c>
      <c r="DM7" s="25">
        <v>50.63</v>
      </c>
      <c r="DN7" s="25">
        <v>51.29</v>
      </c>
      <c r="DO7" s="25">
        <v>52.2</v>
      </c>
      <c r="DP7" s="25">
        <v>52.7</v>
      </c>
      <c r="DQ7" s="25">
        <v>53.48</v>
      </c>
      <c r="DR7" s="25">
        <v>52.41</v>
      </c>
      <c r="DS7" s="25">
        <v>0.82</v>
      </c>
      <c r="DT7" s="25">
        <v>1.1200000000000001</v>
      </c>
      <c r="DU7" s="25">
        <v>1.5</v>
      </c>
      <c r="DV7" s="25">
        <v>1.86</v>
      </c>
      <c r="DW7" s="25">
        <v>2.2400000000000002</v>
      </c>
      <c r="DX7" s="25">
        <v>18.28</v>
      </c>
      <c r="DY7" s="25">
        <v>19.61</v>
      </c>
      <c r="DZ7" s="25">
        <v>20.73</v>
      </c>
      <c r="EA7" s="25">
        <v>22.86</v>
      </c>
      <c r="EB7" s="25">
        <v>24.31</v>
      </c>
      <c r="EC7" s="25">
        <v>26.78</v>
      </c>
      <c r="ED7" s="25">
        <v>0.27</v>
      </c>
      <c r="EE7" s="25">
        <v>0.35</v>
      </c>
      <c r="EF7" s="25">
        <v>0.28000000000000003</v>
      </c>
      <c r="EG7" s="25">
        <v>0.22</v>
      </c>
      <c r="EH7" s="25">
        <v>0.46</v>
      </c>
      <c r="EI7" s="25">
        <v>0.53</v>
      </c>
      <c r="EJ7" s="25">
        <v>0.48</v>
      </c>
      <c r="EK7" s="25">
        <v>0.5</v>
      </c>
      <c r="EL7" s="25">
        <v>0.41</v>
      </c>
      <c r="EM7" s="25">
        <v>0.41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2026-02-25T00:02:30Z</cp:lastPrinted>
  <dcterms:created xsi:type="dcterms:W3CDTF">2025-12-12T09:23:54Z</dcterms:created>
  <dcterms:modified xsi:type="dcterms:W3CDTF">2026-03-04T05:40:38Z</dcterms:modified>
  <cp:category/>
</cp:coreProperties>
</file>