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341E7F83-8348-45F0-BF93-82D5ECABF0CB}" xr6:coauthVersionLast="47" xr6:coauthVersionMax="47" xr10:uidLastSave="{00000000-0000-0000-0000-000000000000}"/>
  <workbookProtection workbookAlgorithmName="SHA-512" workbookHashValue="YAfon2DKuVYoKITtOwNPJDs/T+Val+pXClU6LTf4HbTyd1Cs/ygBiqRd9NnZTBz8IQC+gfkfPD1/BwozY0hxBw==" workbookSaltValue="3cryF/es9HNsyyixh1Sogg=="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R6" i="5"/>
  <c r="Q6" i="5"/>
  <c r="P6" i="5"/>
  <c r="O6" i="5"/>
  <c r="I10" i="4" s="1"/>
  <c r="N6" i="5"/>
  <c r="B10" i="4" s="1"/>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I85" i="4"/>
  <c r="H85" i="4"/>
  <c r="F85" i="4"/>
  <c r="AL10" i="4"/>
  <c r="W10" i="4"/>
  <c r="P10" i="4"/>
  <c r="BB8" i="4"/>
  <c r="AT8" i="4"/>
  <c r="AL8" i="4"/>
  <c r="AD8" i="4"/>
  <c r="W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<sst xmlns="http://schemas.openxmlformats.org/spreadsheetml/2006/main" count="228" uniqueCount="114">
  <si>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</si>
  <si>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</si>
  <si>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</si>
  <si>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</si>
  <si>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</si>
  <si>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</si>
  <si>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</si>
  <si>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</si>
  <si>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</si>
  <si>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</si>
  <si>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</si>
  <si>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</si>
  <si>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</si>
  <si>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</si>
  <si>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</si>
  <si>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</si>
  <si>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</si>
  <si>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</si>
  <si>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</si>
  <si>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</si>
  <si>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</si>
  <si>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</si>
  <si>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</si>
  <si>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</si>
  <si>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</si>
  <si>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</si>
  <si>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</si>
  <si>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</si>
  <si>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</si>
  <si>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</si>
  <si>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</si>
  <si>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</si>
  <si>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</si>
  <si>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</si>
  <si>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</si>
  <si>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</si>
  <si>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</si>
  <si>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</si>
  <si>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</si>
  <si>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</si>
  <si>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</si>
  <si>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</si>
  <si>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</si>
  <si>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</si>
  <si>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</si>
  <si>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</si>
  <si>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</si>
  <si>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</si>
  <si>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</si>
  <si>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</si>
  <si>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</si>
  <si>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</si>
  <si>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</si>
  <si>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</si>
  <si>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</si>
  <si>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</si>
  <si>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</si>
  <si>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</si>
  <si>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</si>
  <si>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</si>
  <si>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</si>
  <si>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</si>
  <si>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</si>
  <si>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</si>
  <si>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</si>
  <si>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</si>
  <si>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</si>
  <si>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</si>
  <si>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</si>
  <si>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</si>
  <si>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</si>
  <si>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</si>
  <si>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</si>
  <si>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</si>
  <si>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</si>
  <si>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</si>
  <si>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</si>
  <si>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</si>
  <si>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</si>
  <si>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</si>
  <si>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</si>
  <si>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</si>
  <si>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</si>
  <si>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</si>
  <si>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</si>
  <si>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</si>
  <si>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</si>
  <si>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</si>
  <si>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</si>
  <si>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</si>
  <si>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</si>
  <si>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</si>
  <si>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</si>
  <si>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五島市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</si>
  <si>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</si>
  <si>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</si>
  <si>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</si>
  <si>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</si>
  <si>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</si>
  <si>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</si>
  <si>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</si>
  <si>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</si>
  <si>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</si>
  <si>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</si>
  <si>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</si>
  <si>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</si>
  <si>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</si>
  <si>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</si>
  <si>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</si>
  <si>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</si>
  <si>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</si>
  <si>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人口減少による料金収入の減少、多くの老朽化した水道施設が更新時期を迎えており、今後も資産の減価償却費や施設維持管理費が増加するため経営環境が厳しくなることが予想される。
　引き続き、経営戦略に基づき、経常的経費の削減、計画的な人材育成と技術継承、施設の長寿命化・更新・統廃合など中長期的な視点で経営を行っていく必要がある。</t>
    <phoneticPr fontId="4"/>
  </si>
  <si>
    <t>①経常収支比率：100％以上を維持しているため引き続き経常的経費の削減により経営基盤の強化を図る。
③流動比率：100％を大きく超えていることから短期的な支払能力は確保されている。
④企業債残高対給水収益比率：ここ数年は横ばいであるが、引き続き借入額を償還額以下に抑え、内部留保資金を活用した施設更新を実施していく。
⑤料金回収率：全国平均値、類似団体平均値ともに上回っているが引き続き経費削減を図る。
⑥給水原価：全国平均値、類似団体平均値ともに上回っており、さらに前年度より高くなっているため引き続き経費削減を図る。
⑦施設利用率⑧有収率：類似団体平均値と比較し、施設利用率は上回っているものの、有収率は60％台と大きく下回っている。これは主として漏水が要因であり、引き続き漏水対策、老朽管路の更新など計画的に取り組む必要がある。</t>
    <rPh sb="107" eb="109">
      <t>スウネン</t>
    </rPh>
    <rPh sb="110" eb="111">
      <t>ヨコ</t>
    </rPh>
    <rPh sb="239" eb="240">
      <t>タカ</t>
    </rPh>
    <phoneticPr fontId="4"/>
  </si>
  <si>
    <t xml:space="preserve">①有形固定資産減価償却率：年々増加していることから引き続き施設の更新など計画的に取り組む必要がある。
②管路経年化率：今後も年々上昇する見込みであるため引き続き老朽管路の更新など計画的に取り組む必要がある。
③管路更新率：全国平均値を下回っており、引き続き漏水の発生状況を加味した効果の高い管路の更新など計画的に取り組む必要がある。
</t>
    <rPh sb="13" eb="17">
      <t>ネンネンゾウカ</t>
    </rPh>
    <rPh sb="111" eb="113">
      <t>ゼンコク</t>
    </rPh>
    <rPh sb="113" eb="116">
      <t>ヘイキンチ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</si>
</sst>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6" fillId="0" borderId="0" xfId="0" applyFont="1" applyAlignment="1">
      <alignment horizontal="left" vertical="center"/>
    </xf>
    <xf numFmtId="0" fontId="16" fillId="0" borderId="10" xfId="0" applyFont="1" applyBorder="1" applyAlignment="1">
      <alignment horizontal="left" vertical="center"/>
    </xf>
    <xf numFmtId="0" fontId="15" fillId="0" borderId="9"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10" xfId="0" applyFont="1" applyFill="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0.7</c:v>
                </c:pt>
                <c:pt idx="1">
                  <c:v>0.28000000000000003</c:v>
                </c:pt>
                <c:pt idx="2">
                  <c:v>0.53</c:v>
                </c:pt>
                <c:pt idx="3">
                  <c:v>0.46</c:v>
                </c:pt>
                <c:pt idx="4">
                  <c:v>0.54</c:v>
                </c:pt>
              </c:numCache>
            </c:numRef>
          </c:val>
          <c:extLst>
            <c:ext xmlns:c16="http://schemas.microsoft.com/office/drawing/2014/chart" uri="{C3380CC4-5D6E-409C-BE32-E72D297353CC}">
              <c16:uniqueId val="{00000000-882D-4E69-A5A9-D2D6C356F68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882D-4E69-A5A9-D2D6C356F68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76.91</c:v>
                </c:pt>
                <c:pt idx="1">
                  <c:v>76.58</c:v>
                </c:pt>
                <c:pt idx="2">
                  <c:v>76.959999999999994</c:v>
                </c:pt>
                <c:pt idx="3">
                  <c:v>79.72</c:v>
                </c:pt>
                <c:pt idx="4">
                  <c:v>81.099999999999994</c:v>
                </c:pt>
              </c:numCache>
            </c:numRef>
          </c:val>
          <c:extLst>
            <c:ext xmlns:c16="http://schemas.microsoft.com/office/drawing/2014/chart" uri="{C3380CC4-5D6E-409C-BE32-E72D297353CC}">
              <c16:uniqueId val="{00000000-5EB8-4D47-84E9-B24A0E36093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5EB8-4D47-84E9-B24A0E36093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72.87</c:v>
                </c:pt>
                <c:pt idx="1">
                  <c:v>72.349999999999994</c:v>
                </c:pt>
                <c:pt idx="2">
                  <c:v>72.05</c:v>
                </c:pt>
                <c:pt idx="3">
                  <c:v>69.819999999999993</c:v>
                </c:pt>
                <c:pt idx="4">
                  <c:v>68.680000000000007</c:v>
                </c:pt>
              </c:numCache>
            </c:numRef>
          </c:val>
          <c:extLst>
            <c:ext xmlns:c16="http://schemas.microsoft.com/office/drawing/2014/chart" uri="{C3380CC4-5D6E-409C-BE32-E72D297353CC}">
              <c16:uniqueId val="{00000000-5F60-48E2-805F-9C1D123170D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5F60-48E2-805F-9C1D123170D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105.37</c:v>
                </c:pt>
                <c:pt idx="1">
                  <c:v>106.54</c:v>
                </c:pt>
                <c:pt idx="2">
                  <c:v>104.72</c:v>
                </c:pt>
                <c:pt idx="3">
                  <c:v>107.79</c:v>
                </c:pt>
                <c:pt idx="4">
                  <c:v>106.87</c:v>
                </c:pt>
              </c:numCache>
            </c:numRef>
          </c:val>
          <c:extLst>
            <c:ext xmlns:c16="http://schemas.microsoft.com/office/drawing/2014/chart" uri="{C3380CC4-5D6E-409C-BE32-E72D297353CC}">
              <c16:uniqueId val="{00000000-DA11-4627-B0C4-FFE4827752B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DA11-4627-B0C4-FFE4827752B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43.98</c:v>
                </c:pt>
                <c:pt idx="1">
                  <c:v>47.14</c:v>
                </c:pt>
                <c:pt idx="2">
                  <c:v>49.47</c:v>
                </c:pt>
                <c:pt idx="3">
                  <c:v>51.57</c:v>
                </c:pt>
                <c:pt idx="4">
                  <c:v>53.3</c:v>
                </c:pt>
              </c:numCache>
            </c:numRef>
          </c:val>
          <c:extLst>
            <c:ext xmlns:c16="http://schemas.microsoft.com/office/drawing/2014/chart" uri="{C3380CC4-5D6E-409C-BE32-E72D297353CC}">
              <c16:uniqueId val="{00000000-0E14-46FF-A3FE-3D191B9425B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0E14-46FF-A3FE-3D191B9425B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15.01</c:v>
                </c:pt>
                <c:pt idx="1">
                  <c:v>21.02</c:v>
                </c:pt>
                <c:pt idx="2">
                  <c:v>21.42</c:v>
                </c:pt>
                <c:pt idx="3">
                  <c:v>22.48</c:v>
                </c:pt>
                <c:pt idx="4">
                  <c:v>23.23</c:v>
                </c:pt>
              </c:numCache>
            </c:numRef>
          </c:val>
          <c:extLst>
            <c:ext xmlns:c16="http://schemas.microsoft.com/office/drawing/2014/chart" uri="{C3380CC4-5D6E-409C-BE32-E72D297353CC}">
              <c16:uniqueId val="{00000000-9E54-4733-8D51-0FF466B41F2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9E54-4733-8D51-0FF466B41F2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59D-41F3-BA4F-1C095859DF4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D59D-41F3-BA4F-1C095859DF4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265.77</c:v>
                </c:pt>
                <c:pt idx="1">
                  <c:v>250.16</c:v>
                </c:pt>
                <c:pt idx="2">
                  <c:v>272.19</c:v>
                </c:pt>
                <c:pt idx="3">
                  <c:v>315.45999999999998</c:v>
                </c:pt>
                <c:pt idx="4">
                  <c:v>288.39</c:v>
                </c:pt>
              </c:numCache>
            </c:numRef>
          </c:val>
          <c:extLst>
            <c:ext xmlns:c16="http://schemas.microsoft.com/office/drawing/2014/chart" uri="{C3380CC4-5D6E-409C-BE32-E72D297353CC}">
              <c16:uniqueId val="{00000000-C9AB-4DA8-A08F-A4390C2FAF6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C9AB-4DA8-A08F-A4390C2FAF6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486.84</c:v>
                </c:pt>
                <c:pt idx="1">
                  <c:v>442.3</c:v>
                </c:pt>
                <c:pt idx="2">
                  <c:v>400.92</c:v>
                </c:pt>
                <c:pt idx="3">
                  <c:v>394.3</c:v>
                </c:pt>
                <c:pt idx="4">
                  <c:v>396.37</c:v>
                </c:pt>
              </c:numCache>
            </c:numRef>
          </c:val>
          <c:extLst>
            <c:ext xmlns:c16="http://schemas.microsoft.com/office/drawing/2014/chart" uri="{C3380CC4-5D6E-409C-BE32-E72D297353CC}">
              <c16:uniqueId val="{00000000-59E2-4383-96CE-16F5A0AD777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59E2-4383-96CE-16F5A0AD777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100.86</c:v>
                </c:pt>
                <c:pt idx="1">
                  <c:v>105.63</c:v>
                </c:pt>
                <c:pt idx="2">
                  <c:v>102.26</c:v>
                </c:pt>
                <c:pt idx="3">
                  <c:v>105.98</c:v>
                </c:pt>
                <c:pt idx="4">
                  <c:v>102.5</c:v>
                </c:pt>
              </c:numCache>
            </c:numRef>
          </c:val>
          <c:extLst>
            <c:ext xmlns:c16="http://schemas.microsoft.com/office/drawing/2014/chart" uri="{C3380CC4-5D6E-409C-BE32-E72D297353CC}">
              <c16:uniqueId val="{00000000-4ED8-4088-807F-5E7C5D02F5F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4ED8-4088-807F-5E7C5D02F5F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186.5</c:v>
                </c:pt>
                <c:pt idx="1">
                  <c:v>178.65</c:v>
                </c:pt>
                <c:pt idx="2">
                  <c:v>184.8</c:v>
                </c:pt>
                <c:pt idx="3">
                  <c:v>178.8</c:v>
                </c:pt>
                <c:pt idx="4">
                  <c:v>185.58</c:v>
                </c:pt>
              </c:numCache>
            </c:numRef>
          </c:val>
          <c:extLst>
            <c:ext xmlns:c16="http://schemas.microsoft.com/office/drawing/2014/chart" uri="{C3380CC4-5D6E-409C-BE32-E72D297353CC}">
              <c16:uniqueId val="{00000000-6EDC-4E6B-A553-1EDD2464100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6EDC-4E6B-A553-1EDD2464100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長崎県　五島市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33739</v>
      </c>
      <c r="AM8" s="44"/>
      <c r="AN8" s="44"/>
      <c r="AO8" s="44"/>
      <c r="AP8" s="44"/>
      <c r="AQ8" s="44"/>
      <c r="AR8" s="44"/>
      <c r="AS8" s="44"/>
      <c r="AT8" s="45">
        <f>データ!$S$6</f>
        <v>420.12</v>
      </c>
      <c r="AU8" s="46"/>
      <c r="AV8" s="46"/>
      <c r="AW8" s="46"/>
      <c r="AX8" s="46"/>
      <c r="AY8" s="46"/>
      <c r="AZ8" s="46"/>
      <c r="BA8" s="46"/>
      <c r="BB8" s="47">
        <f>データ!$T$6</f>
        <v>80.31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68.459999999999994</v>
      </c>
      <c r="J10" s="46"/>
      <c r="K10" s="46"/>
      <c r="L10" s="46"/>
      <c r="M10" s="46"/>
      <c r="N10" s="46"/>
      <c r="O10" s="80"/>
      <c r="P10" s="47">
        <f>データ!$P$6</f>
        <v>99.02</v>
      </c>
      <c r="Q10" s="47"/>
      <c r="R10" s="47"/>
      <c r="S10" s="47"/>
      <c r="T10" s="47"/>
      <c r="U10" s="47"/>
      <c r="V10" s="47"/>
      <c r="W10" s="44">
        <f>データ!$Q$6</f>
        <v>3685</v>
      </c>
      <c r="X10" s="44"/>
      <c r="Y10" s="44"/>
      <c r="Z10" s="44"/>
      <c r="AA10" s="44"/>
      <c r="AB10" s="44"/>
      <c r="AC10" s="44"/>
      <c r="AD10" s="2"/>
      <c r="AE10" s="2"/>
      <c r="AF10" s="2"/>
      <c r="AG10" s="2"/>
      <c r="AH10" s="2"/>
      <c r="AI10" s="2"/>
      <c r="AJ10" s="2"/>
      <c r="AK10" s="2"/>
      <c r="AL10" s="44">
        <f>データ!$U$6</f>
        <v>32952</v>
      </c>
      <c r="AM10" s="44"/>
      <c r="AN10" s="44"/>
      <c r="AO10" s="44"/>
      <c r="AP10" s="44"/>
      <c r="AQ10" s="44"/>
      <c r="AR10" s="44"/>
      <c r="AS10" s="44"/>
      <c r="AT10" s="45">
        <f>データ!$V$6</f>
        <v>84.26</v>
      </c>
      <c r="AU10" s="46"/>
      <c r="AV10" s="46"/>
      <c r="AW10" s="46"/>
      <c r="AX10" s="46"/>
      <c r="AY10" s="46"/>
      <c r="AZ10" s="46"/>
      <c r="BA10" s="46"/>
      <c r="BB10" s="47">
        <f>データ!$W$6</f>
        <v>391.08</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112</v>
      </c>
      <c r="BM16" s="82"/>
      <c r="BN16" s="82"/>
      <c r="BO16" s="82"/>
      <c r="BP16" s="82"/>
      <c r="BQ16" s="82"/>
      <c r="BR16" s="82"/>
      <c r="BS16" s="82"/>
      <c r="BT16" s="82"/>
      <c r="BU16" s="82"/>
      <c r="BV16" s="82"/>
      <c r="BW16" s="82"/>
      <c r="BX16" s="82"/>
      <c r="BY16" s="82"/>
      <c r="BZ16" s="8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84" t="s">
        <v>26</v>
      </c>
      <c r="BM45" s="85"/>
      <c r="BN45" s="85"/>
      <c r="BO45" s="85"/>
      <c r="BP45" s="85"/>
      <c r="BQ45" s="85"/>
      <c r="BR45" s="85"/>
      <c r="BS45" s="85"/>
      <c r="BT45" s="85"/>
      <c r="BU45" s="85"/>
      <c r="BV45" s="85"/>
      <c r="BW45" s="85"/>
      <c r="BX45" s="85"/>
      <c r="BY45" s="85"/>
      <c r="BZ45" s="8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87"/>
      <c r="BM46" s="88"/>
      <c r="BN46" s="88"/>
      <c r="BO46" s="88"/>
      <c r="BP46" s="88"/>
      <c r="BQ46" s="88"/>
      <c r="BR46" s="88"/>
      <c r="BS46" s="88"/>
      <c r="BT46" s="88"/>
      <c r="BU46" s="88"/>
      <c r="BV46" s="88"/>
      <c r="BW46" s="88"/>
      <c r="BX46" s="88"/>
      <c r="BY46" s="88"/>
      <c r="BZ46" s="8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90" t="s">
        <v>113</v>
      </c>
      <c r="BM47" s="91"/>
      <c r="BN47" s="91"/>
      <c r="BO47" s="91"/>
      <c r="BP47" s="91"/>
      <c r="BQ47" s="91"/>
      <c r="BR47" s="91"/>
      <c r="BS47" s="91"/>
      <c r="BT47" s="91"/>
      <c r="BU47" s="91"/>
      <c r="BV47" s="91"/>
      <c r="BW47" s="91"/>
      <c r="BX47" s="91"/>
      <c r="BY47" s="91"/>
      <c r="BZ47" s="9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90"/>
      <c r="BM48" s="91"/>
      <c r="BN48" s="91"/>
      <c r="BO48" s="91"/>
      <c r="BP48" s="91"/>
      <c r="BQ48" s="91"/>
      <c r="BR48" s="91"/>
      <c r="BS48" s="91"/>
      <c r="BT48" s="91"/>
      <c r="BU48" s="91"/>
      <c r="BV48" s="91"/>
      <c r="BW48" s="91"/>
      <c r="BX48" s="91"/>
      <c r="BY48" s="91"/>
      <c r="BZ48" s="9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90"/>
      <c r="BM49" s="91"/>
      <c r="BN49" s="91"/>
      <c r="BO49" s="91"/>
      <c r="BP49" s="91"/>
      <c r="BQ49" s="91"/>
      <c r="BR49" s="91"/>
      <c r="BS49" s="91"/>
      <c r="BT49" s="91"/>
      <c r="BU49" s="91"/>
      <c r="BV49" s="91"/>
      <c r="BW49" s="91"/>
      <c r="BX49" s="91"/>
      <c r="BY49" s="91"/>
      <c r="BZ49" s="9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90"/>
      <c r="BM50" s="91"/>
      <c r="BN50" s="91"/>
      <c r="BO50" s="91"/>
      <c r="BP50" s="91"/>
      <c r="BQ50" s="91"/>
      <c r="BR50" s="91"/>
      <c r="BS50" s="91"/>
      <c r="BT50" s="91"/>
      <c r="BU50" s="91"/>
      <c r="BV50" s="91"/>
      <c r="BW50" s="91"/>
      <c r="BX50" s="91"/>
      <c r="BY50" s="91"/>
      <c r="BZ50" s="9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90"/>
      <c r="BM51" s="91"/>
      <c r="BN51" s="91"/>
      <c r="BO51" s="91"/>
      <c r="BP51" s="91"/>
      <c r="BQ51" s="91"/>
      <c r="BR51" s="91"/>
      <c r="BS51" s="91"/>
      <c r="BT51" s="91"/>
      <c r="BU51" s="91"/>
      <c r="BV51" s="91"/>
      <c r="BW51" s="91"/>
      <c r="BX51" s="91"/>
      <c r="BY51" s="91"/>
      <c r="BZ51" s="9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90"/>
      <c r="BM52" s="91"/>
      <c r="BN52" s="91"/>
      <c r="BO52" s="91"/>
      <c r="BP52" s="91"/>
      <c r="BQ52" s="91"/>
      <c r="BR52" s="91"/>
      <c r="BS52" s="91"/>
      <c r="BT52" s="91"/>
      <c r="BU52" s="91"/>
      <c r="BV52" s="91"/>
      <c r="BW52" s="91"/>
      <c r="BX52" s="91"/>
      <c r="BY52" s="91"/>
      <c r="BZ52" s="9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90"/>
      <c r="BM53" s="91"/>
      <c r="BN53" s="91"/>
      <c r="BO53" s="91"/>
      <c r="BP53" s="91"/>
      <c r="BQ53" s="91"/>
      <c r="BR53" s="91"/>
      <c r="BS53" s="91"/>
      <c r="BT53" s="91"/>
      <c r="BU53" s="91"/>
      <c r="BV53" s="91"/>
      <c r="BW53" s="91"/>
      <c r="BX53" s="91"/>
      <c r="BY53" s="91"/>
      <c r="BZ53" s="9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90"/>
      <c r="BM54" s="91"/>
      <c r="BN54" s="91"/>
      <c r="BO54" s="91"/>
      <c r="BP54" s="91"/>
      <c r="BQ54" s="91"/>
      <c r="BR54" s="91"/>
      <c r="BS54" s="91"/>
      <c r="BT54" s="91"/>
      <c r="BU54" s="91"/>
      <c r="BV54" s="91"/>
      <c r="BW54" s="91"/>
      <c r="BX54" s="91"/>
      <c r="BY54" s="91"/>
      <c r="BZ54" s="9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90"/>
      <c r="BM55" s="91"/>
      <c r="BN55" s="91"/>
      <c r="BO55" s="91"/>
      <c r="BP55" s="91"/>
      <c r="BQ55" s="91"/>
      <c r="BR55" s="91"/>
      <c r="BS55" s="91"/>
      <c r="BT55" s="91"/>
      <c r="BU55" s="91"/>
      <c r="BV55" s="91"/>
      <c r="BW55" s="91"/>
      <c r="BX55" s="91"/>
      <c r="BY55" s="91"/>
      <c r="BZ55" s="9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90"/>
      <c r="BM56" s="91"/>
      <c r="BN56" s="91"/>
      <c r="BO56" s="91"/>
      <c r="BP56" s="91"/>
      <c r="BQ56" s="91"/>
      <c r="BR56" s="91"/>
      <c r="BS56" s="91"/>
      <c r="BT56" s="91"/>
      <c r="BU56" s="91"/>
      <c r="BV56" s="91"/>
      <c r="BW56" s="91"/>
      <c r="BX56" s="91"/>
      <c r="BY56" s="91"/>
      <c r="BZ56" s="9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90"/>
      <c r="BM57" s="91"/>
      <c r="BN57" s="91"/>
      <c r="BO57" s="91"/>
      <c r="BP57" s="91"/>
      <c r="BQ57" s="91"/>
      <c r="BR57" s="91"/>
      <c r="BS57" s="91"/>
      <c r="BT57" s="91"/>
      <c r="BU57" s="91"/>
      <c r="BV57" s="91"/>
      <c r="BW57" s="91"/>
      <c r="BX57" s="91"/>
      <c r="BY57" s="91"/>
      <c r="BZ57" s="9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90"/>
      <c r="BM58" s="91"/>
      <c r="BN58" s="91"/>
      <c r="BO58" s="91"/>
      <c r="BP58" s="91"/>
      <c r="BQ58" s="91"/>
      <c r="BR58" s="91"/>
      <c r="BS58" s="91"/>
      <c r="BT58" s="91"/>
      <c r="BU58" s="91"/>
      <c r="BV58" s="91"/>
      <c r="BW58" s="91"/>
      <c r="BX58" s="91"/>
      <c r="BY58" s="91"/>
      <c r="BZ58" s="9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90"/>
      <c r="BM59" s="91"/>
      <c r="BN59" s="91"/>
      <c r="BO59" s="91"/>
      <c r="BP59" s="91"/>
      <c r="BQ59" s="91"/>
      <c r="BR59" s="91"/>
      <c r="BS59" s="91"/>
      <c r="BT59" s="91"/>
      <c r="BU59" s="91"/>
      <c r="BV59" s="91"/>
      <c r="BW59" s="91"/>
      <c r="BX59" s="91"/>
      <c r="BY59" s="91"/>
      <c r="BZ59" s="92"/>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90"/>
      <c r="BM60" s="91"/>
      <c r="BN60" s="91"/>
      <c r="BO60" s="91"/>
      <c r="BP60" s="91"/>
      <c r="BQ60" s="91"/>
      <c r="BR60" s="91"/>
      <c r="BS60" s="91"/>
      <c r="BT60" s="91"/>
      <c r="BU60" s="91"/>
      <c r="BV60" s="91"/>
      <c r="BW60" s="91"/>
      <c r="BX60" s="91"/>
      <c r="BY60" s="91"/>
      <c r="BZ60" s="92"/>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90"/>
      <c r="BM61" s="91"/>
      <c r="BN61" s="91"/>
      <c r="BO61" s="91"/>
      <c r="BP61" s="91"/>
      <c r="BQ61" s="91"/>
      <c r="BR61" s="91"/>
      <c r="BS61" s="91"/>
      <c r="BT61" s="91"/>
      <c r="BU61" s="91"/>
      <c r="BV61" s="91"/>
      <c r="BW61" s="91"/>
      <c r="BX61" s="91"/>
      <c r="BY61" s="91"/>
      <c r="BZ61" s="9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90"/>
      <c r="BM62" s="91"/>
      <c r="BN62" s="91"/>
      <c r="BO62" s="91"/>
      <c r="BP62" s="91"/>
      <c r="BQ62" s="91"/>
      <c r="BR62" s="91"/>
      <c r="BS62" s="91"/>
      <c r="BT62" s="91"/>
      <c r="BU62" s="91"/>
      <c r="BV62" s="91"/>
      <c r="BW62" s="91"/>
      <c r="BX62" s="91"/>
      <c r="BY62" s="91"/>
      <c r="BZ62" s="9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90"/>
      <c r="BM63" s="91"/>
      <c r="BN63" s="91"/>
      <c r="BO63" s="91"/>
      <c r="BP63" s="91"/>
      <c r="BQ63" s="91"/>
      <c r="BR63" s="91"/>
      <c r="BS63" s="91"/>
      <c r="BT63" s="91"/>
      <c r="BU63" s="91"/>
      <c r="BV63" s="91"/>
      <c r="BW63" s="91"/>
      <c r="BX63" s="91"/>
      <c r="BY63" s="91"/>
      <c r="BZ63" s="9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lf3r0/ANCvm0K7czt7I6qUHNJxkSztOYBB09Jo5tZGRw4R/vMCm9N3N1cj54lYuNt/CmYVJafwuMUlIKd3Law==" saltValue="BmUCN0xjlbEJz5Djm/4ax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zoomScaleNormal="10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94" t="s">
        <v>50</v>
      </c>
      <c r="I3" s="95"/>
      <c r="J3" s="95"/>
      <c r="K3" s="95"/>
      <c r="L3" s="95"/>
      <c r="M3" s="95"/>
      <c r="N3" s="95"/>
      <c r="O3" s="95"/>
      <c r="P3" s="95"/>
      <c r="Q3" s="95"/>
      <c r="R3" s="95"/>
      <c r="S3" s="95"/>
      <c r="T3" s="95"/>
      <c r="U3" s="95"/>
      <c r="V3" s="95"/>
      <c r="W3" s="96"/>
      <c r="X3" s="100" t="s">
        <v>51</v>
      </c>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t="s">
        <v>52</v>
      </c>
      <c r="DI3" s="93"/>
      <c r="DJ3" s="93"/>
      <c r="DK3" s="93"/>
      <c r="DL3" s="93"/>
      <c r="DM3" s="93"/>
      <c r="DN3" s="93"/>
      <c r="DO3" s="93"/>
      <c r="DP3" s="93"/>
      <c r="DQ3" s="93"/>
      <c r="DR3" s="93"/>
      <c r="DS3" s="93"/>
      <c r="DT3" s="93"/>
      <c r="DU3" s="93"/>
      <c r="DV3" s="93"/>
      <c r="DW3" s="93"/>
      <c r="DX3" s="93"/>
      <c r="DY3" s="93"/>
      <c r="DZ3" s="93"/>
      <c r="EA3" s="93"/>
      <c r="EB3" s="93"/>
      <c r="EC3" s="93"/>
      <c r="ED3" s="93"/>
      <c r="EE3" s="93"/>
      <c r="EF3" s="93"/>
      <c r="EG3" s="93"/>
      <c r="EH3" s="93"/>
      <c r="EI3" s="93"/>
      <c r="EJ3" s="93"/>
      <c r="EK3" s="93"/>
      <c r="EL3" s="93"/>
      <c r="EM3" s="93"/>
      <c r="EN3" s="93"/>
    </row>
    <row r="4" spans="1:144" x14ac:dyDescent="0.15">
      <c r="A4" s="15" t="s">
        <v>53</v>
      </c>
      <c r="B4" s="17"/>
      <c r="C4" s="17"/>
      <c r="D4" s="17"/>
      <c r="E4" s="17"/>
      <c r="F4" s="17"/>
      <c r="G4" s="17"/>
      <c r="H4" s="97"/>
      <c r="I4" s="98"/>
      <c r="J4" s="98"/>
      <c r="K4" s="98"/>
      <c r="L4" s="98"/>
      <c r="M4" s="98"/>
      <c r="N4" s="98"/>
      <c r="O4" s="98"/>
      <c r="P4" s="98"/>
      <c r="Q4" s="98"/>
      <c r="R4" s="98"/>
      <c r="S4" s="98"/>
      <c r="T4" s="98"/>
      <c r="U4" s="98"/>
      <c r="V4" s="98"/>
      <c r="W4" s="99"/>
      <c r="X4" s="93" t="s">
        <v>54</v>
      </c>
      <c r="Y4" s="93"/>
      <c r="Z4" s="93"/>
      <c r="AA4" s="93"/>
      <c r="AB4" s="93"/>
      <c r="AC4" s="93"/>
      <c r="AD4" s="93"/>
      <c r="AE4" s="93"/>
      <c r="AF4" s="93"/>
      <c r="AG4" s="93"/>
      <c r="AH4" s="93"/>
      <c r="AI4" s="93" t="s">
        <v>55</v>
      </c>
      <c r="AJ4" s="93"/>
      <c r="AK4" s="93"/>
      <c r="AL4" s="93"/>
      <c r="AM4" s="93"/>
      <c r="AN4" s="93"/>
      <c r="AO4" s="93"/>
      <c r="AP4" s="93"/>
      <c r="AQ4" s="93"/>
      <c r="AR4" s="93"/>
      <c r="AS4" s="93"/>
      <c r="AT4" s="93" t="s">
        <v>56</v>
      </c>
      <c r="AU4" s="93"/>
      <c r="AV4" s="93"/>
      <c r="AW4" s="93"/>
      <c r="AX4" s="93"/>
      <c r="AY4" s="93"/>
      <c r="AZ4" s="93"/>
      <c r="BA4" s="93"/>
      <c r="BB4" s="93"/>
      <c r="BC4" s="93"/>
      <c r="BD4" s="93"/>
      <c r="BE4" s="93" t="s">
        <v>57</v>
      </c>
      <c r="BF4" s="93"/>
      <c r="BG4" s="93"/>
      <c r="BH4" s="93"/>
      <c r="BI4" s="93"/>
      <c r="BJ4" s="93"/>
      <c r="BK4" s="93"/>
      <c r="BL4" s="93"/>
      <c r="BM4" s="93"/>
      <c r="BN4" s="93"/>
      <c r="BO4" s="93"/>
      <c r="BP4" s="93" t="s">
        <v>58</v>
      </c>
      <c r="BQ4" s="93"/>
      <c r="BR4" s="93"/>
      <c r="BS4" s="93"/>
      <c r="BT4" s="93"/>
      <c r="BU4" s="93"/>
      <c r="BV4" s="93"/>
      <c r="BW4" s="93"/>
      <c r="BX4" s="93"/>
      <c r="BY4" s="93"/>
      <c r="BZ4" s="93"/>
      <c r="CA4" s="93" t="s">
        <v>59</v>
      </c>
      <c r="CB4" s="93"/>
      <c r="CC4" s="93"/>
      <c r="CD4" s="93"/>
      <c r="CE4" s="93"/>
      <c r="CF4" s="93"/>
      <c r="CG4" s="93"/>
      <c r="CH4" s="93"/>
      <c r="CI4" s="93"/>
      <c r="CJ4" s="93"/>
      <c r="CK4" s="93"/>
      <c r="CL4" s="93" t="s">
        <v>60</v>
      </c>
      <c r="CM4" s="93"/>
      <c r="CN4" s="93"/>
      <c r="CO4" s="93"/>
      <c r="CP4" s="93"/>
      <c r="CQ4" s="93"/>
      <c r="CR4" s="93"/>
      <c r="CS4" s="93"/>
      <c r="CT4" s="93"/>
      <c r="CU4" s="93"/>
      <c r="CV4" s="93"/>
      <c r="CW4" s="93" t="s">
        <v>61</v>
      </c>
      <c r="CX4" s="93"/>
      <c r="CY4" s="93"/>
      <c r="CZ4" s="93"/>
      <c r="DA4" s="93"/>
      <c r="DB4" s="93"/>
      <c r="DC4" s="93"/>
      <c r="DD4" s="93"/>
      <c r="DE4" s="93"/>
      <c r="DF4" s="93"/>
      <c r="DG4" s="93"/>
      <c r="DH4" s="93" t="s">
        <v>62</v>
      </c>
      <c r="DI4" s="93"/>
      <c r="DJ4" s="93"/>
      <c r="DK4" s="93"/>
      <c r="DL4" s="93"/>
      <c r="DM4" s="93"/>
      <c r="DN4" s="93"/>
      <c r="DO4" s="93"/>
      <c r="DP4" s="93"/>
      <c r="DQ4" s="93"/>
      <c r="DR4" s="93"/>
      <c r="DS4" s="93" t="s">
        <v>63</v>
      </c>
      <c r="DT4" s="93"/>
      <c r="DU4" s="93"/>
      <c r="DV4" s="93"/>
      <c r="DW4" s="93"/>
      <c r="DX4" s="93"/>
      <c r="DY4" s="93"/>
      <c r="DZ4" s="93"/>
      <c r="EA4" s="93"/>
      <c r="EB4" s="93"/>
      <c r="EC4" s="93"/>
      <c r="ED4" s="93" t="s">
        <v>64</v>
      </c>
      <c r="EE4" s="93"/>
      <c r="EF4" s="93"/>
      <c r="EG4" s="93"/>
      <c r="EH4" s="93"/>
      <c r="EI4" s="93"/>
      <c r="EJ4" s="93"/>
      <c r="EK4" s="93"/>
      <c r="EL4" s="93"/>
      <c r="EM4" s="93"/>
      <c r="EN4" s="93"/>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422118</v>
      </c>
      <c r="D6" s="20">
        <f t="shared" si="3"/>
        <v>46</v>
      </c>
      <c r="E6" s="20">
        <f t="shared" si="3"/>
        <v>1</v>
      </c>
      <c r="F6" s="20">
        <f t="shared" si="3"/>
        <v>0</v>
      </c>
      <c r="G6" s="20">
        <f t="shared" si="3"/>
        <v>1</v>
      </c>
      <c r="H6" s="20" t="str">
        <f t="shared" si="3"/>
        <v>長崎県　五島市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68.459999999999994</v>
      </c>
      <c r="P6" s="21">
        <f t="shared" si="3"/>
        <v>99.02</v>
      </c>
      <c r="Q6" s="21">
        <f t="shared" si="3"/>
        <v>3685</v>
      </c>
      <c r="R6" s="21">
        <f t="shared" si="3"/>
        <v>33739</v>
      </c>
      <c r="S6" s="21">
        <f t="shared" si="3"/>
        <v>420.12</v>
      </c>
      <c r="T6" s="21">
        <f t="shared" si="3"/>
        <v>80.31</v>
      </c>
      <c r="U6" s="21">
        <f t="shared" si="3"/>
        <v>32952</v>
      </c>
      <c r="V6" s="21">
        <f t="shared" si="3"/>
        <v>84.26</v>
      </c>
      <c r="W6" s="21">
        <f t="shared" si="3"/>
        <v>391.08</v>
      </c>
      <c r="X6" s="22">
        <f>IF(X7="",NA(),X7)</f>
        <v>105.37</v>
      </c>
      <c r="Y6" s="22">
        <f t="shared" ref="Y6:AG6" si="4">IF(Y7="",NA(),Y7)</f>
        <v>106.54</v>
      </c>
      <c r="Z6" s="22">
        <f t="shared" si="4"/>
        <v>104.72</v>
      </c>
      <c r="AA6" s="22">
        <f t="shared" si="4"/>
        <v>107.79</v>
      </c>
      <c r="AB6" s="22">
        <f t="shared" si="4"/>
        <v>106.87</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265.77</v>
      </c>
      <c r="AU6" s="22">
        <f t="shared" ref="AU6:BC6" si="6">IF(AU7="",NA(),AU7)</f>
        <v>250.16</v>
      </c>
      <c r="AV6" s="22">
        <f t="shared" si="6"/>
        <v>272.19</v>
      </c>
      <c r="AW6" s="22">
        <f t="shared" si="6"/>
        <v>315.45999999999998</v>
      </c>
      <c r="AX6" s="22">
        <f t="shared" si="6"/>
        <v>288.39</v>
      </c>
      <c r="AY6" s="22">
        <f t="shared" si="6"/>
        <v>327.77</v>
      </c>
      <c r="AZ6" s="22">
        <f t="shared" si="6"/>
        <v>338.02</v>
      </c>
      <c r="BA6" s="22">
        <f t="shared" si="6"/>
        <v>345.94</v>
      </c>
      <c r="BB6" s="22">
        <f t="shared" si="6"/>
        <v>329.7</v>
      </c>
      <c r="BC6" s="22">
        <f t="shared" si="6"/>
        <v>319.99</v>
      </c>
      <c r="BD6" s="21" t="str">
        <f>IF(BD7="","",IF(BD7="-","【-】","【"&amp;SUBSTITUTE(TEXT(BD7,"#,##0.00"),"-","△")&amp;"】"))</f>
        <v>【239.69】</v>
      </c>
      <c r="BE6" s="22">
        <f>IF(BE7="",NA(),BE7)</f>
        <v>486.84</v>
      </c>
      <c r="BF6" s="22">
        <f t="shared" ref="BF6:BN6" si="7">IF(BF7="",NA(),BF7)</f>
        <v>442.3</v>
      </c>
      <c r="BG6" s="22">
        <f t="shared" si="7"/>
        <v>400.92</v>
      </c>
      <c r="BH6" s="22">
        <f t="shared" si="7"/>
        <v>394.3</v>
      </c>
      <c r="BI6" s="22">
        <f t="shared" si="7"/>
        <v>396.37</v>
      </c>
      <c r="BJ6" s="22">
        <f t="shared" si="7"/>
        <v>397.1</v>
      </c>
      <c r="BK6" s="22">
        <f t="shared" si="7"/>
        <v>379.91</v>
      </c>
      <c r="BL6" s="22">
        <f t="shared" si="7"/>
        <v>386.61</v>
      </c>
      <c r="BM6" s="22">
        <f t="shared" si="7"/>
        <v>381.56</v>
      </c>
      <c r="BN6" s="22">
        <f t="shared" si="7"/>
        <v>365.55</v>
      </c>
      <c r="BO6" s="21" t="str">
        <f>IF(BO7="","",IF(BO7="-","【-】","【"&amp;SUBSTITUTE(TEXT(BO7,"#,##0.00"),"-","△")&amp;"】"))</f>
        <v>【264.86】</v>
      </c>
      <c r="BP6" s="22">
        <f>IF(BP7="",NA(),BP7)</f>
        <v>100.86</v>
      </c>
      <c r="BQ6" s="22">
        <f t="shared" ref="BQ6:BY6" si="8">IF(BQ7="",NA(),BQ7)</f>
        <v>105.63</v>
      </c>
      <c r="BR6" s="22">
        <f t="shared" si="8"/>
        <v>102.26</v>
      </c>
      <c r="BS6" s="22">
        <f t="shared" si="8"/>
        <v>105.98</v>
      </c>
      <c r="BT6" s="22">
        <f t="shared" si="8"/>
        <v>102.5</v>
      </c>
      <c r="BU6" s="22">
        <f t="shared" si="8"/>
        <v>95.79</v>
      </c>
      <c r="BV6" s="22">
        <f t="shared" si="8"/>
        <v>98.3</v>
      </c>
      <c r="BW6" s="22">
        <f t="shared" si="8"/>
        <v>93.82</v>
      </c>
      <c r="BX6" s="22">
        <f t="shared" si="8"/>
        <v>95.04</v>
      </c>
      <c r="BY6" s="22">
        <f t="shared" si="8"/>
        <v>95.42</v>
      </c>
      <c r="BZ6" s="21" t="str">
        <f>IF(BZ7="","",IF(BZ7="-","【-】","【"&amp;SUBSTITUTE(TEXT(BZ7,"#,##0.00"),"-","△")&amp;"】"))</f>
        <v>【97.59】</v>
      </c>
      <c r="CA6" s="22">
        <f>IF(CA7="",NA(),CA7)</f>
        <v>186.5</v>
      </c>
      <c r="CB6" s="22">
        <f t="shared" ref="CB6:CJ6" si="9">IF(CB7="",NA(),CB7)</f>
        <v>178.65</v>
      </c>
      <c r="CC6" s="22">
        <f t="shared" si="9"/>
        <v>184.8</v>
      </c>
      <c r="CD6" s="22">
        <f t="shared" si="9"/>
        <v>178.8</v>
      </c>
      <c r="CE6" s="22">
        <f t="shared" si="9"/>
        <v>185.58</v>
      </c>
      <c r="CF6" s="22">
        <f t="shared" si="9"/>
        <v>171.13</v>
      </c>
      <c r="CG6" s="22">
        <f t="shared" si="9"/>
        <v>173.7</v>
      </c>
      <c r="CH6" s="22">
        <f t="shared" si="9"/>
        <v>178.94</v>
      </c>
      <c r="CI6" s="22">
        <f t="shared" si="9"/>
        <v>180.19</v>
      </c>
      <c r="CJ6" s="22">
        <f t="shared" si="9"/>
        <v>184.25</v>
      </c>
      <c r="CK6" s="21" t="str">
        <f>IF(CK7="","",IF(CK7="-","【-】","【"&amp;SUBSTITUTE(TEXT(CK7,"#,##0.00"),"-","△")&amp;"】"))</f>
        <v>【181.66】</v>
      </c>
      <c r="CL6" s="22">
        <f>IF(CL7="",NA(),CL7)</f>
        <v>76.91</v>
      </c>
      <c r="CM6" s="22">
        <f t="shared" ref="CM6:CU6" si="10">IF(CM7="",NA(),CM7)</f>
        <v>76.58</v>
      </c>
      <c r="CN6" s="22">
        <f t="shared" si="10"/>
        <v>76.959999999999994</v>
      </c>
      <c r="CO6" s="22">
        <f t="shared" si="10"/>
        <v>79.72</v>
      </c>
      <c r="CP6" s="22">
        <f t="shared" si="10"/>
        <v>81.099999999999994</v>
      </c>
      <c r="CQ6" s="22">
        <f t="shared" si="10"/>
        <v>60.12</v>
      </c>
      <c r="CR6" s="22">
        <f t="shared" si="10"/>
        <v>60.34</v>
      </c>
      <c r="CS6" s="22">
        <f t="shared" si="10"/>
        <v>59.54</v>
      </c>
      <c r="CT6" s="22">
        <f t="shared" si="10"/>
        <v>59.26</v>
      </c>
      <c r="CU6" s="22">
        <f t="shared" si="10"/>
        <v>60.44</v>
      </c>
      <c r="CV6" s="21" t="str">
        <f>IF(CV7="","",IF(CV7="-","【-】","【"&amp;SUBSTITUTE(TEXT(CV7,"#,##0.00"),"-","△")&amp;"】"))</f>
        <v>【60.21】</v>
      </c>
      <c r="CW6" s="22">
        <f>IF(CW7="",NA(),CW7)</f>
        <v>72.87</v>
      </c>
      <c r="CX6" s="22">
        <f t="shared" ref="CX6:DF6" si="11">IF(CX7="",NA(),CX7)</f>
        <v>72.349999999999994</v>
      </c>
      <c r="CY6" s="22">
        <f t="shared" si="11"/>
        <v>72.05</v>
      </c>
      <c r="CZ6" s="22">
        <f t="shared" si="11"/>
        <v>69.819999999999993</v>
      </c>
      <c r="DA6" s="22">
        <f t="shared" si="11"/>
        <v>68.680000000000007</v>
      </c>
      <c r="DB6" s="22">
        <f t="shared" si="11"/>
        <v>84.24</v>
      </c>
      <c r="DC6" s="22">
        <f t="shared" si="11"/>
        <v>84.19</v>
      </c>
      <c r="DD6" s="22">
        <f t="shared" si="11"/>
        <v>83.93</v>
      </c>
      <c r="DE6" s="22">
        <f t="shared" si="11"/>
        <v>83.84</v>
      </c>
      <c r="DF6" s="22">
        <f t="shared" si="11"/>
        <v>83.39</v>
      </c>
      <c r="DG6" s="21" t="str">
        <f>IF(DG7="","",IF(DG7="-","【-】","【"&amp;SUBSTITUTE(TEXT(DG7,"#,##0.00"),"-","△")&amp;"】"))</f>
        <v>【89.21】</v>
      </c>
      <c r="DH6" s="22">
        <f>IF(DH7="",NA(),DH7)</f>
        <v>43.98</v>
      </c>
      <c r="DI6" s="22">
        <f t="shared" ref="DI6:DQ6" si="12">IF(DI7="",NA(),DI7)</f>
        <v>47.14</v>
      </c>
      <c r="DJ6" s="22">
        <f t="shared" si="12"/>
        <v>49.47</v>
      </c>
      <c r="DK6" s="22">
        <f t="shared" si="12"/>
        <v>51.57</v>
      </c>
      <c r="DL6" s="22">
        <f t="shared" si="12"/>
        <v>53.3</v>
      </c>
      <c r="DM6" s="22">
        <f t="shared" si="12"/>
        <v>48.83</v>
      </c>
      <c r="DN6" s="22">
        <f t="shared" si="12"/>
        <v>49.96</v>
      </c>
      <c r="DO6" s="22">
        <f t="shared" si="12"/>
        <v>50.82</v>
      </c>
      <c r="DP6" s="22">
        <f t="shared" si="12"/>
        <v>51.82</v>
      </c>
      <c r="DQ6" s="22">
        <f t="shared" si="12"/>
        <v>52.53</v>
      </c>
      <c r="DR6" s="21" t="str">
        <f>IF(DR7="","",IF(DR7="-","【-】","【"&amp;SUBSTITUTE(TEXT(DR7,"#,##0.00"),"-","△")&amp;"】"))</f>
        <v>【52.41】</v>
      </c>
      <c r="DS6" s="22">
        <f>IF(DS7="",NA(),DS7)</f>
        <v>15.01</v>
      </c>
      <c r="DT6" s="22">
        <f t="shared" ref="DT6:EB6" si="13">IF(DT7="",NA(),DT7)</f>
        <v>21.02</v>
      </c>
      <c r="DU6" s="22">
        <f t="shared" si="13"/>
        <v>21.42</v>
      </c>
      <c r="DV6" s="22">
        <f t="shared" si="13"/>
        <v>22.48</v>
      </c>
      <c r="DW6" s="22">
        <f t="shared" si="13"/>
        <v>23.23</v>
      </c>
      <c r="DX6" s="22">
        <f t="shared" si="13"/>
        <v>18.18</v>
      </c>
      <c r="DY6" s="22">
        <f t="shared" si="13"/>
        <v>19.32</v>
      </c>
      <c r="DZ6" s="22">
        <f t="shared" si="13"/>
        <v>21.16</v>
      </c>
      <c r="EA6" s="22">
        <f t="shared" si="13"/>
        <v>22.72</v>
      </c>
      <c r="EB6" s="22">
        <f t="shared" si="13"/>
        <v>24.16</v>
      </c>
      <c r="EC6" s="21" t="str">
        <f>IF(EC7="","",IF(EC7="-","【-】","【"&amp;SUBSTITUTE(TEXT(EC7,"#,##0.00"),"-","△")&amp;"】"))</f>
        <v>【26.78】</v>
      </c>
      <c r="ED6" s="22">
        <f>IF(ED7="",NA(),ED7)</f>
        <v>0.7</v>
      </c>
      <c r="EE6" s="22">
        <f t="shared" ref="EE6:EM6" si="14">IF(EE7="",NA(),EE7)</f>
        <v>0.28000000000000003</v>
      </c>
      <c r="EF6" s="22">
        <f t="shared" si="14"/>
        <v>0.53</v>
      </c>
      <c r="EG6" s="22">
        <f t="shared" si="14"/>
        <v>0.46</v>
      </c>
      <c r="EH6" s="22">
        <f t="shared" si="14"/>
        <v>0.54</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422118</v>
      </c>
      <c r="D7" s="24">
        <v>46</v>
      </c>
      <c r="E7" s="24">
        <v>1</v>
      </c>
      <c r="F7" s="24">
        <v>0</v>
      </c>
      <c r="G7" s="24">
        <v>1</v>
      </c>
      <c r="H7" s="24" t="s">
        <v>93</v>
      </c>
      <c r="I7" s="24" t="s">
        <v>94</v>
      </c>
      <c r="J7" s="24" t="s">
        <v>95</v>
      </c>
      <c r="K7" s="24" t="s">
        <v>96</v>
      </c>
      <c r="L7" s="24" t="s">
        <v>97</v>
      </c>
      <c r="M7" s="24" t="s">
        <v>98</v>
      </c>
      <c r="N7" s="25" t="s">
        <v>99</v>
      </c>
      <c r="O7" s="25">
        <v>68.459999999999994</v>
      </c>
      <c r="P7" s="25">
        <v>99.02</v>
      </c>
      <c r="Q7" s="25">
        <v>3685</v>
      </c>
      <c r="R7" s="25">
        <v>33739</v>
      </c>
      <c r="S7" s="25">
        <v>420.12</v>
      </c>
      <c r="T7" s="25">
        <v>80.31</v>
      </c>
      <c r="U7" s="25">
        <v>32952</v>
      </c>
      <c r="V7" s="25">
        <v>84.26</v>
      </c>
      <c r="W7" s="25">
        <v>391.08</v>
      </c>
      <c r="X7" s="25">
        <v>105.37</v>
      </c>
      <c r="Y7" s="25">
        <v>106.54</v>
      </c>
      <c r="Z7" s="25">
        <v>104.72</v>
      </c>
      <c r="AA7" s="25">
        <v>107.79</v>
      </c>
      <c r="AB7" s="25">
        <v>106.87</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265.77</v>
      </c>
      <c r="AU7" s="25">
        <v>250.16</v>
      </c>
      <c r="AV7" s="25">
        <v>272.19</v>
      </c>
      <c r="AW7" s="25">
        <v>315.45999999999998</v>
      </c>
      <c r="AX7" s="25">
        <v>288.39</v>
      </c>
      <c r="AY7" s="25">
        <v>327.77</v>
      </c>
      <c r="AZ7" s="25">
        <v>338.02</v>
      </c>
      <c r="BA7" s="25">
        <v>345.94</v>
      </c>
      <c r="BB7" s="25">
        <v>329.7</v>
      </c>
      <c r="BC7" s="25">
        <v>319.99</v>
      </c>
      <c r="BD7" s="25">
        <v>239.69</v>
      </c>
      <c r="BE7" s="25">
        <v>486.84</v>
      </c>
      <c r="BF7" s="25">
        <v>442.3</v>
      </c>
      <c r="BG7" s="25">
        <v>400.92</v>
      </c>
      <c r="BH7" s="25">
        <v>394.3</v>
      </c>
      <c r="BI7" s="25">
        <v>396.37</v>
      </c>
      <c r="BJ7" s="25">
        <v>397.1</v>
      </c>
      <c r="BK7" s="25">
        <v>379.91</v>
      </c>
      <c r="BL7" s="25">
        <v>386.61</v>
      </c>
      <c r="BM7" s="25">
        <v>381.56</v>
      </c>
      <c r="BN7" s="25">
        <v>365.55</v>
      </c>
      <c r="BO7" s="25">
        <v>264.86</v>
      </c>
      <c r="BP7" s="25">
        <v>100.86</v>
      </c>
      <c r="BQ7" s="25">
        <v>105.63</v>
      </c>
      <c r="BR7" s="25">
        <v>102.26</v>
      </c>
      <c r="BS7" s="25">
        <v>105.98</v>
      </c>
      <c r="BT7" s="25">
        <v>102.5</v>
      </c>
      <c r="BU7" s="25">
        <v>95.79</v>
      </c>
      <c r="BV7" s="25">
        <v>98.3</v>
      </c>
      <c r="BW7" s="25">
        <v>93.82</v>
      </c>
      <c r="BX7" s="25">
        <v>95.04</v>
      </c>
      <c r="BY7" s="25">
        <v>95.42</v>
      </c>
      <c r="BZ7" s="25">
        <v>97.59</v>
      </c>
      <c r="CA7" s="25">
        <v>186.5</v>
      </c>
      <c r="CB7" s="25">
        <v>178.65</v>
      </c>
      <c r="CC7" s="25">
        <v>184.8</v>
      </c>
      <c r="CD7" s="25">
        <v>178.8</v>
      </c>
      <c r="CE7" s="25">
        <v>185.58</v>
      </c>
      <c r="CF7" s="25">
        <v>171.13</v>
      </c>
      <c r="CG7" s="25">
        <v>173.7</v>
      </c>
      <c r="CH7" s="25">
        <v>178.94</v>
      </c>
      <c r="CI7" s="25">
        <v>180.19</v>
      </c>
      <c r="CJ7" s="25">
        <v>184.25</v>
      </c>
      <c r="CK7" s="25">
        <v>181.66</v>
      </c>
      <c r="CL7" s="25">
        <v>76.91</v>
      </c>
      <c r="CM7" s="25">
        <v>76.58</v>
      </c>
      <c r="CN7" s="25">
        <v>76.959999999999994</v>
      </c>
      <c r="CO7" s="25">
        <v>79.72</v>
      </c>
      <c r="CP7" s="25">
        <v>81.099999999999994</v>
      </c>
      <c r="CQ7" s="25">
        <v>60.12</v>
      </c>
      <c r="CR7" s="25">
        <v>60.34</v>
      </c>
      <c r="CS7" s="25">
        <v>59.54</v>
      </c>
      <c r="CT7" s="25">
        <v>59.26</v>
      </c>
      <c r="CU7" s="25">
        <v>60.44</v>
      </c>
      <c r="CV7" s="25">
        <v>60.21</v>
      </c>
      <c r="CW7" s="25">
        <v>72.87</v>
      </c>
      <c r="CX7" s="25">
        <v>72.349999999999994</v>
      </c>
      <c r="CY7" s="25">
        <v>72.05</v>
      </c>
      <c r="CZ7" s="25">
        <v>69.819999999999993</v>
      </c>
      <c r="DA7" s="25">
        <v>68.680000000000007</v>
      </c>
      <c r="DB7" s="25">
        <v>84.24</v>
      </c>
      <c r="DC7" s="25">
        <v>84.19</v>
      </c>
      <c r="DD7" s="25">
        <v>83.93</v>
      </c>
      <c r="DE7" s="25">
        <v>83.84</v>
      </c>
      <c r="DF7" s="25">
        <v>83.39</v>
      </c>
      <c r="DG7" s="25">
        <v>89.21</v>
      </c>
      <c r="DH7" s="25">
        <v>43.98</v>
      </c>
      <c r="DI7" s="25">
        <v>47.14</v>
      </c>
      <c r="DJ7" s="25">
        <v>49.47</v>
      </c>
      <c r="DK7" s="25">
        <v>51.57</v>
      </c>
      <c r="DL7" s="25">
        <v>53.3</v>
      </c>
      <c r="DM7" s="25">
        <v>48.83</v>
      </c>
      <c r="DN7" s="25">
        <v>49.96</v>
      </c>
      <c r="DO7" s="25">
        <v>50.82</v>
      </c>
      <c r="DP7" s="25">
        <v>51.82</v>
      </c>
      <c r="DQ7" s="25">
        <v>52.53</v>
      </c>
      <c r="DR7" s="25">
        <v>52.41</v>
      </c>
      <c r="DS7" s="25">
        <v>15.01</v>
      </c>
      <c r="DT7" s="25">
        <v>21.02</v>
      </c>
      <c r="DU7" s="25">
        <v>21.42</v>
      </c>
      <c r="DV7" s="25">
        <v>22.48</v>
      </c>
      <c r="DW7" s="25">
        <v>23.23</v>
      </c>
      <c r="DX7" s="25">
        <v>18.18</v>
      </c>
      <c r="DY7" s="25">
        <v>19.32</v>
      </c>
      <c r="DZ7" s="25">
        <v>21.16</v>
      </c>
      <c r="EA7" s="25">
        <v>22.72</v>
      </c>
      <c r="EB7" s="25">
        <v>24.16</v>
      </c>
      <c r="EC7" s="25">
        <v>26.78</v>
      </c>
      <c r="ED7" s="25">
        <v>0.7</v>
      </c>
      <c r="EE7" s="25">
        <v>0.28000000000000003</v>
      </c>
      <c r="EF7" s="25">
        <v>0.53</v>
      </c>
      <c r="EG7" s="25">
        <v>0.46</v>
      </c>
      <c r="EH7" s="25">
        <v>0.54</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Printed>2026-02-18T02:43:49Z</cp:lastPrinted>
  <dcterms:created xsi:type="dcterms:W3CDTF">2025-12-12T09:23:53Z</dcterms:created>
  <dcterms:modified xsi:type="dcterms:W3CDTF">2026-03-04T05:40:38Z</dcterms:modified>
  <cp:category/>
</cp:coreProperties>
</file>