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ivfs\所属用ファイルサーバ\04720\50■施設・介護サービス班■\038   地産地消\R5\02　調査依頼（長寿→施設等）\決裁用\"/>
    </mc:Choice>
  </mc:AlternateContent>
  <xr:revisionPtr revIDLastSave="0" documentId="13_ncr:1_{B5DFC180-7D64-4F7C-8B4E-8AEA6C6BDFA8}" xr6:coauthVersionLast="47" xr6:coauthVersionMax="47" xr10:uidLastSave="{00000000-0000-0000-0000-000000000000}"/>
  <bookViews>
    <workbookView xWindow="-120" yWindow="-120" windowWidth="29040" windowHeight="15840" xr2:uid="{EE23A165-97F6-40BF-B60A-CC5A51B3B416}"/>
  </bookViews>
  <sheets>
    <sheet name="前回結果概要" sheetId="2" r:id="rId1"/>
    <sheet name="調査結果" sheetId="3" r:id="rId2"/>
  </sheets>
  <definedNames>
    <definedName name="_xlnm.Print_Area" localSheetId="0">前回結果概要!$A$1:$AF$50</definedName>
    <definedName name="_xlnm.Print_Area" localSheetId="1">調査結果!$A$1:$L$40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9" i="3" l="1"/>
  <c r="F39" i="3"/>
  <c r="K38" i="3"/>
  <c r="F38" i="3"/>
  <c r="K37" i="3"/>
  <c r="F37" i="3"/>
  <c r="K36" i="3"/>
  <c r="F36" i="3"/>
  <c r="K35" i="3"/>
  <c r="F35" i="3"/>
  <c r="K34" i="3"/>
  <c r="F34" i="3"/>
  <c r="K33" i="3"/>
  <c r="F33" i="3"/>
  <c r="K32" i="3"/>
  <c r="F32" i="3"/>
  <c r="K31" i="3"/>
  <c r="F31" i="3"/>
  <c r="K30" i="3"/>
  <c r="F30" i="3"/>
  <c r="K29" i="3"/>
  <c r="F29" i="3"/>
  <c r="K28" i="3"/>
  <c r="F28" i="3"/>
  <c r="J23" i="3"/>
  <c r="J24" i="3" s="1"/>
  <c r="I23" i="3"/>
  <c r="I24" i="3" s="1"/>
  <c r="H23" i="3"/>
  <c r="G23" i="3"/>
  <c r="K23" i="3" s="1"/>
  <c r="E23" i="3"/>
  <c r="E24" i="3" s="1"/>
  <c r="D23" i="3"/>
  <c r="C23" i="3"/>
  <c r="B23" i="3"/>
  <c r="G24" i="3" s="1"/>
  <c r="J22" i="3"/>
  <c r="I22" i="3"/>
  <c r="H22" i="3"/>
  <c r="G22" i="3"/>
  <c r="K22" i="3" s="1"/>
  <c r="E22" i="3"/>
  <c r="D22" i="3"/>
  <c r="C22" i="3"/>
  <c r="B22" i="3"/>
  <c r="F22" i="3" s="1"/>
  <c r="K21" i="3"/>
  <c r="F21" i="3"/>
  <c r="J20" i="3"/>
  <c r="I20" i="3"/>
  <c r="H20" i="3"/>
  <c r="G20" i="3"/>
  <c r="K20" i="3" s="1"/>
  <c r="E20" i="3"/>
  <c r="D20" i="3"/>
  <c r="C20" i="3"/>
  <c r="B20" i="3"/>
  <c r="F20" i="3" s="1"/>
  <c r="K19" i="3"/>
  <c r="F19" i="3"/>
  <c r="J18" i="3"/>
  <c r="I18" i="3"/>
  <c r="H18" i="3"/>
  <c r="G18" i="3"/>
  <c r="K18" i="3" s="1"/>
  <c r="E18" i="3"/>
  <c r="D18" i="3"/>
  <c r="C18" i="3"/>
  <c r="B18" i="3"/>
  <c r="F18" i="3" s="1"/>
  <c r="K17" i="3"/>
  <c r="F17" i="3"/>
  <c r="J16" i="3"/>
  <c r="I16" i="3"/>
  <c r="H16" i="3"/>
  <c r="G16" i="3"/>
  <c r="K16" i="3" s="1"/>
  <c r="E16" i="3"/>
  <c r="D16" i="3"/>
  <c r="C16" i="3"/>
  <c r="B16" i="3"/>
  <c r="F16" i="3" s="1"/>
  <c r="K15" i="3"/>
  <c r="F15" i="3"/>
  <c r="J14" i="3"/>
  <c r="I14" i="3"/>
  <c r="H14" i="3"/>
  <c r="G14" i="3"/>
  <c r="K14" i="3" s="1"/>
  <c r="E14" i="3"/>
  <c r="D14" i="3"/>
  <c r="C14" i="3"/>
  <c r="B14" i="3"/>
  <c r="F14" i="3" s="1"/>
  <c r="K13" i="3"/>
  <c r="F13" i="3"/>
  <c r="J12" i="3"/>
  <c r="I12" i="3"/>
  <c r="H12" i="3"/>
  <c r="G12" i="3"/>
  <c r="K12" i="3" s="1"/>
  <c r="E12" i="3"/>
  <c r="D12" i="3"/>
  <c r="C12" i="3"/>
  <c r="B12" i="3"/>
  <c r="F12" i="3" s="1"/>
  <c r="K11" i="3"/>
  <c r="F11" i="3"/>
  <c r="R42" i="2"/>
  <c r="R41" i="2"/>
  <c r="R40" i="2"/>
  <c r="R39" i="2"/>
  <c r="R38" i="2"/>
  <c r="R37" i="2"/>
  <c r="R36" i="2"/>
  <c r="K24" i="3" l="1"/>
  <c r="F23" i="3"/>
  <c r="D24" i="3"/>
  <c r="H24" i="3"/>
  <c r="B24" i="3"/>
  <c r="F24" i="3" s="1"/>
  <c r="C2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情報政策課</author>
  </authors>
  <commentList>
    <comment ref="A20" authorId="0" shapeId="0" xr:uid="{9572E6EE-BE9E-44A6-9616-01DDC45F90F0}">
      <text>
        <r>
          <rPr>
            <b/>
            <sz val="12"/>
            <color indexed="81"/>
            <rFont val="ＭＳ Ｐゴシック"/>
            <family val="3"/>
            <charset val="128"/>
          </rPr>
          <t>体育保健課
健康教育班</t>
        </r>
      </text>
    </comment>
  </commentList>
</comments>
</file>

<file path=xl/sharedStrings.xml><?xml version="1.0" encoding="utf-8"?>
<sst xmlns="http://schemas.openxmlformats.org/spreadsheetml/2006/main" count="108" uniqueCount="75">
  <si>
    <t>福祉施設における地場産物使用状況調査結果概要
（令和4年11月実施分）</t>
    <rPh sb="20" eb="22">
      <t>ガイヨウ</t>
    </rPh>
    <rPh sb="24" eb="26">
      <t>レイワ</t>
    </rPh>
    <rPh sb="27" eb="28">
      <t>ネン</t>
    </rPh>
    <rPh sb="30" eb="31">
      <t>ヅキ</t>
    </rPh>
    <rPh sb="33" eb="34">
      <t>ブン</t>
    </rPh>
    <phoneticPr fontId="4"/>
  </si>
  <si>
    <t>○調査目的：福祉施設における地場産物の利用状況を把握するとともに、施設に地産</t>
    <phoneticPr fontId="4"/>
  </si>
  <si>
    <t>　　　　　　地消推進の意識を持っていただくことを目的として実施。</t>
    <phoneticPr fontId="4"/>
  </si>
  <si>
    <t>○調査時期：令和4年11月21日から28日中の任意の概ね５日間</t>
    <rPh sb="6" eb="8">
      <t>レイワ</t>
    </rPh>
    <rPh sb="15" eb="16">
      <t>ニチ</t>
    </rPh>
    <rPh sb="20" eb="21">
      <t>ニチ</t>
    </rPh>
    <rPh sb="21" eb="22">
      <t>チュウ</t>
    </rPh>
    <phoneticPr fontId="4"/>
  </si>
  <si>
    <t>○調査対象：県内の給食を行なっている福祉施設</t>
    <phoneticPr fontId="4"/>
  </si>
  <si>
    <t>　　　　　　依頼文書を発送した施設数：712施設、うち452施設から回答あり</t>
    <phoneticPr fontId="4"/>
  </si>
  <si>
    <r>
      <t>　　　　　　（回収率６3．5％、前回調査（R2</t>
    </r>
    <r>
      <rPr>
        <sz val="12"/>
        <rFont val="Arial"/>
        <family val="2"/>
      </rPr>
      <t>.</t>
    </r>
    <r>
      <rPr>
        <sz val="12"/>
        <rFont val="HG丸ｺﾞｼｯｸM-PRO"/>
        <family val="3"/>
        <charset val="128"/>
      </rPr>
      <t>11</t>
    </r>
    <r>
      <rPr>
        <sz val="12"/>
        <rFont val="HG丸ｺﾞｼｯｸM-PRO"/>
        <family val="3"/>
        <charset val="128"/>
      </rPr>
      <t>）時の回収率は6５．4％）</t>
    </r>
    <rPh sb="16" eb="18">
      <t>ゼンカイ</t>
    </rPh>
    <rPh sb="18" eb="20">
      <t>チョウサ</t>
    </rPh>
    <phoneticPr fontId="4"/>
  </si>
  <si>
    <t>○調査について：</t>
    <phoneticPr fontId="4"/>
  </si>
  <si>
    <t>　①調査は重量ベースで実施。但し使用量とするか購入量とするかは任意としている。</t>
    <phoneticPr fontId="4"/>
  </si>
  <si>
    <t>　②調査区分：地元、県内（地元市町以外の県内）、県外、輸入の４区分としている。</t>
    <phoneticPr fontId="4"/>
  </si>
  <si>
    <t>　　　　　　　このうち地元＋県内を県内産として集計している。</t>
    <phoneticPr fontId="4"/>
  </si>
  <si>
    <t>　③調査品目の分類：穀類（穀類のうち米は再掲）、農産物（豆、芋、果樹、林産物　</t>
    <phoneticPr fontId="4"/>
  </si>
  <si>
    <t>　　　　　　　　　　含む）、畜産物、水産物、加工品の区分としている。</t>
    <phoneticPr fontId="4"/>
  </si>
  <si>
    <t>　※教育庁が実施している学校給食における地場産物使用状況調査とは調査期間、方</t>
    <phoneticPr fontId="4"/>
  </si>
  <si>
    <t>　　法等が異なる。</t>
    <phoneticPr fontId="4"/>
  </si>
  <si>
    <t>　※学校給食における調査は、栄養教諭・学校栄養職員の所属する学校、共同調理場</t>
    <phoneticPr fontId="4"/>
  </si>
  <si>
    <t>　　のみを対象として１１月及び２月の県が指定する５日間について食材ごとに細か</t>
    <phoneticPr fontId="4"/>
  </si>
  <si>
    <t>　　く分類・積み上げした調査を行っている。（１１月分と２月分を加重平均してい</t>
    <phoneticPr fontId="4"/>
  </si>
  <si>
    <t>　　るとのこと。）なお回収率は１００％であるとのこと。</t>
    <phoneticPr fontId="4"/>
  </si>
  <si>
    <t>　※福祉施設における調査は啓発という観点から栄養士の有無に係わらず給食を行な</t>
    <phoneticPr fontId="4"/>
  </si>
  <si>
    <t>　　っている全ての施設を対象として調査を行なっている。福祉施設において教育庁</t>
    <phoneticPr fontId="4"/>
  </si>
  <si>
    <t>　　と同様の調査を実施することは施設側の能力、負担を考慮すると難しいため、調</t>
    <phoneticPr fontId="4"/>
  </si>
  <si>
    <t>　　査方法を簡略化し施設の都合により調査期間等を自由に設定できることとしてい</t>
    <phoneticPr fontId="4"/>
  </si>
  <si>
    <t>　　る。（よって前回と単純に比較することは難しいと思われる。）</t>
    <phoneticPr fontId="4"/>
  </si>
  <si>
    <t>○調査結果の概要</t>
    <phoneticPr fontId="4"/>
  </si>
  <si>
    <t>（１）福祉施設の給食において使用した県内産物（地元+県内）の使用割合</t>
    <phoneticPr fontId="4"/>
  </si>
  <si>
    <t>区分</t>
    <rPh sb="0" eb="2">
      <t>クブン</t>
    </rPh>
    <phoneticPr fontId="4"/>
  </si>
  <si>
    <r>
      <t>今回(</t>
    </r>
    <r>
      <rPr>
        <sz val="11"/>
        <rFont val="Arial"/>
        <family val="2"/>
      </rPr>
      <t>A)</t>
    </r>
    <rPh sb="0" eb="2">
      <t>コンカイ</t>
    </rPh>
    <phoneticPr fontId="4"/>
  </si>
  <si>
    <r>
      <t>前回(</t>
    </r>
    <r>
      <rPr>
        <sz val="11"/>
        <rFont val="Arial"/>
        <family val="2"/>
      </rPr>
      <t>B)</t>
    </r>
    <rPh sb="0" eb="2">
      <t>ゼンカイ</t>
    </rPh>
    <phoneticPr fontId="4"/>
  </si>
  <si>
    <r>
      <t>（</t>
    </r>
    <r>
      <rPr>
        <sz val="11"/>
        <rFont val="Arial"/>
        <family val="2"/>
      </rPr>
      <t>A</t>
    </r>
    <r>
      <rPr>
        <sz val="11"/>
        <rFont val="HG丸ｺﾞｼｯｸM-PRO"/>
        <family val="3"/>
        <charset val="128"/>
      </rPr>
      <t>－</t>
    </r>
    <r>
      <rPr>
        <sz val="11"/>
        <rFont val="Arial"/>
        <family val="2"/>
      </rPr>
      <t>B</t>
    </r>
    <r>
      <rPr>
        <sz val="11"/>
        <rFont val="HG丸ｺﾞｼｯｸM-PRO"/>
        <family val="3"/>
        <charset val="128"/>
      </rPr>
      <t>）</t>
    </r>
    <phoneticPr fontId="4"/>
  </si>
  <si>
    <t>R4.11</t>
    <phoneticPr fontId="4"/>
  </si>
  <si>
    <t>R3.11</t>
    <phoneticPr fontId="4"/>
  </si>
  <si>
    <t>穀類</t>
    <rPh sb="0" eb="2">
      <t>コクルイ</t>
    </rPh>
    <phoneticPr fontId="4"/>
  </si>
  <si>
    <t>　（穀類のうち米）</t>
    <rPh sb="2" eb="4">
      <t>コクルイ</t>
    </rPh>
    <rPh sb="7" eb="8">
      <t>コメ</t>
    </rPh>
    <phoneticPr fontId="4"/>
  </si>
  <si>
    <t>農産物</t>
    <rPh sb="0" eb="3">
      <t>ノウサンブツ</t>
    </rPh>
    <phoneticPr fontId="4"/>
  </si>
  <si>
    <t>畜産物</t>
    <rPh sb="0" eb="3">
      <t>チクサンブツ</t>
    </rPh>
    <phoneticPr fontId="4"/>
  </si>
  <si>
    <t>水産物</t>
    <rPh sb="0" eb="3">
      <t>スイサンブツ</t>
    </rPh>
    <phoneticPr fontId="4"/>
  </si>
  <si>
    <t>加工品</t>
    <rPh sb="0" eb="3">
      <t>カコウヒン</t>
    </rPh>
    <phoneticPr fontId="4"/>
  </si>
  <si>
    <t>合　計</t>
    <rPh sb="0" eb="1">
      <t>ゴウ</t>
    </rPh>
    <rPh sb="2" eb="3">
      <t>ケイ</t>
    </rPh>
    <phoneticPr fontId="4"/>
  </si>
  <si>
    <t>　※水産物以外の項目で、前回調査時より地元産+県内産の使用割合が微増・横這いとなっている。</t>
    <rPh sb="2" eb="5">
      <t>スイサンブツ</t>
    </rPh>
    <rPh sb="5" eb="7">
      <t>イガイ</t>
    </rPh>
    <rPh sb="8" eb="10">
      <t>コウモク</t>
    </rPh>
    <rPh sb="32" eb="34">
      <t>ビゾウ</t>
    </rPh>
    <rPh sb="35" eb="37">
      <t>ヨコバ</t>
    </rPh>
    <phoneticPr fontId="4"/>
  </si>
  <si>
    <t xml:space="preserve"> 《参考》県内産使用割合の推移</t>
    <rPh sb="2" eb="4">
      <t>サンコウ</t>
    </rPh>
    <rPh sb="5" eb="7">
      <t>ケンナイ</t>
    </rPh>
    <rPh sb="7" eb="8">
      <t>サン</t>
    </rPh>
    <rPh sb="8" eb="10">
      <t>シヨウ</t>
    </rPh>
    <rPh sb="10" eb="12">
      <t>ワリアイ</t>
    </rPh>
    <rPh sb="13" eb="15">
      <t>スイイ</t>
    </rPh>
    <phoneticPr fontId="12"/>
  </si>
  <si>
    <t>福祉施設における地場産物使用状況調査結果</t>
    <rPh sb="0" eb="2">
      <t>フクシ</t>
    </rPh>
    <rPh sb="2" eb="4">
      <t>シセツ</t>
    </rPh>
    <rPh sb="8" eb="10">
      <t>ジバ</t>
    </rPh>
    <rPh sb="10" eb="12">
      <t>サンブツ</t>
    </rPh>
    <rPh sb="12" eb="14">
      <t>シヨウ</t>
    </rPh>
    <rPh sb="14" eb="16">
      <t>ジョウキョウ</t>
    </rPh>
    <rPh sb="16" eb="18">
      <t>チョウサ</t>
    </rPh>
    <rPh sb="18" eb="20">
      <t>ケッカ</t>
    </rPh>
    <phoneticPr fontId="4"/>
  </si>
  <si>
    <t>調査期間　　　　　：令和4年11月</t>
    <rPh sb="0" eb="2">
      <t>チョウサ</t>
    </rPh>
    <rPh sb="2" eb="4">
      <t>キカン</t>
    </rPh>
    <rPh sb="10" eb="12">
      <t>レイワ</t>
    </rPh>
    <rPh sb="13" eb="14">
      <t>ネン</t>
    </rPh>
    <rPh sb="16" eb="17">
      <t>ガツ</t>
    </rPh>
    <phoneticPr fontId="4"/>
  </si>
  <si>
    <t>調査期間　　　　　：令和３年11月</t>
    <rPh sb="0" eb="2">
      <t>チョウサ</t>
    </rPh>
    <rPh sb="2" eb="4">
      <t>キカン</t>
    </rPh>
    <rPh sb="10" eb="12">
      <t>レイワ</t>
    </rPh>
    <rPh sb="13" eb="14">
      <t>ネン</t>
    </rPh>
    <rPh sb="16" eb="17">
      <t>ガツ</t>
    </rPh>
    <phoneticPr fontId="4"/>
  </si>
  <si>
    <t>調査依頼発送施設数：712</t>
    <rPh sb="0" eb="2">
      <t>チョウサ</t>
    </rPh>
    <rPh sb="2" eb="4">
      <t>イライ</t>
    </rPh>
    <rPh sb="4" eb="6">
      <t>ハッソウ</t>
    </rPh>
    <rPh sb="6" eb="8">
      <t>シセツ</t>
    </rPh>
    <rPh sb="8" eb="9">
      <t>スウ</t>
    </rPh>
    <phoneticPr fontId="4"/>
  </si>
  <si>
    <t>調査依頼発送施設数：714</t>
    <rPh sb="0" eb="2">
      <t>チョウサ</t>
    </rPh>
    <rPh sb="2" eb="4">
      <t>イライ</t>
    </rPh>
    <rPh sb="4" eb="6">
      <t>ハッソウ</t>
    </rPh>
    <rPh sb="6" eb="8">
      <t>シセツ</t>
    </rPh>
    <rPh sb="8" eb="9">
      <t>スウ</t>
    </rPh>
    <phoneticPr fontId="4"/>
  </si>
  <si>
    <t>回答施設数　　　　：452</t>
    <rPh sb="0" eb="2">
      <t>カイトウ</t>
    </rPh>
    <rPh sb="2" eb="4">
      <t>シセツ</t>
    </rPh>
    <rPh sb="4" eb="5">
      <t>スウ</t>
    </rPh>
    <phoneticPr fontId="4"/>
  </si>
  <si>
    <t>回答施設数　　　　：467</t>
    <rPh sb="0" eb="2">
      <t>カイトウ</t>
    </rPh>
    <rPh sb="2" eb="4">
      <t>シセツ</t>
    </rPh>
    <rPh sb="4" eb="5">
      <t>スウ</t>
    </rPh>
    <phoneticPr fontId="4"/>
  </si>
  <si>
    <t>回収率　　　　　　：63.5%</t>
    <rPh sb="0" eb="2">
      <t>カイシュウ</t>
    </rPh>
    <rPh sb="2" eb="3">
      <t>リツ</t>
    </rPh>
    <phoneticPr fontId="4"/>
  </si>
  <si>
    <t>回収率　　　　　　：65.4%</t>
    <rPh sb="0" eb="2">
      <t>カイシュウ</t>
    </rPh>
    <rPh sb="2" eb="3">
      <t>リツ</t>
    </rPh>
    <phoneticPr fontId="4"/>
  </si>
  <si>
    <t>結果（全施設計）</t>
    <phoneticPr fontId="4"/>
  </si>
  <si>
    <t>産地</t>
    <rPh sb="0" eb="2">
      <t>サンチ</t>
    </rPh>
    <phoneticPr fontId="4"/>
  </si>
  <si>
    <t>地元市町</t>
    <rPh sb="0" eb="2">
      <t>ジモト</t>
    </rPh>
    <rPh sb="2" eb="4">
      <t>シチョウ</t>
    </rPh>
    <phoneticPr fontId="4"/>
  </si>
  <si>
    <t>県内</t>
    <rPh sb="0" eb="1">
      <t>ケン</t>
    </rPh>
    <rPh sb="1" eb="2">
      <t>ナイ</t>
    </rPh>
    <phoneticPr fontId="4"/>
  </si>
  <si>
    <t>県外</t>
    <rPh sb="0" eb="2">
      <t>ケンガイ</t>
    </rPh>
    <phoneticPr fontId="4"/>
  </si>
  <si>
    <t>輸入</t>
    <rPh sb="0" eb="2">
      <t>ユニュウ</t>
    </rPh>
    <phoneticPr fontId="4"/>
  </si>
  <si>
    <t>地元+県内</t>
    <rPh sb="0" eb="2">
      <t>ジモト</t>
    </rPh>
    <rPh sb="3" eb="4">
      <t>ケン</t>
    </rPh>
    <rPh sb="4" eb="5">
      <t>ナイ</t>
    </rPh>
    <phoneticPr fontId="4"/>
  </si>
  <si>
    <t>割合（％）</t>
    <rPh sb="0" eb="2">
      <t>ワリアイ</t>
    </rPh>
    <phoneticPr fontId="4"/>
  </si>
  <si>
    <t>農産物（豆、芋、果樹、林産物含む）</t>
    <rPh sb="0" eb="3">
      <t>ノウサンブツ</t>
    </rPh>
    <rPh sb="4" eb="5">
      <t>マメ</t>
    </rPh>
    <rPh sb="6" eb="7">
      <t>イモ</t>
    </rPh>
    <rPh sb="8" eb="10">
      <t>カジュ</t>
    </rPh>
    <rPh sb="11" eb="13">
      <t>リンサン</t>
    </rPh>
    <rPh sb="13" eb="14">
      <t>ブツ</t>
    </rPh>
    <rPh sb="14" eb="15">
      <t>フク</t>
    </rPh>
    <phoneticPr fontId="4"/>
  </si>
  <si>
    <t>合計</t>
    <rPh sb="0" eb="2">
      <t>ゴウケイ</t>
    </rPh>
    <phoneticPr fontId="4"/>
  </si>
  <si>
    <t>施設ごとの集計結果</t>
    <phoneticPr fontId="4"/>
  </si>
  <si>
    <t>養護老人ホーム</t>
    <rPh sb="0" eb="2">
      <t>ヨウゴ</t>
    </rPh>
    <rPh sb="2" eb="4">
      <t>ロウジン</t>
    </rPh>
    <phoneticPr fontId="4"/>
  </si>
  <si>
    <t>特別養護老人ホーム</t>
    <rPh sb="0" eb="2">
      <t>トクベツ</t>
    </rPh>
    <rPh sb="2" eb="4">
      <t>ヨウゴ</t>
    </rPh>
    <rPh sb="4" eb="6">
      <t>ロウジン</t>
    </rPh>
    <phoneticPr fontId="4"/>
  </si>
  <si>
    <t>軽費老人ホーム</t>
    <rPh sb="0" eb="2">
      <t>ケイヒ</t>
    </rPh>
    <rPh sb="2" eb="4">
      <t>ロウジン</t>
    </rPh>
    <phoneticPr fontId="4"/>
  </si>
  <si>
    <t>短期入所生活介護</t>
    <rPh sb="0" eb="2">
      <t>タンキ</t>
    </rPh>
    <rPh sb="2" eb="4">
      <t>ニュウショ</t>
    </rPh>
    <rPh sb="4" eb="6">
      <t>セイカツ</t>
    </rPh>
    <rPh sb="6" eb="8">
      <t>カイゴ</t>
    </rPh>
    <phoneticPr fontId="4"/>
  </si>
  <si>
    <t>短期入所療養介護</t>
    <rPh sb="0" eb="2">
      <t>タンキ</t>
    </rPh>
    <rPh sb="2" eb="4">
      <t>ニュウショ</t>
    </rPh>
    <rPh sb="4" eb="6">
      <t>リョウヨウ</t>
    </rPh>
    <rPh sb="6" eb="8">
      <t>カイゴ</t>
    </rPh>
    <phoneticPr fontId="4"/>
  </si>
  <si>
    <t>-</t>
    <phoneticPr fontId="4"/>
  </si>
  <si>
    <t>-</t>
  </si>
  <si>
    <t>介護老人保健施設</t>
    <rPh sb="0" eb="8">
      <t>カイゴ</t>
    </rPh>
    <phoneticPr fontId="4"/>
  </si>
  <si>
    <t>介護療養型医療施設</t>
    <rPh sb="0" eb="9">
      <t>カイゴ</t>
    </rPh>
    <phoneticPr fontId="4"/>
  </si>
  <si>
    <t>障害児施設</t>
    <rPh sb="0" eb="2">
      <t>ショウガイ</t>
    </rPh>
    <rPh sb="2" eb="3">
      <t>ジ</t>
    </rPh>
    <rPh sb="3" eb="5">
      <t>シセツ</t>
    </rPh>
    <phoneticPr fontId="4"/>
  </si>
  <si>
    <t>障害者入所施設</t>
    <rPh sb="0" eb="3">
      <t>ショウガイシャ</t>
    </rPh>
    <rPh sb="3" eb="5">
      <t>ニュウショ</t>
    </rPh>
    <rPh sb="5" eb="7">
      <t>シセツ</t>
    </rPh>
    <phoneticPr fontId="4"/>
  </si>
  <si>
    <t>日中系事業所</t>
    <rPh sb="0" eb="2">
      <t>ニッチュウ</t>
    </rPh>
    <rPh sb="2" eb="3">
      <t>ケイ</t>
    </rPh>
    <rPh sb="3" eb="6">
      <t>ジギョウショ</t>
    </rPh>
    <phoneticPr fontId="4"/>
  </si>
  <si>
    <t>保育所</t>
    <rPh sb="0" eb="2">
      <t>ホイク</t>
    </rPh>
    <rPh sb="2" eb="3">
      <t>ショ</t>
    </rPh>
    <phoneticPr fontId="4"/>
  </si>
  <si>
    <t>社会的養護関係施設</t>
    <rPh sb="0" eb="3">
      <t>シャカイテキ</t>
    </rPh>
    <rPh sb="3" eb="5">
      <t>ヨウゴ</t>
    </rPh>
    <rPh sb="5" eb="7">
      <t>カンケイ</t>
    </rPh>
    <rPh sb="7" eb="9">
      <t>シセツ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</si>
</sst>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quot;△ &quot;0.0"/>
    <numFmt numFmtId="178" formatCode="#,###&quot;kg&quot;"/>
  </numFmts>
  <fonts count="20" x14ac:knownFonts="1">
    <font>
      <sz val="11"/>
      <color theme="1"/>
      <name val="游ゴシック"/>
      <family val="2"/>
      <charset val="128"/>
      <scheme val="minor"/>
    </font>
    <font>
      <sz val="11"/>
      <name val="ＭＳ Ｐゴシック"/>
      <family val="3"/>
      <charset val="128"/>
    </font>
    <font>
      <b/>
      <sz val="14"/>
      <name val="ＭＳ ゴシック"/>
      <family val="3"/>
      <charset val="128"/>
    </font>
    <font>
      <sz val="6"/>
      <name val="游ゴシック"/>
      <family val="2"/>
      <charset val="128"/>
      <scheme val="minor"/>
    </font>
    <font>
      <sz val="6"/>
      <name val="ＭＳ Ｐゴシック"/>
      <family val="3"/>
      <charset val="128"/>
    </font>
    <font>
      <sz val="12"/>
      <name val="HG丸ｺﾞｼｯｸM-PRO"/>
      <family val="3"/>
      <charset val="128"/>
    </font>
    <font>
      <sz val="12"/>
      <name val="Arial"/>
      <family val="2"/>
    </font>
    <font>
      <sz val="11"/>
      <name val="HG丸ｺﾞｼｯｸM-PRO"/>
      <family val="3"/>
      <charset val="128"/>
    </font>
    <font>
      <sz val="11"/>
      <name val="Arial"/>
      <family val="2"/>
    </font>
    <font>
      <sz val="9"/>
      <name val="HG丸ｺﾞｼｯｸM-PRO"/>
      <family val="3"/>
      <charset val="128"/>
    </font>
    <font>
      <b/>
      <sz val="11"/>
      <name val="HG丸ｺﾞｼｯｸM-PRO"/>
      <family val="3"/>
      <charset val="128"/>
    </font>
    <font>
      <sz val="11"/>
      <color rgb="FFFF0000"/>
      <name val="HG丸ｺﾞｼｯｸM-PRO"/>
      <family val="3"/>
      <charset val="128"/>
    </font>
    <font>
      <sz val="6"/>
      <name val="游ゴシック"/>
      <family val="3"/>
      <charset val="128"/>
    </font>
    <font>
      <b/>
      <sz val="12"/>
      <color indexed="81"/>
      <name val="ＭＳ Ｐゴシック"/>
      <family val="3"/>
      <charset val="128"/>
    </font>
    <font>
      <b/>
      <sz val="16"/>
      <name val="ＭＳ ゴシック"/>
      <family val="3"/>
      <charset val="128"/>
    </font>
    <font>
      <sz val="16"/>
      <name val="ＭＳ Ｐゴシック"/>
      <family val="3"/>
      <charset val="128"/>
    </font>
    <font>
      <sz val="8"/>
      <name val="HG丸ｺﾞｼｯｸM-PRO"/>
      <family val="3"/>
      <charset val="128"/>
    </font>
    <font>
      <sz val="11"/>
      <color indexed="12"/>
      <name val="Arial"/>
      <family val="2"/>
    </font>
    <font>
      <sz val="11"/>
      <color indexed="12"/>
      <name val="HG丸ｺﾞｼｯｸM-PRO"/>
      <family val="3"/>
      <charset val="128"/>
    </font>
    <font>
      <sz val="11"/>
      <color indexed="10"/>
      <name val="Arial"/>
      <family val="2"/>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13"/>
        <bgColor indexed="64"/>
      </patternFill>
    </fill>
  </fills>
  <borders count="4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34">
    <xf numFmtId="0" fontId="0" fillId="0" borderId="0" xfId="0">
      <alignment vertical="center"/>
    </xf>
    <xf numFmtId="0" fontId="5" fillId="2" borderId="0" xfId="1" applyFont="1" applyFill="1">
      <alignment vertical="center"/>
    </xf>
    <xf numFmtId="0" fontId="5" fillId="0" borderId="0" xfId="1" applyFont="1">
      <alignment vertical="center"/>
    </xf>
    <xf numFmtId="0" fontId="1" fillId="0" borderId="0" xfId="1">
      <alignment vertical="center"/>
    </xf>
    <xf numFmtId="0" fontId="7" fillId="0" borderId="0" xfId="1" applyFont="1">
      <alignment vertical="center"/>
    </xf>
    <xf numFmtId="0" fontId="14" fillId="2" borderId="0" xfId="1" applyFont="1" applyFill="1" applyAlignment="1">
      <alignment horizontal="center" vertical="center"/>
    </xf>
    <xf numFmtId="0" fontId="15" fillId="0" borderId="0" xfId="1" applyFont="1" applyAlignment="1">
      <alignment horizontal="center" vertical="center"/>
    </xf>
    <xf numFmtId="0" fontId="7" fillId="2" borderId="0" xfId="1" applyFont="1" applyFill="1">
      <alignment vertical="center"/>
    </xf>
    <xf numFmtId="0" fontId="16" fillId="2" borderId="0" xfId="1" applyFont="1" applyFill="1" applyAlignment="1">
      <alignment horizontal="left" vertical="center" wrapText="1"/>
    </xf>
    <xf numFmtId="0" fontId="7" fillId="4" borderId="12" xfId="1" applyFont="1" applyFill="1" applyBorder="1" applyAlignment="1">
      <alignment horizontal="center" vertical="center"/>
    </xf>
    <xf numFmtId="0" fontId="7" fillId="4" borderId="18" xfId="1" applyFont="1" applyFill="1" applyBorder="1" applyAlignment="1">
      <alignment horizontal="center" vertical="center"/>
    </xf>
    <xf numFmtId="0" fontId="7" fillId="4" borderId="19" xfId="1" applyFont="1" applyFill="1" applyBorder="1" applyAlignment="1">
      <alignment horizontal="center" vertical="center"/>
    </xf>
    <xf numFmtId="0" fontId="7" fillId="4" borderId="20" xfId="1" applyFont="1" applyFill="1" applyBorder="1" applyAlignment="1">
      <alignment horizontal="center" vertical="center"/>
    </xf>
    <xf numFmtId="0" fontId="7" fillId="0" borderId="21" xfId="1" applyFont="1" applyBorder="1">
      <alignment vertical="center"/>
    </xf>
    <xf numFmtId="178" fontId="8" fillId="2" borderId="22" xfId="2" applyNumberFormat="1" applyFont="1" applyFill="1" applyBorder="1">
      <alignment vertical="center"/>
    </xf>
    <xf numFmtId="178" fontId="8" fillId="2" borderId="23" xfId="2" applyNumberFormat="1" applyFont="1" applyFill="1" applyBorder="1">
      <alignment vertical="center"/>
    </xf>
    <xf numFmtId="178" fontId="8" fillId="2" borderId="24" xfId="2" applyNumberFormat="1" applyFont="1" applyFill="1" applyBorder="1">
      <alignment vertical="center"/>
    </xf>
    <xf numFmtId="38" fontId="17" fillId="0" borderId="25" xfId="1" applyNumberFormat="1" applyFont="1" applyBorder="1" applyAlignment="1">
      <alignment horizontal="center" vertical="center"/>
    </xf>
    <xf numFmtId="0" fontId="7" fillId="0" borderId="26" xfId="1" applyFont="1" applyBorder="1" applyAlignment="1">
      <alignment horizontal="right" vertical="center"/>
    </xf>
    <xf numFmtId="176" fontId="17" fillId="0" borderId="9" xfId="1" applyNumberFormat="1" applyFont="1" applyBorder="1" applyAlignment="1">
      <alignment horizontal="right" vertical="center"/>
    </xf>
    <xf numFmtId="176" fontId="17" fillId="0" borderId="27" xfId="1" applyNumberFormat="1" applyFont="1" applyBorder="1" applyAlignment="1">
      <alignment horizontal="right" vertical="center"/>
    </xf>
    <xf numFmtId="176" fontId="17" fillId="0" borderId="28" xfId="1" applyNumberFormat="1" applyFont="1" applyBorder="1" applyAlignment="1">
      <alignment horizontal="right" vertical="center"/>
    </xf>
    <xf numFmtId="176" fontId="17" fillId="0" borderId="25" xfId="1" applyNumberFormat="1" applyFont="1" applyBorder="1" applyAlignment="1">
      <alignment horizontal="right" vertical="center"/>
    </xf>
    <xf numFmtId="0" fontId="7" fillId="0" borderId="29" xfId="1" applyFont="1" applyBorder="1">
      <alignment vertical="center"/>
    </xf>
    <xf numFmtId="178" fontId="8" fillId="0" borderId="22" xfId="2" applyNumberFormat="1" applyFont="1" applyBorder="1">
      <alignment vertical="center"/>
    </xf>
    <xf numFmtId="178" fontId="8" fillId="0" borderId="23" xfId="2" applyNumberFormat="1" applyFont="1" applyBorder="1">
      <alignment vertical="center"/>
    </xf>
    <xf numFmtId="178" fontId="8" fillId="0" borderId="30" xfId="2" applyNumberFormat="1" applyFont="1" applyBorder="1">
      <alignment vertical="center"/>
    </xf>
    <xf numFmtId="0" fontId="7" fillId="0" borderId="29" xfId="1" applyFont="1" applyBorder="1" applyAlignment="1">
      <alignment vertical="center" shrinkToFit="1"/>
    </xf>
    <xf numFmtId="178" fontId="17" fillId="0" borderId="25" xfId="1" applyNumberFormat="1" applyFont="1" applyBorder="1" applyAlignment="1">
      <alignment horizontal="center" vertical="center"/>
    </xf>
    <xf numFmtId="0" fontId="7" fillId="0" borderId="31" xfId="1" applyFont="1" applyBorder="1" applyAlignment="1">
      <alignment horizontal="right" vertical="center"/>
    </xf>
    <xf numFmtId="0" fontId="7" fillId="0" borderId="21" xfId="1" applyFont="1" applyBorder="1" applyAlignment="1">
      <alignment horizontal="center" vertical="center"/>
    </xf>
    <xf numFmtId="178" fontId="17" fillId="0" borderId="32" xfId="2" applyNumberFormat="1" applyFont="1" applyBorder="1">
      <alignment vertical="center"/>
    </xf>
    <xf numFmtId="178" fontId="17" fillId="0" borderId="33" xfId="2" applyNumberFormat="1" applyFont="1" applyBorder="1">
      <alignment vertical="center"/>
    </xf>
    <xf numFmtId="178" fontId="17" fillId="0" borderId="24" xfId="2" applyNumberFormat="1" applyFont="1" applyBorder="1">
      <alignment vertical="center"/>
    </xf>
    <xf numFmtId="0" fontId="7" fillId="0" borderId="17" xfId="1" applyFont="1" applyBorder="1" applyAlignment="1">
      <alignment horizontal="right" vertical="center"/>
    </xf>
    <xf numFmtId="176" fontId="17" fillId="0" borderId="34" xfId="1" applyNumberFormat="1" applyFont="1" applyBorder="1" applyAlignment="1">
      <alignment horizontal="right" vertical="center"/>
    </xf>
    <xf numFmtId="176" fontId="17" fillId="0" borderId="35" xfId="1" applyNumberFormat="1" applyFont="1" applyBorder="1" applyAlignment="1">
      <alignment horizontal="right" vertical="center"/>
    </xf>
    <xf numFmtId="176" fontId="17" fillId="0" borderId="36" xfId="1" applyNumberFormat="1" applyFont="1" applyBorder="1" applyAlignment="1">
      <alignment horizontal="right" vertical="center"/>
    </xf>
    <xf numFmtId="176" fontId="17" fillId="0" borderId="0" xfId="1" applyNumberFormat="1" applyFont="1" applyAlignment="1">
      <alignment horizontal="right" vertical="center"/>
    </xf>
    <xf numFmtId="0" fontId="7" fillId="2" borderId="0" xfId="1" applyFont="1" applyFill="1" applyAlignment="1">
      <alignment horizontal="center" vertical="center"/>
    </xf>
    <xf numFmtId="9" fontId="18" fillId="2" borderId="0" xfId="1" applyNumberFormat="1" applyFont="1" applyFill="1">
      <alignment vertical="center"/>
    </xf>
    <xf numFmtId="0" fontId="7" fillId="4" borderId="3" xfId="1" applyFont="1" applyFill="1" applyBorder="1" applyAlignment="1">
      <alignment horizontal="center" vertical="center"/>
    </xf>
    <xf numFmtId="0" fontId="7" fillId="4" borderId="37" xfId="1" applyFont="1" applyFill="1" applyBorder="1" applyAlignment="1">
      <alignment horizontal="center" vertical="center"/>
    </xf>
    <xf numFmtId="0" fontId="7" fillId="4" borderId="38" xfId="1" applyFont="1" applyFill="1" applyBorder="1" applyAlignment="1">
      <alignment horizontal="center" vertical="center"/>
    </xf>
    <xf numFmtId="0" fontId="7" fillId="0" borderId="39" xfId="1" applyFont="1" applyBorder="1" applyAlignment="1">
      <alignment horizontal="left" vertical="center"/>
    </xf>
    <xf numFmtId="176" fontId="19" fillId="0" borderId="6" xfId="1" applyNumberFormat="1" applyFont="1" applyBorder="1" applyAlignment="1">
      <alignment horizontal="right" vertical="center"/>
    </xf>
    <xf numFmtId="176" fontId="19" fillId="0" borderId="40" xfId="1" applyNumberFormat="1" applyFont="1" applyBorder="1" applyAlignment="1">
      <alignment horizontal="right" vertical="center"/>
    </xf>
    <xf numFmtId="176" fontId="19" fillId="0" borderId="41" xfId="1" applyNumberFormat="1" applyFont="1" applyBorder="1" applyAlignment="1">
      <alignment horizontal="right" vertical="center"/>
    </xf>
    <xf numFmtId="176" fontId="17" fillId="0" borderId="0" xfId="1" applyNumberFormat="1" applyFont="1" applyAlignment="1">
      <alignment horizontal="center" vertical="center"/>
    </xf>
    <xf numFmtId="176" fontId="19" fillId="0" borderId="6" xfId="1" applyNumberFormat="1" applyFont="1" applyBorder="1">
      <alignment vertical="center"/>
    </xf>
    <xf numFmtId="176" fontId="19" fillId="0" borderId="40" xfId="1" applyNumberFormat="1" applyFont="1" applyBorder="1">
      <alignment vertical="center"/>
    </xf>
    <xf numFmtId="176" fontId="19" fillId="0" borderId="41" xfId="1" applyNumberFormat="1" applyFont="1" applyBorder="1">
      <alignment vertical="center"/>
    </xf>
    <xf numFmtId="0" fontId="7" fillId="0" borderId="39" xfId="1" applyFont="1" applyBorder="1" applyAlignment="1">
      <alignment horizontal="left" vertical="center" wrapText="1"/>
    </xf>
    <xf numFmtId="176" fontId="19" fillId="0" borderId="6" xfId="1" applyNumberFormat="1" applyFont="1" applyBorder="1" applyAlignment="1">
      <alignment horizontal="center" vertical="center"/>
    </xf>
    <xf numFmtId="176" fontId="19" fillId="0" borderId="40" xfId="1" applyNumberFormat="1" applyFont="1" applyBorder="1" applyAlignment="1">
      <alignment horizontal="center" vertical="center"/>
    </xf>
    <xf numFmtId="176" fontId="19" fillId="0" borderId="41" xfId="1" applyNumberFormat="1" applyFont="1" applyBorder="1" applyAlignment="1">
      <alignment horizontal="center" vertical="center"/>
    </xf>
    <xf numFmtId="0" fontId="7" fillId="0" borderId="42" xfId="1" applyFont="1" applyBorder="1" applyAlignment="1">
      <alignment horizontal="left" vertical="center"/>
    </xf>
    <xf numFmtId="176" fontId="19" fillId="0" borderId="12" xfId="1" applyNumberFormat="1" applyFont="1" applyBorder="1" applyAlignment="1">
      <alignment horizontal="right" vertical="center"/>
    </xf>
    <xf numFmtId="176" fontId="19" fillId="0" borderId="18" xfId="1" applyNumberFormat="1" applyFont="1" applyBorder="1" applyAlignment="1">
      <alignment horizontal="right" vertical="center"/>
    </xf>
    <xf numFmtId="176" fontId="19" fillId="0" borderId="19" xfId="1" applyNumberFormat="1" applyFont="1" applyBorder="1" applyAlignment="1">
      <alignment horizontal="right" vertical="center"/>
    </xf>
    <xf numFmtId="0" fontId="11" fillId="2" borderId="0" xfId="1" applyFont="1" applyFill="1" applyAlignment="1">
      <alignment vertical="center" wrapText="1"/>
    </xf>
    <xf numFmtId="0" fontId="5" fillId="2" borderId="0" xfId="1" applyFont="1" applyFill="1" applyAlignment="1">
      <alignment vertical="center" wrapText="1"/>
    </xf>
    <xf numFmtId="0" fontId="1" fillId="0" borderId="0" xfId="1" applyAlignment="1">
      <alignment horizontal="center" vertical="center"/>
    </xf>
    <xf numFmtId="0" fontId="10" fillId="3" borderId="7" xfId="1" applyFont="1" applyFill="1" applyBorder="1" applyAlignment="1">
      <alignment horizontal="center" vertical="center"/>
    </xf>
    <xf numFmtId="0" fontId="10" fillId="3" borderId="8" xfId="1" applyFont="1" applyFill="1" applyBorder="1" applyAlignment="1">
      <alignment horizontal="center" vertical="center"/>
    </xf>
    <xf numFmtId="0" fontId="10" fillId="3" borderId="9" xfId="1" applyFont="1" applyFill="1" applyBorder="1" applyAlignment="1">
      <alignment horizontal="center" vertical="center"/>
    </xf>
    <xf numFmtId="176" fontId="6" fillId="3" borderId="7" xfId="1" applyNumberFormat="1" applyFont="1" applyFill="1" applyBorder="1" applyAlignment="1">
      <alignment horizontal="center" vertical="center"/>
    </xf>
    <xf numFmtId="176" fontId="6" fillId="3" borderId="8" xfId="1" applyNumberFormat="1" applyFont="1" applyFill="1" applyBorder="1" applyAlignment="1">
      <alignment horizontal="center" vertical="center"/>
    </xf>
    <xf numFmtId="176" fontId="6" fillId="3" borderId="9" xfId="1" applyNumberFormat="1" applyFont="1" applyFill="1" applyBorder="1" applyAlignment="1">
      <alignment horizontal="center" vertical="center"/>
    </xf>
    <xf numFmtId="177" fontId="6" fillId="3" borderId="7" xfId="1" applyNumberFormat="1" applyFont="1" applyFill="1" applyBorder="1" applyAlignment="1">
      <alignment horizontal="right" vertical="center" indent="1"/>
    </xf>
    <xf numFmtId="177" fontId="6" fillId="3" borderId="8" xfId="1" applyNumberFormat="1" applyFont="1" applyFill="1" applyBorder="1" applyAlignment="1">
      <alignment horizontal="right" vertical="center" indent="1"/>
    </xf>
    <xf numFmtId="177" fontId="6" fillId="3" borderId="9" xfId="1" applyNumberFormat="1" applyFont="1" applyFill="1" applyBorder="1" applyAlignment="1">
      <alignment horizontal="right" vertical="center" indent="1"/>
    </xf>
    <xf numFmtId="176" fontId="6" fillId="0" borderId="0" xfId="1" applyNumberFormat="1" applyFont="1" applyAlignment="1">
      <alignment horizontal="center" vertical="center"/>
    </xf>
    <xf numFmtId="176" fontId="6" fillId="0" borderId="0" xfId="1" applyNumberFormat="1" applyFont="1" applyAlignment="1">
      <alignment horizontal="right" vertical="center" indent="1"/>
    </xf>
    <xf numFmtId="0" fontId="7" fillId="2" borderId="10" xfId="1" applyFont="1" applyFill="1" applyBorder="1">
      <alignment vertical="center"/>
    </xf>
    <xf numFmtId="0" fontId="7" fillId="2" borderId="11" xfId="1" applyFont="1" applyFill="1" applyBorder="1">
      <alignment vertical="center"/>
    </xf>
    <xf numFmtId="0" fontId="7" fillId="2" borderId="12" xfId="1" applyFont="1" applyFill="1" applyBorder="1">
      <alignment vertical="center"/>
    </xf>
    <xf numFmtId="176" fontId="6" fillId="2" borderId="10" xfId="1" applyNumberFormat="1" applyFont="1" applyFill="1" applyBorder="1" applyAlignment="1">
      <alignment horizontal="center" vertical="center"/>
    </xf>
    <xf numFmtId="176" fontId="6" fillId="2" borderId="11" xfId="1" applyNumberFormat="1" applyFont="1" applyFill="1" applyBorder="1" applyAlignment="1">
      <alignment horizontal="center" vertical="center"/>
    </xf>
    <xf numFmtId="176" fontId="6" fillId="2" borderId="12" xfId="1" applyNumberFormat="1" applyFont="1" applyFill="1" applyBorder="1" applyAlignment="1">
      <alignment horizontal="center" vertical="center"/>
    </xf>
    <xf numFmtId="177" fontId="6" fillId="2" borderId="10" xfId="1" applyNumberFormat="1" applyFont="1" applyFill="1" applyBorder="1" applyAlignment="1">
      <alignment horizontal="right" vertical="center" indent="1"/>
    </xf>
    <xf numFmtId="177" fontId="6" fillId="2" borderId="11" xfId="1" applyNumberFormat="1" applyFont="1" applyFill="1" applyBorder="1" applyAlignment="1">
      <alignment horizontal="right" vertical="center" indent="1"/>
    </xf>
    <xf numFmtId="177" fontId="6" fillId="2" borderId="12" xfId="1" applyNumberFormat="1" applyFont="1" applyFill="1" applyBorder="1" applyAlignment="1">
      <alignment horizontal="right" vertical="center" indent="1"/>
    </xf>
    <xf numFmtId="176" fontId="6" fillId="2" borderId="0" xfId="1" applyNumberFormat="1" applyFont="1" applyFill="1" applyAlignment="1">
      <alignment horizontal="right" vertical="center" indent="1"/>
    </xf>
    <xf numFmtId="0" fontId="7" fillId="2" borderId="4" xfId="1" applyFont="1" applyFill="1" applyBorder="1">
      <alignment vertical="center"/>
    </xf>
    <xf numFmtId="0" fontId="7" fillId="2" borderId="5" xfId="1" applyFont="1" applyFill="1" applyBorder="1">
      <alignment vertical="center"/>
    </xf>
    <xf numFmtId="0" fontId="7" fillId="2" borderId="6" xfId="1" applyFont="1" applyFill="1" applyBorder="1">
      <alignment vertical="center"/>
    </xf>
    <xf numFmtId="176" fontId="6" fillId="2" borderId="4" xfId="1" applyNumberFormat="1" applyFont="1" applyFill="1" applyBorder="1" applyAlignment="1">
      <alignment horizontal="center" vertical="center"/>
    </xf>
    <xf numFmtId="176" fontId="6" fillId="2" borderId="5" xfId="1" applyNumberFormat="1" applyFont="1" applyFill="1" applyBorder="1" applyAlignment="1">
      <alignment horizontal="center" vertical="center"/>
    </xf>
    <xf numFmtId="176" fontId="6" fillId="2" borderId="6" xfId="1" applyNumberFormat="1" applyFont="1" applyFill="1" applyBorder="1" applyAlignment="1">
      <alignment horizontal="center" vertical="center"/>
    </xf>
    <xf numFmtId="177" fontId="6" fillId="2" borderId="4" xfId="1" applyNumberFormat="1" applyFont="1" applyFill="1" applyBorder="1" applyAlignment="1">
      <alignment horizontal="right" vertical="center" indent="1"/>
    </xf>
    <xf numFmtId="177" fontId="6" fillId="2" borderId="5" xfId="1" applyNumberFormat="1" applyFont="1" applyFill="1" applyBorder="1" applyAlignment="1">
      <alignment horizontal="right" vertical="center" indent="1"/>
    </xf>
    <xf numFmtId="177" fontId="6" fillId="2" borderId="6" xfId="1" applyNumberFormat="1" applyFont="1" applyFill="1" applyBorder="1" applyAlignment="1">
      <alignment horizontal="right" vertical="center" indent="1"/>
    </xf>
    <xf numFmtId="0" fontId="7" fillId="2" borderId="7" xfId="1" applyFont="1" applyFill="1" applyBorder="1">
      <alignment vertical="center"/>
    </xf>
    <xf numFmtId="0" fontId="7" fillId="2" borderId="8" xfId="1" applyFont="1" applyFill="1" applyBorder="1">
      <alignment vertical="center"/>
    </xf>
    <xf numFmtId="0" fontId="7" fillId="2" borderId="9" xfId="1" applyFont="1" applyFill="1" applyBorder="1">
      <alignment vertical="center"/>
    </xf>
    <xf numFmtId="176" fontId="6" fillId="2" borderId="7" xfId="1" applyNumberFormat="1" applyFont="1" applyFill="1" applyBorder="1" applyAlignment="1">
      <alignment horizontal="center" vertical="center"/>
    </xf>
    <xf numFmtId="176" fontId="6" fillId="2" borderId="8" xfId="1" applyNumberFormat="1" applyFont="1" applyFill="1" applyBorder="1" applyAlignment="1">
      <alignment horizontal="center" vertical="center"/>
    </xf>
    <xf numFmtId="176" fontId="6" fillId="2" borderId="9" xfId="1" applyNumberFormat="1" applyFont="1" applyFill="1" applyBorder="1" applyAlignment="1">
      <alignment horizontal="center" vertical="center"/>
    </xf>
    <xf numFmtId="177" fontId="6" fillId="2" borderId="7" xfId="1" applyNumberFormat="1" applyFont="1" applyFill="1" applyBorder="1" applyAlignment="1">
      <alignment horizontal="right" vertical="center" indent="1"/>
    </xf>
    <xf numFmtId="177" fontId="6" fillId="2" borderId="8" xfId="1" applyNumberFormat="1" applyFont="1" applyFill="1" applyBorder="1" applyAlignment="1">
      <alignment horizontal="right" vertical="center" indent="1"/>
    </xf>
    <xf numFmtId="177" fontId="6" fillId="2" borderId="9" xfId="1" applyNumberFormat="1" applyFont="1" applyFill="1" applyBorder="1" applyAlignment="1">
      <alignment horizontal="right" vertical="center" indent="1"/>
    </xf>
    <xf numFmtId="0" fontId="5" fillId="2" borderId="0" xfId="1" applyFont="1" applyFill="1">
      <alignment vertical="center"/>
    </xf>
    <xf numFmtId="0" fontId="7" fillId="3" borderId="1" xfId="1" applyFont="1" applyFill="1" applyBorder="1" applyAlignment="1">
      <alignment horizontal="center" vertical="center"/>
    </xf>
    <xf numFmtId="0" fontId="7" fillId="3" borderId="2" xfId="1" applyFont="1" applyFill="1" applyBorder="1" applyAlignment="1">
      <alignment horizontal="center" vertical="center"/>
    </xf>
    <xf numFmtId="0" fontId="7" fillId="3" borderId="3" xfId="1" applyFont="1" applyFill="1" applyBorder="1" applyAlignment="1">
      <alignment horizontal="center" vertical="center"/>
    </xf>
    <xf numFmtId="0" fontId="7" fillId="3" borderId="7" xfId="1" applyFont="1" applyFill="1" applyBorder="1" applyAlignment="1">
      <alignment horizontal="center" vertical="center"/>
    </xf>
    <xf numFmtId="0" fontId="7" fillId="3" borderId="8" xfId="1" applyFont="1" applyFill="1" applyBorder="1" applyAlignment="1">
      <alignment horizontal="center" vertical="center"/>
    </xf>
    <xf numFmtId="0" fontId="7" fillId="3" borderId="9" xfId="1" applyFont="1" applyFill="1" applyBorder="1" applyAlignment="1">
      <alignment horizontal="center" vertical="center"/>
    </xf>
    <xf numFmtId="0" fontId="7" fillId="3" borderId="4" xfId="1" applyFont="1" applyFill="1" applyBorder="1" applyAlignment="1">
      <alignment horizontal="center" vertical="center" shrinkToFit="1"/>
    </xf>
    <xf numFmtId="0" fontId="8" fillId="3" borderId="5" xfId="1" applyFont="1" applyFill="1" applyBorder="1" applyAlignment="1">
      <alignment horizontal="center" vertical="center" shrinkToFit="1"/>
    </xf>
    <xf numFmtId="0" fontId="8" fillId="3" borderId="6" xfId="1" applyFont="1" applyFill="1" applyBorder="1" applyAlignment="1">
      <alignment horizontal="center" vertical="center" shrinkToFit="1"/>
    </xf>
    <xf numFmtId="0" fontId="7" fillId="3" borderId="1" xfId="1" applyFont="1" applyFill="1" applyBorder="1" applyAlignment="1">
      <alignment horizontal="center" vertical="center" shrinkToFit="1"/>
    </xf>
    <xf numFmtId="0" fontId="7" fillId="3" borderId="2" xfId="1" applyFont="1" applyFill="1" applyBorder="1" applyAlignment="1">
      <alignment horizontal="center" vertical="center" shrinkToFit="1"/>
    </xf>
    <xf numFmtId="0" fontId="7" fillId="3" borderId="3" xfId="1" applyFont="1" applyFill="1" applyBorder="1" applyAlignment="1">
      <alignment horizontal="center" vertical="center" shrinkToFit="1"/>
    </xf>
    <xf numFmtId="0" fontId="7" fillId="3" borderId="7" xfId="1" applyFont="1" applyFill="1" applyBorder="1" applyAlignment="1">
      <alignment horizontal="center" vertical="center" shrinkToFit="1"/>
    </xf>
    <xf numFmtId="0" fontId="7" fillId="3" borderId="8" xfId="1" applyFont="1" applyFill="1" applyBorder="1" applyAlignment="1">
      <alignment horizontal="center" vertical="center" shrinkToFit="1"/>
    </xf>
    <xf numFmtId="0" fontId="7" fillId="3" borderId="9" xfId="1" applyFont="1" applyFill="1" applyBorder="1" applyAlignment="1">
      <alignment horizontal="center" vertical="center" shrinkToFit="1"/>
    </xf>
    <xf numFmtId="0" fontId="7" fillId="0" borderId="0" xfId="1" applyFont="1" applyAlignment="1">
      <alignment horizontal="center" vertical="center" shrinkToFit="1"/>
    </xf>
    <xf numFmtId="0" fontId="8" fillId="0" borderId="0" xfId="1" applyFont="1" applyAlignment="1">
      <alignment horizontal="center" vertical="center" shrinkToFit="1"/>
    </xf>
    <xf numFmtId="0" fontId="9" fillId="0" borderId="0" xfId="1" applyFont="1" applyAlignment="1">
      <alignment vertical="center" wrapText="1" shrinkToFit="1"/>
    </xf>
    <xf numFmtId="0" fontId="9" fillId="0" borderId="0" xfId="1" applyFont="1" applyAlignment="1">
      <alignment vertical="center" shrinkToFit="1"/>
    </xf>
    <xf numFmtId="0" fontId="8" fillId="3" borderId="4" xfId="1" applyFont="1" applyFill="1" applyBorder="1" applyAlignment="1">
      <alignment horizontal="center" vertical="center" shrinkToFit="1"/>
    </xf>
    <xf numFmtId="0" fontId="6" fillId="2" borderId="0" xfId="1" applyFont="1" applyFill="1">
      <alignment vertical="center"/>
    </xf>
    <xf numFmtId="0" fontId="2" fillId="2" borderId="0" xfId="1" applyFont="1" applyFill="1" applyAlignment="1">
      <alignment horizontal="center" vertical="center" wrapText="1"/>
    </xf>
    <xf numFmtId="0" fontId="2" fillId="2" borderId="0" xfId="1" applyFont="1" applyFill="1" applyAlignment="1">
      <alignment horizontal="center" vertical="center"/>
    </xf>
    <xf numFmtId="0" fontId="14" fillId="2" borderId="0" xfId="1" applyFont="1" applyFill="1" applyAlignment="1">
      <alignment horizontal="center" vertical="center"/>
    </xf>
    <xf numFmtId="0" fontId="15" fillId="0" borderId="0" xfId="1" applyFont="1" applyAlignment="1">
      <alignment horizontal="center" vertical="center"/>
    </xf>
    <xf numFmtId="0" fontId="7" fillId="4" borderId="13" xfId="1" applyFont="1" applyFill="1" applyBorder="1" applyAlignment="1">
      <alignment horizontal="center" vertical="center"/>
    </xf>
    <xf numFmtId="0" fontId="7" fillId="4" borderId="17" xfId="1" applyFont="1" applyFill="1" applyBorder="1" applyAlignment="1">
      <alignment horizontal="center" vertical="center"/>
    </xf>
    <xf numFmtId="0" fontId="7" fillId="4" borderId="14" xfId="1" applyFont="1" applyFill="1" applyBorder="1" applyAlignment="1">
      <alignment horizontal="center" vertical="center"/>
    </xf>
    <xf numFmtId="0" fontId="7" fillId="4" borderId="15" xfId="1" applyFont="1" applyFill="1" applyBorder="1" applyAlignment="1">
      <alignment horizontal="center" vertical="center"/>
    </xf>
    <xf numFmtId="0" fontId="7" fillId="4" borderId="16" xfId="1" applyFont="1" applyFill="1" applyBorder="1" applyAlignment="1">
      <alignment horizontal="center" vertical="center"/>
    </xf>
    <xf numFmtId="0" fontId="7" fillId="4" borderId="31" xfId="1" applyFont="1" applyFill="1" applyBorder="1" applyAlignment="1">
      <alignment horizontal="center" vertical="center"/>
    </xf>
  </cellXfs>
  <cellStyles count="3">
    <cellStyle name="桁区切り 2" xfId="2" xr:uid="{116002D4-8B83-4346-B04D-0DFD814A49CF}"/>
    <cellStyle name="標準" xfId="0" builtinId="0"/>
    <cellStyle name="標準 2" xfId="1" xr:uid="{8B1DBFEA-BDEF-4AA8-ACFC-8D959E8D9F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46</xdr:row>
      <xdr:rowOff>66675</xdr:rowOff>
    </xdr:from>
    <xdr:to>
      <xdr:col>31</xdr:col>
      <xdr:colOff>114300</xdr:colOff>
      <xdr:row>48</xdr:row>
      <xdr:rowOff>114300</xdr:rowOff>
    </xdr:to>
    <xdr:pic>
      <xdr:nvPicPr>
        <xdr:cNvPr id="2" name="図 2">
          <a:extLst>
            <a:ext uri="{FF2B5EF4-FFF2-40B4-BE49-F238E27FC236}">
              <a16:creationId xmlns:a16="http://schemas.microsoft.com/office/drawing/2014/main" id="{6AD39073-8A24-4C8C-90EF-5A023B9291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30357" b="21687"/>
        <a:stretch>
          <a:fillRect/>
        </a:stretch>
      </xdr:blipFill>
      <xdr:spPr bwMode="auto">
        <a:xfrm>
          <a:off x="0" y="12934950"/>
          <a:ext cx="6315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7FBB6-1940-4E2E-A146-3FE62605AE17}">
  <dimension ref="A1:AG53"/>
  <sheetViews>
    <sheetView tabSelected="1" view="pageBreakPreview" zoomScaleNormal="100" zoomScaleSheetLayoutView="100" workbookViewId="0">
      <selection activeCell="AT44" sqref="AT44"/>
    </sheetView>
  </sheetViews>
  <sheetFormatPr defaultColWidth="2.625" defaultRowHeight="22.5" customHeight="1" x14ac:dyDescent="0.4"/>
  <cols>
    <col min="1" max="31" width="2.625" style="2" customWidth="1"/>
    <col min="32" max="32" width="2.875" style="2" customWidth="1"/>
    <col min="33" max="33" width="0.875" style="2" customWidth="1"/>
    <col min="34" max="37" width="2.625" style="2"/>
    <col min="38" max="38" width="2.625" style="2" customWidth="1"/>
    <col min="39" max="287" width="2.625" style="2"/>
    <col min="288" max="288" width="2.875" style="2" customWidth="1"/>
    <col min="289" max="289" width="0.875" style="2" customWidth="1"/>
    <col min="290" max="543" width="2.625" style="2"/>
    <col min="544" max="544" width="2.875" style="2" customWidth="1"/>
    <col min="545" max="545" width="0.875" style="2" customWidth="1"/>
    <col min="546" max="799" width="2.625" style="2"/>
    <col min="800" max="800" width="2.875" style="2" customWidth="1"/>
    <col min="801" max="801" width="0.875" style="2" customWidth="1"/>
    <col min="802" max="1055" width="2.625" style="2"/>
    <col min="1056" max="1056" width="2.875" style="2" customWidth="1"/>
    <col min="1057" max="1057" width="0.875" style="2" customWidth="1"/>
    <col min="1058" max="1311" width="2.625" style="2"/>
    <col min="1312" max="1312" width="2.875" style="2" customWidth="1"/>
    <col min="1313" max="1313" width="0.875" style="2" customWidth="1"/>
    <col min="1314" max="1567" width="2.625" style="2"/>
    <col min="1568" max="1568" width="2.875" style="2" customWidth="1"/>
    <col min="1569" max="1569" width="0.875" style="2" customWidth="1"/>
    <col min="1570" max="1823" width="2.625" style="2"/>
    <col min="1824" max="1824" width="2.875" style="2" customWidth="1"/>
    <col min="1825" max="1825" width="0.875" style="2" customWidth="1"/>
    <col min="1826" max="2079" width="2.625" style="2"/>
    <col min="2080" max="2080" width="2.875" style="2" customWidth="1"/>
    <col min="2081" max="2081" width="0.875" style="2" customWidth="1"/>
    <col min="2082" max="2335" width="2.625" style="2"/>
    <col min="2336" max="2336" width="2.875" style="2" customWidth="1"/>
    <col min="2337" max="2337" width="0.875" style="2" customWidth="1"/>
    <col min="2338" max="2591" width="2.625" style="2"/>
    <col min="2592" max="2592" width="2.875" style="2" customWidth="1"/>
    <col min="2593" max="2593" width="0.875" style="2" customWidth="1"/>
    <col min="2594" max="2847" width="2.625" style="2"/>
    <col min="2848" max="2848" width="2.875" style="2" customWidth="1"/>
    <col min="2849" max="2849" width="0.875" style="2" customWidth="1"/>
    <col min="2850" max="3103" width="2.625" style="2"/>
    <col min="3104" max="3104" width="2.875" style="2" customWidth="1"/>
    <col min="3105" max="3105" width="0.875" style="2" customWidth="1"/>
    <col min="3106" max="3359" width="2.625" style="2"/>
    <col min="3360" max="3360" width="2.875" style="2" customWidth="1"/>
    <col min="3361" max="3361" width="0.875" style="2" customWidth="1"/>
    <col min="3362" max="3615" width="2.625" style="2"/>
    <col min="3616" max="3616" width="2.875" style="2" customWidth="1"/>
    <col min="3617" max="3617" width="0.875" style="2" customWidth="1"/>
    <col min="3618" max="3871" width="2.625" style="2"/>
    <col min="3872" max="3872" width="2.875" style="2" customWidth="1"/>
    <col min="3873" max="3873" width="0.875" style="2" customWidth="1"/>
    <col min="3874" max="4127" width="2.625" style="2"/>
    <col min="4128" max="4128" width="2.875" style="2" customWidth="1"/>
    <col min="4129" max="4129" width="0.875" style="2" customWidth="1"/>
    <col min="4130" max="4383" width="2.625" style="2"/>
    <col min="4384" max="4384" width="2.875" style="2" customWidth="1"/>
    <col min="4385" max="4385" width="0.875" style="2" customWidth="1"/>
    <col min="4386" max="4639" width="2.625" style="2"/>
    <col min="4640" max="4640" width="2.875" style="2" customWidth="1"/>
    <col min="4641" max="4641" width="0.875" style="2" customWidth="1"/>
    <col min="4642" max="4895" width="2.625" style="2"/>
    <col min="4896" max="4896" width="2.875" style="2" customWidth="1"/>
    <col min="4897" max="4897" width="0.875" style="2" customWidth="1"/>
    <col min="4898" max="5151" width="2.625" style="2"/>
    <col min="5152" max="5152" width="2.875" style="2" customWidth="1"/>
    <col min="5153" max="5153" width="0.875" style="2" customWidth="1"/>
    <col min="5154" max="5407" width="2.625" style="2"/>
    <col min="5408" max="5408" width="2.875" style="2" customWidth="1"/>
    <col min="5409" max="5409" width="0.875" style="2" customWidth="1"/>
    <col min="5410" max="5663" width="2.625" style="2"/>
    <col min="5664" max="5664" width="2.875" style="2" customWidth="1"/>
    <col min="5665" max="5665" width="0.875" style="2" customWidth="1"/>
    <col min="5666" max="5919" width="2.625" style="2"/>
    <col min="5920" max="5920" width="2.875" style="2" customWidth="1"/>
    <col min="5921" max="5921" width="0.875" style="2" customWidth="1"/>
    <col min="5922" max="6175" width="2.625" style="2"/>
    <col min="6176" max="6176" width="2.875" style="2" customWidth="1"/>
    <col min="6177" max="6177" width="0.875" style="2" customWidth="1"/>
    <col min="6178" max="6431" width="2.625" style="2"/>
    <col min="6432" max="6432" width="2.875" style="2" customWidth="1"/>
    <col min="6433" max="6433" width="0.875" style="2" customWidth="1"/>
    <col min="6434" max="6687" width="2.625" style="2"/>
    <col min="6688" max="6688" width="2.875" style="2" customWidth="1"/>
    <col min="6689" max="6689" width="0.875" style="2" customWidth="1"/>
    <col min="6690" max="6943" width="2.625" style="2"/>
    <col min="6944" max="6944" width="2.875" style="2" customWidth="1"/>
    <col min="6945" max="6945" width="0.875" style="2" customWidth="1"/>
    <col min="6946" max="7199" width="2.625" style="2"/>
    <col min="7200" max="7200" width="2.875" style="2" customWidth="1"/>
    <col min="7201" max="7201" width="0.875" style="2" customWidth="1"/>
    <col min="7202" max="7455" width="2.625" style="2"/>
    <col min="7456" max="7456" width="2.875" style="2" customWidth="1"/>
    <col min="7457" max="7457" width="0.875" style="2" customWidth="1"/>
    <col min="7458" max="7711" width="2.625" style="2"/>
    <col min="7712" max="7712" width="2.875" style="2" customWidth="1"/>
    <col min="7713" max="7713" width="0.875" style="2" customWidth="1"/>
    <col min="7714" max="7967" width="2.625" style="2"/>
    <col min="7968" max="7968" width="2.875" style="2" customWidth="1"/>
    <col min="7969" max="7969" width="0.875" style="2" customWidth="1"/>
    <col min="7970" max="8223" width="2.625" style="2"/>
    <col min="8224" max="8224" width="2.875" style="2" customWidth="1"/>
    <col min="8225" max="8225" width="0.875" style="2" customWidth="1"/>
    <col min="8226" max="8479" width="2.625" style="2"/>
    <col min="8480" max="8480" width="2.875" style="2" customWidth="1"/>
    <col min="8481" max="8481" width="0.875" style="2" customWidth="1"/>
    <col min="8482" max="8735" width="2.625" style="2"/>
    <col min="8736" max="8736" width="2.875" style="2" customWidth="1"/>
    <col min="8737" max="8737" width="0.875" style="2" customWidth="1"/>
    <col min="8738" max="8991" width="2.625" style="2"/>
    <col min="8992" max="8992" width="2.875" style="2" customWidth="1"/>
    <col min="8993" max="8993" width="0.875" style="2" customWidth="1"/>
    <col min="8994" max="9247" width="2.625" style="2"/>
    <col min="9248" max="9248" width="2.875" style="2" customWidth="1"/>
    <col min="9249" max="9249" width="0.875" style="2" customWidth="1"/>
    <col min="9250" max="9503" width="2.625" style="2"/>
    <col min="9504" max="9504" width="2.875" style="2" customWidth="1"/>
    <col min="9505" max="9505" width="0.875" style="2" customWidth="1"/>
    <col min="9506" max="9759" width="2.625" style="2"/>
    <col min="9760" max="9760" width="2.875" style="2" customWidth="1"/>
    <col min="9761" max="9761" width="0.875" style="2" customWidth="1"/>
    <col min="9762" max="10015" width="2.625" style="2"/>
    <col min="10016" max="10016" width="2.875" style="2" customWidth="1"/>
    <col min="10017" max="10017" width="0.875" style="2" customWidth="1"/>
    <col min="10018" max="10271" width="2.625" style="2"/>
    <col min="10272" max="10272" width="2.875" style="2" customWidth="1"/>
    <col min="10273" max="10273" width="0.875" style="2" customWidth="1"/>
    <col min="10274" max="10527" width="2.625" style="2"/>
    <col min="10528" max="10528" width="2.875" style="2" customWidth="1"/>
    <col min="10529" max="10529" width="0.875" style="2" customWidth="1"/>
    <col min="10530" max="10783" width="2.625" style="2"/>
    <col min="10784" max="10784" width="2.875" style="2" customWidth="1"/>
    <col min="10785" max="10785" width="0.875" style="2" customWidth="1"/>
    <col min="10786" max="11039" width="2.625" style="2"/>
    <col min="11040" max="11040" width="2.875" style="2" customWidth="1"/>
    <col min="11041" max="11041" width="0.875" style="2" customWidth="1"/>
    <col min="11042" max="11295" width="2.625" style="2"/>
    <col min="11296" max="11296" width="2.875" style="2" customWidth="1"/>
    <col min="11297" max="11297" width="0.875" style="2" customWidth="1"/>
    <col min="11298" max="11551" width="2.625" style="2"/>
    <col min="11552" max="11552" width="2.875" style="2" customWidth="1"/>
    <col min="11553" max="11553" width="0.875" style="2" customWidth="1"/>
    <col min="11554" max="11807" width="2.625" style="2"/>
    <col min="11808" max="11808" width="2.875" style="2" customWidth="1"/>
    <col min="11809" max="11809" width="0.875" style="2" customWidth="1"/>
    <col min="11810" max="12063" width="2.625" style="2"/>
    <col min="12064" max="12064" width="2.875" style="2" customWidth="1"/>
    <col min="12065" max="12065" width="0.875" style="2" customWidth="1"/>
    <col min="12066" max="12319" width="2.625" style="2"/>
    <col min="12320" max="12320" width="2.875" style="2" customWidth="1"/>
    <col min="12321" max="12321" width="0.875" style="2" customWidth="1"/>
    <col min="12322" max="12575" width="2.625" style="2"/>
    <col min="12576" max="12576" width="2.875" style="2" customWidth="1"/>
    <col min="12577" max="12577" width="0.875" style="2" customWidth="1"/>
    <col min="12578" max="12831" width="2.625" style="2"/>
    <col min="12832" max="12832" width="2.875" style="2" customWidth="1"/>
    <col min="12833" max="12833" width="0.875" style="2" customWidth="1"/>
    <col min="12834" max="13087" width="2.625" style="2"/>
    <col min="13088" max="13088" width="2.875" style="2" customWidth="1"/>
    <col min="13089" max="13089" width="0.875" style="2" customWidth="1"/>
    <col min="13090" max="13343" width="2.625" style="2"/>
    <col min="13344" max="13344" width="2.875" style="2" customWidth="1"/>
    <col min="13345" max="13345" width="0.875" style="2" customWidth="1"/>
    <col min="13346" max="13599" width="2.625" style="2"/>
    <col min="13600" max="13600" width="2.875" style="2" customWidth="1"/>
    <col min="13601" max="13601" width="0.875" style="2" customWidth="1"/>
    <col min="13602" max="13855" width="2.625" style="2"/>
    <col min="13856" max="13856" width="2.875" style="2" customWidth="1"/>
    <col min="13857" max="13857" width="0.875" style="2" customWidth="1"/>
    <col min="13858" max="14111" width="2.625" style="2"/>
    <col min="14112" max="14112" width="2.875" style="2" customWidth="1"/>
    <col min="14113" max="14113" width="0.875" style="2" customWidth="1"/>
    <col min="14114" max="14367" width="2.625" style="2"/>
    <col min="14368" max="14368" width="2.875" style="2" customWidth="1"/>
    <col min="14369" max="14369" width="0.875" style="2" customWidth="1"/>
    <col min="14370" max="14623" width="2.625" style="2"/>
    <col min="14624" max="14624" width="2.875" style="2" customWidth="1"/>
    <col min="14625" max="14625" width="0.875" style="2" customWidth="1"/>
    <col min="14626" max="14879" width="2.625" style="2"/>
    <col min="14880" max="14880" width="2.875" style="2" customWidth="1"/>
    <col min="14881" max="14881" width="0.875" style="2" customWidth="1"/>
    <col min="14882" max="15135" width="2.625" style="2"/>
    <col min="15136" max="15136" width="2.875" style="2" customWidth="1"/>
    <col min="15137" max="15137" width="0.875" style="2" customWidth="1"/>
    <col min="15138" max="15391" width="2.625" style="2"/>
    <col min="15392" max="15392" width="2.875" style="2" customWidth="1"/>
    <col min="15393" max="15393" width="0.875" style="2" customWidth="1"/>
    <col min="15394" max="15647" width="2.625" style="2"/>
    <col min="15648" max="15648" width="2.875" style="2" customWidth="1"/>
    <col min="15649" max="15649" width="0.875" style="2" customWidth="1"/>
    <col min="15650" max="15903" width="2.625" style="2"/>
    <col min="15904" max="15904" width="2.875" style="2" customWidth="1"/>
    <col min="15905" max="15905" width="0.875" style="2" customWidth="1"/>
    <col min="15906" max="16159" width="2.625" style="2"/>
    <col min="16160" max="16160" width="2.875" style="2" customWidth="1"/>
    <col min="16161" max="16161" width="0.875" style="2" customWidth="1"/>
    <col min="16162" max="16384" width="2.625" style="2"/>
  </cols>
  <sheetData>
    <row r="1" spans="1:33" ht="22.5" customHeight="1" x14ac:dyDescent="0.4">
      <c r="A1" s="124" t="s">
        <v>0</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
    </row>
    <row r="2" spans="1:33" ht="22.5" customHeight="1" x14ac:dyDescent="0.4">
      <c r="A2" s="125"/>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
    </row>
    <row r="3" spans="1:33" ht="42" customHeight="1" x14ac:dyDescent="0.4">
      <c r="A3" s="125"/>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
    </row>
    <row r="4" spans="1:33" ht="22.5" customHeight="1" x14ac:dyDescent="0.4">
      <c r="A4" s="102" t="s">
        <v>1</v>
      </c>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
    </row>
    <row r="5" spans="1:33" ht="22.5" customHeight="1" x14ac:dyDescent="0.4">
      <c r="A5" s="102" t="s">
        <v>2</v>
      </c>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
    </row>
    <row r="6" spans="1:33" ht="22.5" customHeight="1" x14ac:dyDescent="0.4">
      <c r="A6" s="102"/>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
    </row>
    <row r="7" spans="1:33" ht="22.5" customHeight="1" x14ac:dyDescent="0.4">
      <c r="A7" s="102" t="s">
        <v>3</v>
      </c>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
    </row>
    <row r="8" spans="1:33" ht="22.5" customHeight="1" x14ac:dyDescent="0.4">
      <c r="A8" s="102"/>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
    </row>
    <row r="9" spans="1:33" ht="22.5" customHeight="1" x14ac:dyDescent="0.4">
      <c r="A9" s="102" t="s">
        <v>4</v>
      </c>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
    </row>
    <row r="10" spans="1:33" ht="22.5" customHeight="1" x14ac:dyDescent="0.4">
      <c r="A10" s="102" t="s">
        <v>5</v>
      </c>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
    </row>
    <row r="11" spans="1:33" ht="22.5" customHeight="1" x14ac:dyDescent="0.4">
      <c r="A11" s="102" t="s">
        <v>6</v>
      </c>
      <c r="B11" s="123"/>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
    </row>
    <row r="12" spans="1:33" ht="22.5" customHeight="1" x14ac:dyDescent="0.4">
      <c r="A12" s="102"/>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
    </row>
    <row r="13" spans="1:33" ht="22.5" customHeight="1" x14ac:dyDescent="0.4">
      <c r="A13" s="102" t="s">
        <v>7</v>
      </c>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
    </row>
    <row r="14" spans="1:33" ht="22.5" customHeight="1" x14ac:dyDescent="0.4">
      <c r="A14" s="102" t="s">
        <v>8</v>
      </c>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
    </row>
    <row r="15" spans="1:33" ht="22.5" customHeight="1" x14ac:dyDescent="0.4">
      <c r="A15" s="102" t="s">
        <v>9</v>
      </c>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
    </row>
    <row r="16" spans="1:33" ht="22.5" customHeight="1" x14ac:dyDescent="0.4">
      <c r="A16" s="102" t="s">
        <v>10</v>
      </c>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
    </row>
    <row r="17" spans="1:33" ht="22.5" customHeight="1" x14ac:dyDescent="0.4">
      <c r="A17" s="102" t="s">
        <v>11</v>
      </c>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
    </row>
    <row r="18" spans="1:33" ht="22.5" customHeight="1" x14ac:dyDescent="0.4">
      <c r="A18" s="102" t="s">
        <v>12</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
    </row>
    <row r="19" spans="1:33" ht="22.5" customHeight="1" x14ac:dyDescent="0.4">
      <c r="A19" s="102"/>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
    </row>
    <row r="20" spans="1:33" ht="22.5" customHeight="1" x14ac:dyDescent="0.4">
      <c r="A20" s="102" t="s">
        <v>13</v>
      </c>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
    </row>
    <row r="21" spans="1:33" ht="22.5" customHeight="1" x14ac:dyDescent="0.4">
      <c r="A21" s="102" t="s">
        <v>14</v>
      </c>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
    </row>
    <row r="22" spans="1:33" ht="22.5" customHeight="1" x14ac:dyDescent="0.4">
      <c r="A22" s="102" t="s">
        <v>15</v>
      </c>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
    </row>
    <row r="23" spans="1:33" ht="22.5" customHeight="1" x14ac:dyDescent="0.4">
      <c r="A23" s="102" t="s">
        <v>16</v>
      </c>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
    </row>
    <row r="24" spans="1:33" ht="22.5" customHeight="1" x14ac:dyDescent="0.4">
      <c r="A24" s="102" t="s">
        <v>17</v>
      </c>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
    </row>
    <row r="25" spans="1:33" ht="22.5" customHeight="1" x14ac:dyDescent="0.4">
      <c r="A25" s="102" t="s">
        <v>18</v>
      </c>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
    </row>
    <row r="26" spans="1:33" ht="22.5" customHeight="1" x14ac:dyDescent="0.4">
      <c r="A26" s="102" t="s">
        <v>19</v>
      </c>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
    </row>
    <row r="27" spans="1:33" ht="22.5" customHeight="1" x14ac:dyDescent="0.4">
      <c r="A27" s="102" t="s">
        <v>20</v>
      </c>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
    </row>
    <row r="28" spans="1:33" ht="22.5" customHeight="1" x14ac:dyDescent="0.4">
      <c r="A28" s="102" t="s">
        <v>21</v>
      </c>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
    </row>
    <row r="29" spans="1:33" ht="22.5" customHeight="1" x14ac:dyDescent="0.4">
      <c r="A29" s="102" t="s">
        <v>22</v>
      </c>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
    </row>
    <row r="30" spans="1:33" ht="22.5" customHeight="1" x14ac:dyDescent="0.4">
      <c r="A30" s="102" t="s">
        <v>23</v>
      </c>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
    </row>
    <row r="31" spans="1:33" ht="13.15" customHeight="1" x14ac:dyDescent="0.4">
      <c r="A31" s="102"/>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
    </row>
    <row r="32" spans="1:33" ht="22.5" customHeight="1" x14ac:dyDescent="0.4">
      <c r="A32" s="102" t="s">
        <v>24</v>
      </c>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
    </row>
    <row r="33" spans="1:33" ht="22.5" customHeight="1" x14ac:dyDescent="0.4">
      <c r="A33" s="102" t="s">
        <v>25</v>
      </c>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
    </row>
    <row r="34" spans="1:33" ht="19.899999999999999" customHeight="1" x14ac:dyDescent="0.4">
      <c r="A34" s="1"/>
      <c r="B34" s="103" t="s">
        <v>26</v>
      </c>
      <c r="C34" s="104"/>
      <c r="D34" s="104"/>
      <c r="E34" s="104"/>
      <c r="F34" s="104"/>
      <c r="G34" s="104"/>
      <c r="H34" s="104"/>
      <c r="I34" s="105"/>
      <c r="J34" s="109" t="s">
        <v>27</v>
      </c>
      <c r="K34" s="110"/>
      <c r="L34" s="110"/>
      <c r="M34" s="111"/>
      <c r="N34" s="109" t="s">
        <v>28</v>
      </c>
      <c r="O34" s="110"/>
      <c r="P34" s="110"/>
      <c r="Q34" s="111"/>
      <c r="R34" s="112" t="s">
        <v>29</v>
      </c>
      <c r="S34" s="113"/>
      <c r="T34" s="113"/>
      <c r="U34" s="114"/>
      <c r="V34" s="118"/>
      <c r="W34" s="119"/>
      <c r="X34" s="119"/>
      <c r="Y34" s="119"/>
      <c r="Z34" s="120"/>
      <c r="AA34" s="121"/>
      <c r="AB34" s="121"/>
      <c r="AC34" s="121"/>
      <c r="AD34" s="121"/>
      <c r="AE34" s="121"/>
      <c r="AF34" s="1"/>
      <c r="AG34" s="1"/>
    </row>
    <row r="35" spans="1:33" ht="17.45" customHeight="1" x14ac:dyDescent="0.4">
      <c r="A35" s="1"/>
      <c r="B35" s="106"/>
      <c r="C35" s="107"/>
      <c r="D35" s="107"/>
      <c r="E35" s="107"/>
      <c r="F35" s="107"/>
      <c r="G35" s="107"/>
      <c r="H35" s="107"/>
      <c r="I35" s="108"/>
      <c r="J35" s="122" t="s">
        <v>30</v>
      </c>
      <c r="K35" s="110"/>
      <c r="L35" s="110"/>
      <c r="M35" s="111"/>
      <c r="N35" s="122" t="s">
        <v>31</v>
      </c>
      <c r="O35" s="110"/>
      <c r="P35" s="110"/>
      <c r="Q35" s="111"/>
      <c r="R35" s="115"/>
      <c r="S35" s="116"/>
      <c r="T35" s="116"/>
      <c r="U35" s="117"/>
      <c r="V35" s="119"/>
      <c r="W35" s="119"/>
      <c r="X35" s="119"/>
      <c r="Y35" s="119"/>
      <c r="Z35" s="121"/>
      <c r="AA35" s="121"/>
      <c r="AB35" s="121"/>
      <c r="AC35" s="121"/>
      <c r="AD35" s="121"/>
      <c r="AE35" s="121"/>
      <c r="AF35" s="1"/>
      <c r="AG35" s="1"/>
    </row>
    <row r="36" spans="1:33" ht="19.899999999999999" customHeight="1" x14ac:dyDescent="0.4">
      <c r="A36" s="1"/>
      <c r="B36" s="93" t="s">
        <v>32</v>
      </c>
      <c r="C36" s="94"/>
      <c r="D36" s="94"/>
      <c r="E36" s="94"/>
      <c r="F36" s="94"/>
      <c r="G36" s="94"/>
      <c r="H36" s="94"/>
      <c r="I36" s="95"/>
      <c r="J36" s="96">
        <v>0.71699999999999997</v>
      </c>
      <c r="K36" s="97"/>
      <c r="L36" s="97"/>
      <c r="M36" s="98"/>
      <c r="N36" s="96">
        <v>0.67100000000000004</v>
      </c>
      <c r="O36" s="97"/>
      <c r="P36" s="97"/>
      <c r="Q36" s="98"/>
      <c r="R36" s="99">
        <f t="shared" ref="R36:R42" si="0">100*(J36-N36)</f>
        <v>4.5999999999999925</v>
      </c>
      <c r="S36" s="100"/>
      <c r="T36" s="100"/>
      <c r="U36" s="101"/>
      <c r="V36" s="72"/>
      <c r="W36" s="72"/>
      <c r="X36" s="72"/>
      <c r="Y36" s="72"/>
      <c r="Z36" s="83"/>
      <c r="AA36" s="83"/>
      <c r="AB36" s="83"/>
      <c r="AC36" s="83"/>
      <c r="AD36" s="83"/>
      <c r="AE36" s="83"/>
      <c r="AF36" s="1"/>
      <c r="AG36" s="1"/>
    </row>
    <row r="37" spans="1:33" ht="19.899999999999999" customHeight="1" x14ac:dyDescent="0.4">
      <c r="A37" s="1"/>
      <c r="B37" s="84" t="s">
        <v>33</v>
      </c>
      <c r="C37" s="85"/>
      <c r="D37" s="85"/>
      <c r="E37" s="85"/>
      <c r="F37" s="85"/>
      <c r="G37" s="85"/>
      <c r="H37" s="85"/>
      <c r="I37" s="86"/>
      <c r="J37" s="87">
        <v>0.76600000000000001</v>
      </c>
      <c r="K37" s="88"/>
      <c r="L37" s="88"/>
      <c r="M37" s="89"/>
      <c r="N37" s="87">
        <v>0.72699999999999998</v>
      </c>
      <c r="O37" s="88"/>
      <c r="P37" s="88"/>
      <c r="Q37" s="89"/>
      <c r="R37" s="90">
        <f t="shared" si="0"/>
        <v>3.9000000000000035</v>
      </c>
      <c r="S37" s="91"/>
      <c r="T37" s="91"/>
      <c r="U37" s="92"/>
      <c r="V37" s="72"/>
      <c r="W37" s="72"/>
      <c r="X37" s="72"/>
      <c r="Y37" s="72"/>
      <c r="Z37" s="83"/>
      <c r="AA37" s="83"/>
      <c r="AB37" s="83"/>
      <c r="AC37" s="83"/>
      <c r="AD37" s="83"/>
      <c r="AE37" s="83"/>
      <c r="AF37" s="1"/>
      <c r="AG37" s="1"/>
    </row>
    <row r="38" spans="1:33" ht="19.149999999999999" customHeight="1" x14ac:dyDescent="0.4">
      <c r="A38" s="1"/>
      <c r="B38" s="84" t="s">
        <v>34</v>
      </c>
      <c r="C38" s="85"/>
      <c r="D38" s="85"/>
      <c r="E38" s="85"/>
      <c r="F38" s="85"/>
      <c r="G38" s="85"/>
      <c r="H38" s="85"/>
      <c r="I38" s="86"/>
      <c r="J38" s="87">
        <v>0.41799999999999998</v>
      </c>
      <c r="K38" s="88"/>
      <c r="L38" s="88"/>
      <c r="M38" s="89"/>
      <c r="N38" s="87">
        <v>0.41799999999999998</v>
      </c>
      <c r="O38" s="88"/>
      <c r="P38" s="88"/>
      <c r="Q38" s="89"/>
      <c r="R38" s="90">
        <f t="shared" si="0"/>
        <v>0</v>
      </c>
      <c r="S38" s="91"/>
      <c r="T38" s="91"/>
      <c r="U38" s="92"/>
      <c r="V38" s="72"/>
      <c r="W38" s="72"/>
      <c r="X38" s="72"/>
      <c r="Y38" s="72"/>
      <c r="Z38" s="83"/>
      <c r="AA38" s="83"/>
      <c r="AB38" s="83"/>
      <c r="AC38" s="83"/>
      <c r="AD38" s="83"/>
      <c r="AE38" s="83"/>
      <c r="AF38" s="1"/>
      <c r="AG38" s="1"/>
    </row>
    <row r="39" spans="1:33" ht="20.45" customHeight="1" x14ac:dyDescent="0.4">
      <c r="A39" s="1"/>
      <c r="B39" s="84" t="s">
        <v>35</v>
      </c>
      <c r="C39" s="85"/>
      <c r="D39" s="85"/>
      <c r="E39" s="85"/>
      <c r="F39" s="85"/>
      <c r="G39" s="85"/>
      <c r="H39" s="85"/>
      <c r="I39" s="86"/>
      <c r="J39" s="87">
        <v>0.54300000000000004</v>
      </c>
      <c r="K39" s="88"/>
      <c r="L39" s="88"/>
      <c r="M39" s="89"/>
      <c r="N39" s="87">
        <v>0.56200000000000006</v>
      </c>
      <c r="O39" s="88"/>
      <c r="P39" s="88"/>
      <c r="Q39" s="89"/>
      <c r="R39" s="90">
        <f t="shared" si="0"/>
        <v>-1.9000000000000017</v>
      </c>
      <c r="S39" s="91"/>
      <c r="T39" s="91"/>
      <c r="U39" s="92"/>
      <c r="V39" s="72"/>
      <c r="W39" s="72"/>
      <c r="X39" s="72"/>
      <c r="Y39" s="72"/>
      <c r="Z39" s="83"/>
      <c r="AA39" s="83"/>
      <c r="AB39" s="83"/>
      <c r="AC39" s="83"/>
      <c r="AD39" s="83"/>
      <c r="AE39" s="83"/>
      <c r="AF39" s="1"/>
      <c r="AG39" s="1"/>
    </row>
    <row r="40" spans="1:33" ht="20.45" customHeight="1" x14ac:dyDescent="0.4">
      <c r="A40" s="1"/>
      <c r="B40" s="84" t="s">
        <v>36</v>
      </c>
      <c r="C40" s="85"/>
      <c r="D40" s="85"/>
      <c r="E40" s="85"/>
      <c r="F40" s="85"/>
      <c r="G40" s="85"/>
      <c r="H40" s="85"/>
      <c r="I40" s="86"/>
      <c r="J40" s="87">
        <v>0.33200000000000002</v>
      </c>
      <c r="K40" s="88"/>
      <c r="L40" s="88"/>
      <c r="M40" s="89"/>
      <c r="N40" s="87">
        <v>0.30099999999999999</v>
      </c>
      <c r="O40" s="88"/>
      <c r="P40" s="88"/>
      <c r="Q40" s="89"/>
      <c r="R40" s="90">
        <f t="shared" si="0"/>
        <v>3.1000000000000028</v>
      </c>
      <c r="S40" s="91"/>
      <c r="T40" s="91"/>
      <c r="U40" s="92"/>
      <c r="V40" s="72"/>
      <c r="W40" s="72"/>
      <c r="X40" s="72"/>
      <c r="Y40" s="72"/>
      <c r="Z40" s="83"/>
      <c r="AA40" s="83"/>
      <c r="AB40" s="83"/>
      <c r="AC40" s="83"/>
      <c r="AD40" s="83"/>
      <c r="AE40" s="83"/>
      <c r="AF40" s="1"/>
      <c r="AG40" s="1"/>
    </row>
    <row r="41" spans="1:33" ht="18.600000000000001" customHeight="1" thickBot="1" x14ac:dyDescent="0.45">
      <c r="A41" s="1"/>
      <c r="B41" s="74" t="s">
        <v>37</v>
      </c>
      <c r="C41" s="75"/>
      <c r="D41" s="75"/>
      <c r="E41" s="75"/>
      <c r="F41" s="75"/>
      <c r="G41" s="75"/>
      <c r="H41" s="75"/>
      <c r="I41" s="76"/>
      <c r="J41" s="77">
        <v>0.35399999999999998</v>
      </c>
      <c r="K41" s="78"/>
      <c r="L41" s="78"/>
      <c r="M41" s="79"/>
      <c r="N41" s="77">
        <v>0.32400000000000001</v>
      </c>
      <c r="O41" s="78"/>
      <c r="P41" s="78"/>
      <c r="Q41" s="79"/>
      <c r="R41" s="80">
        <f t="shared" si="0"/>
        <v>2.9999999999999973</v>
      </c>
      <c r="S41" s="81"/>
      <c r="T41" s="81"/>
      <c r="U41" s="82"/>
      <c r="V41" s="72"/>
      <c r="W41" s="72"/>
      <c r="X41" s="72"/>
      <c r="Y41" s="72"/>
      <c r="Z41" s="83"/>
      <c r="AA41" s="83"/>
      <c r="AB41" s="83"/>
      <c r="AC41" s="83"/>
      <c r="AD41" s="83"/>
      <c r="AE41" s="83"/>
      <c r="AF41" s="1"/>
      <c r="AG41" s="1"/>
    </row>
    <row r="42" spans="1:33" ht="17.45" customHeight="1" x14ac:dyDescent="0.4">
      <c r="A42" s="1"/>
      <c r="B42" s="63" t="s">
        <v>38</v>
      </c>
      <c r="C42" s="64"/>
      <c r="D42" s="64"/>
      <c r="E42" s="64"/>
      <c r="F42" s="64"/>
      <c r="G42" s="64"/>
      <c r="H42" s="64"/>
      <c r="I42" s="65"/>
      <c r="J42" s="66">
        <v>0.48299999999999998</v>
      </c>
      <c r="K42" s="67"/>
      <c r="L42" s="67"/>
      <c r="M42" s="68"/>
      <c r="N42" s="66">
        <v>0.47199999999999998</v>
      </c>
      <c r="O42" s="67"/>
      <c r="P42" s="67"/>
      <c r="Q42" s="68"/>
      <c r="R42" s="69">
        <f t="shared" si="0"/>
        <v>1.100000000000001</v>
      </c>
      <c r="S42" s="70"/>
      <c r="T42" s="70"/>
      <c r="U42" s="71"/>
      <c r="V42" s="72"/>
      <c r="W42" s="72"/>
      <c r="X42" s="72"/>
      <c r="Y42" s="72"/>
      <c r="Z42" s="73"/>
      <c r="AA42" s="73"/>
      <c r="AB42" s="73"/>
      <c r="AC42" s="73"/>
      <c r="AD42" s="73"/>
      <c r="AE42" s="73"/>
      <c r="AF42" s="1"/>
      <c r="AG42" s="1"/>
    </row>
    <row r="43" spans="1:33" ht="31.9" customHeight="1" x14ac:dyDescent="0.4">
      <c r="A43" s="60" t="s">
        <v>39</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1"/>
    </row>
    <row r="44" spans="1:33" ht="14.25" x14ac:dyDescent="0.4">
      <c r="A44" s="60"/>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1"/>
    </row>
    <row r="45" spans="1:33" ht="22.5" customHeight="1" x14ac:dyDescent="0.4">
      <c r="A45" s="61"/>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1"/>
    </row>
    <row r="46" spans="1:33" ht="22.5" customHeight="1" x14ac:dyDescent="0.4">
      <c r="A46" s="2" t="s">
        <v>40</v>
      </c>
      <c r="AG46" s="1"/>
    </row>
    <row r="47" spans="1:33" ht="22.5" customHeight="1" x14ac:dyDescent="0.4">
      <c r="A47" s="3"/>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3"/>
      <c r="AG47" s="3"/>
    </row>
    <row r="48" spans="1:33" ht="22.5" customHeight="1" x14ac:dyDescent="0.4">
      <c r="A48" s="3"/>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3"/>
      <c r="AG48" s="3"/>
    </row>
    <row r="49" spans="1:33" ht="22.5" customHeight="1" x14ac:dyDescent="0.4">
      <c r="A49" s="3"/>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3"/>
      <c r="AG49" s="3"/>
    </row>
    <row r="50" spans="1:33" ht="22.5" customHeight="1" x14ac:dyDescent="0.4">
      <c r="A50" s="3"/>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3"/>
      <c r="AG50" s="3"/>
    </row>
    <row r="51" spans="1:33" ht="22.5" customHeight="1" x14ac:dyDescent="0.4">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row>
    <row r="52" spans="1:33" ht="22.5" customHeight="1" x14ac:dyDescent="0.4">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row>
    <row r="53" spans="1:33" ht="22.5" customHeight="1" x14ac:dyDescent="0.4">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row>
  </sheetData>
  <mergeCells count="85">
    <mergeCell ref="A8:AF8"/>
    <mergeCell ref="A1:AF3"/>
    <mergeCell ref="A4:AF4"/>
    <mergeCell ref="A5:AF5"/>
    <mergeCell ref="A6:AF6"/>
    <mergeCell ref="A7:AF7"/>
    <mergeCell ref="A20:AF20"/>
    <mergeCell ref="A9:AF9"/>
    <mergeCell ref="A10:AF10"/>
    <mergeCell ref="A11:AF11"/>
    <mergeCell ref="A12:AF12"/>
    <mergeCell ref="A13:AF13"/>
    <mergeCell ref="A14:AF14"/>
    <mergeCell ref="A15:AF15"/>
    <mergeCell ref="A16:AF16"/>
    <mergeCell ref="A17:AF17"/>
    <mergeCell ref="A18:AF18"/>
    <mergeCell ref="A19:AF19"/>
    <mergeCell ref="A32:AF32"/>
    <mergeCell ref="A21:AF21"/>
    <mergeCell ref="A22:AF22"/>
    <mergeCell ref="A23:AF23"/>
    <mergeCell ref="A24:AF24"/>
    <mergeCell ref="A25:AF25"/>
    <mergeCell ref="A26:AF26"/>
    <mergeCell ref="A27:AF27"/>
    <mergeCell ref="A28:AF28"/>
    <mergeCell ref="A29:AF29"/>
    <mergeCell ref="A30:AF30"/>
    <mergeCell ref="A31:AF31"/>
    <mergeCell ref="A33:AF33"/>
    <mergeCell ref="B34:I35"/>
    <mergeCell ref="J34:M34"/>
    <mergeCell ref="N34:Q34"/>
    <mergeCell ref="R34:U35"/>
    <mergeCell ref="V34:Y34"/>
    <mergeCell ref="Z34:AE35"/>
    <mergeCell ref="J35:M35"/>
    <mergeCell ref="N35:Q35"/>
    <mergeCell ref="V35:Y35"/>
    <mergeCell ref="Z37:AE37"/>
    <mergeCell ref="B36:I36"/>
    <mergeCell ref="J36:M36"/>
    <mergeCell ref="N36:Q36"/>
    <mergeCell ref="R36:U36"/>
    <mergeCell ref="V36:Y36"/>
    <mergeCell ref="Z36:AE36"/>
    <mergeCell ref="B37:I37"/>
    <mergeCell ref="J37:M37"/>
    <mergeCell ref="N37:Q37"/>
    <mergeCell ref="R37:U37"/>
    <mergeCell ref="V37:Y37"/>
    <mergeCell ref="Z39:AE39"/>
    <mergeCell ref="B38:I38"/>
    <mergeCell ref="J38:M38"/>
    <mergeCell ref="N38:Q38"/>
    <mergeCell ref="R38:U38"/>
    <mergeCell ref="V38:Y38"/>
    <mergeCell ref="Z38:AE38"/>
    <mergeCell ref="B39:I39"/>
    <mergeCell ref="J39:M39"/>
    <mergeCell ref="N39:Q39"/>
    <mergeCell ref="R39:U39"/>
    <mergeCell ref="V39:Y39"/>
    <mergeCell ref="Z41:AE41"/>
    <mergeCell ref="B40:I40"/>
    <mergeCell ref="J40:M40"/>
    <mergeCell ref="N40:Q40"/>
    <mergeCell ref="R40:U40"/>
    <mergeCell ref="V40:Y40"/>
    <mergeCell ref="Z40:AE40"/>
    <mergeCell ref="B41:I41"/>
    <mergeCell ref="J41:M41"/>
    <mergeCell ref="N41:Q41"/>
    <mergeCell ref="R41:U41"/>
    <mergeCell ref="V41:Y41"/>
    <mergeCell ref="A43:AF44"/>
    <mergeCell ref="A45:AF45"/>
    <mergeCell ref="B47:AE50"/>
    <mergeCell ref="B42:I42"/>
    <mergeCell ref="J42:M42"/>
    <mergeCell ref="N42:Q42"/>
    <mergeCell ref="R42:U42"/>
    <mergeCell ref="V42:Y42"/>
    <mergeCell ref="Z42:AE42"/>
  </mergeCells>
  <phoneticPr fontId="3"/>
  <pageMargins left="0.95" right="0.7" top="1" bottom="0.73" header="0.51200000000000001" footer="0.43"/>
  <pageSetup paperSize="9" scale="92" orientation="portrait" r:id="rId1"/>
  <headerFooter alignWithMargins="0"/>
  <rowBreaks count="1" manualBreakCount="1">
    <brk id="30"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5553D-F93B-4797-9060-DC1982DB70F2}">
  <dimension ref="A1:K40"/>
  <sheetViews>
    <sheetView view="pageBreakPreview" zoomScaleNormal="100" zoomScaleSheetLayoutView="100" workbookViewId="0">
      <selection activeCell="AT44" sqref="AT44"/>
    </sheetView>
  </sheetViews>
  <sheetFormatPr defaultRowHeight="18" customHeight="1" x14ac:dyDescent="0.4"/>
  <cols>
    <col min="1" max="1" width="35" style="4" customWidth="1"/>
    <col min="2" max="5" width="10.125" style="4" customWidth="1"/>
    <col min="6" max="6" width="10.125" style="4" hidden="1" customWidth="1"/>
    <col min="7" max="10" width="10.125" style="4" customWidth="1"/>
    <col min="11" max="11" width="10.125" style="4" hidden="1" customWidth="1"/>
    <col min="12" max="12" width="2.375" style="4" customWidth="1"/>
    <col min="13" max="256" width="9" style="4"/>
    <col min="257" max="257" width="35" style="4" customWidth="1"/>
    <col min="258" max="261" width="10.125" style="4" customWidth="1"/>
    <col min="262" max="262" width="0" style="4" hidden="1" customWidth="1"/>
    <col min="263" max="266" width="10.125" style="4" customWidth="1"/>
    <col min="267" max="267" width="0" style="4" hidden="1" customWidth="1"/>
    <col min="268" max="268" width="2.375" style="4" customWidth="1"/>
    <col min="269" max="512" width="9" style="4"/>
    <col min="513" max="513" width="35" style="4" customWidth="1"/>
    <col min="514" max="517" width="10.125" style="4" customWidth="1"/>
    <col min="518" max="518" width="0" style="4" hidden="1" customWidth="1"/>
    <col min="519" max="522" width="10.125" style="4" customWidth="1"/>
    <col min="523" max="523" width="0" style="4" hidden="1" customWidth="1"/>
    <col min="524" max="524" width="2.375" style="4" customWidth="1"/>
    <col min="525" max="768" width="9" style="4"/>
    <col min="769" max="769" width="35" style="4" customWidth="1"/>
    <col min="770" max="773" width="10.125" style="4" customWidth="1"/>
    <col min="774" max="774" width="0" style="4" hidden="1" customWidth="1"/>
    <col min="775" max="778" width="10.125" style="4" customWidth="1"/>
    <col min="779" max="779" width="0" style="4" hidden="1" customWidth="1"/>
    <col min="780" max="780" width="2.375" style="4" customWidth="1"/>
    <col min="781" max="1024" width="9" style="4"/>
    <col min="1025" max="1025" width="35" style="4" customWidth="1"/>
    <col min="1026" max="1029" width="10.125" style="4" customWidth="1"/>
    <col min="1030" max="1030" width="0" style="4" hidden="1" customWidth="1"/>
    <col min="1031" max="1034" width="10.125" style="4" customWidth="1"/>
    <col min="1035" max="1035" width="0" style="4" hidden="1" customWidth="1"/>
    <col min="1036" max="1036" width="2.375" style="4" customWidth="1"/>
    <col min="1037" max="1280" width="9" style="4"/>
    <col min="1281" max="1281" width="35" style="4" customWidth="1"/>
    <col min="1282" max="1285" width="10.125" style="4" customWidth="1"/>
    <col min="1286" max="1286" width="0" style="4" hidden="1" customWidth="1"/>
    <col min="1287" max="1290" width="10.125" style="4" customWidth="1"/>
    <col min="1291" max="1291" width="0" style="4" hidden="1" customWidth="1"/>
    <col min="1292" max="1292" width="2.375" style="4" customWidth="1"/>
    <col min="1293" max="1536" width="9" style="4"/>
    <col min="1537" max="1537" width="35" style="4" customWidth="1"/>
    <col min="1538" max="1541" width="10.125" style="4" customWidth="1"/>
    <col min="1542" max="1542" width="0" style="4" hidden="1" customWidth="1"/>
    <col min="1543" max="1546" width="10.125" style="4" customWidth="1"/>
    <col min="1547" max="1547" width="0" style="4" hidden="1" customWidth="1"/>
    <col min="1548" max="1548" width="2.375" style="4" customWidth="1"/>
    <col min="1549" max="1792" width="9" style="4"/>
    <col min="1793" max="1793" width="35" style="4" customWidth="1"/>
    <col min="1794" max="1797" width="10.125" style="4" customWidth="1"/>
    <col min="1798" max="1798" width="0" style="4" hidden="1" customWidth="1"/>
    <col min="1799" max="1802" width="10.125" style="4" customWidth="1"/>
    <col min="1803" max="1803" width="0" style="4" hidden="1" customWidth="1"/>
    <col min="1804" max="1804" width="2.375" style="4" customWidth="1"/>
    <col min="1805" max="2048" width="9" style="4"/>
    <col min="2049" max="2049" width="35" style="4" customWidth="1"/>
    <col min="2050" max="2053" width="10.125" style="4" customWidth="1"/>
    <col min="2054" max="2054" width="0" style="4" hidden="1" customWidth="1"/>
    <col min="2055" max="2058" width="10.125" style="4" customWidth="1"/>
    <col min="2059" max="2059" width="0" style="4" hidden="1" customWidth="1"/>
    <col min="2060" max="2060" width="2.375" style="4" customWidth="1"/>
    <col min="2061" max="2304" width="9" style="4"/>
    <col min="2305" max="2305" width="35" style="4" customWidth="1"/>
    <col min="2306" max="2309" width="10.125" style="4" customWidth="1"/>
    <col min="2310" max="2310" width="0" style="4" hidden="1" customWidth="1"/>
    <col min="2311" max="2314" width="10.125" style="4" customWidth="1"/>
    <col min="2315" max="2315" width="0" style="4" hidden="1" customWidth="1"/>
    <col min="2316" max="2316" width="2.375" style="4" customWidth="1"/>
    <col min="2317" max="2560" width="9" style="4"/>
    <col min="2561" max="2561" width="35" style="4" customWidth="1"/>
    <col min="2562" max="2565" width="10.125" style="4" customWidth="1"/>
    <col min="2566" max="2566" width="0" style="4" hidden="1" customWidth="1"/>
    <col min="2567" max="2570" width="10.125" style="4" customWidth="1"/>
    <col min="2571" max="2571" width="0" style="4" hidden="1" customWidth="1"/>
    <col min="2572" max="2572" width="2.375" style="4" customWidth="1"/>
    <col min="2573" max="2816" width="9" style="4"/>
    <col min="2817" max="2817" width="35" style="4" customWidth="1"/>
    <col min="2818" max="2821" width="10.125" style="4" customWidth="1"/>
    <col min="2822" max="2822" width="0" style="4" hidden="1" customWidth="1"/>
    <col min="2823" max="2826" width="10.125" style="4" customWidth="1"/>
    <col min="2827" max="2827" width="0" style="4" hidden="1" customWidth="1"/>
    <col min="2828" max="2828" width="2.375" style="4" customWidth="1"/>
    <col min="2829" max="3072" width="9" style="4"/>
    <col min="3073" max="3073" width="35" style="4" customWidth="1"/>
    <col min="3074" max="3077" width="10.125" style="4" customWidth="1"/>
    <col min="3078" max="3078" width="0" style="4" hidden="1" customWidth="1"/>
    <col min="3079" max="3082" width="10.125" style="4" customWidth="1"/>
    <col min="3083" max="3083" width="0" style="4" hidden="1" customWidth="1"/>
    <col min="3084" max="3084" width="2.375" style="4" customWidth="1"/>
    <col min="3085" max="3328" width="9" style="4"/>
    <col min="3329" max="3329" width="35" style="4" customWidth="1"/>
    <col min="3330" max="3333" width="10.125" style="4" customWidth="1"/>
    <col min="3334" max="3334" width="0" style="4" hidden="1" customWidth="1"/>
    <col min="3335" max="3338" width="10.125" style="4" customWidth="1"/>
    <col min="3339" max="3339" width="0" style="4" hidden="1" customWidth="1"/>
    <col min="3340" max="3340" width="2.375" style="4" customWidth="1"/>
    <col min="3341" max="3584" width="9" style="4"/>
    <col min="3585" max="3585" width="35" style="4" customWidth="1"/>
    <col min="3586" max="3589" width="10.125" style="4" customWidth="1"/>
    <col min="3590" max="3590" width="0" style="4" hidden="1" customWidth="1"/>
    <col min="3591" max="3594" width="10.125" style="4" customWidth="1"/>
    <col min="3595" max="3595" width="0" style="4" hidden="1" customWidth="1"/>
    <col min="3596" max="3596" width="2.375" style="4" customWidth="1"/>
    <col min="3597" max="3840" width="9" style="4"/>
    <col min="3841" max="3841" width="35" style="4" customWidth="1"/>
    <col min="3842" max="3845" width="10.125" style="4" customWidth="1"/>
    <col min="3846" max="3846" width="0" style="4" hidden="1" customWidth="1"/>
    <col min="3847" max="3850" width="10.125" style="4" customWidth="1"/>
    <col min="3851" max="3851" width="0" style="4" hidden="1" customWidth="1"/>
    <col min="3852" max="3852" width="2.375" style="4" customWidth="1"/>
    <col min="3853" max="4096" width="9" style="4"/>
    <col min="4097" max="4097" width="35" style="4" customWidth="1"/>
    <col min="4098" max="4101" width="10.125" style="4" customWidth="1"/>
    <col min="4102" max="4102" width="0" style="4" hidden="1" customWidth="1"/>
    <col min="4103" max="4106" width="10.125" style="4" customWidth="1"/>
    <col min="4107" max="4107" width="0" style="4" hidden="1" customWidth="1"/>
    <col min="4108" max="4108" width="2.375" style="4" customWidth="1"/>
    <col min="4109" max="4352" width="9" style="4"/>
    <col min="4353" max="4353" width="35" style="4" customWidth="1"/>
    <col min="4354" max="4357" width="10.125" style="4" customWidth="1"/>
    <col min="4358" max="4358" width="0" style="4" hidden="1" customWidth="1"/>
    <col min="4359" max="4362" width="10.125" style="4" customWidth="1"/>
    <col min="4363" max="4363" width="0" style="4" hidden="1" customWidth="1"/>
    <col min="4364" max="4364" width="2.375" style="4" customWidth="1"/>
    <col min="4365" max="4608" width="9" style="4"/>
    <col min="4609" max="4609" width="35" style="4" customWidth="1"/>
    <col min="4610" max="4613" width="10.125" style="4" customWidth="1"/>
    <col min="4614" max="4614" width="0" style="4" hidden="1" customWidth="1"/>
    <col min="4615" max="4618" width="10.125" style="4" customWidth="1"/>
    <col min="4619" max="4619" width="0" style="4" hidden="1" customWidth="1"/>
    <col min="4620" max="4620" width="2.375" style="4" customWidth="1"/>
    <col min="4621" max="4864" width="9" style="4"/>
    <col min="4865" max="4865" width="35" style="4" customWidth="1"/>
    <col min="4866" max="4869" width="10.125" style="4" customWidth="1"/>
    <col min="4870" max="4870" width="0" style="4" hidden="1" customWidth="1"/>
    <col min="4871" max="4874" width="10.125" style="4" customWidth="1"/>
    <col min="4875" max="4875" width="0" style="4" hidden="1" customWidth="1"/>
    <col min="4876" max="4876" width="2.375" style="4" customWidth="1"/>
    <col min="4877" max="5120" width="9" style="4"/>
    <col min="5121" max="5121" width="35" style="4" customWidth="1"/>
    <col min="5122" max="5125" width="10.125" style="4" customWidth="1"/>
    <col min="5126" max="5126" width="0" style="4" hidden="1" customWidth="1"/>
    <col min="5127" max="5130" width="10.125" style="4" customWidth="1"/>
    <col min="5131" max="5131" width="0" style="4" hidden="1" customWidth="1"/>
    <col min="5132" max="5132" width="2.375" style="4" customWidth="1"/>
    <col min="5133" max="5376" width="9" style="4"/>
    <col min="5377" max="5377" width="35" style="4" customWidth="1"/>
    <col min="5378" max="5381" width="10.125" style="4" customWidth="1"/>
    <col min="5382" max="5382" width="0" style="4" hidden="1" customWidth="1"/>
    <col min="5383" max="5386" width="10.125" style="4" customWidth="1"/>
    <col min="5387" max="5387" width="0" style="4" hidden="1" customWidth="1"/>
    <col min="5388" max="5388" width="2.375" style="4" customWidth="1"/>
    <col min="5389" max="5632" width="9" style="4"/>
    <col min="5633" max="5633" width="35" style="4" customWidth="1"/>
    <col min="5634" max="5637" width="10.125" style="4" customWidth="1"/>
    <col min="5638" max="5638" width="0" style="4" hidden="1" customWidth="1"/>
    <col min="5639" max="5642" width="10.125" style="4" customWidth="1"/>
    <col min="5643" max="5643" width="0" style="4" hidden="1" customWidth="1"/>
    <col min="5644" max="5644" width="2.375" style="4" customWidth="1"/>
    <col min="5645" max="5888" width="9" style="4"/>
    <col min="5889" max="5889" width="35" style="4" customWidth="1"/>
    <col min="5890" max="5893" width="10.125" style="4" customWidth="1"/>
    <col min="5894" max="5894" width="0" style="4" hidden="1" customWidth="1"/>
    <col min="5895" max="5898" width="10.125" style="4" customWidth="1"/>
    <col min="5899" max="5899" width="0" style="4" hidden="1" customWidth="1"/>
    <col min="5900" max="5900" width="2.375" style="4" customWidth="1"/>
    <col min="5901" max="6144" width="9" style="4"/>
    <col min="6145" max="6145" width="35" style="4" customWidth="1"/>
    <col min="6146" max="6149" width="10.125" style="4" customWidth="1"/>
    <col min="6150" max="6150" width="0" style="4" hidden="1" customWidth="1"/>
    <col min="6151" max="6154" width="10.125" style="4" customWidth="1"/>
    <col min="6155" max="6155" width="0" style="4" hidden="1" customWidth="1"/>
    <col min="6156" max="6156" width="2.375" style="4" customWidth="1"/>
    <col min="6157" max="6400" width="9" style="4"/>
    <col min="6401" max="6401" width="35" style="4" customWidth="1"/>
    <col min="6402" max="6405" width="10.125" style="4" customWidth="1"/>
    <col min="6406" max="6406" width="0" style="4" hidden="1" customWidth="1"/>
    <col min="6407" max="6410" width="10.125" style="4" customWidth="1"/>
    <col min="6411" max="6411" width="0" style="4" hidden="1" customWidth="1"/>
    <col min="6412" max="6412" width="2.375" style="4" customWidth="1"/>
    <col min="6413" max="6656" width="9" style="4"/>
    <col min="6657" max="6657" width="35" style="4" customWidth="1"/>
    <col min="6658" max="6661" width="10.125" style="4" customWidth="1"/>
    <col min="6662" max="6662" width="0" style="4" hidden="1" customWidth="1"/>
    <col min="6663" max="6666" width="10.125" style="4" customWidth="1"/>
    <col min="6667" max="6667" width="0" style="4" hidden="1" customWidth="1"/>
    <col min="6668" max="6668" width="2.375" style="4" customWidth="1"/>
    <col min="6669" max="6912" width="9" style="4"/>
    <col min="6913" max="6913" width="35" style="4" customWidth="1"/>
    <col min="6914" max="6917" width="10.125" style="4" customWidth="1"/>
    <col min="6918" max="6918" width="0" style="4" hidden="1" customWidth="1"/>
    <col min="6919" max="6922" width="10.125" style="4" customWidth="1"/>
    <col min="6923" max="6923" width="0" style="4" hidden="1" customWidth="1"/>
    <col min="6924" max="6924" width="2.375" style="4" customWidth="1"/>
    <col min="6925" max="7168" width="9" style="4"/>
    <col min="7169" max="7169" width="35" style="4" customWidth="1"/>
    <col min="7170" max="7173" width="10.125" style="4" customWidth="1"/>
    <col min="7174" max="7174" width="0" style="4" hidden="1" customWidth="1"/>
    <col min="7175" max="7178" width="10.125" style="4" customWidth="1"/>
    <col min="7179" max="7179" width="0" style="4" hidden="1" customWidth="1"/>
    <col min="7180" max="7180" width="2.375" style="4" customWidth="1"/>
    <col min="7181" max="7424" width="9" style="4"/>
    <col min="7425" max="7425" width="35" style="4" customWidth="1"/>
    <col min="7426" max="7429" width="10.125" style="4" customWidth="1"/>
    <col min="7430" max="7430" width="0" style="4" hidden="1" customWidth="1"/>
    <col min="7431" max="7434" width="10.125" style="4" customWidth="1"/>
    <col min="7435" max="7435" width="0" style="4" hidden="1" customWidth="1"/>
    <col min="7436" max="7436" width="2.375" style="4" customWidth="1"/>
    <col min="7437" max="7680" width="9" style="4"/>
    <col min="7681" max="7681" width="35" style="4" customWidth="1"/>
    <col min="7682" max="7685" width="10.125" style="4" customWidth="1"/>
    <col min="7686" max="7686" width="0" style="4" hidden="1" customWidth="1"/>
    <col min="7687" max="7690" width="10.125" style="4" customWidth="1"/>
    <col min="7691" max="7691" width="0" style="4" hidden="1" customWidth="1"/>
    <col min="7692" max="7692" width="2.375" style="4" customWidth="1"/>
    <col min="7693" max="7936" width="9" style="4"/>
    <col min="7937" max="7937" width="35" style="4" customWidth="1"/>
    <col min="7938" max="7941" width="10.125" style="4" customWidth="1"/>
    <col min="7942" max="7942" width="0" style="4" hidden="1" customWidth="1"/>
    <col min="7943" max="7946" width="10.125" style="4" customWidth="1"/>
    <col min="7947" max="7947" width="0" style="4" hidden="1" customWidth="1"/>
    <col min="7948" max="7948" width="2.375" style="4" customWidth="1"/>
    <col min="7949" max="8192" width="9" style="4"/>
    <col min="8193" max="8193" width="35" style="4" customWidth="1"/>
    <col min="8194" max="8197" width="10.125" style="4" customWidth="1"/>
    <col min="8198" max="8198" width="0" style="4" hidden="1" customWidth="1"/>
    <col min="8199" max="8202" width="10.125" style="4" customWidth="1"/>
    <col min="8203" max="8203" width="0" style="4" hidden="1" customWidth="1"/>
    <col min="8204" max="8204" width="2.375" style="4" customWidth="1"/>
    <col min="8205" max="8448" width="9" style="4"/>
    <col min="8449" max="8449" width="35" style="4" customWidth="1"/>
    <col min="8450" max="8453" width="10.125" style="4" customWidth="1"/>
    <col min="8454" max="8454" width="0" style="4" hidden="1" customWidth="1"/>
    <col min="8455" max="8458" width="10.125" style="4" customWidth="1"/>
    <col min="8459" max="8459" width="0" style="4" hidden="1" customWidth="1"/>
    <col min="8460" max="8460" width="2.375" style="4" customWidth="1"/>
    <col min="8461" max="8704" width="9" style="4"/>
    <col min="8705" max="8705" width="35" style="4" customWidth="1"/>
    <col min="8706" max="8709" width="10.125" style="4" customWidth="1"/>
    <col min="8710" max="8710" width="0" style="4" hidden="1" customWidth="1"/>
    <col min="8711" max="8714" width="10.125" style="4" customWidth="1"/>
    <col min="8715" max="8715" width="0" style="4" hidden="1" customWidth="1"/>
    <col min="8716" max="8716" width="2.375" style="4" customWidth="1"/>
    <col min="8717" max="8960" width="9" style="4"/>
    <col min="8961" max="8961" width="35" style="4" customWidth="1"/>
    <col min="8962" max="8965" width="10.125" style="4" customWidth="1"/>
    <col min="8966" max="8966" width="0" style="4" hidden="1" customWidth="1"/>
    <col min="8967" max="8970" width="10.125" style="4" customWidth="1"/>
    <col min="8971" max="8971" width="0" style="4" hidden="1" customWidth="1"/>
    <col min="8972" max="8972" width="2.375" style="4" customWidth="1"/>
    <col min="8973" max="9216" width="9" style="4"/>
    <col min="9217" max="9217" width="35" style="4" customWidth="1"/>
    <col min="9218" max="9221" width="10.125" style="4" customWidth="1"/>
    <col min="9222" max="9222" width="0" style="4" hidden="1" customWidth="1"/>
    <col min="9223" max="9226" width="10.125" style="4" customWidth="1"/>
    <col min="9227" max="9227" width="0" style="4" hidden="1" customWidth="1"/>
    <col min="9228" max="9228" width="2.375" style="4" customWidth="1"/>
    <col min="9229" max="9472" width="9" style="4"/>
    <col min="9473" max="9473" width="35" style="4" customWidth="1"/>
    <col min="9474" max="9477" width="10.125" style="4" customWidth="1"/>
    <col min="9478" max="9478" width="0" style="4" hidden="1" customWidth="1"/>
    <col min="9479" max="9482" width="10.125" style="4" customWidth="1"/>
    <col min="9483" max="9483" width="0" style="4" hidden="1" customWidth="1"/>
    <col min="9484" max="9484" width="2.375" style="4" customWidth="1"/>
    <col min="9485" max="9728" width="9" style="4"/>
    <col min="9729" max="9729" width="35" style="4" customWidth="1"/>
    <col min="9730" max="9733" width="10.125" style="4" customWidth="1"/>
    <col min="9734" max="9734" width="0" style="4" hidden="1" customWidth="1"/>
    <col min="9735" max="9738" width="10.125" style="4" customWidth="1"/>
    <col min="9739" max="9739" width="0" style="4" hidden="1" customWidth="1"/>
    <col min="9740" max="9740" width="2.375" style="4" customWidth="1"/>
    <col min="9741" max="9984" width="9" style="4"/>
    <col min="9985" max="9985" width="35" style="4" customWidth="1"/>
    <col min="9986" max="9989" width="10.125" style="4" customWidth="1"/>
    <col min="9990" max="9990" width="0" style="4" hidden="1" customWidth="1"/>
    <col min="9991" max="9994" width="10.125" style="4" customWidth="1"/>
    <col min="9995" max="9995" width="0" style="4" hidden="1" customWidth="1"/>
    <col min="9996" max="9996" width="2.375" style="4" customWidth="1"/>
    <col min="9997" max="10240" width="9" style="4"/>
    <col min="10241" max="10241" width="35" style="4" customWidth="1"/>
    <col min="10242" max="10245" width="10.125" style="4" customWidth="1"/>
    <col min="10246" max="10246" width="0" style="4" hidden="1" customWidth="1"/>
    <col min="10247" max="10250" width="10.125" style="4" customWidth="1"/>
    <col min="10251" max="10251" width="0" style="4" hidden="1" customWidth="1"/>
    <col min="10252" max="10252" width="2.375" style="4" customWidth="1"/>
    <col min="10253" max="10496" width="9" style="4"/>
    <col min="10497" max="10497" width="35" style="4" customWidth="1"/>
    <col min="10498" max="10501" width="10.125" style="4" customWidth="1"/>
    <col min="10502" max="10502" width="0" style="4" hidden="1" customWidth="1"/>
    <col min="10503" max="10506" width="10.125" style="4" customWidth="1"/>
    <col min="10507" max="10507" width="0" style="4" hidden="1" customWidth="1"/>
    <col min="10508" max="10508" width="2.375" style="4" customWidth="1"/>
    <col min="10509" max="10752" width="9" style="4"/>
    <col min="10753" max="10753" width="35" style="4" customWidth="1"/>
    <col min="10754" max="10757" width="10.125" style="4" customWidth="1"/>
    <col min="10758" max="10758" width="0" style="4" hidden="1" customWidth="1"/>
    <col min="10759" max="10762" width="10.125" style="4" customWidth="1"/>
    <col min="10763" max="10763" width="0" style="4" hidden="1" customWidth="1"/>
    <col min="10764" max="10764" width="2.375" style="4" customWidth="1"/>
    <col min="10765" max="11008" width="9" style="4"/>
    <col min="11009" max="11009" width="35" style="4" customWidth="1"/>
    <col min="11010" max="11013" width="10.125" style="4" customWidth="1"/>
    <col min="11014" max="11014" width="0" style="4" hidden="1" customWidth="1"/>
    <col min="11015" max="11018" width="10.125" style="4" customWidth="1"/>
    <col min="11019" max="11019" width="0" style="4" hidden="1" customWidth="1"/>
    <col min="11020" max="11020" width="2.375" style="4" customWidth="1"/>
    <col min="11021" max="11264" width="9" style="4"/>
    <col min="11265" max="11265" width="35" style="4" customWidth="1"/>
    <col min="11266" max="11269" width="10.125" style="4" customWidth="1"/>
    <col min="11270" max="11270" width="0" style="4" hidden="1" customWidth="1"/>
    <col min="11271" max="11274" width="10.125" style="4" customWidth="1"/>
    <col min="11275" max="11275" width="0" style="4" hidden="1" customWidth="1"/>
    <col min="11276" max="11276" width="2.375" style="4" customWidth="1"/>
    <col min="11277" max="11520" width="9" style="4"/>
    <col min="11521" max="11521" width="35" style="4" customWidth="1"/>
    <col min="11522" max="11525" width="10.125" style="4" customWidth="1"/>
    <col min="11526" max="11526" width="0" style="4" hidden="1" customWidth="1"/>
    <col min="11527" max="11530" width="10.125" style="4" customWidth="1"/>
    <col min="11531" max="11531" width="0" style="4" hidden="1" customWidth="1"/>
    <col min="11532" max="11532" width="2.375" style="4" customWidth="1"/>
    <col min="11533" max="11776" width="9" style="4"/>
    <col min="11777" max="11777" width="35" style="4" customWidth="1"/>
    <col min="11778" max="11781" width="10.125" style="4" customWidth="1"/>
    <col min="11782" max="11782" width="0" style="4" hidden="1" customWidth="1"/>
    <col min="11783" max="11786" width="10.125" style="4" customWidth="1"/>
    <col min="11787" max="11787" width="0" style="4" hidden="1" customWidth="1"/>
    <col min="11788" max="11788" width="2.375" style="4" customWidth="1"/>
    <col min="11789" max="12032" width="9" style="4"/>
    <col min="12033" max="12033" width="35" style="4" customWidth="1"/>
    <col min="12034" max="12037" width="10.125" style="4" customWidth="1"/>
    <col min="12038" max="12038" width="0" style="4" hidden="1" customWidth="1"/>
    <col min="12039" max="12042" width="10.125" style="4" customWidth="1"/>
    <col min="12043" max="12043" width="0" style="4" hidden="1" customWidth="1"/>
    <col min="12044" max="12044" width="2.375" style="4" customWidth="1"/>
    <col min="12045" max="12288" width="9" style="4"/>
    <col min="12289" max="12289" width="35" style="4" customWidth="1"/>
    <col min="12290" max="12293" width="10.125" style="4" customWidth="1"/>
    <col min="12294" max="12294" width="0" style="4" hidden="1" customWidth="1"/>
    <col min="12295" max="12298" width="10.125" style="4" customWidth="1"/>
    <col min="12299" max="12299" width="0" style="4" hidden="1" customWidth="1"/>
    <col min="12300" max="12300" width="2.375" style="4" customWidth="1"/>
    <col min="12301" max="12544" width="9" style="4"/>
    <col min="12545" max="12545" width="35" style="4" customWidth="1"/>
    <col min="12546" max="12549" width="10.125" style="4" customWidth="1"/>
    <col min="12550" max="12550" width="0" style="4" hidden="1" customWidth="1"/>
    <col min="12551" max="12554" width="10.125" style="4" customWidth="1"/>
    <col min="12555" max="12555" width="0" style="4" hidden="1" customWidth="1"/>
    <col min="12556" max="12556" width="2.375" style="4" customWidth="1"/>
    <col min="12557" max="12800" width="9" style="4"/>
    <col min="12801" max="12801" width="35" style="4" customWidth="1"/>
    <col min="12802" max="12805" width="10.125" style="4" customWidth="1"/>
    <col min="12806" max="12806" width="0" style="4" hidden="1" customWidth="1"/>
    <col min="12807" max="12810" width="10.125" style="4" customWidth="1"/>
    <col min="12811" max="12811" width="0" style="4" hidden="1" customWidth="1"/>
    <col min="12812" max="12812" width="2.375" style="4" customWidth="1"/>
    <col min="12813" max="13056" width="9" style="4"/>
    <col min="13057" max="13057" width="35" style="4" customWidth="1"/>
    <col min="13058" max="13061" width="10.125" style="4" customWidth="1"/>
    <col min="13062" max="13062" width="0" style="4" hidden="1" customWidth="1"/>
    <col min="13063" max="13066" width="10.125" style="4" customWidth="1"/>
    <col min="13067" max="13067" width="0" style="4" hidden="1" customWidth="1"/>
    <col min="13068" max="13068" width="2.375" style="4" customWidth="1"/>
    <col min="13069" max="13312" width="9" style="4"/>
    <col min="13313" max="13313" width="35" style="4" customWidth="1"/>
    <col min="13314" max="13317" width="10.125" style="4" customWidth="1"/>
    <col min="13318" max="13318" width="0" style="4" hidden="1" customWidth="1"/>
    <col min="13319" max="13322" width="10.125" style="4" customWidth="1"/>
    <col min="13323" max="13323" width="0" style="4" hidden="1" customWidth="1"/>
    <col min="13324" max="13324" width="2.375" style="4" customWidth="1"/>
    <col min="13325" max="13568" width="9" style="4"/>
    <col min="13569" max="13569" width="35" style="4" customWidth="1"/>
    <col min="13570" max="13573" width="10.125" style="4" customWidth="1"/>
    <col min="13574" max="13574" width="0" style="4" hidden="1" customWidth="1"/>
    <col min="13575" max="13578" width="10.125" style="4" customWidth="1"/>
    <col min="13579" max="13579" width="0" style="4" hidden="1" customWidth="1"/>
    <col min="13580" max="13580" width="2.375" style="4" customWidth="1"/>
    <col min="13581" max="13824" width="9" style="4"/>
    <col min="13825" max="13825" width="35" style="4" customWidth="1"/>
    <col min="13826" max="13829" width="10.125" style="4" customWidth="1"/>
    <col min="13830" max="13830" width="0" style="4" hidden="1" customWidth="1"/>
    <col min="13831" max="13834" width="10.125" style="4" customWidth="1"/>
    <col min="13835" max="13835" width="0" style="4" hidden="1" customWidth="1"/>
    <col min="13836" max="13836" width="2.375" style="4" customWidth="1"/>
    <col min="13837" max="14080" width="9" style="4"/>
    <col min="14081" max="14081" width="35" style="4" customWidth="1"/>
    <col min="14082" max="14085" width="10.125" style="4" customWidth="1"/>
    <col min="14086" max="14086" width="0" style="4" hidden="1" customWidth="1"/>
    <col min="14087" max="14090" width="10.125" style="4" customWidth="1"/>
    <col min="14091" max="14091" width="0" style="4" hidden="1" customWidth="1"/>
    <col min="14092" max="14092" width="2.375" style="4" customWidth="1"/>
    <col min="14093" max="14336" width="9" style="4"/>
    <col min="14337" max="14337" width="35" style="4" customWidth="1"/>
    <col min="14338" max="14341" width="10.125" style="4" customWidth="1"/>
    <col min="14342" max="14342" width="0" style="4" hidden="1" customWidth="1"/>
    <col min="14343" max="14346" width="10.125" style="4" customWidth="1"/>
    <col min="14347" max="14347" width="0" style="4" hidden="1" customWidth="1"/>
    <col min="14348" max="14348" width="2.375" style="4" customWidth="1"/>
    <col min="14349" max="14592" width="9" style="4"/>
    <col min="14593" max="14593" width="35" style="4" customWidth="1"/>
    <col min="14594" max="14597" width="10.125" style="4" customWidth="1"/>
    <col min="14598" max="14598" width="0" style="4" hidden="1" customWidth="1"/>
    <col min="14599" max="14602" width="10.125" style="4" customWidth="1"/>
    <col min="14603" max="14603" width="0" style="4" hidden="1" customWidth="1"/>
    <col min="14604" max="14604" width="2.375" style="4" customWidth="1"/>
    <col min="14605" max="14848" width="9" style="4"/>
    <col min="14849" max="14849" width="35" style="4" customWidth="1"/>
    <col min="14850" max="14853" width="10.125" style="4" customWidth="1"/>
    <col min="14854" max="14854" width="0" style="4" hidden="1" customWidth="1"/>
    <col min="14855" max="14858" width="10.125" style="4" customWidth="1"/>
    <col min="14859" max="14859" width="0" style="4" hidden="1" customWidth="1"/>
    <col min="14860" max="14860" width="2.375" style="4" customWidth="1"/>
    <col min="14861" max="15104" width="9" style="4"/>
    <col min="15105" max="15105" width="35" style="4" customWidth="1"/>
    <col min="15106" max="15109" width="10.125" style="4" customWidth="1"/>
    <col min="15110" max="15110" width="0" style="4" hidden="1" customWidth="1"/>
    <col min="15111" max="15114" width="10.125" style="4" customWidth="1"/>
    <col min="15115" max="15115" width="0" style="4" hidden="1" customWidth="1"/>
    <col min="15116" max="15116" width="2.375" style="4" customWidth="1"/>
    <col min="15117" max="15360" width="9" style="4"/>
    <col min="15361" max="15361" width="35" style="4" customWidth="1"/>
    <col min="15362" max="15365" width="10.125" style="4" customWidth="1"/>
    <col min="15366" max="15366" width="0" style="4" hidden="1" customWidth="1"/>
    <col min="15367" max="15370" width="10.125" style="4" customWidth="1"/>
    <col min="15371" max="15371" width="0" style="4" hidden="1" customWidth="1"/>
    <col min="15372" max="15372" width="2.375" style="4" customWidth="1"/>
    <col min="15373" max="15616" width="9" style="4"/>
    <col min="15617" max="15617" width="35" style="4" customWidth="1"/>
    <col min="15618" max="15621" width="10.125" style="4" customWidth="1"/>
    <col min="15622" max="15622" width="0" style="4" hidden="1" customWidth="1"/>
    <col min="15623" max="15626" width="10.125" style="4" customWidth="1"/>
    <col min="15627" max="15627" width="0" style="4" hidden="1" customWidth="1"/>
    <col min="15628" max="15628" width="2.375" style="4" customWidth="1"/>
    <col min="15629" max="15872" width="9" style="4"/>
    <col min="15873" max="15873" width="35" style="4" customWidth="1"/>
    <col min="15874" max="15877" width="10.125" style="4" customWidth="1"/>
    <col min="15878" max="15878" width="0" style="4" hidden="1" customWidth="1"/>
    <col min="15879" max="15882" width="10.125" style="4" customWidth="1"/>
    <col min="15883" max="15883" width="0" style="4" hidden="1" customWidth="1"/>
    <col min="15884" max="15884" width="2.375" style="4" customWidth="1"/>
    <col min="15885" max="16128" width="9" style="4"/>
    <col min="16129" max="16129" width="35" style="4" customWidth="1"/>
    <col min="16130" max="16133" width="10.125" style="4" customWidth="1"/>
    <col min="16134" max="16134" width="0" style="4" hidden="1" customWidth="1"/>
    <col min="16135" max="16138" width="10.125" style="4" customWidth="1"/>
    <col min="16139" max="16139" width="0" style="4" hidden="1" customWidth="1"/>
    <col min="16140" max="16140" width="2.375" style="4" customWidth="1"/>
    <col min="16141" max="16384" width="9" style="4"/>
  </cols>
  <sheetData>
    <row r="1" spans="1:11" ht="26.25" customHeight="1" x14ac:dyDescent="0.4">
      <c r="A1" s="126" t="s">
        <v>41</v>
      </c>
      <c r="B1" s="126"/>
      <c r="C1" s="126"/>
      <c r="D1" s="126"/>
      <c r="E1" s="126"/>
      <c r="F1" s="126"/>
      <c r="G1" s="127"/>
      <c r="H1" s="127"/>
      <c r="I1" s="127"/>
      <c r="J1" s="127"/>
      <c r="K1" s="127"/>
    </row>
    <row r="2" spans="1:11" ht="18" customHeight="1" x14ac:dyDescent="0.4">
      <c r="A2" s="5"/>
      <c r="B2" s="5"/>
      <c r="C2" s="5"/>
      <c r="D2" s="5"/>
      <c r="E2" s="5"/>
      <c r="F2" s="5"/>
      <c r="G2" s="6"/>
      <c r="H2" s="6"/>
      <c r="I2" s="6"/>
      <c r="J2" s="6"/>
      <c r="K2" s="6"/>
    </row>
    <row r="3" spans="1:11" ht="18" customHeight="1" x14ac:dyDescent="0.4">
      <c r="A3" s="7"/>
      <c r="B3" s="7"/>
      <c r="C3" s="7"/>
      <c r="D3" s="7"/>
      <c r="E3" s="7"/>
      <c r="F3" s="7"/>
      <c r="G3" s="7"/>
      <c r="H3" s="7"/>
      <c r="I3" s="7"/>
      <c r="J3" s="7"/>
      <c r="K3" s="7"/>
    </row>
    <row r="4" spans="1:11" ht="18" customHeight="1" x14ac:dyDescent="0.4">
      <c r="B4" s="7" t="s">
        <v>42</v>
      </c>
      <c r="C4" s="7"/>
      <c r="D4" s="7"/>
      <c r="E4" s="7"/>
      <c r="F4" s="7"/>
      <c r="G4" s="7" t="s">
        <v>43</v>
      </c>
      <c r="H4" s="7"/>
      <c r="I4" s="7"/>
      <c r="J4" s="7"/>
      <c r="K4" s="7"/>
    </row>
    <row r="5" spans="1:11" ht="18" customHeight="1" x14ac:dyDescent="0.4">
      <c r="B5" s="7" t="s">
        <v>44</v>
      </c>
      <c r="C5" s="7"/>
      <c r="D5" s="7"/>
      <c r="E5" s="7"/>
      <c r="F5" s="7"/>
      <c r="G5" s="7" t="s">
        <v>45</v>
      </c>
      <c r="H5" s="7"/>
      <c r="I5" s="7"/>
      <c r="J5" s="7"/>
      <c r="K5" s="7"/>
    </row>
    <row r="6" spans="1:11" ht="18" customHeight="1" x14ac:dyDescent="0.4">
      <c r="B6" s="7" t="s">
        <v>46</v>
      </c>
      <c r="C6" s="7"/>
      <c r="D6" s="7"/>
      <c r="E6" s="7"/>
      <c r="F6" s="7"/>
      <c r="G6" s="7" t="s">
        <v>47</v>
      </c>
      <c r="H6" s="7"/>
      <c r="I6" s="7"/>
      <c r="J6" s="7"/>
      <c r="K6" s="7"/>
    </row>
    <row r="7" spans="1:11" ht="18" customHeight="1" x14ac:dyDescent="0.4">
      <c r="B7" s="7" t="s">
        <v>48</v>
      </c>
      <c r="C7" s="7"/>
      <c r="D7" s="7"/>
      <c r="E7" s="7"/>
      <c r="F7" s="7"/>
      <c r="G7" s="7" t="s">
        <v>49</v>
      </c>
      <c r="H7" s="7"/>
      <c r="I7" s="7"/>
      <c r="J7" s="7"/>
      <c r="K7" s="7"/>
    </row>
    <row r="8" spans="1:11" ht="18" customHeight="1" thickBot="1" x14ac:dyDescent="0.45">
      <c r="A8" s="8"/>
      <c r="B8" s="8"/>
      <c r="C8" s="8"/>
      <c r="D8" s="8"/>
      <c r="E8" s="8"/>
      <c r="F8" s="8"/>
      <c r="G8" s="8"/>
      <c r="H8" s="8"/>
      <c r="I8" s="8"/>
      <c r="J8" s="8"/>
      <c r="K8" s="8"/>
    </row>
    <row r="9" spans="1:11" ht="18" customHeight="1" x14ac:dyDescent="0.4">
      <c r="A9" s="128" t="s">
        <v>50</v>
      </c>
      <c r="B9" s="130" t="s">
        <v>51</v>
      </c>
      <c r="C9" s="131"/>
      <c r="D9" s="131"/>
      <c r="E9" s="132"/>
      <c r="F9" s="7"/>
      <c r="G9" s="130" t="s">
        <v>51</v>
      </c>
      <c r="H9" s="131"/>
      <c r="I9" s="131"/>
      <c r="J9" s="132"/>
      <c r="K9" s="7"/>
    </row>
    <row r="10" spans="1:11" ht="18" customHeight="1" thickBot="1" x14ac:dyDescent="0.45">
      <c r="A10" s="129"/>
      <c r="B10" s="9" t="s">
        <v>52</v>
      </c>
      <c r="C10" s="10" t="s">
        <v>53</v>
      </c>
      <c r="D10" s="10" t="s">
        <v>54</v>
      </c>
      <c r="E10" s="11" t="s">
        <v>55</v>
      </c>
      <c r="F10" s="12" t="s">
        <v>56</v>
      </c>
      <c r="G10" s="9" t="s">
        <v>52</v>
      </c>
      <c r="H10" s="10" t="s">
        <v>53</v>
      </c>
      <c r="I10" s="10" t="s">
        <v>54</v>
      </c>
      <c r="J10" s="11" t="s">
        <v>55</v>
      </c>
      <c r="K10" s="12" t="s">
        <v>56</v>
      </c>
    </row>
    <row r="11" spans="1:11" ht="18" customHeight="1" x14ac:dyDescent="0.4">
      <c r="A11" s="13" t="s">
        <v>32</v>
      </c>
      <c r="B11" s="14">
        <v>4960.97</v>
      </c>
      <c r="C11" s="15">
        <v>4077.98</v>
      </c>
      <c r="D11" s="15">
        <v>3403.38</v>
      </c>
      <c r="E11" s="16">
        <v>162.63</v>
      </c>
      <c r="F11" s="17">
        <f>+B11+C11</f>
        <v>9038.9500000000007</v>
      </c>
      <c r="G11" s="14">
        <v>5179.58</v>
      </c>
      <c r="H11" s="15">
        <v>3741.79</v>
      </c>
      <c r="I11" s="15">
        <v>4206.03</v>
      </c>
      <c r="J11" s="16">
        <v>168.85</v>
      </c>
      <c r="K11" s="17">
        <f>+G11+H11</f>
        <v>8921.369999999999</v>
      </c>
    </row>
    <row r="12" spans="1:11" ht="18" customHeight="1" x14ac:dyDescent="0.4">
      <c r="A12" s="18" t="s">
        <v>57</v>
      </c>
      <c r="B12" s="19">
        <f>B11/(SUM($B$11:$E$11))</f>
        <v>0.39357284751399446</v>
      </c>
      <c r="C12" s="20">
        <f>C11/(SUM($B$11:$E$11))</f>
        <v>0.32352185171551512</v>
      </c>
      <c r="D12" s="20">
        <f>D11/(SUM($B$11:$E$11))</f>
        <v>0.27000323682106092</v>
      </c>
      <c r="E12" s="21">
        <f>E11/(SUM($B$11:$E$11))</f>
        <v>1.2902063949429429E-2</v>
      </c>
      <c r="F12" s="22">
        <f>B12+C12</f>
        <v>0.71709469922950952</v>
      </c>
      <c r="G12" s="19">
        <f>G11/(SUM($B$11:$E$11))</f>
        <v>0.41091602036023911</v>
      </c>
      <c r="H12" s="20">
        <f>H11/(SUM($B$11:$E$11))</f>
        <v>0.29685060484126879</v>
      </c>
      <c r="I12" s="20">
        <f>I11/(SUM($B$11:$E$11))</f>
        <v>0.3336805511481194</v>
      </c>
      <c r="J12" s="21">
        <f>J11/(SUM($B$11:$E$11))</f>
        <v>1.3395520493520009E-2</v>
      </c>
      <c r="K12" s="22">
        <f>G12+H12</f>
        <v>0.7077666252015079</v>
      </c>
    </row>
    <row r="13" spans="1:11" ht="18" customHeight="1" x14ac:dyDescent="0.4">
      <c r="A13" s="23" t="s">
        <v>33</v>
      </c>
      <c r="B13" s="24">
        <v>4561.12</v>
      </c>
      <c r="C13" s="25">
        <v>3790.45</v>
      </c>
      <c r="D13" s="25">
        <v>2534.89</v>
      </c>
      <c r="E13" s="26">
        <v>18.899999999999999</v>
      </c>
      <c r="F13" s="17">
        <f>+B13+C13</f>
        <v>8351.57</v>
      </c>
      <c r="G13" s="24">
        <v>4692.63</v>
      </c>
      <c r="H13" s="25">
        <v>3665.49</v>
      </c>
      <c r="I13" s="25">
        <v>3092.21</v>
      </c>
      <c r="J13" s="26">
        <v>42.7</v>
      </c>
      <c r="K13" s="17">
        <f>+G13+H13</f>
        <v>8358.119999999999</v>
      </c>
    </row>
    <row r="14" spans="1:11" ht="18" customHeight="1" x14ac:dyDescent="0.4">
      <c r="A14" s="18" t="s">
        <v>57</v>
      </c>
      <c r="B14" s="19">
        <f>B13/(SUM($B$13:$E$13))</f>
        <v>0.41824570669835753</v>
      </c>
      <c r="C14" s="20">
        <f>C13/(SUM($B$13:$E$13))</f>
        <v>0.34757678792813812</v>
      </c>
      <c r="D14" s="20">
        <f>D13/(SUM($B$13:$E$13))</f>
        <v>0.23244441265579496</v>
      </c>
      <c r="E14" s="21">
        <f>E13/(SUM($B$13:$E$13))</f>
        <v>1.7330927177094566E-3</v>
      </c>
      <c r="F14" s="22">
        <f>B14+C14</f>
        <v>0.76582249462649565</v>
      </c>
      <c r="G14" s="19">
        <f>G13/(SUM($B$13:$E$13))</f>
        <v>0.43030491428068407</v>
      </c>
      <c r="H14" s="20">
        <f>H13/(SUM($B$13:$E$13))</f>
        <v>0.33611820242522944</v>
      </c>
      <c r="I14" s="20">
        <f>I13/(SUM($B$13:$E$13))</f>
        <v>0.28354955728192377</v>
      </c>
      <c r="J14" s="21">
        <f>J13/(SUM($B$13:$E$13))</f>
        <v>3.9155057696398845E-3</v>
      </c>
      <c r="K14" s="22">
        <f>G14+H14</f>
        <v>0.76642311670591345</v>
      </c>
    </row>
    <row r="15" spans="1:11" ht="18" customHeight="1" x14ac:dyDescent="0.4">
      <c r="A15" s="27" t="s">
        <v>58</v>
      </c>
      <c r="B15" s="24">
        <v>5298.77</v>
      </c>
      <c r="C15" s="25">
        <v>7909.72</v>
      </c>
      <c r="D15" s="25">
        <v>12086.35</v>
      </c>
      <c r="E15" s="26">
        <v>6329.41</v>
      </c>
      <c r="F15" s="28">
        <f>+B15+C15</f>
        <v>13208.490000000002</v>
      </c>
      <c r="G15" s="24">
        <v>5254.22</v>
      </c>
      <c r="H15" s="25">
        <v>8820.7000000000007</v>
      </c>
      <c r="I15" s="25">
        <v>13402.19</v>
      </c>
      <c r="J15" s="26">
        <v>6215.1</v>
      </c>
      <c r="K15" s="17">
        <f>+G15+H15</f>
        <v>14074.920000000002</v>
      </c>
    </row>
    <row r="16" spans="1:11" ht="18" customHeight="1" x14ac:dyDescent="0.4">
      <c r="A16" s="18" t="s">
        <v>57</v>
      </c>
      <c r="B16" s="19">
        <f>B15/SUM($B$15:$E$15)</f>
        <v>0.16755401313865151</v>
      </c>
      <c r="C16" s="20">
        <f>C15/SUM($B$15:$E$15)</f>
        <v>0.25011565491671739</v>
      </c>
      <c r="D16" s="20">
        <f>D15/SUM($B$15:$E$15)</f>
        <v>0.38218613880171071</v>
      </c>
      <c r="E16" s="21">
        <f>E15/SUM($B$15:$E$15)</f>
        <v>0.20014419314292037</v>
      </c>
      <c r="F16" s="22">
        <f>B16+C16</f>
        <v>0.41766966805536887</v>
      </c>
      <c r="G16" s="19">
        <f>G15/SUM($B$15:$E$15)</f>
        <v>0.16614528407788326</v>
      </c>
      <c r="H16" s="20">
        <f>H15/SUM($B$15:$E$15)</f>
        <v>0.27892202977145703</v>
      </c>
      <c r="I16" s="20">
        <f>I15/SUM($B$15:$E$15)</f>
        <v>0.42379471449915807</v>
      </c>
      <c r="J16" s="21">
        <f>J15/SUM($B$15:$E$15)</f>
        <v>0.19652956196589641</v>
      </c>
      <c r="K16" s="22">
        <f>G16+H16</f>
        <v>0.44506731384934028</v>
      </c>
    </row>
    <row r="17" spans="1:11" ht="18" customHeight="1" x14ac:dyDescent="0.4">
      <c r="A17" s="23" t="s">
        <v>35</v>
      </c>
      <c r="B17" s="24">
        <v>2531.3200000000002</v>
      </c>
      <c r="C17" s="25">
        <v>6864.21</v>
      </c>
      <c r="D17" s="25">
        <v>6672.04</v>
      </c>
      <c r="E17" s="26">
        <v>1243.6099999999999</v>
      </c>
      <c r="F17" s="28">
        <f>+B17+C17</f>
        <v>9395.5300000000007</v>
      </c>
      <c r="G17" s="24">
        <v>2879.82</v>
      </c>
      <c r="H17" s="25">
        <v>7020.69</v>
      </c>
      <c r="I17" s="25">
        <v>6118.74</v>
      </c>
      <c r="J17" s="26">
        <v>1610.8</v>
      </c>
      <c r="K17" s="17">
        <f>+G17+H17</f>
        <v>9900.51</v>
      </c>
    </row>
    <row r="18" spans="1:11" ht="18" customHeight="1" x14ac:dyDescent="0.4">
      <c r="A18" s="18" t="s">
        <v>57</v>
      </c>
      <c r="B18" s="19">
        <f>B17/SUM($B$17:$E$17)</f>
        <v>0.14622457856714563</v>
      </c>
      <c r="C18" s="20">
        <f>C17/SUM($B$17:$E$17)</f>
        <v>0.39651889703648163</v>
      </c>
      <c r="D18" s="20">
        <f>D17/SUM($B$17:$E$17)</f>
        <v>0.38541797843936693</v>
      </c>
      <c r="E18" s="21">
        <f>E17/SUM($B$17:$E$17)</f>
        <v>7.1838545957005812E-2</v>
      </c>
      <c r="F18" s="22">
        <f>B18+C18</f>
        <v>0.54274347560362723</v>
      </c>
      <c r="G18" s="19">
        <f>G17/SUM($B$17:$E$17)</f>
        <v>0.16635607740200264</v>
      </c>
      <c r="H18" s="20">
        <f>H17/SUM($B$17:$E$17)</f>
        <v>0.40555814219481279</v>
      </c>
      <c r="I18" s="20">
        <f>I17/SUM($B$17:$E$17)</f>
        <v>0.35345597469381057</v>
      </c>
      <c r="J18" s="21">
        <f>J17/SUM($B$17:$E$17)</f>
        <v>9.3049693897238661E-2</v>
      </c>
      <c r="K18" s="22">
        <f>G18+H18</f>
        <v>0.57191421959681543</v>
      </c>
    </row>
    <row r="19" spans="1:11" ht="18" customHeight="1" x14ac:dyDescent="0.4">
      <c r="A19" s="23" t="s">
        <v>36</v>
      </c>
      <c r="B19" s="24">
        <v>524.35</v>
      </c>
      <c r="C19" s="25">
        <v>855.49</v>
      </c>
      <c r="D19" s="25">
        <v>621.14</v>
      </c>
      <c r="E19" s="26">
        <v>5255.08</v>
      </c>
      <c r="F19" s="28">
        <f>+B19+C19</f>
        <v>1379.8400000000001</v>
      </c>
      <c r="G19" s="24">
        <v>584.09</v>
      </c>
      <c r="H19" s="25">
        <v>857.45</v>
      </c>
      <c r="I19" s="25">
        <v>829.27</v>
      </c>
      <c r="J19" s="26">
        <v>2515.71</v>
      </c>
      <c r="K19" s="17">
        <f>+G19+H19</f>
        <v>1441.54</v>
      </c>
    </row>
    <row r="20" spans="1:11" ht="18" customHeight="1" x14ac:dyDescent="0.4">
      <c r="A20" s="18" t="s">
        <v>57</v>
      </c>
      <c r="B20" s="19">
        <f>B19/SUM($B$19:$E$19)</f>
        <v>7.2263735415638797E-2</v>
      </c>
      <c r="C20" s="20">
        <f>C19/SUM($B$19:$E$19)</f>
        <v>0.11790007249113156</v>
      </c>
      <c r="D20" s="20">
        <f>D19/SUM($B$19:$E$19)</f>
        <v>8.5602930516010076E-2</v>
      </c>
      <c r="E20" s="21">
        <f>E19/SUM($B$19:$E$19)</f>
        <v>0.72423326157721968</v>
      </c>
      <c r="F20" s="22">
        <f>B20+C20</f>
        <v>0.19016380790677034</v>
      </c>
      <c r="G20" s="19">
        <f>G19/SUM($B$19:$E$19)</f>
        <v>8.0496853664385359E-2</v>
      </c>
      <c r="H20" s="20">
        <f>H19/SUM($B$19:$E$19)</f>
        <v>0.11817019153645368</v>
      </c>
      <c r="I20" s="20">
        <f>I19/SUM($B$19:$E$19)</f>
        <v>0.11428654118075099</v>
      </c>
      <c r="J20" s="21">
        <f>J19/SUM($B$19:$E$19)</f>
        <v>0.34670468546290967</v>
      </c>
      <c r="K20" s="22">
        <f>G20+H20</f>
        <v>0.19866704520083905</v>
      </c>
    </row>
    <row r="21" spans="1:11" ht="18" customHeight="1" x14ac:dyDescent="0.4">
      <c r="A21" s="23" t="s">
        <v>37</v>
      </c>
      <c r="B21" s="24">
        <v>1742.34</v>
      </c>
      <c r="C21" s="25">
        <v>1781.99</v>
      </c>
      <c r="D21" s="25">
        <v>4785.7700000000004</v>
      </c>
      <c r="E21" s="26">
        <v>1605.66</v>
      </c>
      <c r="F21" s="28">
        <f>+B21+C21</f>
        <v>3524.33</v>
      </c>
      <c r="G21" s="24">
        <v>1832.08</v>
      </c>
      <c r="H21" s="25">
        <v>1698.98</v>
      </c>
      <c r="I21" s="25">
        <v>5654.91</v>
      </c>
      <c r="J21" s="26">
        <v>1727.48</v>
      </c>
      <c r="K21" s="17">
        <f>+G21+H21</f>
        <v>3531.06</v>
      </c>
    </row>
    <row r="22" spans="1:11" ht="18" customHeight="1" thickBot="1" x14ac:dyDescent="0.45">
      <c r="A22" s="29" t="s">
        <v>57</v>
      </c>
      <c r="B22" s="19">
        <f>B21/SUM($B$21:$E$21)</f>
        <v>0.17571421656030398</v>
      </c>
      <c r="C22" s="20">
        <f>C21/SUM($B$21:$E$21)</f>
        <v>0.17971290148208507</v>
      </c>
      <c r="D22" s="20">
        <f>D21/SUM($B$21:$E$21)</f>
        <v>0.48264278280232681</v>
      </c>
      <c r="E22" s="21">
        <f>E21/SUM($B$21:$E$21)</f>
        <v>0.16193009915528411</v>
      </c>
      <c r="F22" s="22">
        <f>B22+C22</f>
        <v>0.35542711804238902</v>
      </c>
      <c r="G22" s="19">
        <f>G21/SUM($B$21:$E$21)</f>
        <v>0.18476445577545239</v>
      </c>
      <c r="H22" s="20">
        <f>H21/SUM($B$21:$E$21)</f>
        <v>0.17134137978329447</v>
      </c>
      <c r="I22" s="20">
        <f>I21/SUM($B$21:$E$21)</f>
        <v>0.57029516648244816</v>
      </c>
      <c r="J22" s="21">
        <f>J21/SUM($B$21:$E$21)</f>
        <v>0.17421559214825691</v>
      </c>
      <c r="K22" s="22">
        <f>G22+H22</f>
        <v>0.35610583555874686</v>
      </c>
    </row>
    <row r="23" spans="1:11" ht="18" customHeight="1" x14ac:dyDescent="0.4">
      <c r="A23" s="30" t="s">
        <v>59</v>
      </c>
      <c r="B23" s="31">
        <f>B11+B15+B17+B19+B21</f>
        <v>15057.750000000002</v>
      </c>
      <c r="C23" s="32">
        <f>C11+C15+C17+C19+C21</f>
        <v>21489.390000000003</v>
      </c>
      <c r="D23" s="32">
        <f>D11+D15+D17+D19+D21</f>
        <v>27568.68</v>
      </c>
      <c r="E23" s="33">
        <f>E11+E15+E17+E19+E21</f>
        <v>14596.39</v>
      </c>
      <c r="F23" s="28">
        <f>+B23+C23</f>
        <v>36547.140000000007</v>
      </c>
      <c r="G23" s="31">
        <f>G11+G15+G17+G19+G21</f>
        <v>15729.789999999999</v>
      </c>
      <c r="H23" s="32">
        <f>H11+H15+H17+H19+H21</f>
        <v>22139.61</v>
      </c>
      <c r="I23" s="32">
        <f>I11+I15+I17+I19+I21</f>
        <v>30211.14</v>
      </c>
      <c r="J23" s="33">
        <f>J11+J15+J17+J19+J21</f>
        <v>12237.94</v>
      </c>
      <c r="K23" s="17">
        <f>+G23+H23</f>
        <v>37869.4</v>
      </c>
    </row>
    <row r="24" spans="1:11" ht="18" customHeight="1" thickBot="1" x14ac:dyDescent="0.45">
      <c r="A24" s="34" t="s">
        <v>57</v>
      </c>
      <c r="B24" s="35">
        <f>ROUND(B23/($B23+$C23+$D23+$E23),3)</f>
        <v>0.191</v>
      </c>
      <c r="C24" s="36">
        <f>ROUND(C23/($B23+$C23+$D23+$E23),3)</f>
        <v>0.27300000000000002</v>
      </c>
      <c r="D24" s="36">
        <f>ROUND(D23/($B23+$C23+$D23+$E23),3)</f>
        <v>0.35</v>
      </c>
      <c r="E24" s="37">
        <f>ROUND(E23/($B23+$C23+$D23+$E23),3)</f>
        <v>0.185</v>
      </c>
      <c r="F24" s="38">
        <f>B24+C24</f>
        <v>0.46400000000000002</v>
      </c>
      <c r="G24" s="35">
        <f>ROUND(G23/($B23+$C23+$D23+$E23),3)</f>
        <v>0.2</v>
      </c>
      <c r="H24" s="36">
        <f>ROUND(H23/($B23+$C23+$D23+$E23),3)</f>
        <v>0.28100000000000003</v>
      </c>
      <c r="I24" s="36">
        <f>ROUND(I23/($B23+$C23+$D23+$E23),3)</f>
        <v>0.38400000000000001</v>
      </c>
      <c r="J24" s="37">
        <f>ROUND(J23/($B23+$C23+$D23+$E23),3)</f>
        <v>0.155</v>
      </c>
      <c r="K24" s="22">
        <f>G24+H24</f>
        <v>0.48100000000000004</v>
      </c>
    </row>
    <row r="25" spans="1:11" ht="18" customHeight="1" thickBot="1" x14ac:dyDescent="0.45">
      <c r="A25" s="39"/>
      <c r="B25" s="40"/>
      <c r="C25" s="7"/>
      <c r="D25" s="7"/>
      <c r="E25" s="7"/>
      <c r="G25" s="40"/>
      <c r="H25" s="7"/>
      <c r="I25" s="7"/>
      <c r="J25" s="7"/>
    </row>
    <row r="26" spans="1:11" ht="18" customHeight="1" x14ac:dyDescent="0.4">
      <c r="A26" s="128" t="s">
        <v>60</v>
      </c>
      <c r="B26" s="130" t="s">
        <v>51</v>
      </c>
      <c r="C26" s="131"/>
      <c r="D26" s="131"/>
      <c r="E26" s="132"/>
      <c r="G26" s="130" t="s">
        <v>51</v>
      </c>
      <c r="H26" s="131"/>
      <c r="I26" s="131"/>
      <c r="J26" s="132"/>
    </row>
    <row r="27" spans="1:11" ht="18" customHeight="1" x14ac:dyDescent="0.4">
      <c r="A27" s="133"/>
      <c r="B27" s="41" t="s">
        <v>52</v>
      </c>
      <c r="C27" s="42" t="s">
        <v>53</v>
      </c>
      <c r="D27" s="42" t="s">
        <v>54</v>
      </c>
      <c r="E27" s="43" t="s">
        <v>55</v>
      </c>
      <c r="F27" s="12" t="s">
        <v>56</v>
      </c>
      <c r="G27" s="41" t="s">
        <v>52</v>
      </c>
      <c r="H27" s="42" t="s">
        <v>53</v>
      </c>
      <c r="I27" s="42" t="s">
        <v>54</v>
      </c>
      <c r="J27" s="43" t="s">
        <v>55</v>
      </c>
      <c r="K27" s="12" t="s">
        <v>56</v>
      </c>
    </row>
    <row r="28" spans="1:11" ht="18" customHeight="1" x14ac:dyDescent="0.4">
      <c r="A28" s="44" t="s">
        <v>61</v>
      </c>
      <c r="B28" s="45">
        <v>0.14169999999999999</v>
      </c>
      <c r="C28" s="46">
        <v>0.27350000000000002</v>
      </c>
      <c r="D28" s="46">
        <v>0.25559999999999999</v>
      </c>
      <c r="E28" s="47">
        <v>0.32919999999999999</v>
      </c>
      <c r="F28" s="48">
        <f t="shared" ref="F28:F39" si="0">B28+C28</f>
        <v>0.41520000000000001</v>
      </c>
      <c r="G28" s="45">
        <v>0.25740000000000002</v>
      </c>
      <c r="H28" s="46">
        <v>0.17319999999999999</v>
      </c>
      <c r="I28" s="46">
        <v>0.42530000000000001</v>
      </c>
      <c r="J28" s="47">
        <v>0.14410000000000001</v>
      </c>
      <c r="K28" s="48">
        <f t="shared" ref="K28:K39" si="1">G28+H28</f>
        <v>0.43059999999999998</v>
      </c>
    </row>
    <row r="29" spans="1:11" ht="18" customHeight="1" x14ac:dyDescent="0.4">
      <c r="A29" s="44" t="s">
        <v>62</v>
      </c>
      <c r="B29" s="49">
        <v>0.16489999999999999</v>
      </c>
      <c r="C29" s="50">
        <v>0.21840000000000001</v>
      </c>
      <c r="D29" s="50">
        <v>0.40110000000000001</v>
      </c>
      <c r="E29" s="51">
        <v>0.2155</v>
      </c>
      <c r="F29" s="48">
        <f t="shared" si="0"/>
        <v>0.38329999999999997</v>
      </c>
      <c r="G29" s="49">
        <v>0.15759999999999999</v>
      </c>
      <c r="H29" s="50">
        <v>0.22639999999999999</v>
      </c>
      <c r="I29" s="50">
        <v>0.38750000000000001</v>
      </c>
      <c r="J29" s="51">
        <v>0.22850000000000001</v>
      </c>
      <c r="K29" s="48">
        <f t="shared" si="1"/>
        <v>0.38400000000000001</v>
      </c>
    </row>
    <row r="30" spans="1:11" ht="18" customHeight="1" x14ac:dyDescent="0.4">
      <c r="A30" s="44" t="s">
        <v>63</v>
      </c>
      <c r="B30" s="45">
        <v>6.3299999999999995E-2</v>
      </c>
      <c r="C30" s="46">
        <v>0.2475</v>
      </c>
      <c r="D30" s="46">
        <v>0.47589999999999999</v>
      </c>
      <c r="E30" s="47">
        <v>0.21329999999999999</v>
      </c>
      <c r="F30" s="48">
        <f t="shared" si="0"/>
        <v>0.31079999999999997</v>
      </c>
      <c r="G30" s="45">
        <v>0.14810000000000001</v>
      </c>
      <c r="H30" s="46">
        <v>0.2429</v>
      </c>
      <c r="I30" s="46">
        <v>0.45090000000000002</v>
      </c>
      <c r="J30" s="47">
        <v>0.158</v>
      </c>
      <c r="K30" s="48">
        <f t="shared" si="1"/>
        <v>0.39100000000000001</v>
      </c>
    </row>
    <row r="31" spans="1:11" ht="18" customHeight="1" x14ac:dyDescent="0.4">
      <c r="A31" s="52" t="s">
        <v>64</v>
      </c>
      <c r="B31" s="49">
        <v>0.28699999999999998</v>
      </c>
      <c r="C31" s="50">
        <v>0.19040000000000001</v>
      </c>
      <c r="D31" s="50">
        <v>0.30020000000000002</v>
      </c>
      <c r="E31" s="51">
        <v>0.22239999999999999</v>
      </c>
      <c r="F31" s="48">
        <f t="shared" si="0"/>
        <v>0.47739999999999999</v>
      </c>
      <c r="G31" s="49">
        <v>0.1406</v>
      </c>
      <c r="H31" s="50">
        <v>0.155</v>
      </c>
      <c r="I31" s="50">
        <v>0.2762</v>
      </c>
      <c r="J31" s="51">
        <v>0.42820000000000003</v>
      </c>
      <c r="K31" s="48">
        <f t="shared" si="1"/>
        <v>0.29559999999999997</v>
      </c>
    </row>
    <row r="32" spans="1:11" ht="18" customHeight="1" x14ac:dyDescent="0.4">
      <c r="A32" s="52" t="s">
        <v>65</v>
      </c>
      <c r="B32" s="53" t="s">
        <v>66</v>
      </c>
      <c r="C32" s="54" t="s">
        <v>67</v>
      </c>
      <c r="D32" s="50">
        <v>0.42430000000000001</v>
      </c>
      <c r="E32" s="51">
        <v>0.57569999999999999</v>
      </c>
      <c r="F32" s="48" t="e">
        <f t="shared" si="0"/>
        <v>#VALUE!</v>
      </c>
      <c r="G32" s="53" t="s">
        <v>66</v>
      </c>
      <c r="H32" s="54" t="s">
        <v>67</v>
      </c>
      <c r="I32" s="54" t="s">
        <v>67</v>
      </c>
      <c r="J32" s="55" t="s">
        <v>66</v>
      </c>
      <c r="K32" s="48" t="e">
        <f t="shared" si="1"/>
        <v>#VALUE!</v>
      </c>
    </row>
    <row r="33" spans="1:11" ht="18" customHeight="1" x14ac:dyDescent="0.4">
      <c r="A33" s="52" t="s">
        <v>68</v>
      </c>
      <c r="B33" s="49">
        <v>0.1188</v>
      </c>
      <c r="C33" s="50">
        <v>0.21679999999999999</v>
      </c>
      <c r="D33" s="50">
        <v>0.46360000000000001</v>
      </c>
      <c r="E33" s="51">
        <v>0.20069999999999999</v>
      </c>
      <c r="F33" s="48">
        <f t="shared" si="0"/>
        <v>0.33560000000000001</v>
      </c>
      <c r="G33" s="49">
        <v>0.13800000000000001</v>
      </c>
      <c r="H33" s="50">
        <v>0.21479999999999999</v>
      </c>
      <c r="I33" s="50">
        <v>0.43730000000000002</v>
      </c>
      <c r="J33" s="51">
        <v>0.2099</v>
      </c>
      <c r="K33" s="48">
        <f t="shared" si="1"/>
        <v>0.3528</v>
      </c>
    </row>
    <row r="34" spans="1:11" ht="18" customHeight="1" x14ac:dyDescent="0.4">
      <c r="A34" s="52" t="s">
        <v>69</v>
      </c>
      <c r="B34" s="49">
        <v>0.61650000000000005</v>
      </c>
      <c r="C34" s="50">
        <v>0.123</v>
      </c>
      <c r="D34" s="50">
        <v>0.20399999999999999</v>
      </c>
      <c r="E34" s="51">
        <v>5.6500000000000002E-2</v>
      </c>
      <c r="F34" s="48">
        <f t="shared" si="0"/>
        <v>0.73950000000000005</v>
      </c>
      <c r="G34" s="49">
        <v>0.3427</v>
      </c>
      <c r="H34" s="50">
        <v>0.13830000000000001</v>
      </c>
      <c r="I34" s="50">
        <v>0.2165</v>
      </c>
      <c r="J34" s="51">
        <v>0.3024</v>
      </c>
      <c r="K34" s="48">
        <f t="shared" si="1"/>
        <v>0.48099999999999998</v>
      </c>
    </row>
    <row r="35" spans="1:11" ht="18" customHeight="1" x14ac:dyDescent="0.4">
      <c r="A35" s="44" t="s">
        <v>70</v>
      </c>
      <c r="B35" s="45">
        <v>3.6299999999999999E-2</v>
      </c>
      <c r="C35" s="46">
        <v>0.38440000000000002</v>
      </c>
      <c r="D35" s="46">
        <v>0.4108</v>
      </c>
      <c r="E35" s="47">
        <v>0.16850000000000001</v>
      </c>
      <c r="F35" s="48">
        <f t="shared" si="0"/>
        <v>0.42070000000000002</v>
      </c>
      <c r="G35" s="45">
        <v>2.47E-2</v>
      </c>
      <c r="H35" s="46">
        <v>0.31630000000000003</v>
      </c>
      <c r="I35" s="46">
        <v>0.42659999999999998</v>
      </c>
      <c r="J35" s="47">
        <v>0.2324</v>
      </c>
      <c r="K35" s="48">
        <f t="shared" si="1"/>
        <v>0.34100000000000003</v>
      </c>
    </row>
    <row r="36" spans="1:11" ht="18" customHeight="1" x14ac:dyDescent="0.4">
      <c r="A36" s="52" t="s">
        <v>71</v>
      </c>
      <c r="B36" s="45">
        <v>0.30330000000000001</v>
      </c>
      <c r="C36" s="46">
        <v>0.21640000000000001</v>
      </c>
      <c r="D36" s="46">
        <v>0.32090000000000002</v>
      </c>
      <c r="E36" s="47">
        <v>0.15939999999999999</v>
      </c>
      <c r="F36" s="48">
        <f t="shared" si="0"/>
        <v>0.51970000000000005</v>
      </c>
      <c r="G36" s="45">
        <v>0.20930000000000001</v>
      </c>
      <c r="H36" s="46">
        <v>0.17760000000000001</v>
      </c>
      <c r="I36" s="46">
        <v>0.47260000000000002</v>
      </c>
      <c r="J36" s="47">
        <v>0.1406</v>
      </c>
      <c r="K36" s="48">
        <f t="shared" si="1"/>
        <v>0.38690000000000002</v>
      </c>
    </row>
    <row r="37" spans="1:11" ht="18" customHeight="1" x14ac:dyDescent="0.4">
      <c r="A37" s="44" t="s">
        <v>72</v>
      </c>
      <c r="B37" s="49">
        <v>0.29380000000000001</v>
      </c>
      <c r="C37" s="50">
        <v>0.29530000000000001</v>
      </c>
      <c r="D37" s="50">
        <v>0.2175</v>
      </c>
      <c r="E37" s="51">
        <v>0.1933</v>
      </c>
      <c r="F37" s="48">
        <f t="shared" si="0"/>
        <v>0.58909999999999996</v>
      </c>
      <c r="G37" s="49">
        <v>0.18179999999999999</v>
      </c>
      <c r="H37" s="50">
        <v>0.23089999999999999</v>
      </c>
      <c r="I37" s="50">
        <v>0.39639999999999997</v>
      </c>
      <c r="J37" s="51">
        <v>0.191</v>
      </c>
      <c r="K37" s="48">
        <f t="shared" si="1"/>
        <v>0.41269999999999996</v>
      </c>
    </row>
    <row r="38" spans="1:11" ht="18" customHeight="1" x14ac:dyDescent="0.4">
      <c r="A38" s="44" t="s">
        <v>73</v>
      </c>
      <c r="B38" s="49">
        <v>0.21879999999999999</v>
      </c>
      <c r="C38" s="50">
        <v>0.32079999999999997</v>
      </c>
      <c r="D38" s="50">
        <v>0.36359999999999998</v>
      </c>
      <c r="E38" s="51">
        <v>9.6799999999999997E-2</v>
      </c>
      <c r="F38" s="48">
        <f t="shared" si="0"/>
        <v>0.53959999999999997</v>
      </c>
      <c r="G38" s="49">
        <v>0.22489999999999999</v>
      </c>
      <c r="H38" s="50">
        <v>0.32979999999999998</v>
      </c>
      <c r="I38" s="50">
        <v>0.3488</v>
      </c>
      <c r="J38" s="51">
        <v>9.6500000000000002E-2</v>
      </c>
      <c r="K38" s="48">
        <f t="shared" si="1"/>
        <v>0.55469999999999997</v>
      </c>
    </row>
    <row r="39" spans="1:11" ht="18" customHeight="1" thickBot="1" x14ac:dyDescent="0.45">
      <c r="A39" s="56" t="s">
        <v>74</v>
      </c>
      <c r="B39" s="57">
        <v>2.6100000000000002E-2</v>
      </c>
      <c r="C39" s="58">
        <v>0.55000000000000004</v>
      </c>
      <c r="D39" s="58">
        <v>0.35699999999999998</v>
      </c>
      <c r="E39" s="59">
        <v>6.6900000000000001E-2</v>
      </c>
      <c r="F39" s="48">
        <f t="shared" si="0"/>
        <v>0.57610000000000006</v>
      </c>
      <c r="G39" s="57">
        <v>1.5800000000000002E-2</v>
      </c>
      <c r="H39" s="58">
        <v>0.52229999999999999</v>
      </c>
      <c r="I39" s="58">
        <v>0.34739999999999999</v>
      </c>
      <c r="J39" s="59">
        <v>0.1145</v>
      </c>
      <c r="K39" s="48">
        <f t="shared" si="1"/>
        <v>0.53810000000000002</v>
      </c>
    </row>
    <row r="40" spans="1:11" ht="18" customHeight="1" x14ac:dyDescent="0.4">
      <c r="A40" s="7"/>
      <c r="B40" s="7"/>
      <c r="C40" s="7"/>
      <c r="D40" s="7"/>
      <c r="E40" s="7"/>
      <c r="G40" s="7"/>
      <c r="H40" s="7"/>
      <c r="I40" s="7"/>
      <c r="J40" s="7"/>
    </row>
  </sheetData>
  <mergeCells count="7">
    <mergeCell ref="A1:K1"/>
    <mergeCell ref="A9:A10"/>
    <mergeCell ref="B9:E9"/>
    <mergeCell ref="G9:J9"/>
    <mergeCell ref="A26:A27"/>
    <mergeCell ref="B26:E26"/>
    <mergeCell ref="G26:J26"/>
  </mergeCells>
  <phoneticPr fontId="3"/>
  <printOptions horizontalCentered="1"/>
  <pageMargins left="0.43307086614173229" right="0.43307086614173229" top="0.74803149606299213" bottom="0.39370078740157483" header="0.51181102362204722" footer="0.51181102362204722"/>
  <pageSetup paperSize="9" scale="7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前回結果概要</vt:lpstr>
      <vt:lpstr>調査結果</vt:lpstr>
      <vt:lpstr>前回結果概要!Print_Area</vt:lpstr>
      <vt:lpstr>調査結果!Print_Area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平澤 直</dc:creator>
  <cp:lastModifiedBy>平澤 直</cp:lastModifiedBy>
  <dcterms:created xsi:type="dcterms:W3CDTF">2023-10-26T05:45:43Z</dcterms:created>
  <dcterms:modified xsi:type="dcterms:W3CDTF">2023-10-27T02:33:25Z</dcterms:modified>
</cp:coreProperties>
</file>