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555" windowWidth="7185" windowHeight="8175" tabRatio="354" activeTab="0"/>
  </bookViews>
  <sheets>
    <sheet name="配偶関係" sheetId="1" r:id="rId1"/>
  </sheets>
  <definedNames>
    <definedName name="_xlnm.Print_Area" localSheetId="0">'配偶関係'!$B$1:$Q$84</definedName>
  </definedNames>
  <calcPr fullCalcOnLoad="1"/>
</workbook>
</file>

<file path=xl/sharedStrings.xml><?xml version="1.0" encoding="utf-8"?>
<sst xmlns="http://schemas.openxmlformats.org/spreadsheetml/2006/main" count="111" uniqueCount="40">
  <si>
    <t>男</t>
  </si>
  <si>
    <t>女</t>
  </si>
  <si>
    <t>総数</t>
  </si>
  <si>
    <t>計</t>
  </si>
  <si>
    <t>未婚</t>
  </si>
  <si>
    <t>有配偶</t>
  </si>
  <si>
    <t>死別</t>
  </si>
  <si>
    <t>離別</t>
  </si>
  <si>
    <t>率</t>
  </si>
  <si>
    <t>前回との比較</t>
  </si>
  <si>
    <t>配偶関係(年齢・男女別)</t>
  </si>
  <si>
    <t>未婚者(A-C</t>
  </si>
  <si>
    <t>未婚者 A</t>
  </si>
  <si>
    <t>未婚率 B</t>
  </si>
  <si>
    <t>未婚者 C</t>
  </si>
  <si>
    <t>未婚率 D</t>
  </si>
  <si>
    <t>未婚者の状況(再掲)</t>
  </si>
  <si>
    <t>人口</t>
  </si>
  <si>
    <t>75歳以上</t>
  </si>
  <si>
    <t>年齢</t>
  </si>
  <si>
    <t>～</t>
  </si>
  <si>
    <t>～</t>
  </si>
  <si>
    <t>～</t>
  </si>
  <si>
    <t>～</t>
  </si>
  <si>
    <t>ポイント(B-D</t>
  </si>
  <si>
    <t>25～29</t>
  </si>
  <si>
    <t>30～34</t>
  </si>
  <si>
    <t>35～39</t>
  </si>
  <si>
    <t>40～44</t>
  </si>
  <si>
    <t>45～49</t>
  </si>
  <si>
    <r>
      <t xml:space="preserve">〈表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-1〉</t>
    </r>
  </si>
  <si>
    <r>
      <t xml:space="preserve">〈表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-2〉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</si>
  <si>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</si>
  <si>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</si>
  <si>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r>
      <t>H</t>
    </r>
    <r>
      <rPr>
        <sz val="11"/>
        <rFont val="ＭＳ Ｐゴシック"/>
        <family val="3"/>
      </rPr>
      <t>22</t>
    </r>
  </si>
  <si>
    <r>
      <t>H1</t>
    </r>
    <r>
      <rPr>
        <sz val="11"/>
        <rFont val="ＭＳ Ｐゴシック"/>
        <family val="3"/>
      </rPr>
      <t>7</t>
    </r>
  </si>
  <si>
    <r>
      <t>増減(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-1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</si>
  <si>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t>-</t>
  </si>
  <si>
    <t>不詳</t>
  </si>
  <si>
    <t>20～24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</si>
</sst>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;[Red]\-#,##0.0"/>
    <numFmt numFmtId="180" formatCode="#,##0.0_ ;[Red]\-#,##0.0\ "/>
    <numFmt numFmtId="181" formatCode="#,##0_ ;[Red]\-#,##0\ "/>
    <numFmt numFmtId="182" formatCode="0_);[Red]\(0\)"/>
    <numFmt numFmtId="183" formatCode="0_ "/>
    <numFmt numFmtId="184" formatCode="0.0_ "/>
    <numFmt numFmtId="185" formatCode="#,##0.0;[Red]#,##0.0"/>
    <numFmt numFmtId="186" formatCode="###,###,##0;&quot;-&quot;##,###,##0"/>
    <numFmt numFmtId="187" formatCode="##,###,##0;&quot;-&quot;#,###,##0"/>
    <numFmt numFmtId="188" formatCode="\ ###,###,##0;&quot;-&quot;###,###,##0"/>
    <numFmt numFmtId="189" formatCode="#,###,###,##0;&quot; -&quot;###,###,##0"/>
    <numFmt numFmtId="190" formatCode="0.000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0" fillId="0" borderId="0" xfId="61" applyFont="1" applyAlignment="1">
      <alignment vertical="center" shrinkToFit="1"/>
      <protection/>
    </xf>
    <xf numFmtId="0" fontId="3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0" fillId="0" borderId="0" xfId="0" applyFont="1" applyAlignment="1">
      <alignment vertical="center" shrinkToFit="1"/>
    </xf>
    <xf numFmtId="0" fontId="0" fillId="0" borderId="0" xfId="61" applyFont="1" applyAlignment="1">
      <alignment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1" xfId="61" applyFont="1" applyBorder="1" applyAlignment="1">
      <alignment vertical="center" shrinkToFit="1"/>
      <protection/>
    </xf>
    <xf numFmtId="0" fontId="0" fillId="0" borderId="12" xfId="61" applyFont="1" applyBorder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61" applyFont="1" applyBorder="1">
      <alignment vertical="center"/>
      <protection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61" applyFont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0" borderId="20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176" fontId="0" fillId="33" borderId="21" xfId="0" applyNumberFormat="1" applyFont="1" applyFill="1" applyBorder="1" applyAlignment="1">
      <alignment vertical="center" shrinkToFit="1"/>
    </xf>
    <xf numFmtId="176" fontId="0" fillId="33" borderId="22" xfId="0" applyNumberFormat="1" applyFont="1" applyFill="1" applyBorder="1" applyAlignment="1">
      <alignment vertical="center" shrinkToFit="1"/>
    </xf>
    <xf numFmtId="176" fontId="0" fillId="33" borderId="23" xfId="0" applyNumberFormat="1" applyFont="1" applyFill="1" applyBorder="1" applyAlignment="1">
      <alignment vertical="center" shrinkToFit="1"/>
    </xf>
    <xf numFmtId="176" fontId="0" fillId="33" borderId="24" xfId="0" applyNumberFormat="1" applyFont="1" applyFill="1" applyBorder="1" applyAlignment="1">
      <alignment vertical="center" shrinkToFit="1"/>
    </xf>
    <xf numFmtId="176" fontId="0" fillId="33" borderId="25" xfId="0" applyNumberFormat="1" applyFont="1" applyFill="1" applyBorder="1" applyAlignment="1">
      <alignment vertical="center" shrinkToFit="1"/>
    </xf>
    <xf numFmtId="176" fontId="0" fillId="33" borderId="26" xfId="0" applyNumberFormat="1" applyFont="1" applyFill="1" applyBorder="1" applyAlignment="1">
      <alignment vertical="center" shrinkToFit="1"/>
    </xf>
    <xf numFmtId="176" fontId="0" fillId="33" borderId="27" xfId="0" applyNumberFormat="1" applyFont="1" applyFill="1" applyBorder="1" applyAlignment="1">
      <alignment vertical="center" shrinkToFit="1"/>
    </xf>
    <xf numFmtId="176" fontId="0" fillId="33" borderId="28" xfId="0" applyNumberFormat="1" applyFont="1" applyFill="1" applyBorder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176" fontId="0" fillId="33" borderId="31" xfId="0" applyNumberFormat="1" applyFont="1" applyFill="1" applyBorder="1" applyAlignment="1">
      <alignment vertical="center" shrinkToFit="1"/>
    </xf>
    <xf numFmtId="176" fontId="0" fillId="33" borderId="32" xfId="0" applyNumberFormat="1" applyFont="1" applyFill="1" applyBorder="1" applyAlignment="1">
      <alignment vertical="center" shrinkToFit="1"/>
    </xf>
    <xf numFmtId="176" fontId="0" fillId="0" borderId="33" xfId="60" applyNumberFormat="1" applyFont="1" applyFill="1" applyBorder="1" applyAlignment="1" quotePrefix="1">
      <alignment horizontal="right"/>
      <protection/>
    </xf>
    <xf numFmtId="176" fontId="0" fillId="0" borderId="33" xfId="60" applyNumberFormat="1" applyFont="1" applyFill="1" applyBorder="1" applyAlignment="1">
      <alignment horizontal="right"/>
      <protection/>
    </xf>
    <xf numFmtId="176" fontId="0" fillId="0" borderId="34" xfId="60" applyNumberFormat="1" applyFont="1" applyFill="1" applyBorder="1" applyAlignment="1" quotePrefix="1">
      <alignment horizontal="right"/>
      <protection/>
    </xf>
    <xf numFmtId="176" fontId="0" fillId="0" borderId="35" xfId="60" applyNumberFormat="1" applyFont="1" applyFill="1" applyBorder="1" applyAlignment="1" quotePrefix="1">
      <alignment horizontal="right"/>
      <protection/>
    </xf>
    <xf numFmtId="176" fontId="0" fillId="0" borderId="36" xfId="60" applyNumberFormat="1" applyFont="1" applyFill="1" applyBorder="1" applyAlignment="1" quotePrefix="1">
      <alignment horizontal="right"/>
      <protection/>
    </xf>
    <xf numFmtId="176" fontId="0" fillId="33" borderId="37" xfId="0" applyNumberFormat="1" applyFont="1" applyFill="1" applyBorder="1" applyAlignment="1">
      <alignment vertical="center" shrinkToFit="1"/>
    </xf>
    <xf numFmtId="176" fontId="0" fillId="0" borderId="38" xfId="60" applyNumberFormat="1" applyFont="1" applyFill="1" applyBorder="1" applyAlignment="1" quotePrefix="1">
      <alignment horizontal="right"/>
      <protection/>
    </xf>
    <xf numFmtId="176" fontId="0" fillId="0" borderId="39" xfId="60" applyNumberFormat="1" applyFont="1" applyFill="1" applyBorder="1" applyAlignment="1" quotePrefix="1">
      <alignment horizontal="right"/>
      <protection/>
    </xf>
    <xf numFmtId="176" fontId="0" fillId="0" borderId="40" xfId="60" applyNumberFormat="1" applyFont="1" applyFill="1" applyBorder="1" applyAlignment="1" quotePrefix="1">
      <alignment horizontal="right"/>
      <protection/>
    </xf>
    <xf numFmtId="176" fontId="0" fillId="0" borderId="41" xfId="60" applyNumberFormat="1" applyFont="1" applyFill="1" applyBorder="1" applyAlignment="1" quotePrefix="1">
      <alignment horizontal="right"/>
      <protection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shrinkToFit="1"/>
    </xf>
    <xf numFmtId="176" fontId="0" fillId="33" borderId="44" xfId="0" applyNumberFormat="1" applyFont="1" applyFill="1" applyBorder="1" applyAlignment="1">
      <alignment vertical="center" shrinkToFit="1"/>
    </xf>
    <xf numFmtId="176" fontId="5" fillId="0" borderId="45" xfId="60" applyNumberFormat="1" applyFont="1" applyFill="1" applyBorder="1" applyAlignment="1" quotePrefix="1">
      <alignment horizontal="right"/>
      <protection/>
    </xf>
    <xf numFmtId="176" fontId="5" fillId="0" borderId="46" xfId="60" applyNumberFormat="1" applyFont="1" applyFill="1" applyBorder="1" applyAlignment="1" quotePrefix="1">
      <alignment horizontal="right"/>
      <protection/>
    </xf>
    <xf numFmtId="176" fontId="5" fillId="0" borderId="47" xfId="60" applyNumberFormat="1" applyFont="1" applyFill="1" applyBorder="1" applyAlignment="1" quotePrefix="1">
      <alignment horizontal="right"/>
      <protection/>
    </xf>
    <xf numFmtId="176" fontId="5" fillId="0" borderId="48" xfId="60" applyNumberFormat="1" applyFont="1" applyFill="1" applyBorder="1" applyAlignment="1" quotePrefix="1">
      <alignment horizontal="right"/>
      <protection/>
    </xf>
    <xf numFmtId="176" fontId="5" fillId="0" borderId="49" xfId="60" applyNumberFormat="1" applyFont="1" applyFill="1" applyBorder="1" applyAlignment="1" quotePrefix="1">
      <alignment horizontal="right"/>
      <protection/>
    </xf>
    <xf numFmtId="0" fontId="0" fillId="33" borderId="0" xfId="0" applyFont="1" applyFill="1" applyAlignment="1">
      <alignment vertical="center" shrinkToFit="1"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 vertical="center"/>
      <protection/>
    </xf>
    <xf numFmtId="0" fontId="0" fillId="33" borderId="19" xfId="0" applyFont="1" applyFill="1" applyBorder="1" applyAlignment="1">
      <alignment horizontal="center" vertical="center" shrinkToFit="1"/>
    </xf>
    <xf numFmtId="0" fontId="0" fillId="0" borderId="20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176" fontId="0" fillId="33" borderId="21" xfId="0" applyNumberFormat="1" applyFont="1" applyFill="1" applyBorder="1" applyAlignment="1">
      <alignment vertical="center" shrinkToFit="1"/>
    </xf>
    <xf numFmtId="176" fontId="0" fillId="33" borderId="22" xfId="0" applyNumberFormat="1" applyFont="1" applyFill="1" applyBorder="1" applyAlignment="1">
      <alignment vertical="center" shrinkToFit="1"/>
    </xf>
    <xf numFmtId="176" fontId="0" fillId="33" borderId="26" xfId="0" applyNumberFormat="1" applyFont="1" applyFill="1" applyBorder="1" applyAlignment="1">
      <alignment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43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shrinkToFit="1"/>
    </xf>
    <xf numFmtId="0" fontId="0" fillId="33" borderId="50" xfId="0" applyFont="1" applyFill="1" applyBorder="1" applyAlignment="1">
      <alignment horizontal="center" vertical="center" shrinkToFit="1"/>
    </xf>
    <xf numFmtId="0" fontId="0" fillId="33" borderId="51" xfId="0" applyFont="1" applyFill="1" applyBorder="1" applyAlignment="1">
      <alignment horizontal="center" vertical="center" shrinkToFit="1"/>
    </xf>
    <xf numFmtId="0" fontId="0" fillId="0" borderId="10" xfId="61" applyFont="1" applyBorder="1" applyAlignment="1">
      <alignment horizontal="center" vertical="center"/>
      <protection/>
    </xf>
    <xf numFmtId="0" fontId="0" fillId="33" borderId="27" xfId="0" applyFont="1" applyFill="1" applyBorder="1" applyAlignment="1">
      <alignment horizontal="center" vertical="center" shrinkToFit="1"/>
    </xf>
    <xf numFmtId="176" fontId="0" fillId="33" borderId="0" xfId="0" applyNumberFormat="1" applyFont="1" applyFill="1" applyBorder="1" applyAlignment="1">
      <alignment vertical="center" shrinkToFit="1"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5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54" xfId="0" applyFont="1" applyFill="1" applyBorder="1" applyAlignment="1">
      <alignment horizontal="center" vertical="center" shrinkToFit="1"/>
    </xf>
    <xf numFmtId="184" fontId="0" fillId="33" borderId="55" xfId="0" applyNumberFormat="1" applyFont="1" applyFill="1" applyBorder="1" applyAlignment="1">
      <alignment vertical="center" shrinkToFit="1"/>
    </xf>
    <xf numFmtId="184" fontId="0" fillId="33" borderId="56" xfId="0" applyNumberFormat="1" applyFont="1" applyFill="1" applyBorder="1" applyAlignment="1">
      <alignment vertical="center" shrinkToFit="1"/>
    </xf>
    <xf numFmtId="184" fontId="0" fillId="33" borderId="57" xfId="0" applyNumberFormat="1" applyFont="1" applyFill="1" applyBorder="1" applyAlignment="1">
      <alignment vertical="center" shrinkToFit="1"/>
    </xf>
    <xf numFmtId="184" fontId="0" fillId="33" borderId="58" xfId="0" applyNumberFormat="1" applyFont="1" applyFill="1" applyBorder="1" applyAlignment="1">
      <alignment vertical="center" shrinkToFit="1"/>
    </xf>
    <xf numFmtId="185" fontId="0" fillId="33" borderId="0" xfId="0" applyNumberFormat="1" applyFont="1" applyFill="1" applyBorder="1" applyAlignment="1">
      <alignment vertical="center" shrinkToFit="1"/>
    </xf>
    <xf numFmtId="0" fontId="0" fillId="33" borderId="59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61" xfId="0" applyFont="1" applyFill="1" applyBorder="1" applyAlignment="1">
      <alignment horizontal="center" vertical="center" shrinkToFit="1"/>
    </xf>
    <xf numFmtId="176" fontId="0" fillId="33" borderId="62" xfId="0" applyNumberFormat="1" applyFont="1" applyFill="1" applyBorder="1" applyAlignment="1">
      <alignment vertical="center" shrinkToFit="1"/>
    </xf>
    <xf numFmtId="176" fontId="0" fillId="33" borderId="63" xfId="0" applyNumberFormat="1" applyFont="1" applyFill="1" applyBorder="1" applyAlignment="1">
      <alignment vertical="center" shrinkToFit="1"/>
    </xf>
    <xf numFmtId="176" fontId="0" fillId="33" borderId="64" xfId="0" applyNumberFormat="1" applyFont="1" applyFill="1" applyBorder="1" applyAlignment="1">
      <alignment vertical="center" shrinkToFit="1"/>
    </xf>
    <xf numFmtId="176" fontId="0" fillId="33" borderId="65" xfId="0" applyNumberFormat="1" applyFont="1" applyFill="1" applyBorder="1" applyAlignment="1">
      <alignment vertical="center" shrinkToFit="1"/>
    </xf>
    <xf numFmtId="0" fontId="0" fillId="33" borderId="66" xfId="0" applyFont="1" applyFill="1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 shrinkToFit="1"/>
    </xf>
    <xf numFmtId="0" fontId="0" fillId="33" borderId="68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 shrinkToFit="1"/>
    </xf>
    <xf numFmtId="0" fontId="0" fillId="33" borderId="70" xfId="0" applyFont="1" applyFill="1" applyBorder="1" applyAlignment="1">
      <alignment horizontal="center" vertical="center" shrinkToFit="1"/>
    </xf>
    <xf numFmtId="0" fontId="0" fillId="33" borderId="71" xfId="0" applyFont="1" applyFill="1" applyBorder="1" applyAlignment="1">
      <alignment horizontal="center" vertical="center" shrinkToFit="1"/>
    </xf>
    <xf numFmtId="0" fontId="0" fillId="33" borderId="72" xfId="0" applyFont="1" applyFill="1" applyBorder="1" applyAlignment="1">
      <alignment horizontal="center" vertical="center" shrinkToFit="1"/>
    </xf>
    <xf numFmtId="184" fontId="0" fillId="33" borderId="73" xfId="0" applyNumberFormat="1" applyFont="1" applyFill="1" applyBorder="1" applyAlignment="1">
      <alignment vertical="center" shrinkToFit="1"/>
    </xf>
    <xf numFmtId="184" fontId="0" fillId="33" borderId="46" xfId="0" applyNumberFormat="1" applyFont="1" applyFill="1" applyBorder="1" applyAlignment="1">
      <alignment vertical="center" shrinkToFit="1"/>
    </xf>
    <xf numFmtId="184" fontId="0" fillId="33" borderId="74" xfId="0" applyNumberFormat="1" applyFont="1" applyFill="1" applyBorder="1" applyAlignment="1">
      <alignment vertical="center" shrinkToFit="1"/>
    </xf>
    <xf numFmtId="0" fontId="0" fillId="0" borderId="0" xfId="61" applyFont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0" fontId="0" fillId="0" borderId="0" xfId="61" applyFont="1" applyAlignment="1">
      <alignment vertical="center"/>
      <protection/>
    </xf>
    <xf numFmtId="0" fontId="0" fillId="0" borderId="50" xfId="61" applyFont="1" applyBorder="1" applyAlignment="1">
      <alignment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75" xfId="61" applyFont="1" applyBorder="1" applyAlignment="1">
      <alignment horizontal="center" vertical="center" shrinkToFit="1"/>
      <protection/>
    </xf>
    <xf numFmtId="0" fontId="0" fillId="0" borderId="20" xfId="61" applyFont="1" applyBorder="1" applyAlignment="1">
      <alignment horizontal="centerContinuous" vertical="center" shrinkToFit="1"/>
      <protection/>
    </xf>
    <xf numFmtId="0" fontId="0" fillId="0" borderId="12" xfId="61" applyFont="1" applyBorder="1" applyAlignment="1">
      <alignment horizontal="centerContinuous" vertical="center" shrinkToFit="1"/>
      <protection/>
    </xf>
    <xf numFmtId="0" fontId="0" fillId="0" borderId="76" xfId="61" applyFont="1" applyBorder="1" applyAlignment="1">
      <alignment horizontal="centerContinuous" vertical="center" shrinkToFit="1"/>
      <protection/>
    </xf>
    <xf numFmtId="0" fontId="0" fillId="0" borderId="77" xfId="61" applyFont="1" applyBorder="1" applyAlignment="1">
      <alignment horizontal="centerContinuous" vertical="center" shrinkToFit="1"/>
      <protection/>
    </xf>
    <xf numFmtId="0" fontId="0" fillId="0" borderId="69" xfId="61" applyFont="1" applyBorder="1" applyAlignment="1">
      <alignment vertical="center" shrinkToFit="1"/>
      <protection/>
    </xf>
    <xf numFmtId="0" fontId="0" fillId="0" borderId="71" xfId="61" applyFont="1" applyBorder="1" applyAlignment="1">
      <alignment horizontal="center" vertical="center" shrinkToFit="1"/>
      <protection/>
    </xf>
    <xf numFmtId="0" fontId="0" fillId="0" borderId="78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17" xfId="61" applyFont="1" applyBorder="1" applyAlignment="1">
      <alignment horizontal="center" vertical="center" shrinkToFit="1"/>
      <protection/>
    </xf>
    <xf numFmtId="0" fontId="0" fillId="0" borderId="79" xfId="61" applyFont="1" applyBorder="1" applyAlignment="1">
      <alignment horizontal="center" vertical="center" shrinkToFit="1"/>
      <protection/>
    </xf>
    <xf numFmtId="176" fontId="0" fillId="0" borderId="79" xfId="61" applyNumberFormat="1" applyFont="1" applyBorder="1" applyAlignment="1">
      <alignment vertical="center" shrinkToFit="1"/>
      <protection/>
    </xf>
    <xf numFmtId="184" fontId="0" fillId="0" borderId="79" xfId="61" applyNumberFormat="1" applyFont="1" applyBorder="1" applyAlignment="1">
      <alignment vertical="center" shrinkToFit="1"/>
      <protection/>
    </xf>
    <xf numFmtId="176" fontId="0" fillId="0" borderId="79" xfId="48" applyNumberFormat="1" applyFont="1" applyBorder="1" applyAlignment="1">
      <alignment vertical="center"/>
    </xf>
    <xf numFmtId="177" fontId="0" fillId="0" borderId="80" xfId="48" applyNumberFormat="1" applyFont="1" applyBorder="1" applyAlignment="1">
      <alignment vertical="center"/>
    </xf>
    <xf numFmtId="0" fontId="0" fillId="0" borderId="81" xfId="61" applyFont="1" applyBorder="1" applyAlignment="1">
      <alignment horizontal="center" vertical="center" shrinkToFit="1"/>
      <protection/>
    </xf>
    <xf numFmtId="176" fontId="0" fillId="0" borderId="81" xfId="61" applyNumberFormat="1" applyFont="1" applyBorder="1" applyAlignment="1">
      <alignment vertical="center" shrinkToFit="1"/>
      <protection/>
    </xf>
    <xf numFmtId="184" fontId="0" fillId="0" borderId="81" xfId="61" applyNumberFormat="1" applyFont="1" applyBorder="1" applyAlignment="1">
      <alignment vertical="center" shrinkToFit="1"/>
      <protection/>
    </xf>
    <xf numFmtId="0" fontId="0" fillId="0" borderId="81" xfId="61" applyFont="1" applyBorder="1" applyAlignment="1">
      <alignment horizontal="center" vertical="center" shrinkToFit="1"/>
      <protection/>
    </xf>
    <xf numFmtId="176" fontId="0" fillId="0" borderId="81" xfId="61" applyNumberFormat="1" applyFont="1" applyBorder="1" applyAlignment="1">
      <alignment vertical="center" shrinkToFit="1"/>
      <protection/>
    </xf>
    <xf numFmtId="184" fontId="0" fillId="0" borderId="81" xfId="61" applyNumberFormat="1" applyFont="1" applyBorder="1" applyAlignment="1">
      <alignment vertical="center" shrinkToFit="1"/>
      <protection/>
    </xf>
    <xf numFmtId="0" fontId="0" fillId="0" borderId="0" xfId="61" applyFont="1">
      <alignment vertical="center"/>
      <protection/>
    </xf>
    <xf numFmtId="0" fontId="0" fillId="0" borderId="15" xfId="61" applyFont="1" applyBorder="1" applyAlignment="1">
      <alignment horizontal="center" vertical="center" shrinkToFit="1"/>
      <protection/>
    </xf>
    <xf numFmtId="176" fontId="0" fillId="0" borderId="15" xfId="61" applyNumberFormat="1" applyFont="1" applyBorder="1" applyAlignment="1">
      <alignment vertical="center" shrinkToFit="1"/>
      <protection/>
    </xf>
    <xf numFmtId="184" fontId="0" fillId="0" borderId="15" xfId="61" applyNumberFormat="1" applyFont="1" applyBorder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176" fontId="0" fillId="33" borderId="82" xfId="0" applyNumberFormat="1" applyFont="1" applyFill="1" applyBorder="1" applyAlignment="1">
      <alignment vertical="center" shrinkToFit="1"/>
    </xf>
    <xf numFmtId="176" fontId="0" fillId="33" borderId="27" xfId="0" applyNumberFormat="1" applyFont="1" applyFill="1" applyBorder="1" applyAlignment="1">
      <alignment vertical="center" shrinkToFit="1"/>
    </xf>
    <xf numFmtId="184" fontId="0" fillId="33" borderId="83" xfId="0" applyNumberFormat="1" applyFont="1" applyFill="1" applyBorder="1" applyAlignment="1">
      <alignment vertical="center" shrinkToFit="1"/>
    </xf>
    <xf numFmtId="184" fontId="0" fillId="33" borderId="84" xfId="0" applyNumberFormat="1" applyFont="1" applyFill="1" applyBorder="1" applyAlignment="1">
      <alignment vertical="center" shrinkToFit="1"/>
    </xf>
    <xf numFmtId="184" fontId="0" fillId="33" borderId="85" xfId="0" applyNumberFormat="1" applyFont="1" applyFill="1" applyBorder="1" applyAlignment="1">
      <alignment vertical="center" shrinkToFit="1"/>
    </xf>
    <xf numFmtId="184" fontId="0" fillId="33" borderId="38" xfId="0" applyNumberFormat="1" applyFont="1" applyFill="1" applyBorder="1" applyAlignment="1">
      <alignment vertical="center" shrinkToFit="1"/>
    </xf>
    <xf numFmtId="184" fontId="0" fillId="33" borderId="86" xfId="0" applyNumberFormat="1" applyFont="1" applyFill="1" applyBorder="1" applyAlignment="1">
      <alignment vertical="center" shrinkToFit="1"/>
    </xf>
    <xf numFmtId="184" fontId="0" fillId="33" borderId="87" xfId="0" applyNumberFormat="1" applyFont="1" applyFill="1" applyBorder="1" applyAlignment="1">
      <alignment vertical="center" shrinkToFit="1"/>
    </xf>
    <xf numFmtId="184" fontId="0" fillId="33" borderId="88" xfId="0" applyNumberFormat="1" applyFont="1" applyFill="1" applyBorder="1" applyAlignment="1">
      <alignment vertical="center" shrinkToFit="1"/>
    </xf>
    <xf numFmtId="184" fontId="0" fillId="33" borderId="41" xfId="0" applyNumberFormat="1" applyFont="1" applyFill="1" applyBorder="1" applyAlignment="1">
      <alignment vertical="center" shrinkToFit="1"/>
    </xf>
    <xf numFmtId="176" fontId="0" fillId="33" borderId="89" xfId="0" applyNumberFormat="1" applyFont="1" applyFill="1" applyBorder="1" applyAlignment="1">
      <alignment vertical="center" shrinkToFit="1"/>
    </xf>
    <xf numFmtId="176" fontId="0" fillId="33" borderId="90" xfId="0" applyNumberFormat="1" applyFont="1" applyFill="1" applyBorder="1" applyAlignment="1">
      <alignment vertical="center" shrinkToFit="1"/>
    </xf>
    <xf numFmtId="176" fontId="0" fillId="33" borderId="91" xfId="0" applyNumberFormat="1" applyFont="1" applyFill="1" applyBorder="1" applyAlignment="1">
      <alignment vertical="center" shrinkToFit="1"/>
    </xf>
    <xf numFmtId="176" fontId="0" fillId="33" borderId="92" xfId="0" applyNumberFormat="1" applyFont="1" applyFill="1" applyBorder="1" applyAlignment="1">
      <alignment vertical="center" shrinkToFit="1"/>
    </xf>
    <xf numFmtId="176" fontId="0" fillId="33" borderId="61" xfId="0" applyNumberFormat="1" applyFont="1" applyFill="1" applyBorder="1" applyAlignment="1">
      <alignment vertical="center" shrinkToFit="1"/>
    </xf>
    <xf numFmtId="176" fontId="0" fillId="33" borderId="93" xfId="0" applyNumberFormat="1" applyFont="1" applyFill="1" applyBorder="1" applyAlignment="1">
      <alignment vertical="center" shrinkToFit="1"/>
    </xf>
    <xf numFmtId="184" fontId="0" fillId="33" borderId="44" xfId="0" applyNumberFormat="1" applyFont="1" applyFill="1" applyBorder="1" applyAlignment="1">
      <alignment vertical="center" shrinkToFit="1"/>
    </xf>
    <xf numFmtId="184" fontId="0" fillId="33" borderId="94" xfId="0" applyNumberFormat="1" applyFont="1" applyFill="1" applyBorder="1" applyAlignment="1">
      <alignment vertical="center" shrinkToFit="1"/>
    </xf>
    <xf numFmtId="176" fontId="0" fillId="33" borderId="95" xfId="0" applyNumberFormat="1" applyFont="1" applyFill="1" applyBorder="1" applyAlignment="1">
      <alignment vertical="center" shrinkToFit="1"/>
    </xf>
    <xf numFmtId="176" fontId="0" fillId="33" borderId="96" xfId="0" applyNumberFormat="1" applyFont="1" applyFill="1" applyBorder="1" applyAlignment="1">
      <alignment vertical="center" shrinkToFit="1"/>
    </xf>
    <xf numFmtId="176" fontId="0" fillId="33" borderId="97" xfId="0" applyNumberFormat="1" applyFont="1" applyFill="1" applyBorder="1" applyAlignment="1">
      <alignment vertical="center" shrinkToFit="1"/>
    </xf>
    <xf numFmtId="184" fontId="0" fillId="33" borderId="57" xfId="0" applyNumberFormat="1" applyFont="1" applyFill="1" applyBorder="1" applyAlignment="1">
      <alignment horizontal="right" vertical="center" shrinkToFit="1"/>
    </xf>
    <xf numFmtId="176" fontId="0" fillId="33" borderId="98" xfId="0" applyNumberFormat="1" applyFont="1" applyFill="1" applyBorder="1" applyAlignment="1">
      <alignment vertical="center" shrinkToFit="1"/>
    </xf>
    <xf numFmtId="184" fontId="0" fillId="33" borderId="99" xfId="0" applyNumberFormat="1" applyFont="1" applyFill="1" applyBorder="1" applyAlignment="1">
      <alignment vertical="center" shrinkToFit="1"/>
    </xf>
    <xf numFmtId="176" fontId="0" fillId="33" borderId="100" xfId="0" applyNumberFormat="1" applyFont="1" applyFill="1" applyBorder="1" applyAlignment="1">
      <alignment vertical="center" shrinkToFit="1"/>
    </xf>
    <xf numFmtId="184" fontId="0" fillId="33" borderId="101" xfId="0" applyNumberFormat="1" applyFont="1" applyFill="1" applyBorder="1" applyAlignment="1">
      <alignment vertical="center" shrinkToFit="1"/>
    </xf>
    <xf numFmtId="176" fontId="0" fillId="33" borderId="102" xfId="0" applyNumberFormat="1" applyFont="1" applyFill="1" applyBorder="1" applyAlignment="1">
      <alignment vertical="center" shrinkToFit="1"/>
    </xf>
    <xf numFmtId="176" fontId="0" fillId="0" borderId="15" xfId="48" applyNumberFormat="1" applyFont="1" applyBorder="1" applyAlignment="1">
      <alignment vertical="center"/>
    </xf>
    <xf numFmtId="0" fontId="0" fillId="0" borderId="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7" fontId="0" fillId="33" borderId="0" xfId="0" applyNumberFormat="1" applyFont="1" applyFill="1" applyBorder="1" applyAlignment="1">
      <alignment horizontal="right" vertical="center" shrinkToFit="1"/>
    </xf>
    <xf numFmtId="0" fontId="0" fillId="0" borderId="0" xfId="61" applyFont="1" applyBorder="1" applyAlignment="1">
      <alignment vertical="center" shrinkToFit="1"/>
      <protection/>
    </xf>
    <xf numFmtId="176" fontId="0" fillId="33" borderId="0" xfId="0" applyNumberFormat="1" applyFont="1" applyFill="1" applyBorder="1" applyAlignment="1">
      <alignment horizontal="right" vertical="center" shrinkToFit="1"/>
    </xf>
    <xf numFmtId="177" fontId="0" fillId="33" borderId="0" xfId="0" applyNumberFormat="1" applyFont="1" applyFill="1" applyBorder="1" applyAlignment="1">
      <alignment horizontal="right" vertical="center" shrinkToFit="1"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>
      <alignment vertical="center"/>
      <protection/>
    </xf>
    <xf numFmtId="176" fontId="0" fillId="33" borderId="0" xfId="0" applyNumberFormat="1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right" vertical="center"/>
    </xf>
    <xf numFmtId="0" fontId="0" fillId="0" borderId="0" xfId="61" applyFont="1" applyBorder="1">
      <alignment vertical="center"/>
      <protection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 shrinkToFit="1"/>
    </xf>
    <xf numFmtId="38" fontId="0" fillId="33" borderId="0" xfId="48" applyFont="1" applyFill="1" applyBorder="1" applyAlignment="1">
      <alignment vertical="center" shrinkToFit="1"/>
    </xf>
    <xf numFmtId="38" fontId="0" fillId="33" borderId="0" xfId="48" applyFont="1" applyFill="1" applyBorder="1" applyAlignment="1">
      <alignment vertical="center" shrinkToFit="1"/>
    </xf>
    <xf numFmtId="38" fontId="0" fillId="33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61" applyNumberFormat="1" applyFont="1" applyBorder="1">
      <alignment vertical="center"/>
      <protection/>
    </xf>
    <xf numFmtId="184" fontId="0" fillId="0" borderId="15" xfId="61" applyNumberFormat="1" applyFont="1" applyBorder="1" applyAlignment="1">
      <alignment vertical="center" shrinkToFit="1"/>
      <protection/>
    </xf>
    <xf numFmtId="177" fontId="0" fillId="0" borderId="17" xfId="48" applyNumberFormat="1" applyFont="1" applyBorder="1" applyAlignment="1">
      <alignment vertical="center"/>
    </xf>
    <xf numFmtId="184" fontId="5" fillId="0" borderId="81" xfId="61" applyNumberFormat="1" applyFont="1" applyBorder="1" applyAlignment="1">
      <alignment vertical="center" shrinkToFit="1"/>
      <protection/>
    </xf>
    <xf numFmtId="0" fontId="5" fillId="0" borderId="79" xfId="61" applyFont="1" applyBorder="1" applyAlignment="1">
      <alignment horizontal="center" vertical="center" shrinkToFit="1"/>
      <protection/>
    </xf>
    <xf numFmtId="0" fontId="5" fillId="0" borderId="81" xfId="61" applyFont="1" applyBorder="1" applyAlignment="1">
      <alignment horizontal="center" vertical="center" shrinkToFit="1"/>
      <protection/>
    </xf>
    <xf numFmtId="38" fontId="0" fillId="0" borderId="0" xfId="48" applyFont="1" applyAlignment="1">
      <alignment horizontal="right" vertical="center" shrinkToFit="1"/>
    </xf>
    <xf numFmtId="183" fontId="0" fillId="0" borderId="0" xfId="61" applyNumberFormat="1" applyFont="1">
      <alignment vertical="center"/>
      <protection/>
    </xf>
    <xf numFmtId="176" fontId="0" fillId="0" borderId="0" xfId="48" applyNumberFormat="1" applyFont="1" applyAlignment="1">
      <alignment vertical="center"/>
    </xf>
    <xf numFmtId="176" fontId="0" fillId="0" borderId="0" xfId="61" applyNumberFormat="1" applyFont="1">
      <alignment vertical="center"/>
      <protection/>
    </xf>
    <xf numFmtId="177" fontId="0" fillId="0" borderId="0" xfId="61" applyNumberFormat="1" applyFont="1">
      <alignment vertical="center"/>
      <protection/>
    </xf>
    <xf numFmtId="176" fontId="0" fillId="0" borderId="79" xfId="48" applyNumberFormat="1" applyFont="1" applyBorder="1" applyAlignment="1">
      <alignment vertical="center"/>
    </xf>
    <xf numFmtId="176" fontId="0" fillId="0" borderId="79" xfId="61" applyNumberFormat="1" applyFont="1" applyBorder="1" applyAlignment="1">
      <alignment vertical="center" shrinkToFit="1"/>
      <protection/>
    </xf>
    <xf numFmtId="184" fontId="0" fillId="0" borderId="103" xfId="61" applyNumberFormat="1" applyFont="1" applyBorder="1" applyAlignment="1">
      <alignment vertical="center" shrinkToFit="1"/>
      <protection/>
    </xf>
    <xf numFmtId="184" fontId="0" fillId="0" borderId="79" xfId="61" applyNumberFormat="1" applyFont="1" applyBorder="1" applyAlignment="1">
      <alignment vertical="center" shrinkToFit="1"/>
      <protection/>
    </xf>
    <xf numFmtId="177" fontId="0" fillId="0" borderId="80" xfId="48" applyNumberFormat="1" applyFont="1" applyBorder="1" applyAlignment="1">
      <alignment vertical="center"/>
    </xf>
    <xf numFmtId="176" fontId="0" fillId="0" borderId="81" xfId="61" applyNumberFormat="1" applyFont="1" applyBorder="1" applyAlignment="1">
      <alignment vertical="center" shrinkToFit="1"/>
      <protection/>
    </xf>
    <xf numFmtId="184" fontId="0" fillId="0" borderId="81" xfId="61" applyNumberFormat="1" applyFont="1" applyBorder="1" applyAlignment="1">
      <alignment vertical="center" shrinkToFit="1"/>
      <protection/>
    </xf>
    <xf numFmtId="0" fontId="0" fillId="33" borderId="52" xfId="0" applyFont="1" applyFill="1" applyBorder="1" applyAlignment="1">
      <alignment vertical="center" textRotation="255"/>
    </xf>
    <xf numFmtId="0" fontId="0" fillId="0" borderId="52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78" xfId="0" applyFont="1" applyBorder="1" applyAlignment="1">
      <alignment/>
    </xf>
    <xf numFmtId="0" fontId="0" fillId="33" borderId="52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104" xfId="0" applyFont="1" applyFill="1" applyBorder="1" applyAlignment="1">
      <alignment horizontal="center" vertical="center" shrinkToFit="1"/>
    </xf>
    <xf numFmtId="0" fontId="0" fillId="33" borderId="105" xfId="0" applyFont="1" applyFill="1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 shrinkToFit="1"/>
    </xf>
    <xf numFmtId="0" fontId="0" fillId="33" borderId="106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33" borderId="29" xfId="0" applyFont="1" applyFill="1" applyBorder="1" applyAlignment="1">
      <alignment vertical="center" textRotation="255"/>
    </xf>
    <xf numFmtId="0" fontId="0" fillId="0" borderId="29" xfId="0" applyFont="1" applyBorder="1" applyAlignment="1">
      <alignment vertical="center"/>
    </xf>
    <xf numFmtId="0" fontId="0" fillId="33" borderId="29" xfId="0" applyFont="1" applyFill="1" applyBorder="1" applyAlignment="1">
      <alignment vertical="center" textRotation="255"/>
    </xf>
    <xf numFmtId="0" fontId="0" fillId="0" borderId="29" xfId="0" applyFont="1" applyBorder="1" applyAlignment="1">
      <alignment vertical="center"/>
    </xf>
    <xf numFmtId="0" fontId="0" fillId="0" borderId="50" xfId="0" applyFont="1" applyBorder="1" applyAlignment="1">
      <alignment horizontal="center" vertical="center" wrapText="1" shrinkToFit="1"/>
    </xf>
    <xf numFmtId="0" fontId="0" fillId="0" borderId="69" xfId="0" applyFont="1" applyBorder="1" applyAlignment="1">
      <alignment horizontal="center" vertical="center" wrapText="1" shrinkToFit="1"/>
    </xf>
    <xf numFmtId="0" fontId="5" fillId="33" borderId="107" xfId="0" applyFont="1" applyFill="1" applyBorder="1" applyAlignment="1">
      <alignment horizontal="center" vertical="center" shrinkToFit="1"/>
    </xf>
    <xf numFmtId="0" fontId="5" fillId="33" borderId="60" xfId="0" applyFont="1" applyFill="1" applyBorder="1" applyAlignment="1">
      <alignment horizontal="center" vertical="center" shrinkToFit="1"/>
    </xf>
    <xf numFmtId="0" fontId="5" fillId="33" borderId="108" xfId="0" applyFont="1" applyFill="1" applyBorder="1" applyAlignment="1">
      <alignment horizontal="center" vertical="center" shrinkToFit="1"/>
    </xf>
    <xf numFmtId="0" fontId="5" fillId="33" borderId="105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106" xfId="0" applyFont="1" applyFill="1" applyBorder="1" applyAlignment="1">
      <alignment horizontal="center" vertical="center" shrinkToFit="1"/>
    </xf>
    <xf numFmtId="0" fontId="0" fillId="33" borderId="107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108" xfId="0" applyFont="1" applyFill="1" applyBorder="1" applyAlignment="1">
      <alignment horizontal="center" vertical="center" shrinkToFit="1"/>
    </xf>
    <xf numFmtId="0" fontId="0" fillId="33" borderId="105" xfId="0" applyFont="1" applyFill="1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 shrinkToFit="1"/>
    </xf>
    <xf numFmtId="0" fontId="0" fillId="33" borderId="106" xfId="0" applyFont="1" applyFill="1" applyBorder="1" applyAlignment="1">
      <alignment horizontal="center" vertical="center" shrinkToFit="1"/>
    </xf>
    <xf numFmtId="0" fontId="0" fillId="33" borderId="69" xfId="0" applyFont="1" applyFill="1" applyBorder="1" applyAlignment="1">
      <alignment horizontal="center" vertical="center" shrinkToFit="1"/>
    </xf>
    <xf numFmtId="0" fontId="0" fillId="33" borderId="71" xfId="0" applyFont="1" applyFill="1" applyBorder="1" applyAlignment="1">
      <alignment horizontal="center" vertical="center" shrinkToFit="1"/>
    </xf>
    <xf numFmtId="0" fontId="0" fillId="33" borderId="78" xfId="0" applyFont="1" applyFill="1" applyBorder="1" applyAlignment="1">
      <alignment horizontal="center" vertical="center" shrinkToFit="1"/>
    </xf>
    <xf numFmtId="0" fontId="5" fillId="33" borderId="5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0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表,02 国調年齢3区分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tabSelected="1" zoomScalePageLayoutView="0" workbookViewId="0" topLeftCell="A1">
      <pane xSplit="5" ySplit="6" topLeftCell="F12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0.875" style="145" customWidth="1"/>
    <col min="2" max="2" width="2.50390625" style="149" customWidth="1"/>
    <col min="3" max="3" width="3.625" style="150" customWidth="1"/>
    <col min="4" max="4" width="2.125" style="150" customWidth="1"/>
    <col min="5" max="5" width="3.625" style="150" customWidth="1"/>
    <col min="6" max="6" width="11.625" style="149" customWidth="1"/>
    <col min="7" max="7" width="9.625" style="149" customWidth="1"/>
    <col min="8" max="8" width="9.625" style="145" customWidth="1"/>
    <col min="9" max="9" width="9.625" style="149" customWidth="1"/>
    <col min="10" max="10" width="9.625" style="145" customWidth="1"/>
    <col min="11" max="11" width="9.625" style="149" customWidth="1"/>
    <col min="12" max="16" width="9.625" style="145" customWidth="1"/>
    <col min="17" max="17" width="0.74609375" style="145" customWidth="1"/>
    <col min="18" max="18" width="9.00390625" style="145" customWidth="1"/>
    <col min="19" max="19" width="9.00390625" style="204" customWidth="1"/>
    <col min="20" max="16384" width="9.00390625" style="145" customWidth="1"/>
  </cols>
  <sheetData>
    <row r="1" spans="2:54" s="2" customFormat="1" ht="9" customHeight="1">
      <c r="B1" s="1"/>
      <c r="C1" s="3"/>
      <c r="D1" s="3"/>
      <c r="E1" s="3"/>
      <c r="G1" s="1"/>
      <c r="I1" s="1"/>
      <c r="K1" s="1"/>
      <c r="S1" s="195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</row>
    <row r="2" spans="2:54" s="13" customFormat="1" ht="14.25">
      <c r="B2" s="4" t="s">
        <v>30</v>
      </c>
      <c r="C2" s="5"/>
      <c r="D2" s="5"/>
      <c r="E2" s="2"/>
      <c r="F2" s="2"/>
      <c r="G2" s="6" t="s">
        <v>10</v>
      </c>
      <c r="H2" s="7"/>
      <c r="I2" s="8"/>
      <c r="J2" s="7"/>
      <c r="K2" s="8"/>
      <c r="L2" s="9"/>
      <c r="M2" s="10"/>
      <c r="N2" s="9"/>
      <c r="O2" s="11"/>
      <c r="P2" s="12"/>
      <c r="S2" s="196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</row>
    <row r="3" spans="2:54" s="13" customFormat="1" ht="7.5" customHeight="1" thickBot="1">
      <c r="B3" s="14"/>
      <c r="C3" s="15"/>
      <c r="D3" s="15"/>
      <c r="E3" s="15"/>
      <c r="F3" s="15"/>
      <c r="G3" s="15"/>
      <c r="I3" s="15"/>
      <c r="K3" s="15"/>
      <c r="S3" s="196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</row>
    <row r="4" spans="2:54" s="23" customFormat="1" ht="13.5" customHeight="1">
      <c r="B4" s="244"/>
      <c r="C4" s="225" t="s">
        <v>19</v>
      </c>
      <c r="D4" s="226"/>
      <c r="E4" s="227"/>
      <c r="F4" s="237" t="s">
        <v>2</v>
      </c>
      <c r="G4" s="17"/>
      <c r="H4" s="18"/>
      <c r="I4" s="19" t="s">
        <v>0</v>
      </c>
      <c r="J4" s="20"/>
      <c r="K4" s="16"/>
      <c r="L4" s="17"/>
      <c r="M4" s="18"/>
      <c r="N4" s="19" t="s">
        <v>1</v>
      </c>
      <c r="O4" s="20"/>
      <c r="P4" s="21"/>
      <c r="Q4" s="22"/>
      <c r="R4" s="22"/>
      <c r="S4" s="197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182"/>
      <c r="AK4" s="182"/>
      <c r="AL4" s="182"/>
      <c r="AM4" s="182"/>
      <c r="AN4" s="182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</row>
    <row r="5" spans="2:54" s="23" customFormat="1" ht="13.5" customHeight="1" thickBot="1">
      <c r="B5" s="245"/>
      <c r="C5" s="228"/>
      <c r="D5" s="229"/>
      <c r="E5" s="230"/>
      <c r="F5" s="238"/>
      <c r="G5" s="24" t="s">
        <v>3</v>
      </c>
      <c r="H5" s="25" t="s">
        <v>4</v>
      </c>
      <c r="I5" s="25" t="s">
        <v>5</v>
      </c>
      <c r="J5" s="25" t="s">
        <v>6</v>
      </c>
      <c r="K5" s="26" t="s">
        <v>7</v>
      </c>
      <c r="L5" s="24" t="s">
        <v>3</v>
      </c>
      <c r="M5" s="25" t="s">
        <v>4</v>
      </c>
      <c r="N5" s="25" t="s">
        <v>5</v>
      </c>
      <c r="O5" s="25" t="s">
        <v>6</v>
      </c>
      <c r="P5" s="27" t="s">
        <v>7</v>
      </c>
      <c r="Q5" s="22"/>
      <c r="R5" s="22"/>
      <c r="S5" s="197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4"/>
      <c r="AJ5" s="182"/>
      <c r="AK5" s="182"/>
      <c r="AL5" s="182"/>
      <c r="AM5" s="182"/>
      <c r="AN5" s="182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</row>
    <row r="6" spans="2:54" s="13" customFormat="1" ht="12.75" customHeight="1">
      <c r="B6" s="29"/>
      <c r="C6" s="30"/>
      <c r="D6" s="31" t="s">
        <v>2</v>
      </c>
      <c r="E6" s="18"/>
      <c r="F6" s="32">
        <v>1226706</v>
      </c>
      <c r="G6" s="33">
        <v>563269</v>
      </c>
      <c r="H6" s="34">
        <v>157405</v>
      </c>
      <c r="I6" s="34">
        <v>356241</v>
      </c>
      <c r="J6" s="34">
        <v>20237</v>
      </c>
      <c r="K6" s="35">
        <v>26048</v>
      </c>
      <c r="L6" s="36">
        <v>663437</v>
      </c>
      <c r="M6" s="37">
        <v>143055</v>
      </c>
      <c r="N6" s="38">
        <v>356764</v>
      </c>
      <c r="O6" s="34">
        <v>113858</v>
      </c>
      <c r="P6" s="39">
        <v>44723</v>
      </c>
      <c r="Q6" s="40"/>
      <c r="R6" s="40"/>
      <c r="S6" s="198"/>
      <c r="T6" s="185"/>
      <c r="U6" s="185"/>
      <c r="V6" s="186"/>
      <c r="W6" s="185"/>
      <c r="X6" s="185"/>
      <c r="Y6" s="185"/>
      <c r="Z6" s="186"/>
      <c r="AA6" s="185"/>
      <c r="AB6" s="185"/>
      <c r="AC6" s="185"/>
      <c r="AD6" s="186"/>
      <c r="AE6" s="185"/>
      <c r="AF6" s="185"/>
      <c r="AG6" s="185"/>
      <c r="AH6" s="186"/>
      <c r="AI6" s="185"/>
      <c r="AJ6" s="187"/>
      <c r="AK6" s="187"/>
      <c r="AL6" s="187"/>
      <c r="AM6" s="187"/>
      <c r="AN6" s="187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</row>
    <row r="7" spans="2:54" s="13" customFormat="1" ht="12.75" customHeight="1">
      <c r="B7" s="41"/>
      <c r="C7" s="42">
        <v>15</v>
      </c>
      <c r="D7" s="28" t="s">
        <v>20</v>
      </c>
      <c r="E7" s="28">
        <v>19</v>
      </c>
      <c r="F7" s="43">
        <v>71016</v>
      </c>
      <c r="G7" s="44">
        <v>36306</v>
      </c>
      <c r="H7" s="45">
        <v>36117</v>
      </c>
      <c r="I7" s="45">
        <v>116</v>
      </c>
      <c r="J7" s="46">
        <v>3</v>
      </c>
      <c r="K7" s="47">
        <v>8</v>
      </c>
      <c r="L7" s="48">
        <v>34710</v>
      </c>
      <c r="M7" s="45">
        <v>34478</v>
      </c>
      <c r="N7" s="45">
        <v>175</v>
      </c>
      <c r="O7" s="45">
        <v>1</v>
      </c>
      <c r="P7" s="49">
        <v>19</v>
      </c>
      <c r="Q7" s="40"/>
      <c r="R7" s="40"/>
      <c r="S7" s="198"/>
      <c r="T7" s="185"/>
      <c r="U7" s="185"/>
      <c r="V7" s="186"/>
      <c r="W7" s="185"/>
      <c r="X7" s="185"/>
      <c r="Y7" s="185"/>
      <c r="Z7" s="186"/>
      <c r="AA7" s="185"/>
      <c r="AB7" s="185"/>
      <c r="AC7" s="185"/>
      <c r="AD7" s="186"/>
      <c r="AE7" s="185"/>
      <c r="AF7" s="185"/>
      <c r="AG7" s="185"/>
      <c r="AH7" s="186"/>
      <c r="AI7" s="185"/>
      <c r="AJ7" s="187"/>
      <c r="AK7" s="187"/>
      <c r="AL7" s="187"/>
      <c r="AM7" s="187"/>
      <c r="AN7" s="187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</row>
    <row r="8" spans="2:54" s="13" customFormat="1" ht="12.75" customHeight="1">
      <c r="B8" s="41"/>
      <c r="C8" s="42">
        <v>20</v>
      </c>
      <c r="D8" s="28" t="s">
        <v>20</v>
      </c>
      <c r="E8" s="28">
        <v>24</v>
      </c>
      <c r="F8" s="43">
        <v>59140</v>
      </c>
      <c r="G8" s="44">
        <v>28306</v>
      </c>
      <c r="H8" s="45">
        <v>25364</v>
      </c>
      <c r="I8" s="45">
        <v>2504</v>
      </c>
      <c r="J8" s="45">
        <v>6</v>
      </c>
      <c r="K8" s="47">
        <v>124</v>
      </c>
      <c r="L8" s="48">
        <v>30834</v>
      </c>
      <c r="M8" s="45">
        <v>26709</v>
      </c>
      <c r="N8" s="45">
        <v>3491</v>
      </c>
      <c r="O8" s="45">
        <v>20</v>
      </c>
      <c r="P8" s="49">
        <v>352</v>
      </c>
      <c r="Q8" s="40"/>
      <c r="R8" s="40"/>
      <c r="S8" s="198"/>
      <c r="T8" s="185"/>
      <c r="U8" s="185"/>
      <c r="V8" s="186"/>
      <c r="W8" s="185"/>
      <c r="X8" s="185"/>
      <c r="Y8" s="185"/>
      <c r="Z8" s="186"/>
      <c r="AA8" s="185"/>
      <c r="AB8" s="185"/>
      <c r="AC8" s="185"/>
      <c r="AD8" s="186"/>
      <c r="AE8" s="185"/>
      <c r="AF8" s="185"/>
      <c r="AG8" s="185"/>
      <c r="AH8" s="186"/>
      <c r="AI8" s="185"/>
      <c r="AJ8" s="187"/>
      <c r="AK8" s="187"/>
      <c r="AL8" s="187"/>
      <c r="AM8" s="187"/>
      <c r="AN8" s="187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</row>
    <row r="9" spans="2:54" s="13" customFormat="1" ht="12.75" customHeight="1">
      <c r="B9" s="41"/>
      <c r="C9" s="42">
        <v>25</v>
      </c>
      <c r="D9" s="28" t="s">
        <v>20</v>
      </c>
      <c r="E9" s="28">
        <v>29</v>
      </c>
      <c r="F9" s="43">
        <v>68514</v>
      </c>
      <c r="G9" s="44">
        <v>33237</v>
      </c>
      <c r="H9" s="45">
        <v>21664</v>
      </c>
      <c r="I9" s="45">
        <v>10718</v>
      </c>
      <c r="J9" s="45">
        <v>8</v>
      </c>
      <c r="K9" s="47">
        <v>528</v>
      </c>
      <c r="L9" s="48">
        <v>35277</v>
      </c>
      <c r="M9" s="45">
        <v>20213</v>
      </c>
      <c r="N9" s="45">
        <v>13563</v>
      </c>
      <c r="O9" s="45">
        <v>30</v>
      </c>
      <c r="P9" s="49">
        <v>1189</v>
      </c>
      <c r="Q9" s="40"/>
      <c r="R9" s="40"/>
      <c r="S9" s="198"/>
      <c r="T9" s="185"/>
      <c r="U9" s="185"/>
      <c r="V9" s="186"/>
      <c r="W9" s="185"/>
      <c r="X9" s="185"/>
      <c r="Y9" s="185"/>
      <c r="Z9" s="186"/>
      <c r="AA9" s="185"/>
      <c r="AB9" s="185"/>
      <c r="AC9" s="185"/>
      <c r="AD9" s="186"/>
      <c r="AE9" s="185"/>
      <c r="AF9" s="185"/>
      <c r="AG9" s="185"/>
      <c r="AH9" s="186"/>
      <c r="AI9" s="185"/>
      <c r="AJ9" s="187"/>
      <c r="AK9" s="187"/>
      <c r="AL9" s="187"/>
      <c r="AM9" s="187"/>
      <c r="AN9" s="187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</row>
    <row r="10" spans="2:54" s="13" customFormat="1" ht="12.75" customHeight="1">
      <c r="B10" s="240" t="s">
        <v>32</v>
      </c>
      <c r="C10" s="42">
        <v>30</v>
      </c>
      <c r="D10" s="28" t="s">
        <v>21</v>
      </c>
      <c r="E10" s="28">
        <v>34</v>
      </c>
      <c r="F10" s="43">
        <v>77621</v>
      </c>
      <c r="G10" s="44">
        <v>37749</v>
      </c>
      <c r="H10" s="45">
        <v>16033</v>
      </c>
      <c r="I10" s="45">
        <v>20258</v>
      </c>
      <c r="J10" s="45">
        <v>24</v>
      </c>
      <c r="K10" s="47">
        <v>1133</v>
      </c>
      <c r="L10" s="48">
        <v>39872</v>
      </c>
      <c r="M10" s="45">
        <v>13601</v>
      </c>
      <c r="N10" s="45">
        <v>23528</v>
      </c>
      <c r="O10" s="45">
        <v>87</v>
      </c>
      <c r="P10" s="49">
        <v>2394</v>
      </c>
      <c r="Q10" s="40"/>
      <c r="R10" s="40"/>
      <c r="S10" s="198"/>
      <c r="T10" s="185"/>
      <c r="U10" s="185"/>
      <c r="V10" s="186"/>
      <c r="W10" s="185"/>
      <c r="X10" s="185"/>
      <c r="Y10" s="185"/>
      <c r="Z10" s="186"/>
      <c r="AA10" s="185"/>
      <c r="AB10" s="185"/>
      <c r="AC10" s="185"/>
      <c r="AD10" s="186"/>
      <c r="AE10" s="185"/>
      <c r="AF10" s="185"/>
      <c r="AG10" s="185"/>
      <c r="AH10" s="186"/>
      <c r="AI10" s="185"/>
      <c r="AJ10" s="187"/>
      <c r="AK10" s="187"/>
      <c r="AL10" s="187"/>
      <c r="AM10" s="187"/>
      <c r="AN10" s="187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</row>
    <row r="11" spans="2:54" s="13" customFormat="1" ht="12.75" customHeight="1">
      <c r="B11" s="241"/>
      <c r="C11" s="42">
        <v>35</v>
      </c>
      <c r="D11" s="28" t="s">
        <v>21</v>
      </c>
      <c r="E11" s="28">
        <v>39</v>
      </c>
      <c r="F11" s="43">
        <v>88804</v>
      </c>
      <c r="G11" s="44">
        <v>43031</v>
      </c>
      <c r="H11" s="45">
        <v>13734</v>
      </c>
      <c r="I11" s="45">
        <v>26997</v>
      </c>
      <c r="J11" s="45">
        <v>60</v>
      </c>
      <c r="K11" s="47">
        <v>1969</v>
      </c>
      <c r="L11" s="48">
        <v>45773</v>
      </c>
      <c r="M11" s="45">
        <v>10811</v>
      </c>
      <c r="N11" s="45">
        <v>30370</v>
      </c>
      <c r="O11" s="45">
        <v>212</v>
      </c>
      <c r="P11" s="49">
        <v>4061</v>
      </c>
      <c r="Q11" s="40"/>
      <c r="R11" s="40"/>
      <c r="S11" s="198"/>
      <c r="T11" s="185"/>
      <c r="U11" s="185"/>
      <c r="V11" s="186"/>
      <c r="W11" s="185"/>
      <c r="X11" s="185"/>
      <c r="Y11" s="185"/>
      <c r="Z11" s="186"/>
      <c r="AA11" s="185"/>
      <c r="AB11" s="185"/>
      <c r="AC11" s="185"/>
      <c r="AD11" s="186"/>
      <c r="AE11" s="185"/>
      <c r="AF11" s="185"/>
      <c r="AG11" s="185"/>
      <c r="AH11" s="186"/>
      <c r="AI11" s="185"/>
      <c r="AJ11" s="187"/>
      <c r="AK11" s="187"/>
      <c r="AL11" s="187"/>
      <c r="AM11" s="187"/>
      <c r="AN11" s="187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</row>
    <row r="12" spans="2:54" s="13" customFormat="1" ht="12.75" customHeight="1">
      <c r="B12" s="241"/>
      <c r="C12" s="42">
        <v>40</v>
      </c>
      <c r="D12" s="28" t="s">
        <v>21</v>
      </c>
      <c r="E12" s="28">
        <v>44</v>
      </c>
      <c r="F12" s="43">
        <v>83437</v>
      </c>
      <c r="G12" s="44">
        <v>39697</v>
      </c>
      <c r="H12" s="45">
        <v>10324</v>
      </c>
      <c r="I12" s="45">
        <v>26654</v>
      </c>
      <c r="J12" s="45">
        <v>89</v>
      </c>
      <c r="K12" s="47">
        <v>2391</v>
      </c>
      <c r="L12" s="48">
        <v>43740</v>
      </c>
      <c r="M12" s="45">
        <v>7781</v>
      </c>
      <c r="N12" s="45">
        <v>30528</v>
      </c>
      <c r="O12" s="45">
        <v>424</v>
      </c>
      <c r="P12" s="49">
        <v>4703</v>
      </c>
      <c r="Q12" s="40"/>
      <c r="R12" s="40"/>
      <c r="S12" s="198"/>
      <c r="T12" s="185"/>
      <c r="U12" s="185"/>
      <c r="V12" s="186"/>
      <c r="W12" s="185"/>
      <c r="X12" s="185"/>
      <c r="Y12" s="185"/>
      <c r="Z12" s="186"/>
      <c r="AA12" s="185"/>
      <c r="AB12" s="185"/>
      <c r="AC12" s="185"/>
      <c r="AD12" s="186"/>
      <c r="AE12" s="185"/>
      <c r="AF12" s="185"/>
      <c r="AG12" s="185"/>
      <c r="AH12" s="186"/>
      <c r="AI12" s="185"/>
      <c r="AJ12" s="187"/>
      <c r="AK12" s="187"/>
      <c r="AL12" s="187"/>
      <c r="AM12" s="187"/>
      <c r="AN12" s="187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</row>
    <row r="13" spans="2:54" s="13" customFormat="1" ht="12.75" customHeight="1">
      <c r="B13" s="241"/>
      <c r="C13" s="42">
        <v>45</v>
      </c>
      <c r="D13" s="28" t="s">
        <v>21</v>
      </c>
      <c r="E13" s="28">
        <v>49</v>
      </c>
      <c r="F13" s="43">
        <v>86883</v>
      </c>
      <c r="G13" s="44">
        <v>41781</v>
      </c>
      <c r="H13" s="45">
        <v>8894</v>
      </c>
      <c r="I13" s="45">
        <v>29599</v>
      </c>
      <c r="J13" s="45">
        <v>189</v>
      </c>
      <c r="K13" s="47">
        <v>2884</v>
      </c>
      <c r="L13" s="48">
        <v>45102</v>
      </c>
      <c r="M13" s="45">
        <v>6113</v>
      </c>
      <c r="N13" s="45">
        <v>32802</v>
      </c>
      <c r="O13" s="45">
        <v>905</v>
      </c>
      <c r="P13" s="49">
        <v>5010</v>
      </c>
      <c r="Q13" s="40"/>
      <c r="R13" s="40"/>
      <c r="S13" s="198"/>
      <c r="T13" s="185"/>
      <c r="U13" s="185"/>
      <c r="V13" s="186"/>
      <c r="W13" s="185"/>
      <c r="X13" s="185"/>
      <c r="Y13" s="185"/>
      <c r="Z13" s="186"/>
      <c r="AA13" s="185"/>
      <c r="AB13" s="185"/>
      <c r="AC13" s="185"/>
      <c r="AD13" s="186"/>
      <c r="AE13" s="185"/>
      <c r="AF13" s="185"/>
      <c r="AG13" s="185"/>
      <c r="AH13" s="186"/>
      <c r="AI13" s="185"/>
      <c r="AJ13" s="187"/>
      <c r="AK13" s="187"/>
      <c r="AL13" s="187"/>
      <c r="AM13" s="187"/>
      <c r="AN13" s="187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</row>
    <row r="14" spans="2:54" s="13" customFormat="1" ht="12.75" customHeight="1">
      <c r="B14" s="241"/>
      <c r="C14" s="42">
        <v>50</v>
      </c>
      <c r="D14" s="28" t="s">
        <v>21</v>
      </c>
      <c r="E14" s="28">
        <v>54</v>
      </c>
      <c r="F14" s="43">
        <v>96001</v>
      </c>
      <c r="G14" s="44">
        <v>46592</v>
      </c>
      <c r="H14" s="45">
        <v>8161</v>
      </c>
      <c r="I14" s="45">
        <v>34370</v>
      </c>
      <c r="J14" s="45">
        <v>419</v>
      </c>
      <c r="K14" s="47">
        <v>3390</v>
      </c>
      <c r="L14" s="48">
        <v>49409</v>
      </c>
      <c r="M14" s="45">
        <v>4861</v>
      </c>
      <c r="N14" s="45">
        <v>37335</v>
      </c>
      <c r="O14" s="45">
        <v>1642</v>
      </c>
      <c r="P14" s="49">
        <v>5328</v>
      </c>
      <c r="Q14" s="40"/>
      <c r="R14" s="40"/>
      <c r="S14" s="198"/>
      <c r="T14" s="185"/>
      <c r="U14" s="185"/>
      <c r="V14" s="186"/>
      <c r="W14" s="185"/>
      <c r="X14" s="185"/>
      <c r="Y14" s="185"/>
      <c r="Z14" s="186"/>
      <c r="AA14" s="185"/>
      <c r="AB14" s="185"/>
      <c r="AC14" s="185"/>
      <c r="AD14" s="186"/>
      <c r="AE14" s="185"/>
      <c r="AF14" s="185"/>
      <c r="AG14" s="185"/>
      <c r="AH14" s="186"/>
      <c r="AI14" s="185"/>
      <c r="AJ14" s="187"/>
      <c r="AK14" s="187"/>
      <c r="AL14" s="187"/>
      <c r="AM14" s="187"/>
      <c r="AN14" s="187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</row>
    <row r="15" spans="2:54" s="13" customFormat="1" ht="12.75" customHeight="1">
      <c r="B15" s="241"/>
      <c r="C15" s="42">
        <v>55</v>
      </c>
      <c r="D15" s="28" t="s">
        <v>21</v>
      </c>
      <c r="E15" s="28">
        <v>59</v>
      </c>
      <c r="F15" s="43">
        <v>111526</v>
      </c>
      <c r="G15" s="44">
        <v>54580</v>
      </c>
      <c r="H15" s="45">
        <v>7601</v>
      </c>
      <c r="I15" s="45">
        <v>41554</v>
      </c>
      <c r="J15" s="45">
        <v>950</v>
      </c>
      <c r="K15" s="47">
        <v>4168</v>
      </c>
      <c r="L15" s="48">
        <v>56946</v>
      </c>
      <c r="M15" s="45">
        <v>4572</v>
      </c>
      <c r="N15" s="45">
        <v>42616</v>
      </c>
      <c r="O15" s="45">
        <v>3407</v>
      </c>
      <c r="P15" s="49">
        <v>6061</v>
      </c>
      <c r="Q15" s="40"/>
      <c r="R15" s="40"/>
      <c r="S15" s="198"/>
      <c r="T15" s="185"/>
      <c r="U15" s="185"/>
      <c r="V15" s="186"/>
      <c r="W15" s="185"/>
      <c r="X15" s="185"/>
      <c r="Y15" s="185"/>
      <c r="Z15" s="186"/>
      <c r="AA15" s="185"/>
      <c r="AB15" s="185"/>
      <c r="AC15" s="185"/>
      <c r="AD15" s="186"/>
      <c r="AE15" s="185"/>
      <c r="AF15" s="185"/>
      <c r="AG15" s="185"/>
      <c r="AH15" s="186"/>
      <c r="AI15" s="185"/>
      <c r="AJ15" s="187"/>
      <c r="AK15" s="187"/>
      <c r="AL15" s="187"/>
      <c r="AM15" s="187"/>
      <c r="AN15" s="187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</row>
    <row r="16" spans="2:54" s="13" customFormat="1" ht="12.75" customHeight="1">
      <c r="B16" s="41"/>
      <c r="C16" s="42">
        <v>60</v>
      </c>
      <c r="D16" s="28" t="s">
        <v>21</v>
      </c>
      <c r="E16" s="28">
        <v>64</v>
      </c>
      <c r="F16" s="43">
        <v>114474</v>
      </c>
      <c r="G16" s="50">
        <v>55457</v>
      </c>
      <c r="H16" s="51">
        <v>4939</v>
      </c>
      <c r="I16" s="51">
        <v>44427</v>
      </c>
      <c r="J16" s="51">
        <v>1639</v>
      </c>
      <c r="K16" s="52">
        <v>4168</v>
      </c>
      <c r="L16" s="53">
        <v>59017</v>
      </c>
      <c r="M16" s="51">
        <v>4132</v>
      </c>
      <c r="N16" s="51">
        <v>42923</v>
      </c>
      <c r="O16" s="51">
        <v>5962</v>
      </c>
      <c r="P16" s="49">
        <v>5656</v>
      </c>
      <c r="Q16" s="40"/>
      <c r="R16" s="40"/>
      <c r="S16" s="198"/>
      <c r="T16" s="185"/>
      <c r="U16" s="185"/>
      <c r="V16" s="186"/>
      <c r="W16" s="185"/>
      <c r="X16" s="185"/>
      <c r="Y16" s="185"/>
      <c r="Z16" s="186"/>
      <c r="AA16" s="185"/>
      <c r="AB16" s="185"/>
      <c r="AC16" s="185"/>
      <c r="AD16" s="186"/>
      <c r="AE16" s="185"/>
      <c r="AF16" s="185"/>
      <c r="AG16" s="185"/>
      <c r="AH16" s="186"/>
      <c r="AI16" s="185"/>
      <c r="AJ16" s="187"/>
      <c r="AK16" s="187"/>
      <c r="AL16" s="187"/>
      <c r="AM16" s="187"/>
      <c r="AN16" s="187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</row>
    <row r="17" spans="2:54" s="13" customFormat="1" ht="12.75" customHeight="1">
      <c r="B17" s="41"/>
      <c r="C17" s="42">
        <v>65</v>
      </c>
      <c r="D17" s="28" t="s">
        <v>21</v>
      </c>
      <c r="E17" s="28">
        <v>69</v>
      </c>
      <c r="F17" s="43">
        <v>86751</v>
      </c>
      <c r="G17" s="50">
        <v>39145</v>
      </c>
      <c r="H17" s="51">
        <v>2065</v>
      </c>
      <c r="I17" s="51">
        <v>32671</v>
      </c>
      <c r="J17" s="51">
        <v>1853</v>
      </c>
      <c r="K17" s="52">
        <v>2366</v>
      </c>
      <c r="L17" s="53">
        <v>47606</v>
      </c>
      <c r="M17" s="51">
        <v>2623</v>
      </c>
      <c r="N17" s="51">
        <v>32713</v>
      </c>
      <c r="O17" s="51">
        <v>8609</v>
      </c>
      <c r="P17" s="54">
        <v>3343</v>
      </c>
      <c r="Q17" s="40"/>
      <c r="R17" s="40"/>
      <c r="S17" s="198"/>
      <c r="T17" s="185"/>
      <c r="U17" s="185"/>
      <c r="V17" s="186"/>
      <c r="W17" s="185"/>
      <c r="X17" s="185"/>
      <c r="Y17" s="185"/>
      <c r="Z17" s="186"/>
      <c r="AA17" s="185"/>
      <c r="AB17" s="185"/>
      <c r="AC17" s="185"/>
      <c r="AD17" s="186"/>
      <c r="AE17" s="185"/>
      <c r="AF17" s="185"/>
      <c r="AG17" s="185"/>
      <c r="AH17" s="186"/>
      <c r="AI17" s="185"/>
      <c r="AJ17" s="187"/>
      <c r="AK17" s="187"/>
      <c r="AL17" s="187"/>
      <c r="AM17" s="187"/>
      <c r="AN17" s="187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</row>
    <row r="18" spans="2:54" s="13" customFormat="1" ht="12.75" customHeight="1">
      <c r="B18" s="41"/>
      <c r="C18" s="42">
        <v>70</v>
      </c>
      <c r="D18" s="28" t="s">
        <v>21</v>
      </c>
      <c r="E18" s="28">
        <v>74</v>
      </c>
      <c r="F18" s="43">
        <v>83797</v>
      </c>
      <c r="G18" s="50">
        <v>36661</v>
      </c>
      <c r="H18" s="51">
        <v>1279</v>
      </c>
      <c r="I18" s="51">
        <v>31058</v>
      </c>
      <c r="J18" s="51">
        <v>2607</v>
      </c>
      <c r="K18" s="52">
        <v>1542</v>
      </c>
      <c r="L18" s="53">
        <v>47136</v>
      </c>
      <c r="M18" s="51">
        <v>2100</v>
      </c>
      <c r="N18" s="51">
        <v>28584</v>
      </c>
      <c r="O18" s="51">
        <v>13694</v>
      </c>
      <c r="P18" s="54">
        <v>2414</v>
      </c>
      <c r="Q18" s="40"/>
      <c r="R18" s="40"/>
      <c r="S18" s="198"/>
      <c r="T18" s="185"/>
      <c r="U18" s="185"/>
      <c r="V18" s="186"/>
      <c r="W18" s="185"/>
      <c r="X18" s="185"/>
      <c r="Y18" s="185"/>
      <c r="Z18" s="186"/>
      <c r="AA18" s="185"/>
      <c r="AB18" s="185"/>
      <c r="AC18" s="185"/>
      <c r="AD18" s="186"/>
      <c r="AE18" s="185"/>
      <c r="AF18" s="185"/>
      <c r="AG18" s="185"/>
      <c r="AH18" s="186"/>
      <c r="AI18" s="185"/>
      <c r="AJ18" s="187"/>
      <c r="AK18" s="187"/>
      <c r="AL18" s="187"/>
      <c r="AM18" s="187"/>
      <c r="AN18" s="187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</row>
    <row r="19" spans="2:54" s="67" customFormat="1" ht="12.75" customHeight="1" thickBot="1">
      <c r="B19" s="55"/>
      <c r="C19" s="56"/>
      <c r="D19" s="57" t="s">
        <v>18</v>
      </c>
      <c r="E19" s="58"/>
      <c r="F19" s="59">
        <v>198742</v>
      </c>
      <c r="G19" s="60">
        <v>70727</v>
      </c>
      <c r="H19" s="61">
        <v>1230</v>
      </c>
      <c r="I19" s="61">
        <v>55315</v>
      </c>
      <c r="J19" s="61">
        <v>12390</v>
      </c>
      <c r="K19" s="62">
        <v>1377</v>
      </c>
      <c r="L19" s="63">
        <v>128015</v>
      </c>
      <c r="M19" s="61">
        <v>5061</v>
      </c>
      <c r="N19" s="61">
        <v>38136</v>
      </c>
      <c r="O19" s="61">
        <v>78865</v>
      </c>
      <c r="P19" s="64">
        <v>4193</v>
      </c>
      <c r="Q19" s="65"/>
      <c r="R19" s="65"/>
      <c r="S19" s="199"/>
      <c r="T19" s="188"/>
      <c r="U19" s="188"/>
      <c r="V19" s="189"/>
      <c r="W19" s="188"/>
      <c r="X19" s="188"/>
      <c r="Y19" s="188"/>
      <c r="Z19" s="189"/>
      <c r="AA19" s="188"/>
      <c r="AB19" s="188"/>
      <c r="AC19" s="188"/>
      <c r="AD19" s="189"/>
      <c r="AE19" s="188"/>
      <c r="AF19" s="188"/>
      <c r="AG19" s="188"/>
      <c r="AH19" s="189"/>
      <c r="AI19" s="188"/>
      <c r="AJ19" s="190"/>
      <c r="AK19" s="190"/>
      <c r="AL19" s="190"/>
      <c r="AM19" s="190"/>
      <c r="AN19" s="190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</row>
    <row r="20" spans="2:54" s="67" customFormat="1" ht="12.75" customHeight="1">
      <c r="B20" s="68"/>
      <c r="C20" s="69"/>
      <c r="D20" s="70" t="s">
        <v>2</v>
      </c>
      <c r="E20" s="71"/>
      <c r="F20" s="32">
        <v>1262044</v>
      </c>
      <c r="G20" s="33">
        <v>580434</v>
      </c>
      <c r="H20" s="34">
        <v>161235</v>
      </c>
      <c r="I20" s="34">
        <v>372521</v>
      </c>
      <c r="J20" s="34">
        <v>19608</v>
      </c>
      <c r="K20" s="35">
        <v>23439</v>
      </c>
      <c r="L20" s="36">
        <v>681610</v>
      </c>
      <c r="M20" s="37">
        <v>149184</v>
      </c>
      <c r="N20" s="38">
        <v>373342</v>
      </c>
      <c r="O20" s="34">
        <v>114932</v>
      </c>
      <c r="P20" s="39">
        <v>41299</v>
      </c>
      <c r="Q20" s="65"/>
      <c r="R20" s="65"/>
      <c r="S20" s="199"/>
      <c r="T20" s="188"/>
      <c r="U20" s="188"/>
      <c r="V20" s="189"/>
      <c r="W20" s="188"/>
      <c r="X20" s="188"/>
      <c r="Y20" s="188"/>
      <c r="Z20" s="189"/>
      <c r="AA20" s="188"/>
      <c r="AB20" s="188"/>
      <c r="AC20" s="188"/>
      <c r="AD20" s="189"/>
      <c r="AE20" s="188"/>
      <c r="AF20" s="188"/>
      <c r="AG20" s="188"/>
      <c r="AH20" s="189"/>
      <c r="AI20" s="188"/>
      <c r="AJ20" s="190"/>
      <c r="AK20" s="190"/>
      <c r="AL20" s="190"/>
      <c r="AM20" s="190"/>
      <c r="AN20" s="190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</row>
    <row r="21" spans="2:54" s="67" customFormat="1" ht="12.75" customHeight="1">
      <c r="B21" s="75"/>
      <c r="C21" s="76">
        <v>15</v>
      </c>
      <c r="D21" s="77" t="s">
        <v>20</v>
      </c>
      <c r="E21" s="77">
        <v>19</v>
      </c>
      <c r="F21" s="43">
        <v>81099</v>
      </c>
      <c r="G21" s="44">
        <v>40958</v>
      </c>
      <c r="H21" s="45">
        <v>40824</v>
      </c>
      <c r="I21" s="45">
        <v>130</v>
      </c>
      <c r="J21" s="46">
        <v>0</v>
      </c>
      <c r="K21" s="47">
        <v>3</v>
      </c>
      <c r="L21" s="48">
        <v>40141</v>
      </c>
      <c r="M21" s="45">
        <v>39815</v>
      </c>
      <c r="N21" s="45">
        <v>296</v>
      </c>
      <c r="O21" s="45">
        <v>1</v>
      </c>
      <c r="P21" s="49">
        <v>29</v>
      </c>
      <c r="Q21" s="65"/>
      <c r="R21" s="65"/>
      <c r="S21" s="199"/>
      <c r="T21" s="188"/>
      <c r="U21" s="188"/>
      <c r="V21" s="189"/>
      <c r="W21" s="188"/>
      <c r="X21" s="188"/>
      <c r="Y21" s="188"/>
      <c r="Z21" s="189"/>
      <c r="AA21" s="188"/>
      <c r="AB21" s="188"/>
      <c r="AC21" s="188"/>
      <c r="AD21" s="189"/>
      <c r="AE21" s="188"/>
      <c r="AF21" s="188"/>
      <c r="AG21" s="188"/>
      <c r="AH21" s="189"/>
      <c r="AI21" s="188"/>
      <c r="AJ21" s="190"/>
      <c r="AK21" s="190"/>
      <c r="AL21" s="190"/>
      <c r="AM21" s="190"/>
      <c r="AN21" s="190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</row>
    <row r="22" spans="2:54" s="67" customFormat="1" ht="12.75" customHeight="1">
      <c r="B22" s="75"/>
      <c r="C22" s="76">
        <v>20</v>
      </c>
      <c r="D22" s="77" t="s">
        <v>20</v>
      </c>
      <c r="E22" s="77">
        <v>24</v>
      </c>
      <c r="F22" s="43">
        <v>71082</v>
      </c>
      <c r="G22" s="44">
        <v>34168</v>
      </c>
      <c r="H22" s="45">
        <v>30878</v>
      </c>
      <c r="I22" s="45">
        <v>3102</v>
      </c>
      <c r="J22" s="45">
        <v>1</v>
      </c>
      <c r="K22" s="47">
        <v>185</v>
      </c>
      <c r="L22" s="48">
        <v>36914</v>
      </c>
      <c r="M22" s="45">
        <v>32107</v>
      </c>
      <c r="N22" s="45">
        <v>4360</v>
      </c>
      <c r="O22" s="45">
        <v>13</v>
      </c>
      <c r="P22" s="49">
        <v>427</v>
      </c>
      <c r="Q22" s="65"/>
      <c r="R22" s="65"/>
      <c r="S22" s="199"/>
      <c r="T22" s="188"/>
      <c r="U22" s="188"/>
      <c r="V22" s="189"/>
      <c r="W22" s="188"/>
      <c r="X22" s="188"/>
      <c r="Y22" s="188"/>
      <c r="Z22" s="189"/>
      <c r="AA22" s="188"/>
      <c r="AB22" s="188"/>
      <c r="AC22" s="188"/>
      <c r="AD22" s="189"/>
      <c r="AE22" s="188"/>
      <c r="AF22" s="188"/>
      <c r="AG22" s="188"/>
      <c r="AH22" s="189"/>
      <c r="AI22" s="188"/>
      <c r="AJ22" s="190"/>
      <c r="AK22" s="190"/>
      <c r="AL22" s="190"/>
      <c r="AM22" s="190"/>
      <c r="AN22" s="190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</row>
    <row r="23" spans="2:54" s="67" customFormat="1" ht="12.75" customHeight="1">
      <c r="B23" s="75"/>
      <c r="C23" s="76">
        <v>25</v>
      </c>
      <c r="D23" s="77" t="s">
        <v>20</v>
      </c>
      <c r="E23" s="77">
        <v>29</v>
      </c>
      <c r="F23" s="43">
        <v>78747</v>
      </c>
      <c r="G23" s="44">
        <v>38239</v>
      </c>
      <c r="H23" s="45">
        <v>24883</v>
      </c>
      <c r="I23" s="45">
        <v>12649</v>
      </c>
      <c r="J23" s="45">
        <v>13</v>
      </c>
      <c r="K23" s="47">
        <v>689</v>
      </c>
      <c r="L23" s="48">
        <v>40508</v>
      </c>
      <c r="M23" s="45">
        <v>23029</v>
      </c>
      <c r="N23" s="45">
        <v>15954</v>
      </c>
      <c r="O23" s="45">
        <v>42</v>
      </c>
      <c r="P23" s="49">
        <v>1474</v>
      </c>
      <c r="Q23" s="65"/>
      <c r="R23" s="65"/>
      <c r="S23" s="199"/>
      <c r="T23" s="188"/>
      <c r="U23" s="188"/>
      <c r="V23" s="189"/>
      <c r="W23" s="188"/>
      <c r="X23" s="188"/>
      <c r="Y23" s="188"/>
      <c r="Z23" s="189"/>
      <c r="AA23" s="188"/>
      <c r="AB23" s="188"/>
      <c r="AC23" s="188"/>
      <c r="AD23" s="189"/>
      <c r="AE23" s="188"/>
      <c r="AF23" s="188"/>
      <c r="AG23" s="188"/>
      <c r="AH23" s="189"/>
      <c r="AI23" s="188"/>
      <c r="AJ23" s="190"/>
      <c r="AK23" s="190"/>
      <c r="AL23" s="190"/>
      <c r="AM23" s="190"/>
      <c r="AN23" s="190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</row>
    <row r="24" spans="2:54" s="67" customFormat="1" ht="12.75" customHeight="1">
      <c r="B24" s="242" t="s">
        <v>33</v>
      </c>
      <c r="C24" s="76">
        <v>30</v>
      </c>
      <c r="D24" s="77" t="s">
        <v>21</v>
      </c>
      <c r="E24" s="77">
        <v>34</v>
      </c>
      <c r="F24" s="43">
        <v>90305</v>
      </c>
      <c r="G24" s="44">
        <v>43519</v>
      </c>
      <c r="H24" s="45">
        <v>18007</v>
      </c>
      <c r="I24" s="45">
        <v>24079</v>
      </c>
      <c r="J24" s="45">
        <v>34</v>
      </c>
      <c r="K24" s="47">
        <v>1392</v>
      </c>
      <c r="L24" s="48">
        <v>46786</v>
      </c>
      <c r="M24" s="45">
        <v>14724</v>
      </c>
      <c r="N24" s="45">
        <v>28842</v>
      </c>
      <c r="O24" s="45">
        <v>116</v>
      </c>
      <c r="P24" s="49">
        <v>3069</v>
      </c>
      <c r="Q24" s="65"/>
      <c r="R24" s="65"/>
      <c r="S24" s="199"/>
      <c r="T24" s="188"/>
      <c r="U24" s="188"/>
      <c r="V24" s="189"/>
      <c r="W24" s="188"/>
      <c r="X24" s="188"/>
      <c r="Y24" s="188"/>
      <c r="Z24" s="189"/>
      <c r="AA24" s="188"/>
      <c r="AB24" s="188"/>
      <c r="AC24" s="188"/>
      <c r="AD24" s="189"/>
      <c r="AE24" s="188"/>
      <c r="AF24" s="188"/>
      <c r="AG24" s="188"/>
      <c r="AH24" s="189"/>
      <c r="AI24" s="188"/>
      <c r="AJ24" s="190"/>
      <c r="AK24" s="190"/>
      <c r="AL24" s="190"/>
      <c r="AM24" s="190"/>
      <c r="AN24" s="190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</row>
    <row r="25" spans="2:54" s="67" customFormat="1" ht="12.75" customHeight="1">
      <c r="B25" s="243"/>
      <c r="C25" s="76">
        <v>35</v>
      </c>
      <c r="D25" s="77" t="s">
        <v>21</v>
      </c>
      <c r="E25" s="77">
        <v>39</v>
      </c>
      <c r="F25" s="43">
        <v>84752</v>
      </c>
      <c r="G25" s="44">
        <v>40168</v>
      </c>
      <c r="H25" s="45">
        <v>11446</v>
      </c>
      <c r="I25" s="45">
        <v>26322</v>
      </c>
      <c r="J25" s="45">
        <v>63</v>
      </c>
      <c r="K25" s="47">
        <v>1792</v>
      </c>
      <c r="L25" s="48">
        <v>44584</v>
      </c>
      <c r="M25" s="45">
        <v>8752</v>
      </c>
      <c r="N25" s="45">
        <v>31404</v>
      </c>
      <c r="O25" s="45">
        <v>265</v>
      </c>
      <c r="P25" s="49">
        <v>3877</v>
      </c>
      <c r="Q25" s="65"/>
      <c r="R25" s="65"/>
      <c r="S25" s="199"/>
      <c r="T25" s="188"/>
      <c r="U25" s="188"/>
      <c r="V25" s="189"/>
      <c r="W25" s="188"/>
      <c r="X25" s="188"/>
      <c r="Y25" s="188"/>
      <c r="Z25" s="189"/>
      <c r="AA25" s="188"/>
      <c r="AB25" s="188"/>
      <c r="AC25" s="188"/>
      <c r="AD25" s="189"/>
      <c r="AE25" s="188"/>
      <c r="AF25" s="188"/>
      <c r="AG25" s="188"/>
      <c r="AH25" s="189"/>
      <c r="AI25" s="188"/>
      <c r="AJ25" s="190"/>
      <c r="AK25" s="190"/>
      <c r="AL25" s="190"/>
      <c r="AM25" s="190"/>
      <c r="AN25" s="190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</row>
    <row r="26" spans="2:54" s="67" customFormat="1" ht="12.75" customHeight="1">
      <c r="B26" s="243"/>
      <c r="C26" s="76">
        <v>40</v>
      </c>
      <c r="D26" s="77" t="s">
        <v>21</v>
      </c>
      <c r="E26" s="77">
        <v>44</v>
      </c>
      <c r="F26" s="43">
        <v>88467</v>
      </c>
      <c r="G26" s="44">
        <v>42523</v>
      </c>
      <c r="H26" s="45">
        <v>9072</v>
      </c>
      <c r="I26" s="45">
        <v>30646</v>
      </c>
      <c r="J26" s="45">
        <v>124</v>
      </c>
      <c r="K26" s="47">
        <v>2276</v>
      </c>
      <c r="L26" s="48">
        <v>45944</v>
      </c>
      <c r="M26" s="45">
        <v>6212</v>
      </c>
      <c r="N26" s="45">
        <v>34526</v>
      </c>
      <c r="O26" s="45">
        <v>538</v>
      </c>
      <c r="P26" s="49">
        <v>4443</v>
      </c>
      <c r="Q26" s="65"/>
      <c r="R26" s="65"/>
      <c r="S26" s="199"/>
      <c r="T26" s="188"/>
      <c r="U26" s="188"/>
      <c r="V26" s="189"/>
      <c r="W26" s="188"/>
      <c r="X26" s="188"/>
      <c r="Y26" s="188"/>
      <c r="Z26" s="189"/>
      <c r="AA26" s="188"/>
      <c r="AB26" s="188"/>
      <c r="AC26" s="188"/>
      <c r="AD26" s="189"/>
      <c r="AE26" s="188"/>
      <c r="AF26" s="188"/>
      <c r="AG26" s="188"/>
      <c r="AH26" s="189"/>
      <c r="AI26" s="188"/>
      <c r="AJ26" s="190"/>
      <c r="AK26" s="190"/>
      <c r="AL26" s="190"/>
      <c r="AM26" s="190"/>
      <c r="AN26" s="190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</row>
    <row r="27" spans="2:54" s="67" customFormat="1" ht="12.75" customHeight="1">
      <c r="B27" s="243"/>
      <c r="C27" s="76">
        <v>45</v>
      </c>
      <c r="D27" s="77" t="s">
        <v>21</v>
      </c>
      <c r="E27" s="77">
        <v>49</v>
      </c>
      <c r="F27" s="43">
        <v>97893</v>
      </c>
      <c r="G27" s="44">
        <v>47665</v>
      </c>
      <c r="H27" s="45">
        <v>8181</v>
      </c>
      <c r="I27" s="45">
        <v>35889</v>
      </c>
      <c r="J27" s="45">
        <v>271</v>
      </c>
      <c r="K27" s="47">
        <v>2922</v>
      </c>
      <c r="L27" s="48">
        <v>50228</v>
      </c>
      <c r="M27" s="45">
        <v>4934</v>
      </c>
      <c r="N27" s="45">
        <v>39092</v>
      </c>
      <c r="O27" s="45">
        <v>1113</v>
      </c>
      <c r="P27" s="49">
        <v>4870</v>
      </c>
      <c r="Q27" s="65"/>
      <c r="R27" s="65"/>
      <c r="S27" s="199"/>
      <c r="T27" s="188"/>
      <c r="U27" s="188"/>
      <c r="V27" s="189"/>
      <c r="W27" s="188"/>
      <c r="X27" s="188"/>
      <c r="Y27" s="188"/>
      <c r="Z27" s="189"/>
      <c r="AA27" s="188"/>
      <c r="AB27" s="188"/>
      <c r="AC27" s="188"/>
      <c r="AD27" s="189"/>
      <c r="AE27" s="188"/>
      <c r="AF27" s="188"/>
      <c r="AG27" s="188"/>
      <c r="AH27" s="189"/>
      <c r="AI27" s="188"/>
      <c r="AJ27" s="190"/>
      <c r="AK27" s="190"/>
      <c r="AL27" s="190"/>
      <c r="AM27" s="190"/>
      <c r="AN27" s="190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</row>
    <row r="28" spans="2:54" s="67" customFormat="1" ht="12.75" customHeight="1">
      <c r="B28" s="243"/>
      <c r="C28" s="76">
        <v>50</v>
      </c>
      <c r="D28" s="77" t="s">
        <v>21</v>
      </c>
      <c r="E28" s="77">
        <v>54</v>
      </c>
      <c r="F28" s="43">
        <v>114064</v>
      </c>
      <c r="G28" s="44">
        <v>56209</v>
      </c>
      <c r="H28" s="45">
        <v>7608</v>
      </c>
      <c r="I28" s="45">
        <v>43649</v>
      </c>
      <c r="J28" s="45">
        <v>628</v>
      </c>
      <c r="K28" s="47">
        <v>3849</v>
      </c>
      <c r="L28" s="48">
        <v>57855</v>
      </c>
      <c r="M28" s="45">
        <v>4580</v>
      </c>
      <c r="N28" s="45">
        <v>44716</v>
      </c>
      <c r="O28" s="45">
        <v>2390</v>
      </c>
      <c r="P28" s="49">
        <v>5924</v>
      </c>
      <c r="Q28" s="65"/>
      <c r="R28" s="65"/>
      <c r="S28" s="199"/>
      <c r="T28" s="188"/>
      <c r="U28" s="188"/>
      <c r="V28" s="189"/>
      <c r="W28" s="188"/>
      <c r="X28" s="188"/>
      <c r="Y28" s="188"/>
      <c r="Z28" s="189"/>
      <c r="AA28" s="188"/>
      <c r="AB28" s="188"/>
      <c r="AC28" s="188"/>
      <c r="AD28" s="189"/>
      <c r="AE28" s="188"/>
      <c r="AF28" s="188"/>
      <c r="AG28" s="188"/>
      <c r="AH28" s="189"/>
      <c r="AI28" s="188"/>
      <c r="AJ28" s="190"/>
      <c r="AK28" s="190"/>
      <c r="AL28" s="190"/>
      <c r="AM28" s="190"/>
      <c r="AN28" s="190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</row>
    <row r="29" spans="2:54" s="67" customFormat="1" ht="12.75" customHeight="1">
      <c r="B29" s="243"/>
      <c r="C29" s="76">
        <v>55</v>
      </c>
      <c r="D29" s="77" t="s">
        <v>21</v>
      </c>
      <c r="E29" s="77">
        <v>59</v>
      </c>
      <c r="F29" s="43">
        <v>116589</v>
      </c>
      <c r="G29" s="44">
        <v>56860</v>
      </c>
      <c r="H29" s="45">
        <v>4933</v>
      </c>
      <c r="I29" s="45">
        <v>46353</v>
      </c>
      <c r="J29" s="45">
        <v>1175</v>
      </c>
      <c r="K29" s="47">
        <v>3949</v>
      </c>
      <c r="L29" s="48">
        <v>59729</v>
      </c>
      <c r="M29" s="45">
        <v>4092</v>
      </c>
      <c r="N29" s="45">
        <v>45299</v>
      </c>
      <c r="O29" s="45">
        <v>4338</v>
      </c>
      <c r="P29" s="49">
        <v>5704</v>
      </c>
      <c r="Q29" s="65"/>
      <c r="R29" s="65"/>
      <c r="S29" s="199"/>
      <c r="T29" s="188"/>
      <c r="U29" s="188"/>
      <c r="V29" s="189"/>
      <c r="W29" s="188"/>
      <c r="X29" s="188"/>
      <c r="Y29" s="188"/>
      <c r="Z29" s="189"/>
      <c r="AA29" s="188"/>
      <c r="AB29" s="188"/>
      <c r="AC29" s="188"/>
      <c r="AD29" s="189"/>
      <c r="AE29" s="188"/>
      <c r="AF29" s="188"/>
      <c r="AG29" s="188"/>
      <c r="AH29" s="189"/>
      <c r="AI29" s="188"/>
      <c r="AJ29" s="190"/>
      <c r="AK29" s="190"/>
      <c r="AL29" s="190"/>
      <c r="AM29" s="190"/>
      <c r="AN29" s="190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</row>
    <row r="30" spans="2:54" s="67" customFormat="1" ht="12.75" customHeight="1">
      <c r="B30" s="75"/>
      <c r="C30" s="76">
        <v>60</v>
      </c>
      <c r="D30" s="77" t="s">
        <v>21</v>
      </c>
      <c r="E30" s="77">
        <v>64</v>
      </c>
      <c r="F30" s="43">
        <v>90226</v>
      </c>
      <c r="G30" s="50">
        <v>41321</v>
      </c>
      <c r="H30" s="51">
        <v>2208</v>
      </c>
      <c r="I30" s="51">
        <v>35042</v>
      </c>
      <c r="J30" s="51">
        <v>1348</v>
      </c>
      <c r="K30" s="52">
        <v>2394</v>
      </c>
      <c r="L30" s="53">
        <v>48905</v>
      </c>
      <c r="M30" s="51">
        <v>2644</v>
      </c>
      <c r="N30" s="51">
        <v>35973</v>
      </c>
      <c r="O30" s="51">
        <v>6573</v>
      </c>
      <c r="P30" s="49">
        <v>3474</v>
      </c>
      <c r="Q30" s="65"/>
      <c r="R30" s="65"/>
      <c r="S30" s="199"/>
      <c r="T30" s="188"/>
      <c r="U30" s="188"/>
      <c r="V30" s="189"/>
      <c r="W30" s="188"/>
      <c r="X30" s="188"/>
      <c r="Y30" s="188"/>
      <c r="Z30" s="189"/>
      <c r="AA30" s="188"/>
      <c r="AB30" s="188"/>
      <c r="AC30" s="188"/>
      <c r="AD30" s="189"/>
      <c r="AE30" s="188"/>
      <c r="AF30" s="188"/>
      <c r="AG30" s="188"/>
      <c r="AH30" s="189"/>
      <c r="AI30" s="188"/>
      <c r="AJ30" s="190"/>
      <c r="AK30" s="190"/>
      <c r="AL30" s="190"/>
      <c r="AM30" s="190"/>
      <c r="AN30" s="190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</row>
    <row r="31" spans="2:54" s="67" customFormat="1" ht="12.75" customHeight="1">
      <c r="B31" s="75"/>
      <c r="C31" s="76">
        <v>65</v>
      </c>
      <c r="D31" s="77" t="s">
        <v>21</v>
      </c>
      <c r="E31" s="77">
        <v>69</v>
      </c>
      <c r="F31" s="43">
        <v>89226</v>
      </c>
      <c r="G31" s="50">
        <v>40117</v>
      </c>
      <c r="H31" s="51">
        <v>1443</v>
      </c>
      <c r="I31" s="51">
        <v>34558</v>
      </c>
      <c r="J31" s="51">
        <v>2032</v>
      </c>
      <c r="K31" s="52">
        <v>1809</v>
      </c>
      <c r="L31" s="53">
        <v>49109</v>
      </c>
      <c r="M31" s="51">
        <v>2204</v>
      </c>
      <c r="N31" s="51">
        <v>33504</v>
      </c>
      <c r="O31" s="51">
        <v>10592</v>
      </c>
      <c r="P31" s="54">
        <v>2605</v>
      </c>
      <c r="Q31" s="65"/>
      <c r="R31" s="65"/>
      <c r="S31" s="199"/>
      <c r="T31" s="188"/>
      <c r="U31" s="188"/>
      <c r="V31" s="189"/>
      <c r="W31" s="188"/>
      <c r="X31" s="188"/>
      <c r="Y31" s="188"/>
      <c r="Z31" s="189"/>
      <c r="AA31" s="188"/>
      <c r="AB31" s="188"/>
      <c r="AC31" s="188"/>
      <c r="AD31" s="189"/>
      <c r="AE31" s="188"/>
      <c r="AF31" s="188"/>
      <c r="AG31" s="188"/>
      <c r="AH31" s="189"/>
      <c r="AI31" s="188"/>
      <c r="AJ31" s="190"/>
      <c r="AK31" s="190"/>
      <c r="AL31" s="190"/>
      <c r="AM31" s="190"/>
      <c r="AN31" s="190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</row>
    <row r="32" spans="2:54" s="67" customFormat="1" ht="12.75" customHeight="1">
      <c r="B32" s="75"/>
      <c r="C32" s="76">
        <v>70</v>
      </c>
      <c r="D32" s="77" t="s">
        <v>21</v>
      </c>
      <c r="E32" s="77">
        <v>74</v>
      </c>
      <c r="F32" s="43">
        <v>88573</v>
      </c>
      <c r="G32" s="50">
        <v>38693</v>
      </c>
      <c r="H32" s="51">
        <v>937</v>
      </c>
      <c r="I32" s="51">
        <v>33281</v>
      </c>
      <c r="J32" s="51">
        <v>3045</v>
      </c>
      <c r="K32" s="52">
        <v>1188</v>
      </c>
      <c r="L32" s="53">
        <v>49880</v>
      </c>
      <c r="M32" s="51">
        <v>2129</v>
      </c>
      <c r="N32" s="51">
        <v>28830</v>
      </c>
      <c r="O32" s="51">
        <v>16668</v>
      </c>
      <c r="P32" s="54">
        <v>2005</v>
      </c>
      <c r="Q32" s="65"/>
      <c r="R32" s="65"/>
      <c r="S32" s="199"/>
      <c r="T32" s="188"/>
      <c r="U32" s="188"/>
      <c r="V32" s="189"/>
      <c r="W32" s="188"/>
      <c r="X32" s="188"/>
      <c r="Y32" s="188"/>
      <c r="Z32" s="189"/>
      <c r="AA32" s="188"/>
      <c r="AB32" s="188"/>
      <c r="AC32" s="188"/>
      <c r="AD32" s="189"/>
      <c r="AE32" s="188"/>
      <c r="AF32" s="188"/>
      <c r="AG32" s="188"/>
      <c r="AH32" s="189"/>
      <c r="AI32" s="188"/>
      <c r="AJ32" s="190"/>
      <c r="AK32" s="190"/>
      <c r="AL32" s="190"/>
      <c r="AM32" s="190"/>
      <c r="AN32" s="190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</row>
    <row r="33" spans="2:54" s="67" customFormat="1" ht="12.75" customHeight="1" thickBot="1">
      <c r="B33" s="78"/>
      <c r="C33" s="79"/>
      <c r="D33" s="80" t="s">
        <v>18</v>
      </c>
      <c r="E33" s="81"/>
      <c r="F33" s="59">
        <v>171021</v>
      </c>
      <c r="G33" s="60">
        <v>59994</v>
      </c>
      <c r="H33" s="61">
        <v>815</v>
      </c>
      <c r="I33" s="61">
        <v>46821</v>
      </c>
      <c r="J33" s="61">
        <v>10874</v>
      </c>
      <c r="K33" s="62">
        <v>991</v>
      </c>
      <c r="L33" s="63">
        <v>111027</v>
      </c>
      <c r="M33" s="61">
        <v>3962</v>
      </c>
      <c r="N33" s="61">
        <v>30546</v>
      </c>
      <c r="O33" s="61">
        <v>72283</v>
      </c>
      <c r="P33" s="64">
        <v>3398</v>
      </c>
      <c r="Q33" s="65"/>
      <c r="R33" s="65"/>
      <c r="S33" s="199"/>
      <c r="T33" s="188"/>
      <c r="U33" s="188"/>
      <c r="V33" s="189"/>
      <c r="W33" s="188"/>
      <c r="X33" s="188"/>
      <c r="Y33" s="188"/>
      <c r="Z33" s="189"/>
      <c r="AA33" s="188"/>
      <c r="AB33" s="188"/>
      <c r="AC33" s="188"/>
      <c r="AD33" s="189"/>
      <c r="AE33" s="188"/>
      <c r="AF33" s="188"/>
      <c r="AG33" s="188"/>
      <c r="AH33" s="189"/>
      <c r="AI33" s="188"/>
      <c r="AJ33" s="190"/>
      <c r="AK33" s="190"/>
      <c r="AL33" s="190"/>
      <c r="AM33" s="190"/>
      <c r="AN33" s="190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</row>
    <row r="34" spans="2:54" s="67" customFormat="1" ht="12.75" customHeight="1">
      <c r="B34" s="82"/>
      <c r="C34" s="83"/>
      <c r="D34" s="84" t="s">
        <v>2</v>
      </c>
      <c r="E34" s="85"/>
      <c r="F34" s="72">
        <f>+F6-F20</f>
        <v>-35338</v>
      </c>
      <c r="G34" s="73">
        <f>+G6-G20</f>
        <v>-17165</v>
      </c>
      <c r="H34" s="74">
        <f aca="true" t="shared" si="0" ref="H34:P34">+H6-H20</f>
        <v>-3830</v>
      </c>
      <c r="I34" s="152">
        <f t="shared" si="0"/>
        <v>-16280</v>
      </c>
      <c r="J34" s="74">
        <f t="shared" si="0"/>
        <v>629</v>
      </c>
      <c r="K34" s="152">
        <f t="shared" si="0"/>
        <v>2609</v>
      </c>
      <c r="L34" s="73">
        <f t="shared" si="0"/>
        <v>-18173</v>
      </c>
      <c r="M34" s="74">
        <f t="shared" si="0"/>
        <v>-6129</v>
      </c>
      <c r="N34" s="152">
        <f t="shared" si="0"/>
        <v>-16578</v>
      </c>
      <c r="O34" s="74">
        <f t="shared" si="0"/>
        <v>-1074</v>
      </c>
      <c r="P34" s="151">
        <f t="shared" si="0"/>
        <v>3424</v>
      </c>
      <c r="Q34" s="86"/>
      <c r="R34" s="65"/>
      <c r="S34" s="199"/>
      <c r="T34" s="188"/>
      <c r="U34" s="188"/>
      <c r="V34" s="189"/>
      <c r="W34" s="188"/>
      <c r="X34" s="188"/>
      <c r="Y34" s="188"/>
      <c r="Z34" s="189"/>
      <c r="AA34" s="188"/>
      <c r="AB34" s="188"/>
      <c r="AC34" s="188"/>
      <c r="AD34" s="189"/>
      <c r="AE34" s="188"/>
      <c r="AF34" s="188"/>
      <c r="AG34" s="188"/>
      <c r="AH34" s="189"/>
      <c r="AI34" s="188"/>
      <c r="AJ34" s="190"/>
      <c r="AK34" s="190"/>
      <c r="AL34" s="190"/>
      <c r="AM34" s="190"/>
      <c r="AN34" s="190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</row>
    <row r="35" spans="2:54" s="67" customFormat="1" ht="12.75" customHeight="1">
      <c r="B35" s="87"/>
      <c r="C35" s="88"/>
      <c r="D35" s="89"/>
      <c r="E35" s="90" t="s">
        <v>8</v>
      </c>
      <c r="F35" s="155">
        <f>ROUND(((F6/F20)-1)*100,1)</f>
        <v>-2.8</v>
      </c>
      <c r="G35" s="156">
        <f aca="true" t="shared" si="1" ref="G35:P35">ROUND(((G6/G20)-1)*100,1)</f>
        <v>-3</v>
      </c>
      <c r="H35" s="157">
        <f t="shared" si="1"/>
        <v>-2.4</v>
      </c>
      <c r="I35" s="158">
        <f t="shared" si="1"/>
        <v>-4.4</v>
      </c>
      <c r="J35" s="157">
        <f t="shared" si="1"/>
        <v>3.2</v>
      </c>
      <c r="K35" s="159">
        <f t="shared" si="1"/>
        <v>11.1</v>
      </c>
      <c r="L35" s="156">
        <f t="shared" si="1"/>
        <v>-2.7</v>
      </c>
      <c r="M35" s="157">
        <f t="shared" si="1"/>
        <v>-4.1</v>
      </c>
      <c r="N35" s="158">
        <f t="shared" si="1"/>
        <v>-4.4</v>
      </c>
      <c r="O35" s="157">
        <f t="shared" si="1"/>
        <v>-0.9</v>
      </c>
      <c r="P35" s="160">
        <f t="shared" si="1"/>
        <v>8.3</v>
      </c>
      <c r="Q35" s="95"/>
      <c r="R35" s="65"/>
      <c r="S35" s="199"/>
      <c r="T35" s="188"/>
      <c r="U35" s="188"/>
      <c r="V35" s="189"/>
      <c r="W35" s="188"/>
      <c r="X35" s="188"/>
      <c r="Y35" s="188"/>
      <c r="Z35" s="189"/>
      <c r="AA35" s="188"/>
      <c r="AB35" s="188"/>
      <c r="AC35" s="188"/>
      <c r="AD35" s="189"/>
      <c r="AE35" s="188"/>
      <c r="AF35" s="188"/>
      <c r="AG35" s="188"/>
      <c r="AH35" s="189"/>
      <c r="AI35" s="188"/>
      <c r="AJ35" s="190"/>
      <c r="AK35" s="190"/>
      <c r="AL35" s="190"/>
      <c r="AM35" s="190"/>
      <c r="AN35" s="190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</row>
    <row r="36" spans="2:54" s="67" customFormat="1" ht="12.75" customHeight="1">
      <c r="B36" s="87"/>
      <c r="C36" s="96">
        <v>15</v>
      </c>
      <c r="D36" s="97" t="s">
        <v>22</v>
      </c>
      <c r="E36" s="98">
        <v>19</v>
      </c>
      <c r="F36" s="163">
        <f>+F7-F21</f>
        <v>-10083</v>
      </c>
      <c r="G36" s="169">
        <f aca="true" t="shared" si="2" ref="G36:P36">+G7-G21</f>
        <v>-4652</v>
      </c>
      <c r="H36" s="164">
        <f t="shared" si="2"/>
        <v>-4707</v>
      </c>
      <c r="I36" s="165">
        <f t="shared" si="2"/>
        <v>-14</v>
      </c>
      <c r="J36" s="164">
        <f t="shared" si="2"/>
        <v>3</v>
      </c>
      <c r="K36" s="170">
        <f t="shared" si="2"/>
        <v>5</v>
      </c>
      <c r="L36" s="169">
        <f t="shared" si="2"/>
        <v>-5431</v>
      </c>
      <c r="M36" s="164">
        <f t="shared" si="2"/>
        <v>-5337</v>
      </c>
      <c r="N36" s="165">
        <f t="shared" si="2"/>
        <v>-121</v>
      </c>
      <c r="O36" s="164">
        <f t="shared" si="2"/>
        <v>0</v>
      </c>
      <c r="P36" s="171">
        <f t="shared" si="2"/>
        <v>-10</v>
      </c>
      <c r="Q36" s="65"/>
      <c r="R36" s="65"/>
      <c r="S36" s="199"/>
      <c r="T36" s="188"/>
      <c r="U36" s="188"/>
      <c r="V36" s="189"/>
      <c r="W36" s="188"/>
      <c r="X36" s="188"/>
      <c r="Y36" s="188"/>
      <c r="Z36" s="189"/>
      <c r="AA36" s="188"/>
      <c r="AB36" s="188"/>
      <c r="AC36" s="188"/>
      <c r="AD36" s="189"/>
      <c r="AE36" s="188"/>
      <c r="AF36" s="188"/>
      <c r="AG36" s="188"/>
      <c r="AH36" s="189"/>
      <c r="AI36" s="188"/>
      <c r="AJ36" s="190"/>
      <c r="AK36" s="190"/>
      <c r="AL36" s="190"/>
      <c r="AM36" s="190"/>
      <c r="AN36" s="190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</row>
    <row r="37" spans="2:54" s="67" customFormat="1" ht="12.75" customHeight="1">
      <c r="B37" s="87"/>
      <c r="C37" s="103"/>
      <c r="D37" s="104"/>
      <c r="E37" s="105" t="s">
        <v>8</v>
      </c>
      <c r="F37" s="91">
        <f>ROUND(((F7/F21)-1)*100,1)</f>
        <v>-12.4</v>
      </c>
      <c r="G37" s="92">
        <f aca="true" t="shared" si="3" ref="G37:P37">ROUND(((G7/G21)-1)*100,1)</f>
        <v>-11.4</v>
      </c>
      <c r="H37" s="93">
        <f t="shared" si="3"/>
        <v>-11.5</v>
      </c>
      <c r="I37" s="154">
        <f t="shared" si="3"/>
        <v>-10.8</v>
      </c>
      <c r="J37" s="172" t="s">
        <v>37</v>
      </c>
      <c r="K37" s="153">
        <f t="shared" si="3"/>
        <v>166.7</v>
      </c>
      <c r="L37" s="92">
        <f t="shared" si="3"/>
        <v>-13.5</v>
      </c>
      <c r="M37" s="93">
        <f t="shared" si="3"/>
        <v>-13.4</v>
      </c>
      <c r="N37" s="154">
        <f t="shared" si="3"/>
        <v>-40.9</v>
      </c>
      <c r="O37" s="93">
        <f t="shared" si="3"/>
        <v>0</v>
      </c>
      <c r="P37" s="94">
        <f t="shared" si="3"/>
        <v>-34.5</v>
      </c>
      <c r="Q37" s="65"/>
      <c r="R37" s="65"/>
      <c r="S37" s="199"/>
      <c r="T37" s="188"/>
      <c r="U37" s="188"/>
      <c r="V37" s="189"/>
      <c r="W37" s="188"/>
      <c r="X37" s="188"/>
      <c r="Y37" s="188"/>
      <c r="Z37" s="189"/>
      <c r="AA37" s="188"/>
      <c r="AB37" s="188"/>
      <c r="AC37" s="188"/>
      <c r="AD37" s="189"/>
      <c r="AE37" s="188"/>
      <c r="AF37" s="188"/>
      <c r="AG37" s="188"/>
      <c r="AH37" s="189"/>
      <c r="AI37" s="188"/>
      <c r="AJ37" s="190"/>
      <c r="AK37" s="190"/>
      <c r="AL37" s="190"/>
      <c r="AM37" s="190"/>
      <c r="AN37" s="190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</row>
    <row r="38" spans="2:54" s="67" customFormat="1" ht="12.75" customHeight="1">
      <c r="B38" s="87"/>
      <c r="C38" s="96">
        <v>20</v>
      </c>
      <c r="D38" s="98" t="s">
        <v>22</v>
      </c>
      <c r="E38" s="98">
        <v>24</v>
      </c>
      <c r="F38" s="99">
        <f>+F8-F22</f>
        <v>-11942</v>
      </c>
      <c r="G38" s="100">
        <f aca="true" t="shared" si="4" ref="G38:P38">+G8-G22</f>
        <v>-5862</v>
      </c>
      <c r="H38" s="164">
        <f t="shared" si="4"/>
        <v>-5514</v>
      </c>
      <c r="I38" s="161">
        <f t="shared" si="4"/>
        <v>-598</v>
      </c>
      <c r="J38" s="164">
        <f t="shared" si="4"/>
        <v>5</v>
      </c>
      <c r="K38" s="173">
        <f t="shared" si="4"/>
        <v>-61</v>
      </c>
      <c r="L38" s="100">
        <f t="shared" si="4"/>
        <v>-6080</v>
      </c>
      <c r="M38" s="164">
        <f t="shared" si="4"/>
        <v>-5398</v>
      </c>
      <c r="N38" s="165">
        <f t="shared" si="4"/>
        <v>-869</v>
      </c>
      <c r="O38" s="164">
        <f t="shared" si="4"/>
        <v>7</v>
      </c>
      <c r="P38" s="162">
        <f t="shared" si="4"/>
        <v>-75</v>
      </c>
      <c r="Q38" s="65"/>
      <c r="R38" s="65"/>
      <c r="S38" s="199"/>
      <c r="T38" s="188"/>
      <c r="U38" s="188"/>
      <c r="V38" s="189"/>
      <c r="W38" s="188"/>
      <c r="X38" s="188"/>
      <c r="Y38" s="188"/>
      <c r="Z38" s="189"/>
      <c r="AA38" s="188"/>
      <c r="AB38" s="188"/>
      <c r="AC38" s="188"/>
      <c r="AD38" s="189"/>
      <c r="AE38" s="188"/>
      <c r="AF38" s="188"/>
      <c r="AG38" s="188"/>
      <c r="AH38" s="189"/>
      <c r="AI38" s="188"/>
      <c r="AJ38" s="190"/>
      <c r="AK38" s="190"/>
      <c r="AL38" s="190"/>
      <c r="AM38" s="190"/>
      <c r="AN38" s="190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</row>
    <row r="39" spans="2:54" s="67" customFormat="1" ht="12.75" customHeight="1">
      <c r="B39" s="87"/>
      <c r="C39" s="103"/>
      <c r="D39" s="104"/>
      <c r="E39" s="105" t="s">
        <v>8</v>
      </c>
      <c r="F39" s="91">
        <f>ROUND(((F8/F22)-1)*100,1)</f>
        <v>-16.8</v>
      </c>
      <c r="G39" s="92">
        <f aca="true" t="shared" si="5" ref="G39:P39">ROUND(((G8/G22)-1)*100,1)</f>
        <v>-17.2</v>
      </c>
      <c r="H39" s="93">
        <f t="shared" si="5"/>
        <v>-17.9</v>
      </c>
      <c r="I39" s="154">
        <f t="shared" si="5"/>
        <v>-19.3</v>
      </c>
      <c r="J39" s="93">
        <f t="shared" si="5"/>
        <v>500</v>
      </c>
      <c r="K39" s="153">
        <f t="shared" si="5"/>
        <v>-33</v>
      </c>
      <c r="L39" s="92">
        <f t="shared" si="5"/>
        <v>-16.5</v>
      </c>
      <c r="M39" s="93">
        <f t="shared" si="5"/>
        <v>-16.8</v>
      </c>
      <c r="N39" s="154">
        <f t="shared" si="5"/>
        <v>-19.9</v>
      </c>
      <c r="O39" s="93">
        <f t="shared" si="5"/>
        <v>53.8</v>
      </c>
      <c r="P39" s="174">
        <f t="shared" si="5"/>
        <v>-17.6</v>
      </c>
      <c r="Q39" s="106"/>
      <c r="R39" s="106"/>
      <c r="S39" s="200"/>
      <c r="T39" s="192"/>
      <c r="U39" s="192"/>
      <c r="V39" s="193"/>
      <c r="W39" s="192"/>
      <c r="X39" s="192"/>
      <c r="Y39" s="192"/>
      <c r="Z39" s="193"/>
      <c r="AA39" s="192"/>
      <c r="AB39" s="192"/>
      <c r="AC39" s="192"/>
      <c r="AD39" s="193"/>
      <c r="AE39" s="192"/>
      <c r="AF39" s="192"/>
      <c r="AG39" s="192"/>
      <c r="AH39" s="193"/>
      <c r="AI39" s="192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</row>
    <row r="40" spans="2:54" s="67" customFormat="1" ht="12.75" customHeight="1">
      <c r="B40" s="87"/>
      <c r="C40" s="96">
        <v>25</v>
      </c>
      <c r="D40" s="97" t="s">
        <v>22</v>
      </c>
      <c r="E40" s="98">
        <v>29</v>
      </c>
      <c r="F40" s="163">
        <f>+F9-F23</f>
        <v>-10233</v>
      </c>
      <c r="G40" s="169">
        <f aca="true" t="shared" si="6" ref="G40:P40">+G9-G23</f>
        <v>-5002</v>
      </c>
      <c r="H40" s="164">
        <f t="shared" si="6"/>
        <v>-3219</v>
      </c>
      <c r="I40" s="165">
        <f t="shared" si="6"/>
        <v>-1931</v>
      </c>
      <c r="J40" s="164">
        <f t="shared" si="6"/>
        <v>-5</v>
      </c>
      <c r="K40" s="170">
        <f t="shared" si="6"/>
        <v>-161</v>
      </c>
      <c r="L40" s="169">
        <f t="shared" si="6"/>
        <v>-5231</v>
      </c>
      <c r="M40" s="164">
        <f t="shared" si="6"/>
        <v>-2816</v>
      </c>
      <c r="N40" s="165">
        <f t="shared" si="6"/>
        <v>-2391</v>
      </c>
      <c r="O40" s="164">
        <f t="shared" si="6"/>
        <v>-12</v>
      </c>
      <c r="P40" s="166">
        <f t="shared" si="6"/>
        <v>-285</v>
      </c>
      <c r="Q40" s="106"/>
      <c r="R40" s="106"/>
      <c r="S40" s="200"/>
      <c r="T40" s="192"/>
      <c r="U40" s="192"/>
      <c r="V40" s="193"/>
      <c r="W40" s="192"/>
      <c r="X40" s="192"/>
      <c r="Y40" s="192"/>
      <c r="Z40" s="193"/>
      <c r="AA40" s="192"/>
      <c r="AB40" s="192"/>
      <c r="AC40" s="192"/>
      <c r="AD40" s="193"/>
      <c r="AE40" s="192"/>
      <c r="AF40" s="192"/>
      <c r="AG40" s="192"/>
      <c r="AH40" s="193"/>
      <c r="AI40" s="192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</row>
    <row r="41" spans="2:54" s="67" customFormat="1" ht="12.75" customHeight="1">
      <c r="B41" s="87"/>
      <c r="C41" s="103"/>
      <c r="D41" s="104"/>
      <c r="E41" s="105" t="s">
        <v>8</v>
      </c>
      <c r="F41" s="91">
        <f>ROUND(((F9/F23)-1)*100,1)</f>
        <v>-13</v>
      </c>
      <c r="G41" s="92">
        <f aca="true" t="shared" si="7" ref="G41:P41">ROUND(((G9/G23)-1)*100,1)</f>
        <v>-13.1</v>
      </c>
      <c r="H41" s="93">
        <f t="shared" si="7"/>
        <v>-12.9</v>
      </c>
      <c r="I41" s="154">
        <f t="shared" si="7"/>
        <v>-15.3</v>
      </c>
      <c r="J41" s="93">
        <f t="shared" si="7"/>
        <v>-38.5</v>
      </c>
      <c r="K41" s="153">
        <f t="shared" si="7"/>
        <v>-23.4</v>
      </c>
      <c r="L41" s="92">
        <f t="shared" si="7"/>
        <v>-12.9</v>
      </c>
      <c r="M41" s="93">
        <f t="shared" si="7"/>
        <v>-12.2</v>
      </c>
      <c r="N41" s="154">
        <f t="shared" si="7"/>
        <v>-15</v>
      </c>
      <c r="O41" s="93">
        <f t="shared" si="7"/>
        <v>-28.6</v>
      </c>
      <c r="P41" s="174">
        <f t="shared" si="7"/>
        <v>-19.3</v>
      </c>
      <c r="Q41" s="106"/>
      <c r="R41" s="106"/>
      <c r="S41" s="200"/>
      <c r="T41" s="192"/>
      <c r="U41" s="192"/>
      <c r="V41" s="193"/>
      <c r="W41" s="192"/>
      <c r="X41" s="192"/>
      <c r="Y41" s="192"/>
      <c r="Z41" s="193"/>
      <c r="AA41" s="192"/>
      <c r="AB41" s="192"/>
      <c r="AC41" s="192"/>
      <c r="AD41" s="193"/>
      <c r="AE41" s="192"/>
      <c r="AF41" s="192"/>
      <c r="AG41" s="192"/>
      <c r="AH41" s="193"/>
      <c r="AI41" s="192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</row>
    <row r="42" spans="2:54" s="67" customFormat="1" ht="12.75" customHeight="1">
      <c r="B42" s="87"/>
      <c r="C42" s="96">
        <v>30</v>
      </c>
      <c r="D42" s="97" t="s">
        <v>22</v>
      </c>
      <c r="E42" s="98">
        <v>34</v>
      </c>
      <c r="F42" s="99">
        <f>+F10-F24</f>
        <v>-12684</v>
      </c>
      <c r="G42" s="100">
        <f aca="true" t="shared" si="8" ref="G42:P42">+G10-G24</f>
        <v>-5770</v>
      </c>
      <c r="H42" s="101">
        <f t="shared" si="8"/>
        <v>-1974</v>
      </c>
      <c r="I42" s="161">
        <f t="shared" si="8"/>
        <v>-3821</v>
      </c>
      <c r="J42" s="164">
        <f t="shared" si="8"/>
        <v>-10</v>
      </c>
      <c r="K42" s="173">
        <f t="shared" si="8"/>
        <v>-259</v>
      </c>
      <c r="L42" s="100">
        <f t="shared" si="8"/>
        <v>-6914</v>
      </c>
      <c r="M42" s="164">
        <f t="shared" si="8"/>
        <v>-1123</v>
      </c>
      <c r="N42" s="161">
        <f t="shared" si="8"/>
        <v>-5314</v>
      </c>
      <c r="O42" s="164">
        <f t="shared" si="8"/>
        <v>-29</v>
      </c>
      <c r="P42" s="162">
        <f t="shared" si="8"/>
        <v>-675</v>
      </c>
      <c r="Q42" s="106"/>
      <c r="R42" s="106"/>
      <c r="S42" s="200"/>
      <c r="T42" s="192"/>
      <c r="U42" s="192"/>
      <c r="V42" s="193"/>
      <c r="W42" s="192"/>
      <c r="X42" s="192"/>
      <c r="Y42" s="192"/>
      <c r="Z42" s="193"/>
      <c r="AA42" s="192"/>
      <c r="AB42" s="192"/>
      <c r="AC42" s="192"/>
      <c r="AD42" s="193"/>
      <c r="AE42" s="192"/>
      <c r="AF42" s="192"/>
      <c r="AG42" s="192"/>
      <c r="AH42" s="193"/>
      <c r="AI42" s="192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</row>
    <row r="43" spans="2:54" s="67" customFormat="1" ht="12.75" customHeight="1">
      <c r="B43" s="87"/>
      <c r="C43" s="103"/>
      <c r="D43" s="104"/>
      <c r="E43" s="105" t="s">
        <v>8</v>
      </c>
      <c r="F43" s="91">
        <f>ROUND(((F10/F24)-1)*100,1)</f>
        <v>-14</v>
      </c>
      <c r="G43" s="92">
        <f aca="true" t="shared" si="9" ref="G43:P43">ROUND(((G10/G24)-1)*100,1)</f>
        <v>-13.3</v>
      </c>
      <c r="H43" s="93">
        <f t="shared" si="9"/>
        <v>-11</v>
      </c>
      <c r="I43" s="154">
        <f t="shared" si="9"/>
        <v>-15.9</v>
      </c>
      <c r="J43" s="93">
        <f t="shared" si="9"/>
        <v>-29.4</v>
      </c>
      <c r="K43" s="153">
        <f t="shared" si="9"/>
        <v>-18.6</v>
      </c>
      <c r="L43" s="92">
        <f t="shared" si="9"/>
        <v>-14.8</v>
      </c>
      <c r="M43" s="93">
        <f t="shared" si="9"/>
        <v>-7.6</v>
      </c>
      <c r="N43" s="154">
        <f t="shared" si="9"/>
        <v>-18.4</v>
      </c>
      <c r="O43" s="93">
        <f t="shared" si="9"/>
        <v>-25</v>
      </c>
      <c r="P43" s="94">
        <f t="shared" si="9"/>
        <v>-22</v>
      </c>
      <c r="Q43" s="106"/>
      <c r="R43" s="106"/>
      <c r="S43" s="200"/>
      <c r="T43" s="192"/>
      <c r="U43" s="192"/>
      <c r="V43" s="193"/>
      <c r="W43" s="192"/>
      <c r="X43" s="192"/>
      <c r="Y43" s="192"/>
      <c r="Z43" s="193"/>
      <c r="AA43" s="192"/>
      <c r="AB43" s="192"/>
      <c r="AC43" s="192"/>
      <c r="AD43" s="193"/>
      <c r="AE43" s="192"/>
      <c r="AF43" s="192"/>
      <c r="AG43" s="192"/>
      <c r="AH43" s="193"/>
      <c r="AI43" s="192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</row>
    <row r="44" spans="2:54" s="67" customFormat="1" ht="12.75" customHeight="1">
      <c r="B44" s="223" t="s">
        <v>9</v>
      </c>
      <c r="C44" s="96">
        <v>35</v>
      </c>
      <c r="D44" s="97" t="s">
        <v>23</v>
      </c>
      <c r="E44" s="98">
        <v>39</v>
      </c>
      <c r="F44" s="163">
        <f>+F11-F25</f>
        <v>4052</v>
      </c>
      <c r="G44" s="169">
        <f aca="true" t="shared" si="10" ref="G44:P44">+G11-G25</f>
        <v>2863</v>
      </c>
      <c r="H44" s="164">
        <f t="shared" si="10"/>
        <v>2288</v>
      </c>
      <c r="I44" s="175">
        <f t="shared" si="10"/>
        <v>675</v>
      </c>
      <c r="J44" s="164">
        <f t="shared" si="10"/>
        <v>-3</v>
      </c>
      <c r="K44" s="170">
        <f t="shared" si="10"/>
        <v>177</v>
      </c>
      <c r="L44" s="169">
        <f t="shared" si="10"/>
        <v>1189</v>
      </c>
      <c r="M44" s="164">
        <f t="shared" si="10"/>
        <v>2059</v>
      </c>
      <c r="N44" s="165">
        <f t="shared" si="10"/>
        <v>-1034</v>
      </c>
      <c r="O44" s="164">
        <f t="shared" si="10"/>
        <v>-53</v>
      </c>
      <c r="P44" s="171">
        <f t="shared" si="10"/>
        <v>184</v>
      </c>
      <c r="Q44" s="106"/>
      <c r="R44" s="106"/>
      <c r="S44" s="200"/>
      <c r="T44" s="192"/>
      <c r="U44" s="192"/>
      <c r="V44" s="193"/>
      <c r="W44" s="192"/>
      <c r="X44" s="192"/>
      <c r="Y44" s="192"/>
      <c r="Z44" s="193"/>
      <c r="AA44" s="192"/>
      <c r="AB44" s="192"/>
      <c r="AC44" s="192"/>
      <c r="AD44" s="193"/>
      <c r="AE44" s="192"/>
      <c r="AF44" s="192"/>
      <c r="AG44" s="192"/>
      <c r="AH44" s="193"/>
      <c r="AI44" s="192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</row>
    <row r="45" spans="2:54" s="67" customFormat="1" ht="12.75" customHeight="1">
      <c r="B45" s="224"/>
      <c r="C45" s="103"/>
      <c r="D45" s="104"/>
      <c r="E45" s="105" t="s">
        <v>8</v>
      </c>
      <c r="F45" s="91">
        <f>ROUND(((F11/F25)-1)*100,1)</f>
        <v>4.8</v>
      </c>
      <c r="G45" s="92">
        <f aca="true" t="shared" si="11" ref="G45:P45">ROUND(((G11/G25)-1)*100,1)</f>
        <v>7.1</v>
      </c>
      <c r="H45" s="93">
        <f t="shared" si="11"/>
        <v>20</v>
      </c>
      <c r="I45" s="176">
        <f t="shared" si="11"/>
        <v>2.6</v>
      </c>
      <c r="J45" s="93">
        <f t="shared" si="11"/>
        <v>-4.8</v>
      </c>
      <c r="K45" s="153">
        <f t="shared" si="11"/>
        <v>9.9</v>
      </c>
      <c r="L45" s="92">
        <f t="shared" si="11"/>
        <v>2.7</v>
      </c>
      <c r="M45" s="93">
        <f t="shared" si="11"/>
        <v>23.5</v>
      </c>
      <c r="N45" s="154">
        <f t="shared" si="11"/>
        <v>-3.3</v>
      </c>
      <c r="O45" s="93">
        <f t="shared" si="11"/>
        <v>-20</v>
      </c>
      <c r="P45" s="94">
        <f t="shared" si="11"/>
        <v>4.7</v>
      </c>
      <c r="Q45" s="106"/>
      <c r="R45" s="106"/>
      <c r="S45" s="200"/>
      <c r="T45" s="192"/>
      <c r="U45" s="192"/>
      <c r="V45" s="193"/>
      <c r="W45" s="192"/>
      <c r="X45" s="192"/>
      <c r="Y45" s="192"/>
      <c r="Z45" s="193"/>
      <c r="AA45" s="192"/>
      <c r="AB45" s="192"/>
      <c r="AC45" s="192"/>
      <c r="AD45" s="193"/>
      <c r="AE45" s="192"/>
      <c r="AF45" s="192"/>
      <c r="AG45" s="192"/>
      <c r="AH45" s="193"/>
      <c r="AI45" s="192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</row>
    <row r="46" spans="2:54" s="67" customFormat="1" ht="12.75" customHeight="1">
      <c r="B46" s="224"/>
      <c r="C46" s="96">
        <v>40</v>
      </c>
      <c r="D46" s="97" t="s">
        <v>22</v>
      </c>
      <c r="E46" s="98">
        <v>44</v>
      </c>
      <c r="F46" s="99">
        <f>+F12-F26</f>
        <v>-5030</v>
      </c>
      <c r="G46" s="100">
        <f aca="true" t="shared" si="12" ref="G46:P46">+G12-G26</f>
        <v>-2826</v>
      </c>
      <c r="H46" s="101">
        <f t="shared" si="12"/>
        <v>1252</v>
      </c>
      <c r="I46" s="177">
        <f t="shared" si="12"/>
        <v>-3992</v>
      </c>
      <c r="J46" s="101">
        <f t="shared" si="12"/>
        <v>-35</v>
      </c>
      <c r="K46" s="173">
        <f t="shared" si="12"/>
        <v>115</v>
      </c>
      <c r="L46" s="100">
        <f t="shared" si="12"/>
        <v>-2204</v>
      </c>
      <c r="M46" s="101">
        <f t="shared" si="12"/>
        <v>1569</v>
      </c>
      <c r="N46" s="161">
        <f t="shared" si="12"/>
        <v>-3998</v>
      </c>
      <c r="O46" s="101">
        <f t="shared" si="12"/>
        <v>-114</v>
      </c>
      <c r="P46" s="102">
        <f t="shared" si="12"/>
        <v>260</v>
      </c>
      <c r="Q46" s="106"/>
      <c r="R46" s="106"/>
      <c r="S46" s="200"/>
      <c r="T46" s="192"/>
      <c r="U46" s="192"/>
      <c r="V46" s="193"/>
      <c r="W46" s="192"/>
      <c r="X46" s="192"/>
      <c r="Y46" s="192"/>
      <c r="Z46" s="193"/>
      <c r="AA46" s="192"/>
      <c r="AB46" s="192"/>
      <c r="AC46" s="192"/>
      <c r="AD46" s="193"/>
      <c r="AE46" s="192"/>
      <c r="AF46" s="192"/>
      <c r="AG46" s="192"/>
      <c r="AH46" s="193"/>
      <c r="AI46" s="192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</row>
    <row r="47" spans="2:54" s="67" customFormat="1" ht="12.75" customHeight="1">
      <c r="B47" s="224"/>
      <c r="C47" s="103"/>
      <c r="D47" s="104"/>
      <c r="E47" s="105" t="s">
        <v>8</v>
      </c>
      <c r="F47" s="91">
        <f>ROUND(((F12/F26)-1)*100,1)</f>
        <v>-5.7</v>
      </c>
      <c r="G47" s="92">
        <f aca="true" t="shared" si="13" ref="G47:P47">ROUND(((G12/G26)-1)*100,1)</f>
        <v>-6.6</v>
      </c>
      <c r="H47" s="93">
        <f t="shared" si="13"/>
        <v>13.8</v>
      </c>
      <c r="I47" s="176">
        <f t="shared" si="13"/>
        <v>-13</v>
      </c>
      <c r="J47" s="93">
        <f t="shared" si="13"/>
        <v>-28.2</v>
      </c>
      <c r="K47" s="153">
        <f t="shared" si="13"/>
        <v>5.1</v>
      </c>
      <c r="L47" s="92">
        <f t="shared" si="13"/>
        <v>-4.8</v>
      </c>
      <c r="M47" s="93">
        <f t="shared" si="13"/>
        <v>25.3</v>
      </c>
      <c r="N47" s="154">
        <f t="shared" si="13"/>
        <v>-11.6</v>
      </c>
      <c r="O47" s="93">
        <f t="shared" si="13"/>
        <v>-21.2</v>
      </c>
      <c r="P47" s="174">
        <f t="shared" si="13"/>
        <v>5.9</v>
      </c>
      <c r="Q47" s="106"/>
      <c r="R47" s="106"/>
      <c r="S47" s="200"/>
      <c r="T47" s="192"/>
      <c r="U47" s="192"/>
      <c r="V47" s="193"/>
      <c r="W47" s="192"/>
      <c r="X47" s="192"/>
      <c r="Y47" s="192"/>
      <c r="Z47" s="193"/>
      <c r="AA47" s="192"/>
      <c r="AB47" s="192"/>
      <c r="AC47" s="192"/>
      <c r="AD47" s="193"/>
      <c r="AE47" s="192"/>
      <c r="AF47" s="192"/>
      <c r="AG47" s="192"/>
      <c r="AH47" s="193"/>
      <c r="AI47" s="192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</row>
    <row r="48" spans="2:54" s="67" customFormat="1" ht="12.75" customHeight="1">
      <c r="B48" s="224"/>
      <c r="C48" s="96">
        <v>45</v>
      </c>
      <c r="D48" s="97" t="s">
        <v>22</v>
      </c>
      <c r="E48" s="98">
        <v>49</v>
      </c>
      <c r="F48" s="163">
        <f>+F13-F27</f>
        <v>-11010</v>
      </c>
      <c r="G48" s="169">
        <f aca="true" t="shared" si="14" ref="G48:P48">+G13-G27</f>
        <v>-5884</v>
      </c>
      <c r="H48" s="164">
        <f t="shared" si="14"/>
        <v>713</v>
      </c>
      <c r="I48" s="175">
        <f t="shared" si="14"/>
        <v>-6290</v>
      </c>
      <c r="J48" s="164">
        <f t="shared" si="14"/>
        <v>-82</v>
      </c>
      <c r="K48" s="170">
        <f t="shared" si="14"/>
        <v>-38</v>
      </c>
      <c r="L48" s="169">
        <f t="shared" si="14"/>
        <v>-5126</v>
      </c>
      <c r="M48" s="164">
        <f t="shared" si="14"/>
        <v>1179</v>
      </c>
      <c r="N48" s="165">
        <f t="shared" si="14"/>
        <v>-6290</v>
      </c>
      <c r="O48" s="164">
        <f t="shared" si="14"/>
        <v>-208</v>
      </c>
      <c r="P48" s="166">
        <f t="shared" si="14"/>
        <v>140</v>
      </c>
      <c r="Q48" s="106"/>
      <c r="R48" s="106"/>
      <c r="S48" s="200"/>
      <c r="T48" s="192"/>
      <c r="U48" s="192"/>
      <c r="V48" s="193"/>
      <c r="W48" s="192"/>
      <c r="X48" s="192"/>
      <c r="Y48" s="192"/>
      <c r="Z48" s="193"/>
      <c r="AA48" s="192"/>
      <c r="AB48" s="192"/>
      <c r="AC48" s="192"/>
      <c r="AD48" s="193"/>
      <c r="AE48" s="192"/>
      <c r="AF48" s="192"/>
      <c r="AG48" s="192"/>
      <c r="AH48" s="193"/>
      <c r="AI48" s="192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</row>
    <row r="49" spans="2:54" s="67" customFormat="1" ht="12.75" customHeight="1">
      <c r="B49" s="224"/>
      <c r="C49" s="103"/>
      <c r="D49" s="104"/>
      <c r="E49" s="105" t="s">
        <v>8</v>
      </c>
      <c r="F49" s="91">
        <f>ROUND(((F13/F27)-1)*100,1)</f>
        <v>-11.2</v>
      </c>
      <c r="G49" s="92">
        <f aca="true" t="shared" si="15" ref="G49:P49">ROUND(((G13/G27)-1)*100,1)</f>
        <v>-12.3</v>
      </c>
      <c r="H49" s="92">
        <f t="shared" si="15"/>
        <v>8.7</v>
      </c>
      <c r="I49" s="93">
        <f t="shared" si="15"/>
        <v>-17.5</v>
      </c>
      <c r="J49" s="93">
        <f t="shared" si="15"/>
        <v>-30.3</v>
      </c>
      <c r="K49" s="153">
        <f t="shared" si="15"/>
        <v>-1.3</v>
      </c>
      <c r="L49" s="92">
        <f t="shared" si="15"/>
        <v>-10.2</v>
      </c>
      <c r="M49" s="93">
        <f t="shared" si="15"/>
        <v>23.9</v>
      </c>
      <c r="N49" s="154">
        <f t="shared" si="15"/>
        <v>-16.1</v>
      </c>
      <c r="O49" s="93">
        <f t="shared" si="15"/>
        <v>-18.7</v>
      </c>
      <c r="P49" s="174">
        <f t="shared" si="15"/>
        <v>2.9</v>
      </c>
      <c r="Q49" s="106"/>
      <c r="R49" s="106"/>
      <c r="S49" s="200"/>
      <c r="T49" s="192"/>
      <c r="U49" s="192"/>
      <c r="V49" s="193"/>
      <c r="W49" s="192"/>
      <c r="X49" s="192"/>
      <c r="Y49" s="192"/>
      <c r="Z49" s="193"/>
      <c r="AA49" s="192"/>
      <c r="AB49" s="192"/>
      <c r="AC49" s="192"/>
      <c r="AD49" s="193"/>
      <c r="AE49" s="192"/>
      <c r="AF49" s="192"/>
      <c r="AG49" s="192"/>
      <c r="AH49" s="193"/>
      <c r="AI49" s="192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</row>
    <row r="50" spans="2:54" s="67" customFormat="1" ht="12.75" customHeight="1">
      <c r="B50" s="224"/>
      <c r="C50" s="96">
        <v>50</v>
      </c>
      <c r="D50" s="97" t="s">
        <v>22</v>
      </c>
      <c r="E50" s="98">
        <v>54</v>
      </c>
      <c r="F50" s="99">
        <f>+F14-F28</f>
        <v>-18063</v>
      </c>
      <c r="G50" s="100">
        <f aca="true" t="shared" si="16" ref="G50:P50">+G14-G28</f>
        <v>-9617</v>
      </c>
      <c r="H50" s="100">
        <f t="shared" si="16"/>
        <v>553</v>
      </c>
      <c r="I50" s="101">
        <f t="shared" si="16"/>
        <v>-9279</v>
      </c>
      <c r="J50" s="101">
        <f t="shared" si="16"/>
        <v>-209</v>
      </c>
      <c r="K50" s="173">
        <f t="shared" si="16"/>
        <v>-459</v>
      </c>
      <c r="L50" s="100">
        <f t="shared" si="16"/>
        <v>-8446</v>
      </c>
      <c r="M50" s="101">
        <f t="shared" si="16"/>
        <v>281</v>
      </c>
      <c r="N50" s="161">
        <f t="shared" si="16"/>
        <v>-7381</v>
      </c>
      <c r="O50" s="101">
        <f t="shared" si="16"/>
        <v>-748</v>
      </c>
      <c r="P50" s="162">
        <f t="shared" si="16"/>
        <v>-596</v>
      </c>
      <c r="Q50" s="106"/>
      <c r="R50" s="106"/>
      <c r="S50" s="200"/>
      <c r="T50" s="192"/>
      <c r="U50" s="192"/>
      <c r="V50" s="193"/>
      <c r="W50" s="192"/>
      <c r="X50" s="192"/>
      <c r="Y50" s="192"/>
      <c r="Z50" s="193"/>
      <c r="AA50" s="192"/>
      <c r="AB50" s="192"/>
      <c r="AC50" s="192"/>
      <c r="AD50" s="193"/>
      <c r="AE50" s="192"/>
      <c r="AF50" s="192"/>
      <c r="AG50" s="192"/>
      <c r="AH50" s="193"/>
      <c r="AI50" s="192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</row>
    <row r="51" spans="2:54" s="67" customFormat="1" ht="12.75" customHeight="1">
      <c r="B51" s="224"/>
      <c r="C51" s="103"/>
      <c r="D51" s="104"/>
      <c r="E51" s="105" t="s">
        <v>8</v>
      </c>
      <c r="F51" s="91">
        <f>ROUND(((F14/F28)-1)*100,1)</f>
        <v>-15.8</v>
      </c>
      <c r="G51" s="92">
        <f aca="true" t="shared" si="17" ref="G51:P51">ROUND(((G14/G28)-1)*100,1)</f>
        <v>-17.1</v>
      </c>
      <c r="H51" s="92">
        <f t="shared" si="17"/>
        <v>7.3</v>
      </c>
      <c r="I51" s="93">
        <f t="shared" si="17"/>
        <v>-21.3</v>
      </c>
      <c r="J51" s="93">
        <f t="shared" si="17"/>
        <v>-33.3</v>
      </c>
      <c r="K51" s="153">
        <f t="shared" si="17"/>
        <v>-11.9</v>
      </c>
      <c r="L51" s="92">
        <f t="shared" si="17"/>
        <v>-14.6</v>
      </c>
      <c r="M51" s="93">
        <f t="shared" si="17"/>
        <v>6.1</v>
      </c>
      <c r="N51" s="154">
        <f t="shared" si="17"/>
        <v>-16.5</v>
      </c>
      <c r="O51" s="93">
        <f t="shared" si="17"/>
        <v>-31.3</v>
      </c>
      <c r="P51" s="174">
        <f t="shared" si="17"/>
        <v>-10.1</v>
      </c>
      <c r="Q51" s="106"/>
      <c r="R51" s="106"/>
      <c r="S51" s="200"/>
      <c r="T51" s="192"/>
      <c r="U51" s="192"/>
      <c r="V51" s="193"/>
      <c r="W51" s="192"/>
      <c r="X51" s="192"/>
      <c r="Y51" s="192"/>
      <c r="Z51" s="193"/>
      <c r="AA51" s="192"/>
      <c r="AB51" s="192"/>
      <c r="AC51" s="192"/>
      <c r="AD51" s="193"/>
      <c r="AE51" s="192"/>
      <c r="AF51" s="192"/>
      <c r="AG51" s="192"/>
      <c r="AH51" s="193"/>
      <c r="AI51" s="192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</row>
    <row r="52" spans="2:54" s="67" customFormat="1" ht="12.75" customHeight="1">
      <c r="B52" s="87"/>
      <c r="C52" s="96">
        <v>55</v>
      </c>
      <c r="D52" s="97" t="s">
        <v>22</v>
      </c>
      <c r="E52" s="98">
        <v>59</v>
      </c>
      <c r="F52" s="163">
        <f>+F15-F29</f>
        <v>-5063</v>
      </c>
      <c r="G52" s="169">
        <f aca="true" t="shared" si="18" ref="G52:P52">+G15-G29</f>
        <v>-2280</v>
      </c>
      <c r="H52" s="169">
        <f t="shared" si="18"/>
        <v>2668</v>
      </c>
      <c r="I52" s="164">
        <f t="shared" si="18"/>
        <v>-4799</v>
      </c>
      <c r="J52" s="164">
        <f t="shared" si="18"/>
        <v>-225</v>
      </c>
      <c r="K52" s="170">
        <f t="shared" si="18"/>
        <v>219</v>
      </c>
      <c r="L52" s="169">
        <f t="shared" si="18"/>
        <v>-2783</v>
      </c>
      <c r="M52" s="164">
        <f t="shared" si="18"/>
        <v>480</v>
      </c>
      <c r="N52" s="165">
        <f t="shared" si="18"/>
        <v>-2683</v>
      </c>
      <c r="O52" s="164">
        <f t="shared" si="18"/>
        <v>-931</v>
      </c>
      <c r="P52" s="166">
        <f t="shared" si="18"/>
        <v>357</v>
      </c>
      <c r="Q52" s="106"/>
      <c r="R52" s="106"/>
      <c r="S52" s="200"/>
      <c r="T52" s="192"/>
      <c r="U52" s="192"/>
      <c r="V52" s="193"/>
      <c r="W52" s="192"/>
      <c r="X52" s="192"/>
      <c r="Y52" s="192"/>
      <c r="Z52" s="193"/>
      <c r="AA52" s="192"/>
      <c r="AB52" s="192"/>
      <c r="AC52" s="192"/>
      <c r="AD52" s="193"/>
      <c r="AE52" s="192"/>
      <c r="AF52" s="192"/>
      <c r="AG52" s="192"/>
      <c r="AH52" s="193"/>
      <c r="AI52" s="192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</row>
    <row r="53" spans="2:54" s="67" customFormat="1" ht="12.75" customHeight="1">
      <c r="B53" s="87"/>
      <c r="C53" s="103"/>
      <c r="D53" s="104"/>
      <c r="E53" s="105" t="s">
        <v>8</v>
      </c>
      <c r="F53" s="91">
        <f>ROUND(((F15/F29)-1)*100,1)</f>
        <v>-4.3</v>
      </c>
      <c r="G53" s="92">
        <f aca="true" t="shared" si="19" ref="G53:P53">ROUND(((G15/G29)-1)*100,1)</f>
        <v>-4</v>
      </c>
      <c r="H53" s="92">
        <f t="shared" si="19"/>
        <v>54.1</v>
      </c>
      <c r="I53" s="93">
        <f t="shared" si="19"/>
        <v>-10.4</v>
      </c>
      <c r="J53" s="93">
        <f t="shared" si="19"/>
        <v>-19.1</v>
      </c>
      <c r="K53" s="153">
        <f t="shared" si="19"/>
        <v>5.5</v>
      </c>
      <c r="L53" s="92">
        <f t="shared" si="19"/>
        <v>-4.7</v>
      </c>
      <c r="M53" s="93">
        <f t="shared" si="19"/>
        <v>11.7</v>
      </c>
      <c r="N53" s="154">
        <f t="shared" si="19"/>
        <v>-5.9</v>
      </c>
      <c r="O53" s="93">
        <f t="shared" si="19"/>
        <v>-21.5</v>
      </c>
      <c r="P53" s="174">
        <f t="shared" si="19"/>
        <v>6.3</v>
      </c>
      <c r="Q53" s="106"/>
      <c r="R53" s="106"/>
      <c r="S53" s="200"/>
      <c r="T53" s="192"/>
      <c r="U53" s="192"/>
      <c r="V53" s="193"/>
      <c r="W53" s="192"/>
      <c r="X53" s="192"/>
      <c r="Y53" s="192"/>
      <c r="Z53" s="193"/>
      <c r="AA53" s="192"/>
      <c r="AB53" s="192"/>
      <c r="AC53" s="192"/>
      <c r="AD53" s="193"/>
      <c r="AE53" s="192"/>
      <c r="AF53" s="192"/>
      <c r="AG53" s="192"/>
      <c r="AH53" s="193"/>
      <c r="AI53" s="192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</row>
    <row r="54" spans="2:54" s="67" customFormat="1" ht="12.75" customHeight="1">
      <c r="B54" s="87"/>
      <c r="C54" s="96">
        <v>60</v>
      </c>
      <c r="D54" s="97" t="s">
        <v>22</v>
      </c>
      <c r="E54" s="98">
        <v>64</v>
      </c>
      <c r="F54" s="99">
        <f>+F16-F30</f>
        <v>24248</v>
      </c>
      <c r="G54" s="100">
        <f aca="true" t="shared" si="20" ref="G54:P54">+G16-G30</f>
        <v>14136</v>
      </c>
      <c r="H54" s="100">
        <f t="shared" si="20"/>
        <v>2731</v>
      </c>
      <c r="I54" s="101">
        <f t="shared" si="20"/>
        <v>9385</v>
      </c>
      <c r="J54" s="101">
        <f t="shared" si="20"/>
        <v>291</v>
      </c>
      <c r="K54" s="173">
        <f t="shared" si="20"/>
        <v>1774</v>
      </c>
      <c r="L54" s="100">
        <f t="shared" si="20"/>
        <v>10112</v>
      </c>
      <c r="M54" s="101">
        <f t="shared" si="20"/>
        <v>1488</v>
      </c>
      <c r="N54" s="161">
        <f t="shared" si="20"/>
        <v>6950</v>
      </c>
      <c r="O54" s="101">
        <f t="shared" si="20"/>
        <v>-611</v>
      </c>
      <c r="P54" s="162">
        <f t="shared" si="20"/>
        <v>2182</v>
      </c>
      <c r="Q54" s="106"/>
      <c r="R54" s="106"/>
      <c r="S54" s="200"/>
      <c r="T54" s="192"/>
      <c r="U54" s="192"/>
      <c r="V54" s="193"/>
      <c r="W54" s="192"/>
      <c r="X54" s="192"/>
      <c r="Y54" s="192"/>
      <c r="Z54" s="193"/>
      <c r="AA54" s="192"/>
      <c r="AB54" s="192"/>
      <c r="AC54" s="192"/>
      <c r="AD54" s="193"/>
      <c r="AE54" s="192"/>
      <c r="AF54" s="192"/>
      <c r="AG54" s="192"/>
      <c r="AH54" s="193"/>
      <c r="AI54" s="192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</row>
    <row r="55" spans="2:54" s="67" customFormat="1" ht="12.75" customHeight="1">
      <c r="B55" s="87"/>
      <c r="C55" s="103"/>
      <c r="D55" s="104"/>
      <c r="E55" s="105" t="s">
        <v>8</v>
      </c>
      <c r="F55" s="91">
        <f>ROUND(((F16/F30)-1)*100,1)</f>
        <v>26.9</v>
      </c>
      <c r="G55" s="92">
        <f aca="true" t="shared" si="21" ref="G55:P55">ROUND(((G16/G30)-1)*100,1)</f>
        <v>34.2</v>
      </c>
      <c r="H55" s="92">
        <f t="shared" si="21"/>
        <v>123.7</v>
      </c>
      <c r="I55" s="93">
        <f t="shared" si="21"/>
        <v>26.8</v>
      </c>
      <c r="J55" s="93">
        <f t="shared" si="21"/>
        <v>21.6</v>
      </c>
      <c r="K55" s="153">
        <f t="shared" si="21"/>
        <v>74.1</v>
      </c>
      <c r="L55" s="92">
        <f t="shared" si="21"/>
        <v>20.7</v>
      </c>
      <c r="M55" s="93">
        <f t="shared" si="21"/>
        <v>56.3</v>
      </c>
      <c r="N55" s="154">
        <f t="shared" si="21"/>
        <v>19.3</v>
      </c>
      <c r="O55" s="93">
        <f t="shared" si="21"/>
        <v>-9.3</v>
      </c>
      <c r="P55" s="174">
        <f t="shared" si="21"/>
        <v>62.8</v>
      </c>
      <c r="Q55" s="106"/>
      <c r="R55" s="106"/>
      <c r="S55" s="200"/>
      <c r="T55" s="192"/>
      <c r="U55" s="192"/>
      <c r="V55" s="193"/>
      <c r="W55" s="192"/>
      <c r="X55" s="192"/>
      <c r="Y55" s="192"/>
      <c r="Z55" s="193"/>
      <c r="AA55" s="192"/>
      <c r="AB55" s="192"/>
      <c r="AC55" s="192"/>
      <c r="AD55" s="193"/>
      <c r="AE55" s="192"/>
      <c r="AF55" s="192"/>
      <c r="AG55" s="192"/>
      <c r="AH55" s="193"/>
      <c r="AI55" s="192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</row>
    <row r="56" spans="2:54" s="67" customFormat="1" ht="12.75" customHeight="1">
      <c r="B56" s="87"/>
      <c r="C56" s="96">
        <v>65</v>
      </c>
      <c r="D56" s="97" t="s">
        <v>22</v>
      </c>
      <c r="E56" s="98">
        <v>69</v>
      </c>
      <c r="F56" s="163">
        <f>+F17-F31</f>
        <v>-2475</v>
      </c>
      <c r="G56" s="169">
        <f aca="true" t="shared" si="22" ref="G56:P56">+G17-G31</f>
        <v>-972</v>
      </c>
      <c r="H56" s="169">
        <f t="shared" si="22"/>
        <v>622</v>
      </c>
      <c r="I56" s="164">
        <f t="shared" si="22"/>
        <v>-1887</v>
      </c>
      <c r="J56" s="164">
        <f t="shared" si="22"/>
        <v>-179</v>
      </c>
      <c r="K56" s="170">
        <f t="shared" si="22"/>
        <v>557</v>
      </c>
      <c r="L56" s="169">
        <f t="shared" si="22"/>
        <v>-1503</v>
      </c>
      <c r="M56" s="164">
        <f t="shared" si="22"/>
        <v>419</v>
      </c>
      <c r="N56" s="165">
        <f t="shared" si="22"/>
        <v>-791</v>
      </c>
      <c r="O56" s="164">
        <f t="shared" si="22"/>
        <v>-1983</v>
      </c>
      <c r="P56" s="166">
        <f t="shared" si="22"/>
        <v>738</v>
      </c>
      <c r="Q56" s="106"/>
      <c r="R56" s="106"/>
      <c r="S56" s="200"/>
      <c r="T56" s="192"/>
      <c r="U56" s="192"/>
      <c r="V56" s="193"/>
      <c r="W56" s="192"/>
      <c r="X56" s="192"/>
      <c r="Y56" s="192"/>
      <c r="Z56" s="193"/>
      <c r="AA56" s="192"/>
      <c r="AB56" s="192"/>
      <c r="AC56" s="192"/>
      <c r="AD56" s="193"/>
      <c r="AE56" s="192"/>
      <c r="AF56" s="192"/>
      <c r="AG56" s="192"/>
      <c r="AH56" s="193"/>
      <c r="AI56" s="192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</row>
    <row r="57" spans="2:54" s="67" customFormat="1" ht="12.75" customHeight="1">
      <c r="B57" s="87"/>
      <c r="C57" s="103"/>
      <c r="D57" s="104"/>
      <c r="E57" s="105" t="s">
        <v>8</v>
      </c>
      <c r="F57" s="91">
        <f>ROUND(((F17/F31)-1)*100,1)</f>
        <v>-2.8</v>
      </c>
      <c r="G57" s="92">
        <f aca="true" t="shared" si="23" ref="G57:P57">ROUND(((G17/G31)-1)*100,1)</f>
        <v>-2.4</v>
      </c>
      <c r="H57" s="92">
        <f t="shared" si="23"/>
        <v>43.1</v>
      </c>
      <c r="I57" s="93">
        <f t="shared" si="23"/>
        <v>-5.5</v>
      </c>
      <c r="J57" s="93">
        <f t="shared" si="23"/>
        <v>-8.8</v>
      </c>
      <c r="K57" s="153">
        <f t="shared" si="23"/>
        <v>30.8</v>
      </c>
      <c r="L57" s="92">
        <f t="shared" si="23"/>
        <v>-3.1</v>
      </c>
      <c r="M57" s="93">
        <f t="shared" si="23"/>
        <v>19</v>
      </c>
      <c r="N57" s="154">
        <f t="shared" si="23"/>
        <v>-2.4</v>
      </c>
      <c r="O57" s="93">
        <f t="shared" si="23"/>
        <v>-18.7</v>
      </c>
      <c r="P57" s="174">
        <f t="shared" si="23"/>
        <v>28.3</v>
      </c>
      <c r="Q57" s="106"/>
      <c r="R57" s="106"/>
      <c r="S57" s="200"/>
      <c r="T57" s="192"/>
      <c r="U57" s="192"/>
      <c r="V57" s="193"/>
      <c r="W57" s="192"/>
      <c r="X57" s="192"/>
      <c r="Y57" s="192"/>
      <c r="Z57" s="193"/>
      <c r="AA57" s="192"/>
      <c r="AB57" s="192"/>
      <c r="AC57" s="192"/>
      <c r="AD57" s="193"/>
      <c r="AE57" s="192"/>
      <c r="AF57" s="192"/>
      <c r="AG57" s="192"/>
      <c r="AH57" s="193"/>
      <c r="AI57" s="192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</row>
    <row r="58" spans="2:54" s="67" customFormat="1" ht="12.75" customHeight="1">
      <c r="B58" s="87"/>
      <c r="C58" s="96">
        <v>70</v>
      </c>
      <c r="D58" s="97" t="s">
        <v>22</v>
      </c>
      <c r="E58" s="98">
        <v>74</v>
      </c>
      <c r="F58" s="163">
        <f>+F18-F32</f>
        <v>-4776</v>
      </c>
      <c r="G58" s="169">
        <f aca="true" t="shared" si="24" ref="G58:P58">+G18-G32</f>
        <v>-2032</v>
      </c>
      <c r="H58" s="169">
        <f t="shared" si="24"/>
        <v>342</v>
      </c>
      <c r="I58" s="164">
        <f t="shared" si="24"/>
        <v>-2223</v>
      </c>
      <c r="J58" s="164">
        <f t="shared" si="24"/>
        <v>-438</v>
      </c>
      <c r="K58" s="170">
        <f t="shared" si="24"/>
        <v>354</v>
      </c>
      <c r="L58" s="169">
        <f t="shared" si="24"/>
        <v>-2744</v>
      </c>
      <c r="M58" s="164">
        <f t="shared" si="24"/>
        <v>-29</v>
      </c>
      <c r="N58" s="165">
        <f t="shared" si="24"/>
        <v>-246</v>
      </c>
      <c r="O58" s="164">
        <f t="shared" si="24"/>
        <v>-2974</v>
      </c>
      <c r="P58" s="166">
        <f t="shared" si="24"/>
        <v>409</v>
      </c>
      <c r="Q58" s="106"/>
      <c r="R58" s="106"/>
      <c r="S58" s="200"/>
      <c r="T58" s="192"/>
      <c r="U58" s="192"/>
      <c r="V58" s="193"/>
      <c r="W58" s="192"/>
      <c r="X58" s="192"/>
      <c r="Y58" s="192"/>
      <c r="Z58" s="193"/>
      <c r="AA58" s="192"/>
      <c r="AB58" s="192"/>
      <c r="AC58" s="192"/>
      <c r="AD58" s="193"/>
      <c r="AE58" s="192"/>
      <c r="AF58" s="192"/>
      <c r="AG58" s="192"/>
      <c r="AH58" s="193"/>
      <c r="AI58" s="192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</row>
    <row r="59" spans="2:54" s="67" customFormat="1" ht="12.75" customHeight="1">
      <c r="B59" s="87"/>
      <c r="C59" s="103"/>
      <c r="D59" s="104"/>
      <c r="E59" s="105" t="s">
        <v>8</v>
      </c>
      <c r="F59" s="91">
        <f>ROUND(((F18/F32)-1)*100,1)</f>
        <v>-5.4</v>
      </c>
      <c r="G59" s="92">
        <f aca="true" t="shared" si="25" ref="G59:P59">ROUND(((G18/G32)-1)*100,1)</f>
        <v>-5.3</v>
      </c>
      <c r="H59" s="92">
        <f t="shared" si="25"/>
        <v>36.5</v>
      </c>
      <c r="I59" s="93">
        <f t="shared" si="25"/>
        <v>-6.7</v>
      </c>
      <c r="J59" s="93">
        <f t="shared" si="25"/>
        <v>-14.4</v>
      </c>
      <c r="K59" s="153">
        <f t="shared" si="25"/>
        <v>29.8</v>
      </c>
      <c r="L59" s="92">
        <f t="shared" si="25"/>
        <v>-5.5</v>
      </c>
      <c r="M59" s="93">
        <f t="shared" si="25"/>
        <v>-1.4</v>
      </c>
      <c r="N59" s="154">
        <f t="shared" si="25"/>
        <v>-0.9</v>
      </c>
      <c r="O59" s="93">
        <f t="shared" si="25"/>
        <v>-17.8</v>
      </c>
      <c r="P59" s="174">
        <f t="shared" si="25"/>
        <v>20.4</v>
      </c>
      <c r="Q59" s="106"/>
      <c r="R59" s="106"/>
      <c r="S59" s="200"/>
      <c r="T59" s="192"/>
      <c r="U59" s="192"/>
      <c r="V59" s="193"/>
      <c r="W59" s="192"/>
      <c r="X59" s="192"/>
      <c r="Y59" s="192"/>
      <c r="Z59" s="193"/>
      <c r="AA59" s="192"/>
      <c r="AB59" s="192"/>
      <c r="AC59" s="192"/>
      <c r="AD59" s="193"/>
      <c r="AE59" s="192"/>
      <c r="AF59" s="192"/>
      <c r="AG59" s="192"/>
      <c r="AH59" s="193"/>
      <c r="AI59" s="192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</row>
    <row r="60" spans="2:54" s="67" customFormat="1" ht="12.75" customHeight="1">
      <c r="B60" s="87"/>
      <c r="C60" s="96"/>
      <c r="D60" s="107" t="s">
        <v>18</v>
      </c>
      <c r="E60" s="98"/>
      <c r="F60" s="163">
        <f>+F19-F33</f>
        <v>27721</v>
      </c>
      <c r="G60" s="169">
        <f aca="true" t="shared" si="26" ref="G60:P60">+G19-G33</f>
        <v>10733</v>
      </c>
      <c r="H60" s="169">
        <f t="shared" si="26"/>
        <v>415</v>
      </c>
      <c r="I60" s="164">
        <f t="shared" si="26"/>
        <v>8494</v>
      </c>
      <c r="J60" s="164">
        <f t="shared" si="26"/>
        <v>1516</v>
      </c>
      <c r="K60" s="170">
        <f t="shared" si="26"/>
        <v>386</v>
      </c>
      <c r="L60" s="169">
        <f t="shared" si="26"/>
        <v>16988</v>
      </c>
      <c r="M60" s="164">
        <f t="shared" si="26"/>
        <v>1099</v>
      </c>
      <c r="N60" s="165">
        <f t="shared" si="26"/>
        <v>7590</v>
      </c>
      <c r="O60" s="164">
        <f t="shared" si="26"/>
        <v>6582</v>
      </c>
      <c r="P60" s="166">
        <f t="shared" si="26"/>
        <v>795</v>
      </c>
      <c r="Q60" s="106"/>
      <c r="R60" s="106"/>
      <c r="S60" s="200"/>
      <c r="T60" s="192"/>
      <c r="U60" s="192"/>
      <c r="V60" s="193"/>
      <c r="W60" s="192"/>
      <c r="X60" s="192"/>
      <c r="Y60" s="192"/>
      <c r="Z60" s="193"/>
      <c r="AA60" s="192"/>
      <c r="AB60" s="192"/>
      <c r="AC60" s="192"/>
      <c r="AD60" s="193"/>
      <c r="AE60" s="192"/>
      <c r="AF60" s="192"/>
      <c r="AG60" s="192"/>
      <c r="AH60" s="193"/>
      <c r="AI60" s="192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</row>
    <row r="61" spans="2:54" s="67" customFormat="1" ht="12.75" customHeight="1" thickBot="1">
      <c r="B61" s="108"/>
      <c r="C61" s="109"/>
      <c r="D61" s="110"/>
      <c r="E61" s="111" t="s">
        <v>8</v>
      </c>
      <c r="F61" s="167">
        <f>ROUND(((F19/F33)-1)*100,1)</f>
        <v>16.2</v>
      </c>
      <c r="G61" s="113">
        <f aca="true" t="shared" si="27" ref="G61:P61">ROUND(((G19/G33)-1)*100,1)</f>
        <v>17.9</v>
      </c>
      <c r="H61" s="113">
        <f t="shared" si="27"/>
        <v>50.9</v>
      </c>
      <c r="I61" s="114">
        <f t="shared" si="27"/>
        <v>18.1</v>
      </c>
      <c r="J61" s="114">
        <f t="shared" si="27"/>
        <v>13.9</v>
      </c>
      <c r="K61" s="168">
        <f t="shared" si="27"/>
        <v>39</v>
      </c>
      <c r="L61" s="113">
        <f t="shared" si="27"/>
        <v>15.3</v>
      </c>
      <c r="M61" s="114">
        <f t="shared" si="27"/>
        <v>27.7</v>
      </c>
      <c r="N61" s="112">
        <f t="shared" si="27"/>
        <v>24.8</v>
      </c>
      <c r="O61" s="114">
        <f t="shared" si="27"/>
        <v>9.1</v>
      </c>
      <c r="P61" s="168">
        <f t="shared" si="27"/>
        <v>23.4</v>
      </c>
      <c r="Q61" s="106"/>
      <c r="R61" s="106"/>
      <c r="S61" s="200"/>
      <c r="T61" s="192"/>
      <c r="U61" s="192"/>
      <c r="V61" s="193"/>
      <c r="W61" s="192"/>
      <c r="X61" s="192"/>
      <c r="Y61" s="192"/>
      <c r="Z61" s="193"/>
      <c r="AA61" s="192"/>
      <c r="AB61" s="192"/>
      <c r="AC61" s="192"/>
      <c r="AD61" s="193"/>
      <c r="AE61" s="192"/>
      <c r="AF61" s="192"/>
      <c r="AG61" s="192"/>
      <c r="AH61" s="193"/>
      <c r="AI61" s="192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</row>
    <row r="62" spans="2:54" s="67" customFormat="1" ht="12" customHeight="1">
      <c r="B62" s="66"/>
      <c r="C62" s="115"/>
      <c r="D62" s="115"/>
      <c r="E62" s="115"/>
      <c r="F62" s="66"/>
      <c r="G62" s="66"/>
      <c r="I62" s="66"/>
      <c r="K62" s="66"/>
      <c r="S62" s="20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</row>
    <row r="63" spans="2:54" s="67" customFormat="1" ht="12" customHeight="1">
      <c r="B63" s="66"/>
      <c r="C63" s="115"/>
      <c r="D63" s="115"/>
      <c r="E63" s="115"/>
      <c r="F63" s="66"/>
      <c r="G63" s="211"/>
      <c r="I63" s="66"/>
      <c r="J63" s="117" t="s">
        <v>16</v>
      </c>
      <c r="K63" s="66"/>
      <c r="S63" s="20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</row>
    <row r="64" spans="2:54" s="67" customFormat="1" ht="12" customHeight="1">
      <c r="B64" s="66"/>
      <c r="C64" s="115"/>
      <c r="D64" s="115"/>
      <c r="E64" s="115"/>
      <c r="F64" s="66"/>
      <c r="I64" s="66"/>
      <c r="K64" s="66"/>
      <c r="S64" s="20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</row>
    <row r="65" spans="2:54" s="67" customFormat="1" ht="12" customHeight="1">
      <c r="B65" s="66"/>
      <c r="C65" s="115"/>
      <c r="D65" s="115"/>
      <c r="E65" s="115"/>
      <c r="F65" s="66"/>
      <c r="G65" s="211"/>
      <c r="I65" s="66"/>
      <c r="K65" s="66"/>
      <c r="N65" s="212"/>
      <c r="O65" s="212"/>
      <c r="S65" s="20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</row>
    <row r="66" spans="2:54" s="118" customFormat="1" ht="12.75" customHeight="1">
      <c r="B66" s="116" t="s">
        <v>31</v>
      </c>
      <c r="C66" s="115"/>
      <c r="D66" s="115"/>
      <c r="E66" s="115"/>
      <c r="F66" s="66"/>
      <c r="K66" s="119"/>
      <c r="N66" s="213"/>
      <c r="O66" s="214"/>
      <c r="S66" s="202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</row>
    <row r="67" spans="2:54" s="118" customFormat="1" ht="6" customHeight="1" thickBot="1">
      <c r="B67" s="119"/>
      <c r="C67" s="120"/>
      <c r="D67" s="120"/>
      <c r="E67" s="120"/>
      <c r="F67" s="121"/>
      <c r="G67" s="119"/>
      <c r="I67" s="119"/>
      <c r="K67" s="119"/>
      <c r="N67" s="214"/>
      <c r="O67" s="214"/>
      <c r="S67" s="202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</row>
    <row r="68" spans="2:54" s="118" customFormat="1" ht="15" customHeight="1">
      <c r="B68" s="122"/>
      <c r="C68" s="123"/>
      <c r="D68" s="123"/>
      <c r="E68" s="124"/>
      <c r="F68" s="125" t="s">
        <v>34</v>
      </c>
      <c r="G68" s="126"/>
      <c r="H68" s="127"/>
      <c r="I68" s="125" t="s">
        <v>35</v>
      </c>
      <c r="J68" s="126"/>
      <c r="K68" s="127"/>
      <c r="L68" s="125" t="s">
        <v>36</v>
      </c>
      <c r="M68" s="128"/>
      <c r="N68" s="214"/>
      <c r="O68" s="214"/>
      <c r="S68" s="202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</row>
    <row r="69" spans="2:54" s="118" customFormat="1" ht="15" customHeight="1" thickBot="1">
      <c r="B69" s="129"/>
      <c r="C69" s="130"/>
      <c r="D69" s="130"/>
      <c r="E69" s="131"/>
      <c r="F69" s="132" t="s">
        <v>17</v>
      </c>
      <c r="G69" s="132" t="s">
        <v>12</v>
      </c>
      <c r="H69" s="132" t="s">
        <v>13</v>
      </c>
      <c r="I69" s="132" t="s">
        <v>17</v>
      </c>
      <c r="J69" s="132" t="s">
        <v>14</v>
      </c>
      <c r="K69" s="132" t="s">
        <v>15</v>
      </c>
      <c r="L69" s="132" t="s">
        <v>11</v>
      </c>
      <c r="M69" s="133" t="s">
        <v>24</v>
      </c>
      <c r="N69" s="214"/>
      <c r="O69" s="214"/>
      <c r="S69" s="202" t="s">
        <v>38</v>
      </c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</row>
    <row r="70" spans="2:54" s="118" customFormat="1" ht="15" customHeight="1">
      <c r="B70" s="231" t="s">
        <v>2</v>
      </c>
      <c r="C70" s="232"/>
      <c r="D70" s="233"/>
      <c r="E70" s="134" t="s">
        <v>0</v>
      </c>
      <c r="F70" s="217">
        <v>563269</v>
      </c>
      <c r="G70" s="217">
        <v>157405</v>
      </c>
      <c r="H70" s="218">
        <v>27.9</v>
      </c>
      <c r="I70" s="217">
        <v>580434</v>
      </c>
      <c r="J70" s="217">
        <v>161235</v>
      </c>
      <c r="K70" s="219">
        <v>27.778352060699408</v>
      </c>
      <c r="L70" s="216">
        <v>-3830</v>
      </c>
      <c r="M70" s="220">
        <v>0.1</v>
      </c>
      <c r="N70" s="214"/>
      <c r="O70" s="215"/>
      <c r="S70" s="202">
        <v>3338</v>
      </c>
      <c r="T70" s="205">
        <f>+F70-S70</f>
        <v>559931</v>
      </c>
      <c r="U70" s="194">
        <f>ROUND(G70/T70*100,1)</f>
        <v>28.1</v>
      </c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</row>
    <row r="71" spans="2:54" s="118" customFormat="1" ht="15" customHeight="1">
      <c r="B71" s="234"/>
      <c r="C71" s="235"/>
      <c r="D71" s="236"/>
      <c r="E71" s="139" t="s">
        <v>1</v>
      </c>
      <c r="F71" s="221">
        <v>663437</v>
      </c>
      <c r="G71" s="221">
        <v>143055</v>
      </c>
      <c r="H71" s="222">
        <v>21.6</v>
      </c>
      <c r="I71" s="221">
        <v>681610</v>
      </c>
      <c r="J71" s="221">
        <v>149184</v>
      </c>
      <c r="K71" s="222">
        <v>21.887002831531227</v>
      </c>
      <c r="L71" s="216">
        <v>-6129</v>
      </c>
      <c r="M71" s="220">
        <v>-0.3</v>
      </c>
      <c r="N71" s="214"/>
      <c r="O71" s="215"/>
      <c r="S71" s="202">
        <v>5037</v>
      </c>
      <c r="T71" s="205">
        <f aca="true" t="shared" si="28" ref="T71:T83">+F71-S71</f>
        <v>658400</v>
      </c>
      <c r="U71" s="194">
        <f aca="true" t="shared" si="29" ref="U71:U83">ROUND(G71/T71*100,1)</f>
        <v>21.7</v>
      </c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</row>
    <row r="72" spans="2:21" s="118" customFormat="1" ht="15" customHeight="1">
      <c r="B72" s="261" t="s">
        <v>39</v>
      </c>
      <c r="C72" s="262"/>
      <c r="D72" s="263"/>
      <c r="E72" s="209" t="s">
        <v>0</v>
      </c>
      <c r="F72" s="135">
        <v>28306</v>
      </c>
      <c r="G72" s="135">
        <v>25364</v>
      </c>
      <c r="H72" s="141">
        <f aca="true" t="shared" si="30" ref="H72:H83">ROUND(G72/F72*100,1)</f>
        <v>89.6</v>
      </c>
      <c r="I72" s="135">
        <v>34168</v>
      </c>
      <c r="J72" s="135">
        <v>30878</v>
      </c>
      <c r="K72" s="136">
        <v>90.37110746897682</v>
      </c>
      <c r="L72" s="137">
        <f aca="true" t="shared" si="31" ref="L72:L83">+G72-J72</f>
        <v>-5514</v>
      </c>
      <c r="M72" s="138">
        <f aca="true" t="shared" si="32" ref="M72:M83">ROUND(H72-K72,1)</f>
        <v>-0.8</v>
      </c>
      <c r="N72" s="214"/>
      <c r="O72" s="214"/>
      <c r="S72" s="203">
        <v>308</v>
      </c>
      <c r="T72" s="205">
        <f t="shared" si="28"/>
        <v>27998</v>
      </c>
      <c r="U72" s="194">
        <f t="shared" si="29"/>
        <v>90.6</v>
      </c>
    </row>
    <row r="73" spans="2:21" s="118" customFormat="1" ht="15" customHeight="1">
      <c r="B73" s="249"/>
      <c r="C73" s="250"/>
      <c r="D73" s="251"/>
      <c r="E73" s="210" t="s">
        <v>1</v>
      </c>
      <c r="F73" s="140">
        <v>30834</v>
      </c>
      <c r="G73" s="140">
        <v>26709</v>
      </c>
      <c r="H73" s="141">
        <f t="shared" si="30"/>
        <v>86.6</v>
      </c>
      <c r="I73" s="140">
        <v>36914</v>
      </c>
      <c r="J73" s="140">
        <v>32107</v>
      </c>
      <c r="K73" s="141">
        <v>87</v>
      </c>
      <c r="L73" s="137">
        <f t="shared" si="31"/>
        <v>-5398</v>
      </c>
      <c r="M73" s="138">
        <f t="shared" si="32"/>
        <v>-0.4</v>
      </c>
      <c r="N73" s="214"/>
      <c r="O73" s="214"/>
      <c r="S73" s="203">
        <v>262</v>
      </c>
      <c r="T73" s="205">
        <f t="shared" si="28"/>
        <v>30572</v>
      </c>
      <c r="U73" s="194">
        <f t="shared" si="29"/>
        <v>87.4</v>
      </c>
    </row>
    <row r="74" spans="2:21" ht="15" customHeight="1">
      <c r="B74" s="246" t="s">
        <v>25</v>
      </c>
      <c r="C74" s="247"/>
      <c r="D74" s="248"/>
      <c r="E74" s="210" t="s">
        <v>0</v>
      </c>
      <c r="F74" s="143">
        <v>33237</v>
      </c>
      <c r="G74" s="143">
        <v>21664</v>
      </c>
      <c r="H74" s="141">
        <f t="shared" si="30"/>
        <v>65.2</v>
      </c>
      <c r="I74" s="143">
        <v>38239</v>
      </c>
      <c r="J74" s="143">
        <v>24883</v>
      </c>
      <c r="K74" s="208">
        <v>65.07230837626507</v>
      </c>
      <c r="L74" s="137">
        <f t="shared" si="31"/>
        <v>-3219</v>
      </c>
      <c r="M74" s="138">
        <f t="shared" si="32"/>
        <v>0.1</v>
      </c>
      <c r="S74" s="204">
        <v>319</v>
      </c>
      <c r="T74" s="205">
        <f t="shared" si="28"/>
        <v>32918</v>
      </c>
      <c r="U74" s="194">
        <f t="shared" si="29"/>
        <v>65.8</v>
      </c>
    </row>
    <row r="75" spans="2:21" ht="15" customHeight="1">
      <c r="B75" s="249"/>
      <c r="C75" s="250"/>
      <c r="D75" s="251"/>
      <c r="E75" s="210" t="s">
        <v>1</v>
      </c>
      <c r="F75" s="143">
        <v>35277</v>
      </c>
      <c r="G75" s="143">
        <v>20213</v>
      </c>
      <c r="H75" s="141">
        <f t="shared" si="30"/>
        <v>57.3</v>
      </c>
      <c r="I75" s="143">
        <v>40508</v>
      </c>
      <c r="J75" s="143">
        <v>23029</v>
      </c>
      <c r="K75" s="208">
        <v>56.850498666929994</v>
      </c>
      <c r="L75" s="137">
        <f t="shared" si="31"/>
        <v>-2816</v>
      </c>
      <c r="M75" s="138">
        <f t="shared" si="32"/>
        <v>0.4</v>
      </c>
      <c r="S75" s="204">
        <v>282</v>
      </c>
      <c r="T75" s="205">
        <f t="shared" si="28"/>
        <v>34995</v>
      </c>
      <c r="U75" s="194">
        <f t="shared" si="29"/>
        <v>57.8</v>
      </c>
    </row>
    <row r="76" spans="2:21" ht="15" customHeight="1">
      <c r="B76" s="246" t="s">
        <v>26</v>
      </c>
      <c r="C76" s="247"/>
      <c r="D76" s="248"/>
      <c r="E76" s="210" t="s">
        <v>0</v>
      </c>
      <c r="F76" s="143">
        <v>37749</v>
      </c>
      <c r="G76" s="143">
        <v>16033</v>
      </c>
      <c r="H76" s="141">
        <f t="shared" si="30"/>
        <v>42.5</v>
      </c>
      <c r="I76" s="143">
        <v>43519</v>
      </c>
      <c r="J76" s="143">
        <v>18007</v>
      </c>
      <c r="K76" s="208">
        <v>41.37732944231256</v>
      </c>
      <c r="L76" s="137">
        <f t="shared" si="31"/>
        <v>-1974</v>
      </c>
      <c r="M76" s="138">
        <f>ROUND(H76-K76,1)</f>
        <v>1.1</v>
      </c>
      <c r="S76" s="204">
        <v>301</v>
      </c>
      <c r="T76" s="205">
        <f t="shared" si="28"/>
        <v>37448</v>
      </c>
      <c r="U76" s="194">
        <f t="shared" si="29"/>
        <v>42.8</v>
      </c>
    </row>
    <row r="77" spans="2:21" ht="15" customHeight="1">
      <c r="B77" s="249"/>
      <c r="C77" s="250"/>
      <c r="D77" s="251"/>
      <c r="E77" s="210" t="s">
        <v>1</v>
      </c>
      <c r="F77" s="143">
        <v>39872</v>
      </c>
      <c r="G77" s="143">
        <v>13601</v>
      </c>
      <c r="H77" s="141">
        <f t="shared" si="30"/>
        <v>34.1</v>
      </c>
      <c r="I77" s="143">
        <v>46786</v>
      </c>
      <c r="J77" s="143">
        <v>14724</v>
      </c>
      <c r="K77" s="208">
        <v>31.470952849142908</v>
      </c>
      <c r="L77" s="137">
        <f t="shared" si="31"/>
        <v>-1123</v>
      </c>
      <c r="M77" s="138">
        <f t="shared" si="32"/>
        <v>2.6</v>
      </c>
      <c r="S77" s="204">
        <v>262</v>
      </c>
      <c r="T77" s="205">
        <f t="shared" si="28"/>
        <v>39610</v>
      </c>
      <c r="U77" s="194">
        <f t="shared" si="29"/>
        <v>34.3</v>
      </c>
    </row>
    <row r="78" spans="2:21" ht="15" customHeight="1">
      <c r="B78" s="246" t="s">
        <v>27</v>
      </c>
      <c r="C78" s="247"/>
      <c r="D78" s="248"/>
      <c r="E78" s="210" t="s">
        <v>0</v>
      </c>
      <c r="F78" s="143">
        <v>43031</v>
      </c>
      <c r="G78" s="143">
        <v>13734</v>
      </c>
      <c r="H78" s="141">
        <f t="shared" si="30"/>
        <v>31.9</v>
      </c>
      <c r="I78" s="143">
        <v>40168</v>
      </c>
      <c r="J78" s="143">
        <v>11446</v>
      </c>
      <c r="K78" s="144">
        <v>28.495319657438756</v>
      </c>
      <c r="L78" s="137">
        <f t="shared" si="31"/>
        <v>2288</v>
      </c>
      <c r="M78" s="138">
        <f t="shared" si="32"/>
        <v>3.4</v>
      </c>
      <c r="S78" s="204">
        <v>271</v>
      </c>
      <c r="T78" s="205">
        <f t="shared" si="28"/>
        <v>42760</v>
      </c>
      <c r="U78" s="194">
        <f t="shared" si="29"/>
        <v>32.1</v>
      </c>
    </row>
    <row r="79" spans="2:21" ht="15" customHeight="1">
      <c r="B79" s="249"/>
      <c r="C79" s="250"/>
      <c r="D79" s="251"/>
      <c r="E79" s="210" t="s">
        <v>1</v>
      </c>
      <c r="F79" s="143">
        <v>45773</v>
      </c>
      <c r="G79" s="143">
        <v>10811</v>
      </c>
      <c r="H79" s="141">
        <f t="shared" si="30"/>
        <v>23.6</v>
      </c>
      <c r="I79" s="143">
        <v>44584</v>
      </c>
      <c r="J79" s="143">
        <v>8752</v>
      </c>
      <c r="K79" s="144">
        <v>19.63036066750404</v>
      </c>
      <c r="L79" s="137">
        <f t="shared" si="31"/>
        <v>2059</v>
      </c>
      <c r="M79" s="138">
        <f t="shared" si="32"/>
        <v>4</v>
      </c>
      <c r="S79" s="204">
        <v>319</v>
      </c>
      <c r="T79" s="205">
        <f t="shared" si="28"/>
        <v>45454</v>
      </c>
      <c r="U79" s="194">
        <f t="shared" si="29"/>
        <v>23.8</v>
      </c>
    </row>
    <row r="80" spans="2:21" ht="15" customHeight="1">
      <c r="B80" s="252" t="s">
        <v>28</v>
      </c>
      <c r="C80" s="253"/>
      <c r="D80" s="254"/>
      <c r="E80" s="142" t="s">
        <v>0</v>
      </c>
      <c r="F80" s="143">
        <v>39697</v>
      </c>
      <c r="G80" s="143">
        <v>10324</v>
      </c>
      <c r="H80" s="141">
        <f t="shared" si="30"/>
        <v>26</v>
      </c>
      <c r="I80" s="143">
        <v>42523</v>
      </c>
      <c r="J80" s="143">
        <v>9072</v>
      </c>
      <c r="K80" s="144">
        <v>21.33433671189709</v>
      </c>
      <c r="L80" s="137">
        <f t="shared" si="31"/>
        <v>1252</v>
      </c>
      <c r="M80" s="138">
        <f t="shared" si="32"/>
        <v>4.7</v>
      </c>
      <c r="S80" s="204">
        <v>239</v>
      </c>
      <c r="T80" s="205">
        <f t="shared" si="28"/>
        <v>39458</v>
      </c>
      <c r="U80" s="194">
        <f t="shared" si="29"/>
        <v>26.2</v>
      </c>
    </row>
    <row r="81" spans="2:21" ht="15" customHeight="1">
      <c r="B81" s="255"/>
      <c r="C81" s="256"/>
      <c r="D81" s="257"/>
      <c r="E81" s="142" t="s">
        <v>1</v>
      </c>
      <c r="F81" s="143">
        <v>43740</v>
      </c>
      <c r="G81" s="143">
        <v>7781</v>
      </c>
      <c r="H81" s="141">
        <f t="shared" si="30"/>
        <v>17.8</v>
      </c>
      <c r="I81" s="143">
        <v>45944</v>
      </c>
      <c r="J81" s="143">
        <v>6212</v>
      </c>
      <c r="K81" s="144">
        <v>13.520807940100992</v>
      </c>
      <c r="L81" s="137">
        <f t="shared" si="31"/>
        <v>1569</v>
      </c>
      <c r="M81" s="138">
        <f t="shared" si="32"/>
        <v>4.3</v>
      </c>
      <c r="S81" s="204">
        <v>304</v>
      </c>
      <c r="T81" s="205">
        <f t="shared" si="28"/>
        <v>43436</v>
      </c>
      <c r="U81" s="194">
        <f t="shared" si="29"/>
        <v>17.9</v>
      </c>
    </row>
    <row r="82" spans="2:21" ht="15" customHeight="1">
      <c r="B82" s="252" t="s">
        <v>29</v>
      </c>
      <c r="C82" s="253"/>
      <c r="D82" s="254"/>
      <c r="E82" s="142" t="s">
        <v>0</v>
      </c>
      <c r="F82" s="143">
        <v>41781</v>
      </c>
      <c r="G82" s="143">
        <v>8894</v>
      </c>
      <c r="H82" s="141">
        <f t="shared" si="30"/>
        <v>21.3</v>
      </c>
      <c r="I82" s="143">
        <v>47665</v>
      </c>
      <c r="J82" s="143">
        <v>8181</v>
      </c>
      <c r="K82" s="144">
        <v>17.163537186614917</v>
      </c>
      <c r="L82" s="137">
        <f t="shared" si="31"/>
        <v>713</v>
      </c>
      <c r="M82" s="138">
        <f t="shared" si="32"/>
        <v>4.1</v>
      </c>
      <c r="S82" s="204">
        <v>215</v>
      </c>
      <c r="T82" s="205">
        <f t="shared" si="28"/>
        <v>41566</v>
      </c>
      <c r="U82" s="194">
        <f t="shared" si="29"/>
        <v>21.4</v>
      </c>
    </row>
    <row r="83" spans="2:21" ht="15" customHeight="1" thickBot="1">
      <c r="B83" s="258"/>
      <c r="C83" s="259"/>
      <c r="D83" s="260"/>
      <c r="E83" s="146" t="s">
        <v>1</v>
      </c>
      <c r="F83" s="147">
        <v>45102</v>
      </c>
      <c r="G83" s="147">
        <v>6113</v>
      </c>
      <c r="H83" s="206">
        <f t="shared" si="30"/>
        <v>13.6</v>
      </c>
      <c r="I83" s="147">
        <v>50228</v>
      </c>
      <c r="J83" s="147">
        <v>4934</v>
      </c>
      <c r="K83" s="148">
        <v>9.823206179820021</v>
      </c>
      <c r="L83" s="178">
        <f t="shared" si="31"/>
        <v>1179</v>
      </c>
      <c r="M83" s="207">
        <f t="shared" si="32"/>
        <v>3.8</v>
      </c>
      <c r="S83" s="204">
        <v>272</v>
      </c>
      <c r="T83" s="205">
        <f t="shared" si="28"/>
        <v>44830</v>
      </c>
      <c r="U83" s="194">
        <f t="shared" si="29"/>
        <v>13.6</v>
      </c>
    </row>
    <row r="84" ht="7.5" customHeight="1"/>
  </sheetData>
  <sheetProtection/>
  <mergeCells count="14">
    <mergeCell ref="B76:D77"/>
    <mergeCell ref="B78:D79"/>
    <mergeCell ref="B80:D81"/>
    <mergeCell ref="B82:D83"/>
    <mergeCell ref="B72:D73"/>
    <mergeCell ref="B74:D75"/>
    <mergeCell ref="B44:B51"/>
    <mergeCell ref="C4:E5"/>
    <mergeCell ref="B70:D71"/>
    <mergeCell ref="F4:F5"/>
    <mergeCell ref="T4:AI4"/>
    <mergeCell ref="B10:B15"/>
    <mergeCell ref="B24:B29"/>
    <mergeCell ref="B4:B5"/>
  </mergeCells>
  <printOptions/>
  <pageMargins left="0.7874015748031497" right="0.1968503937007874" top="0.7086614173228347" bottom="0.1968503937007874" header="0.5905511811023623" footer="0.1968503937007874"/>
  <pageSetup horizontalDpi="600" verticalDpi="600" orientation="portrait" paperSize="9" scale="77" r:id="rId1"/>
  <headerFooter alignWithMargins="0">
    <oddHeader>&amp;C&amp;"ＭＳ Ｐゴシック,太字"&amp;12平成22年国勢調査 人口等基本集計結果(長崎県)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山口 泰</cp:lastModifiedBy>
  <cp:lastPrinted>2011-11-10T09:52:27Z</cp:lastPrinted>
  <dcterms:created xsi:type="dcterms:W3CDTF">1997-01-08T22:48:59Z</dcterms:created>
  <dcterms:modified xsi:type="dcterms:W3CDTF">2022-06-03T01:42:48Z</dcterms:modified>
  <cp:category/>
  <cp:version/>
  <cp:contentType/>
  <cp:contentStatus/>
</cp:coreProperties>
</file>