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015990\Documents\HTLV-1\R1 AMED浜口班アンケート\最終案\"/>
    </mc:Choice>
  </mc:AlternateContent>
  <xr:revisionPtr revIDLastSave="0" documentId="13_ncr:1_{95CF25E0-ED3F-4652-BCC6-FD8A8D9C2455}" xr6:coauthVersionLast="36" xr6:coauthVersionMax="36" xr10:uidLastSave="{00000000-0000-0000-0000-000000000000}"/>
  <workbookProtection workbookAlgorithmName="SHA-512" workbookHashValue="bzfJh0f9DIGu/atPLswnFyj9fDCJiQlWFEEVSOqX9Bdg8mDfY1C9rmXm9U/zqPcn7KiAFW7fejm9dr3hv+xPTg==" workbookSaltValue="fRhji/kAzYAp/E9E5vD1zw==" workbookSpinCount="100000" lockStructure="1"/>
  <bookViews>
    <workbookView xWindow="8115" yWindow="2385" windowWidth="34725" windowHeight="19980" xr2:uid="{00000000-000D-0000-FFFF-FFFF00000000}"/>
  </bookViews>
  <sheets>
    <sheet name="保健センター" sheetId="6" r:id="rId1"/>
  </sheets>
  <definedNames>
    <definedName name="_xlnm.Print_Area" localSheetId="0">保健センター!$A$1:$AY$143</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6" roundtripDataSignature="AMtx7miWsabF/hATog6fMXGd0btDwoAMzw=="/>
    </ext>
  </extLst>
</workbook>
</file>

<file path=xl/calcChain.xml><?xml version="1.0" encoding="utf-8"?>
<calcChain xmlns="http://schemas.openxmlformats.org/spreadsheetml/2006/main">
  <c r="AT4" i="6" l="1"/>
  <c r="AS4" i="6"/>
  <c r="AR4" i="6"/>
  <c r="AQ4" i="6"/>
  <c r="AP4" i="6"/>
  <c r="AN4" i="6"/>
  <c r="AM4" i="6"/>
  <c r="AL4" i="6"/>
  <c r="M101" i="6"/>
  <c r="M102" i="6"/>
  <c r="M100" i="6"/>
  <c r="M94" i="6"/>
  <c r="M95" i="6"/>
  <c r="M93" i="6"/>
  <c r="AO4" i="6" s="1"/>
  <c r="M90" i="6"/>
  <c r="M89" i="6"/>
  <c r="M88" i="6"/>
  <c r="M131" i="6" l="1"/>
  <c r="M130" i="6"/>
  <c r="M129" i="6"/>
  <c r="M76" i="6"/>
  <c r="M75" i="6"/>
  <c r="M74" i="6"/>
  <c r="M73" i="6"/>
  <c r="M72" i="6"/>
  <c r="M71" i="6"/>
  <c r="M60" i="6"/>
  <c r="M59" i="6"/>
  <c r="M58" i="6"/>
  <c r="M53" i="6"/>
  <c r="M52" i="6"/>
  <c r="M51" i="6"/>
  <c r="M138" i="6" l="1"/>
  <c r="M133" i="6"/>
  <c r="P131" i="6"/>
  <c r="M127" i="6"/>
  <c r="M128" i="6"/>
  <c r="M119" i="6"/>
  <c r="M117" i="6"/>
  <c r="M115" i="6"/>
  <c r="M114" i="6"/>
  <c r="M110" i="6"/>
  <c r="M106" i="6"/>
  <c r="M83" i="6"/>
  <c r="M78" i="6"/>
  <c r="P76" i="6"/>
  <c r="P72" i="6"/>
  <c r="AF4" i="6"/>
  <c r="P71" i="6"/>
  <c r="M67" i="6"/>
  <c r="M62" i="6"/>
  <c r="P60" i="6"/>
  <c r="AB4" i="6"/>
  <c r="M57" i="6"/>
  <c r="P53" i="6"/>
  <c r="M50" i="6"/>
  <c r="M46" i="6"/>
  <c r="M42" i="6"/>
  <c r="M38" i="6"/>
  <c r="M34" i="6"/>
  <c r="M25" i="6"/>
  <c r="M23" i="6"/>
  <c r="M21" i="6"/>
  <c r="M17" i="6"/>
  <c r="M16" i="6"/>
  <c r="M15" i="6"/>
  <c r="M14" i="6"/>
  <c r="M13" i="6"/>
  <c r="BD4" i="6"/>
  <c r="BC4" i="6"/>
  <c r="BB4" i="6"/>
  <c r="AZ4" i="6"/>
  <c r="AY4" i="6"/>
  <c r="AX4" i="6"/>
  <c r="AW4" i="6"/>
  <c r="AV4" i="6"/>
  <c r="AU4" i="6"/>
  <c r="AK4" i="6"/>
  <c r="AJ4" i="6"/>
  <c r="AI4" i="6"/>
  <c r="AH4" i="6"/>
  <c r="AG4" i="6"/>
  <c r="AE4" i="6"/>
  <c r="AD4" i="6"/>
  <c r="AC4" i="6"/>
  <c r="AA4" i="6"/>
  <c r="Y4" i="6"/>
  <c r="X4" i="6"/>
  <c r="W4" i="6"/>
  <c r="V4" i="6"/>
  <c r="U4" i="6"/>
  <c r="T4" i="6"/>
  <c r="S4" i="6"/>
  <c r="R4" i="6"/>
  <c r="Q4" i="6"/>
  <c r="P4" i="6"/>
  <c r="O4" i="6"/>
  <c r="N4" i="6"/>
  <c r="BA4" i="6" l="1"/>
  <c r="Z4" i="6"/>
  <c r="M49" i="6"/>
  <c r="M56" i="6"/>
  <c r="M70" i="6"/>
</calcChain>
</file>

<file path=xl/sharedStrings.xml><?xml version="1.0" encoding="utf-8"?>
<sst xmlns="http://schemas.openxmlformats.org/spreadsheetml/2006/main" count="250" uniqueCount="167">
  <si>
    <t>４　その他</t>
  </si>
  <si>
    <t>３　わからない</t>
  </si>
  <si>
    <t>５　その他</t>
    <phoneticPr fontId="1"/>
  </si>
  <si>
    <t>長崎県五島保健所公衆衛生研究会　
メールアドレス：</t>
    <rPh sb="0" eb="3">
      <t>ナガサキ</t>
    </rPh>
    <rPh sb="3" eb="8">
      <t>ゴトウ</t>
    </rPh>
    <rPh sb="8" eb="15">
      <t>コウシュウエイセイ</t>
    </rPh>
    <phoneticPr fontId="1"/>
  </si>
  <si>
    <t>名</t>
    <rPh sb="0" eb="1">
      <t xml:space="preserve">メイ </t>
    </rPh>
    <phoneticPr fontId="1"/>
  </si>
  <si>
    <t>名</t>
    <rPh sb="0" eb="1">
      <t>メイ</t>
    </rPh>
    <phoneticPr fontId="1"/>
  </si>
  <si>
    <t>回／年</t>
    <rPh sb="0" eb="1">
      <t xml:space="preserve">カイ </t>
    </rPh>
    <rPh sb="2" eb="3">
      <t>ネn</t>
    </rPh>
    <phoneticPr fontId="1"/>
  </si>
  <si>
    <t>　</t>
    <rPh sb="0" eb="1">
      <t>ソウダnヒラクジハテゥカツドウ</t>
    </rPh>
    <phoneticPr fontId="1"/>
  </si>
  <si>
    <t>１　ある</t>
    <phoneticPr fontId="1"/>
  </si>
  <si>
    <t>２　ない</t>
    <phoneticPr fontId="1"/>
  </si>
  <si>
    <t>問合せ先電話番号</t>
    <rPh sb="4" eb="5">
      <t xml:space="preserve">デンワ </t>
    </rPh>
    <rPh sb="6" eb="8">
      <t xml:space="preserve">バンゴウ </t>
    </rPh>
    <phoneticPr fontId="1"/>
  </si>
  <si>
    <t>問合せ先メールアドレス</t>
    <phoneticPr fontId="1"/>
  </si>
  <si>
    <t>４　その他</t>
    <phoneticPr fontId="1"/>
  </si>
  <si>
    <t>３　検討中</t>
    <rPh sb="2" eb="3">
      <t>ケントウ</t>
    </rPh>
    <phoneticPr fontId="1"/>
  </si>
  <si>
    <t>Ⅰ</t>
    <phoneticPr fontId="1"/>
  </si>
  <si>
    <t>Ⅱ</t>
    <phoneticPr fontId="1"/>
  </si>
  <si>
    <t>１　している</t>
    <phoneticPr fontId="1"/>
  </si>
  <si>
    <t>２　特にしていない</t>
    <rPh sb="2" eb="3">
      <t>トクニ</t>
    </rPh>
    <phoneticPr fontId="1"/>
  </si>
  <si>
    <t>都道府県名　</t>
    <rPh sb="4" eb="5">
      <t xml:space="preserve">メイ </t>
    </rPh>
    <phoneticPr fontId="1"/>
  </si>
  <si>
    <t xml:space="preserve">※ 不明、または公表を控える場合は空欄のままでお願いします。																																																								</t>
    <rPh sb="11" eb="12">
      <t>ヒカエ</t>
    </rPh>
    <phoneticPr fontId="1"/>
  </si>
  <si>
    <t>管内人口を教えてください。</t>
    <rPh sb="5" eb="6">
      <t>オシエ</t>
    </rPh>
    <phoneticPr fontId="1"/>
  </si>
  <si>
    <t>HTLV-1に関して住民に対する啓発活動はされていますか</t>
    <rPh sb="10" eb="12">
      <t>ジュウミn</t>
    </rPh>
    <rPh sb="13" eb="14">
      <t>タイス</t>
    </rPh>
    <rPh sb="16" eb="20">
      <t>ケイハテゥ</t>
    </rPh>
    <phoneticPr fontId="1"/>
  </si>
  <si>
    <t>　→　その内容：</t>
    <phoneticPr fontId="1"/>
  </si>
  <si>
    <t>管内において、相談会の開催など、キャリアの方による自主的な活動はありますか。</t>
    <rPh sb="0" eb="2">
      <t>カンナイ</t>
    </rPh>
    <rPh sb="20" eb="22">
      <t>カイサイ</t>
    </rPh>
    <rPh sb="25" eb="28">
      <t>ジセィウ</t>
    </rPh>
    <phoneticPr fontId="1"/>
  </si>
  <si>
    <t>１　断乳</t>
    <rPh sb="2" eb="4">
      <t>ダンニュウ</t>
    </rPh>
    <phoneticPr fontId="1"/>
  </si>
  <si>
    <t>２　短期母乳</t>
    <rPh sb="2" eb="6">
      <t>タンキ</t>
    </rPh>
    <phoneticPr fontId="1"/>
  </si>
  <si>
    <t>２　検討中</t>
    <rPh sb="2" eb="5">
      <t>ケントウチュウ</t>
    </rPh>
    <phoneticPr fontId="1"/>
  </si>
  <si>
    <t>３　助成の予定はない</t>
    <rPh sb="2" eb="4">
      <t>ジョセイ</t>
    </rPh>
    <rPh sb="5" eb="7">
      <t>ヨテイ</t>
    </rPh>
    <phoneticPr fontId="1"/>
  </si>
  <si>
    <t>（あてはまるもの全てに〇をご入力ください）</t>
    <rPh sb="8" eb="9">
      <t>スベテ</t>
    </rPh>
    <rPh sb="14" eb="16">
      <t>ニュウリョク</t>
    </rPh>
    <phoneticPr fontId="1"/>
  </si>
  <si>
    <t>貴センターについて伺います</t>
    <rPh sb="9" eb="10">
      <t>ウカガ</t>
    </rPh>
    <phoneticPr fontId="1"/>
  </si>
  <si>
    <t>１　ハイリスク妊産婦としてフォローアップの対象とする</t>
    <rPh sb="7" eb="10">
      <t>ニンサンプ</t>
    </rPh>
    <rPh sb="21" eb="23">
      <t>タイショウ</t>
    </rPh>
    <phoneticPr fontId="1"/>
  </si>
  <si>
    <t>活動内容を具体的に教えてください。</t>
    <rPh sb="2" eb="4">
      <t>ナイヨウ</t>
    </rPh>
    <rPh sb="5" eb="8">
      <t>グタイ</t>
    </rPh>
    <phoneticPr fontId="1"/>
  </si>
  <si>
    <t>（あてはまるもの全てに〇をご記入ください）</t>
    <rPh sb="14" eb="16">
      <t>キニュウ</t>
    </rPh>
    <phoneticPr fontId="1"/>
  </si>
  <si>
    <t>（あてはまるもの全てに〇をご記入ください）</t>
    <rPh sb="8" eb="9">
      <t>スベ</t>
    </rPh>
    <rPh sb="14" eb="16">
      <t>キニュウ</t>
    </rPh>
    <phoneticPr fontId="1"/>
  </si>
  <si>
    <t>※ 実績がない場合は「0」と入力して下さい。</t>
    <rPh sb="2" eb="4">
      <t>ジッセキ</t>
    </rPh>
    <phoneticPr fontId="1"/>
  </si>
  <si>
    <t>貴自治体の状況について教えてください。</t>
    <rPh sb="1" eb="4">
      <t>ジチタイ</t>
    </rPh>
    <rPh sb="5" eb="7">
      <t xml:space="preserve">ジョウキョウ </t>
    </rPh>
    <phoneticPr fontId="1"/>
  </si>
  <si>
    <t>Ⅲ</t>
    <phoneticPr fontId="1"/>
  </si>
  <si>
    <t>Ⅳ</t>
    <phoneticPr fontId="1"/>
  </si>
  <si>
    <t>３　子どもの自己決定権を尊重し、思春期前頃の説明と検査が望ましいと考える</t>
    <rPh sb="2" eb="3">
      <t xml:space="preserve">コドモノ </t>
    </rPh>
    <rPh sb="6" eb="11">
      <t>ジコケッテイ</t>
    </rPh>
    <rPh sb="12" eb="14">
      <t xml:space="preserve">ソンチョウシ </t>
    </rPh>
    <rPh sb="16" eb="19">
      <t xml:space="preserve">シシュンキ </t>
    </rPh>
    <rPh sb="19" eb="20">
      <t xml:space="preserve">マエ </t>
    </rPh>
    <rPh sb="20" eb="21">
      <t xml:space="preserve">ゴロニ </t>
    </rPh>
    <rPh sb="22" eb="24">
      <t xml:space="preserve">セツメイト </t>
    </rPh>
    <rPh sb="25" eb="27">
      <t xml:space="preserve">ケンサヲ </t>
    </rPh>
    <rPh sb="28" eb="29">
      <t>ノゾマシイ</t>
    </rPh>
    <rPh sb="33" eb="34">
      <t>カンガエ</t>
    </rPh>
    <phoneticPr fontId="1"/>
  </si>
  <si>
    <t>３　特に推奨していない</t>
    <rPh sb="4" eb="6">
      <t>スイショウ</t>
    </rPh>
    <phoneticPr fontId="1"/>
  </si>
  <si>
    <t>３　特にない</t>
    <rPh sb="2" eb="3">
      <t>トクニ</t>
    </rPh>
    <phoneticPr fontId="1"/>
  </si>
  <si>
    <t>１　３歳児健診で該当者にアプローチして受診勧奨するのが難しい</t>
    <rPh sb="4" eb="5">
      <t xml:space="preserve">ジ </t>
    </rPh>
    <rPh sb="5" eb="7">
      <t xml:space="preserve">ケンシン </t>
    </rPh>
    <rPh sb="8" eb="11">
      <t>ガイトウ</t>
    </rPh>
    <rPh sb="19" eb="21">
      <t>ジュシン</t>
    </rPh>
    <rPh sb="21" eb="23">
      <t>カンショウ</t>
    </rPh>
    <rPh sb="27" eb="28">
      <t>ムズカシイ</t>
    </rPh>
    <phoneticPr fontId="1"/>
  </si>
  <si>
    <t>２　３歳時の小児科受診率が低い</t>
    <rPh sb="6" eb="9">
      <t>ショウニ</t>
    </rPh>
    <rPh sb="9" eb="12">
      <t>ジュシn</t>
    </rPh>
    <rPh sb="13" eb="14">
      <t>ヒクイ</t>
    </rPh>
    <phoneticPr fontId="1"/>
  </si>
  <si>
    <t>１　国や県が作成したリーフレット</t>
    <rPh sb="2" eb="3">
      <t>クニ</t>
    </rPh>
    <rPh sb="4" eb="5">
      <t>ケンガ</t>
    </rPh>
    <rPh sb="6" eb="8">
      <t>サクセイ</t>
    </rPh>
    <phoneticPr fontId="1"/>
  </si>
  <si>
    <t>３　上記１と２の両方</t>
    <rPh sb="2" eb="4">
      <t>ジョウ</t>
    </rPh>
    <rPh sb="8" eb="10">
      <t>リョウホウ</t>
    </rPh>
    <phoneticPr fontId="1"/>
  </si>
  <si>
    <t>４　口頭説明のみ</t>
    <rPh sb="2" eb="6">
      <t>コウトウ</t>
    </rPh>
    <phoneticPr fontId="1"/>
  </si>
  <si>
    <t>３　HAMの患者会</t>
    <rPh sb="6" eb="9">
      <t>カンジャ</t>
    </rPh>
    <phoneticPr fontId="1"/>
  </si>
  <si>
    <t>HTLV-1の啓発活動について伺います</t>
    <rPh sb="7" eb="9">
      <t>ケイハテゥ</t>
    </rPh>
    <rPh sb="9" eb="11">
      <t>ケイカツカテゥ</t>
    </rPh>
    <phoneticPr fontId="1"/>
  </si>
  <si>
    <t>Q４で何らかの授乳方法を推奨していると回答された方に伺います。</t>
    <rPh sb="3" eb="4">
      <t xml:space="preserve">ナンラカノ </t>
    </rPh>
    <rPh sb="7" eb="11">
      <t xml:space="preserve">ジュニュウホウホウノ </t>
    </rPh>
    <rPh sb="12" eb="14">
      <t>スイショウ</t>
    </rPh>
    <rPh sb="19" eb="21">
      <t>カイトウ</t>
    </rPh>
    <rPh sb="24" eb="25">
      <t>カタ</t>
    </rPh>
    <phoneticPr fontId="1"/>
  </si>
  <si>
    <t>Q10</t>
    <phoneticPr fontId="1"/>
  </si>
  <si>
    <t>１　キャリアの会</t>
    <rPh sb="7" eb="8">
      <t>ソウダn</t>
    </rPh>
    <phoneticPr fontId="1"/>
  </si>
  <si>
    <t>３　特に定めていない</t>
    <rPh sb="2" eb="3">
      <t>トクニ</t>
    </rPh>
    <rPh sb="4" eb="5">
      <t>サダメ</t>
    </rPh>
    <phoneticPr fontId="1"/>
  </si>
  <si>
    <t>担当者の所属</t>
    <rPh sb="0" eb="2">
      <t>タントウ</t>
    </rPh>
    <rPh sb="4" eb="6">
      <t>ショゾク</t>
    </rPh>
    <phoneticPr fontId="1"/>
  </si>
  <si>
    <t>センター名</t>
    <rPh sb="4" eb="5">
      <t>キショメ</t>
    </rPh>
    <phoneticPr fontId="1"/>
  </si>
  <si>
    <t>担当者名</t>
    <rPh sb="0" eb="3">
      <t>タントウ</t>
    </rPh>
    <phoneticPr fontId="1"/>
  </si>
  <si>
    <t>５　20万人以上　</t>
    <phoneticPr fontId="1"/>
  </si>
  <si>
    <t>１　１万人未満</t>
    <phoneticPr fontId="1"/>
  </si>
  <si>
    <t>２　１万人以上５万人未満</t>
    <rPh sb="5" eb="7">
      <t>イジョウ</t>
    </rPh>
    <phoneticPr fontId="1"/>
  </si>
  <si>
    <t>３　５万人以上10万人未満</t>
    <phoneticPr fontId="1"/>
  </si>
  <si>
    <t>４　10万人以上20万人未満</t>
    <phoneticPr fontId="1"/>
  </si>
  <si>
    <t>担当者名</t>
    <rPh sb="0" eb="1">
      <t>タントウ</t>
    </rPh>
    <phoneticPr fontId="1"/>
  </si>
  <si>
    <t>◇  センター名、担当者のご所属、お名前、問合せ先電話番号、及びメールアドレスをご記入下さい。</t>
    <rPh sb="7" eb="8">
      <t>キショメイ</t>
    </rPh>
    <rPh sb="9" eb="11">
      <t>タントウ</t>
    </rPh>
    <rPh sb="11" eb="12">
      <t xml:space="preserve">シャ </t>
    </rPh>
    <rPh sb="14" eb="16">
      <t>ショゾク</t>
    </rPh>
    <rPh sb="21" eb="23">
      <t xml:space="preserve">トイアワセ </t>
    </rPh>
    <rPh sb="24" eb="25">
      <t xml:space="preserve">サキ </t>
    </rPh>
    <rPh sb="25" eb="29">
      <t xml:space="preserve">デンワバンゴウ </t>
    </rPh>
    <rPh sb="30" eb="31">
      <t>オヨビ</t>
    </rPh>
    <phoneticPr fontId="1"/>
  </si>
  <si>
    <t>３　特にフォローアップしていないが、随時相談を受け付けている</t>
    <rPh sb="2" eb="3">
      <t>トクニ</t>
    </rPh>
    <phoneticPr fontId="1"/>
  </si>
  <si>
    <t>九州地方の行政機関におけるHTLV-1検査相談指導体制に関する調査
【市町村保健センター　対象】</t>
    <rPh sb="0" eb="4">
      <t>キュウシュウ</t>
    </rPh>
    <rPh sb="23" eb="25">
      <t>シドウ</t>
    </rPh>
    <rPh sb="35" eb="38">
      <t xml:space="preserve">シチョウソン </t>
    </rPh>
    <rPh sb="38" eb="40">
      <t xml:space="preserve">ホケンセンター </t>
    </rPh>
    <rPh sb="45" eb="47">
      <t>タイショウ</t>
    </rPh>
    <phoneticPr fontId="1"/>
  </si>
  <si>
    <t>２　フォローアップ対象者となるように検討中</t>
    <rPh sb="10" eb="12">
      <t>タイショウ</t>
    </rPh>
    <phoneticPr fontId="1"/>
  </si>
  <si>
    <t>Q 11</t>
    <phoneticPr fontId="1"/>
  </si>
  <si>
    <t>２　独自に作成したリーフレット</t>
    <rPh sb="2" eb="4">
      <t xml:space="preserve">ドクジ </t>
    </rPh>
    <rPh sb="5" eb="7">
      <t>サクセイ</t>
    </rPh>
    <phoneticPr fontId="1"/>
  </si>
  <si>
    <t>１　知っている</t>
    <rPh sb="2" eb="3">
      <t>シッテイ</t>
    </rPh>
    <phoneticPr fontId="1"/>
  </si>
  <si>
    <t>以上でアンケートは終わりです。ご協力ありがとうございました。</t>
    <rPh sb="0" eb="2">
      <t>イジョウ</t>
    </rPh>
    <phoneticPr fontId="1"/>
  </si>
  <si>
    <t>Q 12</t>
    <phoneticPr fontId="1"/>
  </si>
  <si>
    <t>Q 13</t>
    <phoneticPr fontId="1"/>
  </si>
  <si>
    <t>キャリア妊産婦への対応に関して、ご意見等ありましたら以下にご入力願います。</t>
    <rPh sb="4" eb="7">
      <t>ニンサンプ</t>
    </rPh>
    <rPh sb="9" eb="11">
      <t>タイオウ</t>
    </rPh>
    <rPh sb="12" eb="13">
      <t>カンシテ</t>
    </rPh>
    <rPh sb="26" eb="28">
      <t>イカニ</t>
    </rPh>
    <rPh sb="30" eb="32">
      <t>ニュウリョク</t>
    </rPh>
    <rPh sb="32" eb="33">
      <t>ネガイシマス</t>
    </rPh>
    <phoneticPr fontId="1"/>
  </si>
  <si>
    <t>１　すでに実施している</t>
    <rPh sb="5" eb="7">
      <t>ジッセィ</t>
    </rPh>
    <phoneticPr fontId="1"/>
  </si>
  <si>
    <t>子育て世代包括支援センター事業の中でどのような位置付けを（予定）されていますか。</t>
    <rPh sb="0" eb="1">
      <t>コ</t>
    </rPh>
    <rPh sb="1" eb="2">
      <t>ソダ</t>
    </rPh>
    <rPh sb="5" eb="7">
      <t>ジギョウ</t>
    </rPh>
    <rPh sb="9" eb="12">
      <t>イチヅケ</t>
    </rPh>
    <rPh sb="20" eb="22">
      <t>ヨテイ</t>
    </rPh>
    <phoneticPr fontId="1"/>
  </si>
  <si>
    <t>平成28年度</t>
    <rPh sb="0" eb="2">
      <t>ヘイセイ</t>
    </rPh>
    <rPh sb="5" eb="6">
      <t xml:space="preserve">ド </t>
    </rPh>
    <phoneticPr fontId="1"/>
  </si>
  <si>
    <t>平成29年度</t>
    <rPh sb="0" eb="1">
      <t>ヘイセイ</t>
    </rPh>
    <rPh sb="5" eb="6">
      <t xml:space="preserve">ド </t>
    </rPh>
    <phoneticPr fontId="1"/>
  </si>
  <si>
    <t>平成30年度</t>
    <rPh sb="0" eb="2">
      <t>ヘイセイ</t>
    </rPh>
    <rPh sb="5" eb="6">
      <t xml:space="preserve">ド </t>
    </rPh>
    <phoneticPr fontId="1"/>
  </si>
  <si>
    <t>現在、キャリアの母親にどのような授乳方法を主に推奨していますか。</t>
    <rPh sb="8" eb="10">
      <t>ハハ</t>
    </rPh>
    <rPh sb="21" eb="22">
      <t>オモニ</t>
    </rPh>
    <rPh sb="23" eb="25">
      <t>スイショウ</t>
    </rPh>
    <phoneticPr fontId="1"/>
  </si>
  <si>
    <t>キャリアの母親への対応について伺います</t>
    <rPh sb="9" eb="11">
      <t>タイオウ</t>
    </rPh>
    <rPh sb="15" eb="16">
      <t>ウカガイ</t>
    </rPh>
    <phoneticPr fontId="1"/>
  </si>
  <si>
    <t>短期母乳を希望したキャリアの母親へ、断乳の指導をどのようにされていますか。</t>
    <rPh sb="0" eb="4">
      <t>タンキ</t>
    </rPh>
    <rPh sb="5" eb="7">
      <t>センタク</t>
    </rPh>
    <rPh sb="13" eb="15">
      <t>ダンニュウ</t>
    </rPh>
    <rPh sb="16" eb="18">
      <t>シドウ</t>
    </rPh>
    <phoneticPr fontId="1"/>
  </si>
  <si>
    <t>キャリアの母親から産まれた児に対する3歳時の検査について教えてください。</t>
    <rPh sb="2" eb="3">
      <t>ジノ</t>
    </rPh>
    <rPh sb="12" eb="13">
      <t>アテハマル</t>
    </rPh>
    <rPh sb="15" eb="16">
      <t>タイ</t>
    </rPh>
    <rPh sb="22" eb="23">
      <t>スベテ</t>
    </rPh>
    <rPh sb="25" eb="26">
      <t>エラn</t>
    </rPh>
    <rPh sb="28" eb="29">
      <t>オシエ</t>
    </rPh>
    <phoneticPr fontId="1"/>
  </si>
  <si>
    <t>平成28〜30年度における乳児家庭全戸訪問事業の対象者数を教えてください。</t>
    <rPh sb="1" eb="3">
      <t>タイショウ</t>
    </rPh>
    <rPh sb="6" eb="8">
      <t>ハハオヤ</t>
    </rPh>
    <phoneticPr fontId="1"/>
  </si>
  <si>
    <t>平成28〜30年度における乳児家庭全戸訪問事業で把握したキャリアの母親の数を教えてください。</t>
    <rPh sb="8" eb="10">
      <t>ハアク</t>
    </rPh>
    <rPh sb="12" eb="13">
      <t>ハハ</t>
    </rPh>
    <rPh sb="13" eb="14">
      <t>オヤ</t>
    </rPh>
    <rPh sb="15" eb="16">
      <t>ジテゥ</t>
    </rPh>
    <rPh sb="16" eb="18">
      <t>ニn</t>
    </rPh>
    <rPh sb="19" eb="20">
      <t>オシエ</t>
    </rPh>
    <phoneticPr fontId="1"/>
  </si>
  <si>
    <t>Q6のうち初回訪問以降もフォローアップを要したキャリアの母親の実人数を教えてください。</t>
    <rPh sb="5" eb="7">
      <t>ショカイ</t>
    </rPh>
    <rPh sb="7" eb="9">
      <t>ホウモn</t>
    </rPh>
    <rPh sb="9" eb="11">
      <t>イコウ</t>
    </rPh>
    <rPh sb="20" eb="21">
      <t xml:space="preserve">ヨウシタ </t>
    </rPh>
    <rPh sb="28" eb="30">
      <t>ハハオヤ</t>
    </rPh>
    <rPh sb="31" eb="32">
      <t>ジテゥ</t>
    </rPh>
    <rPh sb="32" eb="34">
      <t>ニンズウ</t>
    </rPh>
    <rPh sb="35" eb="36">
      <t>オシエ</t>
    </rPh>
    <phoneticPr fontId="1"/>
  </si>
  <si>
    <r>
      <t>平成31年度日本医療研究開発機構
新興・再興感染症に対する革新的医薬品等開発推進研究事業 
「</t>
    </r>
    <r>
      <rPr>
        <b/>
        <sz val="12"/>
        <rFont val="游ゴシック Regular"/>
        <charset val="128"/>
      </rPr>
      <t xml:space="preserve">HTLV-1 </t>
    </r>
    <r>
      <rPr>
        <sz val="12"/>
        <rFont val="游ゴシック Regular"/>
        <charset val="128"/>
      </rPr>
      <t>の疫学研究及び総合対策に資する研究」 
分担研究「国内のHTLV-1の発生動向に基づく感染制御対策」</t>
    </r>
    <rPh sb="74" eb="78">
      <t xml:space="preserve">ブンタンケンキュウ </t>
    </rPh>
    <rPh sb="79" eb="82">
      <t>ホケンセィオ</t>
    </rPh>
    <phoneticPr fontId="1"/>
  </si>
  <si>
    <r>
      <rPr>
        <b/>
        <sz val="11"/>
        <rFont val="游ゴシック Regular"/>
        <charset val="128"/>
      </rPr>
      <t>Q１</t>
    </r>
    <r>
      <rPr>
        <sz val="11"/>
        <rFont val="游ゴシック Regular"/>
        <charset val="128"/>
      </rPr>
      <t>　</t>
    </r>
    <phoneticPr fontId="1"/>
  </si>
  <si>
    <r>
      <rPr>
        <b/>
        <sz val="11"/>
        <rFont val="游ゴシック Regular"/>
        <charset val="128"/>
      </rPr>
      <t>Q２</t>
    </r>
    <r>
      <rPr>
        <sz val="11"/>
        <rFont val="游ゴシック Regular"/>
        <charset val="128"/>
      </rPr>
      <t>　</t>
    </r>
    <phoneticPr fontId="1"/>
  </si>
  <si>
    <r>
      <rPr>
        <b/>
        <sz val="11"/>
        <rFont val="游ゴシック Regular"/>
        <charset val="128"/>
      </rPr>
      <t>Q３</t>
    </r>
    <r>
      <rPr>
        <sz val="11"/>
        <rFont val="游ゴシック Regular"/>
        <charset val="128"/>
      </rPr>
      <t>　</t>
    </r>
    <phoneticPr fontId="1"/>
  </si>
  <si>
    <r>
      <rPr>
        <b/>
        <sz val="11"/>
        <rFont val="游ゴシック Regular"/>
        <charset val="128"/>
      </rPr>
      <t>Q４</t>
    </r>
    <r>
      <rPr>
        <sz val="11"/>
        <rFont val="游ゴシック Regular"/>
        <charset val="128"/>
      </rPr>
      <t>　</t>
    </r>
    <phoneticPr fontId="1"/>
  </si>
  <si>
    <r>
      <rPr>
        <b/>
        <sz val="11"/>
        <rFont val="游ゴシック Regular"/>
        <charset val="128"/>
      </rPr>
      <t>Q４-１</t>
    </r>
    <r>
      <rPr>
        <sz val="11"/>
        <rFont val="游ゴシック Regular"/>
        <charset val="128"/>
      </rPr>
      <t>　</t>
    </r>
    <phoneticPr fontId="1"/>
  </si>
  <si>
    <r>
      <rPr>
        <b/>
        <sz val="11"/>
        <rFont val="游ゴシック Regular"/>
        <charset val="128"/>
      </rPr>
      <t>Q４-２</t>
    </r>
    <r>
      <rPr>
        <sz val="11"/>
        <rFont val="游ゴシック Regular"/>
        <charset val="128"/>
      </rPr>
      <t>　</t>
    </r>
    <phoneticPr fontId="1"/>
  </si>
  <si>
    <r>
      <t>キャリアの母親から産まれた</t>
    </r>
    <r>
      <rPr>
        <sz val="11"/>
        <rFont val="游ゴシック Regular"/>
        <family val="3"/>
        <charset val="128"/>
      </rPr>
      <t>3歳児に対して、</t>
    </r>
    <r>
      <rPr>
        <sz val="11"/>
        <rFont val="游ゴシック Regular"/>
        <charset val="128"/>
      </rPr>
      <t>どのような対応をされていますか。</t>
    </r>
    <rPh sb="9" eb="10">
      <t>ウマレ</t>
    </rPh>
    <rPh sb="14" eb="16">
      <t>サイジ</t>
    </rPh>
    <rPh sb="17" eb="18">
      <t>タイ</t>
    </rPh>
    <rPh sb="26" eb="28">
      <t>タイオウ</t>
    </rPh>
    <phoneticPr fontId="1"/>
  </si>
  <si>
    <r>
      <rPr>
        <b/>
        <sz val="11"/>
        <rFont val="游ゴシック Regular"/>
        <charset val="128"/>
      </rPr>
      <t>Q４-３</t>
    </r>
    <r>
      <rPr>
        <sz val="11"/>
        <rFont val="游ゴシック Regular"/>
        <charset val="128"/>
      </rPr>
      <t>　</t>
    </r>
    <phoneticPr fontId="1"/>
  </si>
  <si>
    <r>
      <rPr>
        <b/>
        <sz val="11"/>
        <rFont val="游ゴシック Regular"/>
        <charset val="128"/>
      </rPr>
      <t>Q４-４</t>
    </r>
    <r>
      <rPr>
        <sz val="11"/>
        <rFont val="游ゴシック Regular"/>
        <charset val="128"/>
      </rPr>
      <t>　</t>
    </r>
    <phoneticPr fontId="1"/>
  </si>
  <si>
    <r>
      <rPr>
        <b/>
        <sz val="11"/>
        <rFont val="游ゴシック Regular"/>
        <charset val="128"/>
      </rPr>
      <t>Q５</t>
    </r>
    <r>
      <rPr>
        <sz val="11"/>
        <rFont val="游ゴシック Regular"/>
        <charset val="128"/>
      </rPr>
      <t>　</t>
    </r>
    <phoneticPr fontId="1"/>
  </si>
  <si>
    <r>
      <t>２　キャリア</t>
    </r>
    <r>
      <rPr>
        <sz val="11"/>
        <rFont val="游ゴシック Regular"/>
        <family val="3"/>
        <charset val="128"/>
      </rPr>
      <t>の母親</t>
    </r>
    <r>
      <rPr>
        <sz val="11"/>
        <rFont val="游ゴシック Regular"/>
        <charset val="128"/>
      </rPr>
      <t>の会</t>
    </r>
    <rPh sb="7" eb="9">
      <t>ハハオヤ</t>
    </rPh>
    <rPh sb="10" eb="11">
      <t>カンジャ</t>
    </rPh>
    <phoneticPr fontId="1"/>
  </si>
  <si>
    <r>
      <t>日本HTLV-1学会と国際レトロウルス学会が11月10日を「世界HTLVデー」と制定したことを</t>
    </r>
    <r>
      <rPr>
        <sz val="11"/>
        <rFont val="游ゴシック Regular"/>
        <family val="3"/>
        <charset val="128"/>
      </rPr>
      <t>ご存知ですか。</t>
    </r>
    <rPh sb="48" eb="50">
      <t>ゾンジ</t>
    </rPh>
    <phoneticPr fontId="1"/>
  </si>
  <si>
    <t xml:space="preserve">510koueiken@pref.nagasaki.lg.jp		</t>
    <phoneticPr fontId="1"/>
  </si>
  <si>
    <t>,</t>
  </si>
  <si>
    <t>Q1</t>
    <phoneticPr fontId="1"/>
  </si>
  <si>
    <t>Q12</t>
    <phoneticPr fontId="1"/>
  </si>
  <si>
    <t>Q2</t>
    <phoneticPr fontId="1"/>
  </si>
  <si>
    <t>Q3</t>
    <phoneticPr fontId="1"/>
  </si>
  <si>
    <t>Q4</t>
    <phoneticPr fontId="1"/>
  </si>
  <si>
    <t>Q11</t>
    <phoneticPr fontId="1"/>
  </si>
  <si>
    <t>センター名</t>
    <phoneticPr fontId="1"/>
  </si>
  <si>
    <t>担当者の所属</t>
    <rPh sb="0" eb="3">
      <t>タントウ</t>
    </rPh>
    <phoneticPr fontId="1"/>
  </si>
  <si>
    <t>問合せ先電話番号</t>
    <rPh sb="0" eb="2">
      <t>トイアワセ</t>
    </rPh>
    <rPh sb="4" eb="8">
      <t>デンワ</t>
    </rPh>
    <phoneticPr fontId="1"/>
  </si>
  <si>
    <t>問合せ先メアド</t>
    <rPh sb="0" eb="1">
      <t>トイアワセ</t>
    </rPh>
    <phoneticPr fontId="1"/>
  </si>
  <si>
    <t>Q4_4t</t>
    <phoneticPr fontId="1"/>
  </si>
  <si>
    <t>Q4-1</t>
    <phoneticPr fontId="1"/>
  </si>
  <si>
    <t>Q4-1_4t</t>
    <phoneticPr fontId="1"/>
  </si>
  <si>
    <t>Q4-2</t>
    <phoneticPr fontId="1"/>
  </si>
  <si>
    <t>Q4-3</t>
    <phoneticPr fontId="1"/>
  </si>
  <si>
    <t>Q4-2_4t</t>
    <phoneticPr fontId="1"/>
  </si>
  <si>
    <t>Q4-3_4t</t>
    <phoneticPr fontId="1"/>
  </si>
  <si>
    <t>Q4-4</t>
    <phoneticPr fontId="1"/>
  </si>
  <si>
    <t>Q4-4_4t</t>
    <phoneticPr fontId="1"/>
  </si>
  <si>
    <t>Q7_h28</t>
    <phoneticPr fontId="1"/>
  </si>
  <si>
    <t>Q7_h29</t>
  </si>
  <si>
    <t>Q7_h30</t>
  </si>
  <si>
    <t>Q13</t>
    <phoneticPr fontId="1"/>
  </si>
  <si>
    <t>（あてはまるもの全てに〇をご入力ください）</t>
  </si>
  <si>
    <t>１　粉ミルク缶の支給</t>
    <rPh sb="2" eb="3">
      <t>コナミルク</t>
    </rPh>
    <rPh sb="6" eb="7">
      <t xml:space="preserve">カン </t>
    </rPh>
    <rPh sb="8" eb="10">
      <t>シキュウ</t>
    </rPh>
    <phoneticPr fontId="1"/>
  </si>
  <si>
    <t>２　粉ミルク代の助成</t>
    <rPh sb="2" eb="3">
      <t>コナミルク</t>
    </rPh>
    <rPh sb="8" eb="10">
      <t>ジョセイ</t>
    </rPh>
    <phoneticPr fontId="1"/>
  </si>
  <si>
    <t>円／年</t>
    <rPh sb="0" eb="1">
      <t>○</t>
    </rPh>
    <phoneticPr fontId="1"/>
  </si>
  <si>
    <t>４　産後うつ発症予防の為のフォローアップ</t>
    <rPh sb="2" eb="4">
      <t xml:space="preserve">サンゴ </t>
    </rPh>
    <rPh sb="6" eb="8">
      <t>ハッショウ</t>
    </rPh>
    <rPh sb="8" eb="10">
      <t>ヨボウ</t>
    </rPh>
    <rPh sb="11" eb="12">
      <t xml:space="preserve">タメノ </t>
    </rPh>
    <phoneticPr fontId="1"/>
  </si>
  <si>
    <t>６   その他</t>
    <phoneticPr fontId="1"/>
  </si>
  <si>
    <t>５   特段の対応をしていない</t>
    <rPh sb="4" eb="6">
      <t>トクダn</t>
    </rPh>
    <rPh sb="7" eb="9">
      <t>タイオウ</t>
    </rPh>
    <phoneticPr fontId="1"/>
  </si>
  <si>
    <t>Q５</t>
    <phoneticPr fontId="1"/>
  </si>
  <si>
    <t>Q5_1t</t>
    <phoneticPr fontId="1"/>
  </si>
  <si>
    <t>Q5_2t</t>
    <phoneticPr fontId="1"/>
  </si>
  <si>
    <t>Q5_6t</t>
    <phoneticPr fontId="1"/>
  </si>
  <si>
    <t>Q６</t>
    <phoneticPr fontId="1"/>
  </si>
  <si>
    <t>キャリアの母親への相談対応の際、どのような資材を用いて説明されていますか。</t>
    <rPh sb="3" eb="5">
      <t>シザイ</t>
    </rPh>
    <rPh sb="6" eb="7">
      <t>モティ</t>
    </rPh>
    <rPh sb="10" eb="12">
      <t>セツメイ</t>
    </rPh>
    <phoneticPr fontId="1"/>
  </si>
  <si>
    <t>Q６_5t</t>
    <phoneticPr fontId="1"/>
  </si>
  <si>
    <r>
      <rPr>
        <b/>
        <sz val="11"/>
        <rFont val="游ゴシック Regular"/>
        <charset val="128"/>
      </rPr>
      <t>Q７</t>
    </r>
    <r>
      <rPr>
        <sz val="11"/>
        <rFont val="游ゴシック Regular"/>
        <charset val="128"/>
      </rPr>
      <t>　</t>
    </r>
    <phoneticPr fontId="1"/>
  </si>
  <si>
    <r>
      <rPr>
        <b/>
        <sz val="11"/>
        <rFont val="游ゴシック Regular"/>
        <charset val="128"/>
      </rPr>
      <t>Q８</t>
    </r>
    <r>
      <rPr>
        <sz val="11"/>
        <rFont val="游ゴシック Regular"/>
        <charset val="128"/>
      </rPr>
      <t>　</t>
    </r>
    <phoneticPr fontId="1"/>
  </si>
  <si>
    <r>
      <rPr>
        <b/>
        <sz val="11"/>
        <rFont val="游ゴシック Regular"/>
        <charset val="128"/>
      </rPr>
      <t>Q９</t>
    </r>
    <r>
      <rPr>
        <sz val="11"/>
        <rFont val="游ゴシック Regular"/>
        <charset val="128"/>
      </rPr>
      <t>　</t>
    </r>
    <rPh sb="0" eb="3">
      <t>カテイテイキホウモnカイニュウヒツヨウカタ</t>
    </rPh>
    <phoneticPr fontId="1"/>
  </si>
  <si>
    <t>Q 12で【１ ある 】を選ばれた方に伺います。</t>
    <phoneticPr fontId="1"/>
  </si>
  <si>
    <r>
      <rPr>
        <b/>
        <sz val="11"/>
        <rFont val="游ゴシック Regular"/>
        <charset val="128"/>
      </rPr>
      <t>Q 12-1</t>
    </r>
    <r>
      <rPr>
        <sz val="11"/>
        <rFont val="游ゴシック Regular"/>
        <charset val="128"/>
      </rPr>
      <t>　</t>
    </r>
    <phoneticPr fontId="1"/>
  </si>
  <si>
    <t>Q 14</t>
    <phoneticPr fontId="1"/>
  </si>
  <si>
    <t>Q14</t>
    <phoneticPr fontId="1"/>
  </si>
  <si>
    <t>Q12-1</t>
    <phoneticPr fontId="1"/>
  </si>
  <si>
    <t>Q12-1_4t</t>
    <phoneticPr fontId="1"/>
  </si>
  <si>
    <t>Q11_1t</t>
    <phoneticPr fontId="1"/>
  </si>
  <si>
    <t>Q11_3t</t>
    <phoneticPr fontId="1"/>
  </si>
  <si>
    <t>Q10_4t</t>
    <phoneticPr fontId="1"/>
  </si>
  <si>
    <t>Q9_h28</t>
    <phoneticPr fontId="1"/>
  </si>
  <si>
    <t>Q9_h29</t>
    <phoneticPr fontId="1"/>
  </si>
  <si>
    <t>Q9_h30</t>
    <phoneticPr fontId="1"/>
  </si>
  <si>
    <t>Q8_h28</t>
    <phoneticPr fontId="1"/>
  </si>
  <si>
    <t>Q8_h29</t>
  </si>
  <si>
    <t>Q8_h30</t>
  </si>
  <si>
    <t>◇　以下の質問項目（Q1からQ 14まで）について、主たる担当者がご回答下さい。
◇　各設問において「その他」を選ばれた方は、具体的な内容を水色の枠にご入力ください。
◇　ご回答後は、お手数ですが、長崎県五島保健所公衆衛生研究会宛のメールに添付し、ご送付下さい。</t>
    <rPh sb="12" eb="13">
      <t>シュタル</t>
    </rPh>
    <rPh sb="18" eb="19">
      <t>タントウ</t>
    </rPh>
    <rPh sb="43" eb="46">
      <t>カクセテゥ</t>
    </rPh>
    <rPh sb="56" eb="57">
      <t>エラバレ</t>
    </rPh>
    <rPh sb="63" eb="66">
      <t>グタイ</t>
    </rPh>
    <rPh sb="70" eb="71">
      <t>ミズ</t>
    </rPh>
    <rPh sb="71" eb="72">
      <t>キイロ</t>
    </rPh>
    <rPh sb="73" eb="74">
      <t>ワクニ</t>
    </rPh>
    <rPh sb="87" eb="90">
      <t>ナガサキ</t>
    </rPh>
    <rPh sb="90" eb="92">
      <t>ゴトウ</t>
    </rPh>
    <rPh sb="92" eb="95">
      <t>ホケn</t>
    </rPh>
    <rPh sb="95" eb="102">
      <t>コウシュウ</t>
    </rPh>
    <phoneticPr fontId="1"/>
  </si>
  <si>
    <t>１　電話でフォローアップを行い、指導している</t>
    <rPh sb="2" eb="5">
      <t>テイキ</t>
    </rPh>
    <rPh sb="6" eb="8">
      <t>デn</t>
    </rPh>
    <rPh sb="9" eb="11">
      <t>カクニn</t>
    </rPh>
    <rPh sb="13" eb="15">
      <t>ソウダn</t>
    </rPh>
    <rPh sb="16" eb="17">
      <t>ノッテ</t>
    </rPh>
    <phoneticPr fontId="1"/>
  </si>
  <si>
    <t>２　家庭訪問によるフォローアップを行い、指導している</t>
    <rPh sb="2" eb="5">
      <t>テイキ</t>
    </rPh>
    <rPh sb="6" eb="8">
      <t>カテイ</t>
    </rPh>
    <rPh sb="8" eb="10">
      <t>ホウモn</t>
    </rPh>
    <rPh sb="12" eb="14">
      <t>ソウダn</t>
    </rPh>
    <rPh sb="15" eb="16">
      <t>ノッテ</t>
    </rPh>
    <phoneticPr fontId="1"/>
  </si>
  <si>
    <t>１　３歳児健診の案内状を送付する際、該当者に小児科受診の勧奨を行なっている</t>
    <rPh sb="4" eb="5">
      <t xml:space="preserve">ジ </t>
    </rPh>
    <rPh sb="5" eb="7">
      <t xml:space="preserve">ケンシン </t>
    </rPh>
    <rPh sb="9" eb="12">
      <t>ガイトウ</t>
    </rPh>
    <rPh sb="13" eb="16">
      <t>ショウニカデ</t>
    </rPh>
    <rPh sb="16" eb="18">
      <t>ジュシn</t>
    </rPh>
    <rPh sb="19" eb="21">
      <t xml:space="preserve">カンショウ </t>
    </rPh>
    <rPh sb="22" eb="23">
      <t xml:space="preserve">オコナッテイル </t>
    </rPh>
    <phoneticPr fontId="1"/>
  </si>
  <si>
    <t>２　３歳児健診の会場で、該当者に小児科受診勧奨を行う</t>
    <rPh sb="3" eb="6">
      <t xml:space="preserve">ショウニカ </t>
    </rPh>
    <rPh sb="8" eb="12">
      <t xml:space="preserve">ケンサケッカ </t>
    </rPh>
    <rPh sb="13" eb="14">
      <t>トリマトメ</t>
    </rPh>
    <rPh sb="20" eb="21">
      <t>ケンノ</t>
    </rPh>
    <rPh sb="22" eb="25">
      <t xml:space="preserve">キョウギカイヘ ホウコク </t>
    </rPh>
    <phoneticPr fontId="1"/>
  </si>
  <si>
    <r>
      <t>自治体によっては、キャリア</t>
    </r>
    <r>
      <rPr>
        <sz val="11"/>
        <rFont val="游ゴシック Regular"/>
        <family val="3"/>
        <charset val="128"/>
      </rPr>
      <t>の母親</t>
    </r>
    <r>
      <rPr>
        <sz val="11"/>
        <rFont val="游ゴシック Regular"/>
        <charset val="128"/>
      </rPr>
      <t>へ粉ミルクの支給や助成を行っています。</t>
    </r>
    <rPh sb="0" eb="3">
      <t>ジチタイ</t>
    </rPh>
    <rPh sb="14" eb="16">
      <t>ハハオヤ</t>
    </rPh>
    <rPh sb="17" eb="18">
      <t>コナミルク</t>
    </rPh>
    <rPh sb="22" eb="24">
      <t>シキュウ</t>
    </rPh>
    <rPh sb="26" eb="28">
      <t>ジョセイ</t>
    </rPh>
    <rPh sb="29" eb="30">
      <t>オコナッテ</t>
    </rPh>
    <phoneticPr fontId="1"/>
  </si>
  <si>
    <t>キャリアの母親を対象にしてどのような対応を行なっていますか。</t>
    <rPh sb="5" eb="7">
      <t>ハハオヤ</t>
    </rPh>
    <rPh sb="8" eb="10">
      <t>タイショウ</t>
    </rPh>
    <rPh sb="18" eb="20">
      <t>タイオウ</t>
    </rPh>
    <rPh sb="21" eb="22">
      <t>オコナッテ</t>
    </rPh>
    <phoneticPr fontId="1"/>
  </si>
  <si>
    <t>３　授乳方法の選択に関する相談対応</t>
    <rPh sb="2" eb="6">
      <t>ジュニュウ</t>
    </rPh>
    <rPh sb="7" eb="9">
      <t>センタク</t>
    </rPh>
    <rPh sb="10" eb="11">
      <t>カンス</t>
    </rPh>
    <rPh sb="13" eb="15">
      <t>ソウダn</t>
    </rPh>
    <rPh sb="15" eb="17">
      <t>タイオウ</t>
    </rPh>
    <phoneticPr fontId="1"/>
  </si>
  <si>
    <t>Ⅴ</t>
    <phoneticPr fontId="1"/>
  </si>
  <si>
    <t>その他</t>
    <phoneticPr fontId="1"/>
  </si>
  <si>
    <t>母子関連事業について伺います</t>
    <rPh sb="0" eb="2">
      <t>ボシ</t>
    </rPh>
    <rPh sb="2" eb="6">
      <t>カンレn</t>
    </rPh>
    <phoneticPr fontId="1"/>
  </si>
  <si>
    <t>所管市区町村名</t>
    <rPh sb="0" eb="2">
      <t>ショカn</t>
    </rPh>
    <rPh sb="3" eb="6">
      <t xml:space="preserve">クチョウソン </t>
    </rPh>
    <rPh sb="6" eb="7">
      <t>メイ</t>
    </rPh>
    <phoneticPr fontId="1"/>
  </si>
  <si>
    <t>２　知らなかった</t>
    <rPh sb="2" eb="3">
      <t>シラナ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</si>
</sst>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Arial"/>
    </font>
    <font>
      <sz val="6"/>
      <name val="Tsukushi A Round Gothic Bold"/>
      <family val="3"/>
      <charset val="128"/>
    </font>
    <font>
      <sz val="9"/>
      <color theme="1"/>
      <name val="Calibri"/>
      <family val="2"/>
      <charset val="128"/>
      <scheme val="minor"/>
    </font>
    <font>
      <u/>
      <sz val="11"/>
      <color theme="10"/>
      <name val="Arial"/>
      <family val="2"/>
    </font>
    <font>
      <sz val="11"/>
      <color theme="1"/>
      <name val="游ゴシック Regular"/>
      <charset val="128"/>
    </font>
    <font>
      <sz val="11"/>
      <name val="游ゴシック Regular"/>
      <charset val="128"/>
    </font>
    <font>
      <sz val="11"/>
      <color rgb="FF155D44"/>
      <name val="游ゴシック Regular"/>
      <charset val="128"/>
    </font>
    <font>
      <b/>
      <sz val="12"/>
      <name val="游ゴシック Regular"/>
      <charset val="128"/>
    </font>
    <font>
      <sz val="12"/>
      <name val="游ゴシック Regular"/>
      <charset val="128"/>
    </font>
    <font>
      <sz val="10"/>
      <name val="游ゴシック Regular"/>
      <charset val="128"/>
    </font>
    <font>
      <sz val="11"/>
      <name val="Arial"/>
      <family val="2"/>
    </font>
    <font>
      <b/>
      <sz val="11"/>
      <name val="游ゴシック Regular"/>
      <charset val="128"/>
    </font>
    <font>
      <sz val="11"/>
      <name val="游ゴシック Regular"/>
      <family val="3"/>
      <charset val="128"/>
    </font>
    <font>
      <sz val="9"/>
      <name val="游ゴシック Regular"/>
      <charset val="128"/>
    </font>
    <font>
      <b/>
      <sz val="14"/>
      <name val="游ゴシック Regular"/>
      <charset val="128"/>
    </font>
    <font>
      <b/>
      <sz val="16"/>
      <color theme="2"/>
      <name val="游ゴシック Regular"/>
      <charset val="128"/>
    </font>
    <font>
      <sz val="11"/>
      <color theme="2"/>
      <name val="游ゴシック Regular"/>
      <charset val="128"/>
    </font>
    <font>
      <b/>
      <sz val="12"/>
      <color theme="2"/>
      <name val="游ゴシック Regular"/>
      <charset val="128"/>
    </font>
    <font>
      <sz val="11"/>
      <color rgb="FFFF0000"/>
      <name val="游ゴシック Regular"/>
      <charset val="128"/>
    </font>
    <font>
      <sz val="6"/>
      <name val="ＭＳ Ｐゴシック"/>
      <family val="3"/>
      <charset val="128"/>
    </font>
  </fonts>
  <fills count="15">
    <fill>
      <patternFill patternType="none"/>
    </fill>
    <fill>
      <patternFill patternType="gray125"/>
    </fill>
    <fill>
      <patternFill patternType="solid">
        <fgColor rgb="FFE9E77D"/>
        <bgColor rgb="FFFBE4D5"/>
      </patternFill>
    </fill>
    <fill>
      <patternFill patternType="solid">
        <fgColor rgb="FF155D44"/>
        <bgColor rgb="FF002060"/>
      </patternFill>
    </fill>
    <fill>
      <patternFill patternType="solid">
        <fgColor rgb="FFE9E77D"/>
        <bgColor indexed="64"/>
      </patternFill>
    </fill>
    <fill>
      <patternFill patternType="solid">
        <fgColor rgb="FFE9F4D4"/>
        <bgColor indexed="64"/>
      </patternFill>
    </fill>
    <fill>
      <patternFill patternType="solid">
        <fgColor rgb="FFE9F4D4"/>
        <bgColor rgb="FFDEEAF6"/>
      </patternFill>
    </fill>
    <fill>
      <patternFill patternType="solid">
        <fgColor rgb="FFDFF7F6"/>
        <bgColor rgb="FFFFFFCC"/>
      </patternFill>
    </fill>
    <fill>
      <patternFill patternType="solid">
        <fgColor rgb="FFDFF7F6"/>
        <bgColor rgb="FFDEEAF6"/>
      </patternFill>
    </fill>
    <fill>
      <patternFill patternType="solid">
        <fgColor theme="2" tint="-4.9989318521683403E-2"/>
        <bgColor indexed="64"/>
      </patternFill>
    </fill>
    <fill>
      <patternFill patternType="solid">
        <fgColor rgb="FFE9E77D"/>
        <bgColor rgb="FFE2EFD9"/>
      </patternFill>
    </fill>
    <fill>
      <patternFill patternType="solid">
        <fgColor rgb="FF155D44"/>
        <bgColor indexed="64"/>
      </patternFill>
    </fill>
    <fill>
      <patternFill patternType="solid">
        <fgColor theme="2" tint="-4.9989318521683403E-2"/>
        <bgColor rgb="FFECECEC"/>
      </patternFill>
    </fill>
    <fill>
      <patternFill patternType="solid">
        <fgColor rgb="FFDFF7F6"/>
        <bgColor rgb="FFFEF2CB"/>
      </patternFill>
    </fill>
    <fill>
      <patternFill patternType="solid">
        <fgColor rgb="FFDFF7F6"/>
        <bgColor indexed="64"/>
      </patternFill>
    </fill>
  </fills>
  <borders count="1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s>
  <cellStyleXfs count="3">
    <xf numFmtId="0" fontId="0" fillId="0" borderId="0"/>
    <xf numFmtId="0" fontId="2" fillId="0" borderId="6">
      <alignment vertical="center"/>
    </xf>
    <xf numFmtId="0" fontId="3" fillId="0" borderId="0" applyNumberFormat="0" applyFill="0" applyBorder="0" applyAlignment="0" applyProtection="0"/>
  </cellStyleXfs>
  <cellXfs count="90">
    <xf numFmtId="0" fontId="0" fillId="0" borderId="0" xfId="0" applyFont="1" applyAlignment="1">
      <alignment vertical="center"/>
    </xf>
    <xf numFmtId="0" fontId="4" fillId="0" borderId="0" xfId="0" applyFont="1" applyAlignment="1">
      <alignment vertical="center" wrapText="1"/>
    </xf>
    <xf numFmtId="0" fontId="5" fillId="0" borderId="6" xfId="0" applyFont="1" applyFill="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6" xfId="0" applyFont="1" applyFill="1" applyBorder="1" applyAlignment="1">
      <alignment vertical="center" wrapText="1"/>
    </xf>
    <xf numFmtId="0" fontId="10" fillId="0" borderId="0" xfId="0" applyFont="1" applyAlignment="1">
      <alignment vertical="center"/>
    </xf>
    <xf numFmtId="0" fontId="5" fillId="0" borderId="6" xfId="0" applyFont="1" applyBorder="1" applyAlignment="1">
      <alignment horizontal="left" vertical="center" shrinkToFit="1"/>
    </xf>
    <xf numFmtId="0" fontId="5" fillId="0" borderId="6" xfId="0" applyFont="1" applyBorder="1" applyAlignment="1">
      <alignment vertical="center" shrinkToFit="1"/>
    </xf>
    <xf numFmtId="0" fontId="5" fillId="0" borderId="4" xfId="0" applyFont="1" applyFill="1" applyBorder="1" applyAlignment="1">
      <alignment vertical="center"/>
    </xf>
    <xf numFmtId="0" fontId="5"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Fill="1" applyAlignment="1">
      <alignment vertical="center"/>
    </xf>
    <xf numFmtId="0" fontId="11" fillId="0" borderId="1" xfId="0" applyFont="1" applyFill="1" applyBorder="1" applyAlignment="1">
      <alignment vertical="center"/>
    </xf>
    <xf numFmtId="0" fontId="11" fillId="0" borderId="6" xfId="0" applyFont="1" applyFill="1" applyBorder="1" applyAlignment="1">
      <alignment horizontal="center" vertical="center" wrapText="1"/>
    </xf>
    <xf numFmtId="0" fontId="11" fillId="0" borderId="6" xfId="0" applyFont="1" applyFill="1" applyBorder="1" applyAlignment="1">
      <alignment vertical="center"/>
    </xf>
    <xf numFmtId="0" fontId="5" fillId="0" borderId="6" xfId="0" applyFont="1" applyBorder="1" applyAlignment="1">
      <alignment horizontal="right" vertical="center" wrapText="1"/>
    </xf>
    <xf numFmtId="0" fontId="5" fillId="0" borderId="0" xfId="0" applyFont="1" applyAlignment="1">
      <alignment horizontal="left" vertical="center"/>
    </xf>
    <xf numFmtId="0" fontId="11" fillId="0" borderId="0" xfId="0" applyFont="1" applyAlignment="1">
      <alignment horizontal="center" vertical="center"/>
    </xf>
    <xf numFmtId="0" fontId="5" fillId="0" borderId="0" xfId="0" applyFont="1" applyAlignment="1">
      <alignment vertical="center" wrapText="1"/>
    </xf>
    <xf numFmtId="0" fontId="11" fillId="0" borderId="1" xfId="0" applyFont="1" applyFill="1" applyBorder="1" applyAlignment="1">
      <alignment vertical="center" wrapText="1"/>
    </xf>
    <xf numFmtId="0" fontId="11" fillId="0" borderId="6" xfId="0" applyFont="1" applyFill="1" applyBorder="1" applyAlignment="1">
      <alignment vertical="center" wrapText="1"/>
    </xf>
    <xf numFmtId="0" fontId="11" fillId="0" borderId="4" xfId="0" applyFont="1" applyFill="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17" fillId="3" borderId="4" xfId="0" applyFont="1" applyFill="1" applyBorder="1" applyAlignment="1">
      <alignment horizontal="center" vertical="center"/>
    </xf>
    <xf numFmtId="0" fontId="17" fillId="3" borderId="4" xfId="0" applyFont="1" applyFill="1" applyBorder="1" applyAlignment="1">
      <alignment horizontal="center" vertical="center" wrapText="1"/>
    </xf>
    <xf numFmtId="0" fontId="5" fillId="6" borderId="4" xfId="0" applyFont="1" applyFill="1" applyBorder="1" applyAlignment="1">
      <alignment vertical="center"/>
    </xf>
    <xf numFmtId="0" fontId="5" fillId="5" borderId="0" xfId="0" applyFont="1" applyFill="1" applyAlignment="1">
      <alignment vertical="center"/>
    </xf>
    <xf numFmtId="0" fontId="5" fillId="6" borderId="6" xfId="0" applyFont="1" applyFill="1" applyBorder="1" applyAlignment="1">
      <alignment vertical="center"/>
    </xf>
    <xf numFmtId="0" fontId="5" fillId="6" borderId="5" xfId="0" applyFont="1" applyFill="1" applyBorder="1" applyAlignment="1">
      <alignment vertical="center"/>
    </xf>
    <xf numFmtId="0" fontId="5" fillId="6" borderId="0" xfId="0" applyFont="1" applyFill="1" applyAlignment="1">
      <alignment vertical="center"/>
    </xf>
    <xf numFmtId="0" fontId="5" fillId="6" borderId="5" xfId="0" applyFont="1" applyFill="1" applyBorder="1" applyAlignment="1">
      <alignment horizontal="left" vertical="center"/>
    </xf>
    <xf numFmtId="0" fontId="17" fillId="3" borderId="1" xfId="0" applyFont="1" applyFill="1" applyBorder="1" applyAlignment="1">
      <alignment vertical="center"/>
    </xf>
    <xf numFmtId="0" fontId="17" fillId="3" borderId="1" xfId="0" applyFont="1" applyFill="1" applyBorder="1" applyAlignment="1">
      <alignment vertical="center" wrapText="1"/>
    </xf>
    <xf numFmtId="0" fontId="11" fillId="2" borderId="4" xfId="0" applyFont="1" applyFill="1" applyBorder="1" applyAlignment="1">
      <alignment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4" fillId="0" borderId="0" xfId="0" applyFont="1" applyAlignment="1">
      <alignment vertical="center"/>
    </xf>
    <xf numFmtId="0" fontId="18" fillId="0" borderId="0" xfId="0" applyFont="1" applyAlignment="1">
      <alignment vertical="center"/>
    </xf>
    <xf numFmtId="176" fontId="5" fillId="0" borderId="0" xfId="0" applyNumberFormat="1" applyFont="1" applyAlignment="1">
      <alignment vertical="center"/>
    </xf>
    <xf numFmtId="0" fontId="18" fillId="0" borderId="0" xfId="0" applyFont="1" applyAlignment="1">
      <alignment vertical="center" wrapText="1"/>
    </xf>
    <xf numFmtId="0" fontId="5" fillId="0" borderId="0" xfId="0" applyFont="1" applyAlignment="1">
      <alignment vertical="center"/>
    </xf>
    <xf numFmtId="0" fontId="5" fillId="8" borderId="7" xfId="0" applyFont="1" applyFill="1" applyBorder="1" applyAlignment="1" applyProtection="1">
      <alignment horizontal="center" vertical="center"/>
      <protection locked="0"/>
    </xf>
    <xf numFmtId="0" fontId="5" fillId="0" borderId="6" xfId="0" applyFont="1" applyBorder="1" applyAlignment="1">
      <alignment horizontal="left" vertical="center"/>
    </xf>
    <xf numFmtId="0" fontId="10" fillId="5" borderId="0" xfId="0" applyFont="1" applyFill="1" applyAlignment="1">
      <alignment vertical="center"/>
    </xf>
    <xf numFmtId="176" fontId="5" fillId="8" borderId="7" xfId="0" applyNumberFormat="1" applyFont="1" applyFill="1" applyBorder="1" applyAlignment="1" applyProtection="1">
      <alignment horizontal="right" vertical="center"/>
      <protection locked="0"/>
    </xf>
    <xf numFmtId="176" fontId="5" fillId="8" borderId="7" xfId="0" applyNumberFormat="1" applyFont="1" applyFill="1" applyBorder="1" applyAlignment="1" applyProtection="1">
      <alignment horizontal="center" vertical="center"/>
      <protection locked="0"/>
    </xf>
    <xf numFmtId="0" fontId="5" fillId="0" borderId="0" xfId="0" applyFont="1" applyAlignment="1">
      <alignment horizontal="left" vertical="center" shrinkToFit="1"/>
    </xf>
    <xf numFmtId="0" fontId="5" fillId="0" borderId="6" xfId="0" applyFont="1" applyBorder="1" applyAlignment="1">
      <alignment vertical="center"/>
    </xf>
    <xf numFmtId="0" fontId="5" fillId="13" borderId="7" xfId="0" applyFont="1" applyFill="1" applyBorder="1" applyAlignment="1" applyProtection="1">
      <alignment horizontal="center" vertical="center"/>
      <protection locked="0"/>
    </xf>
    <xf numFmtId="0" fontId="8" fillId="0" borderId="0" xfId="0" applyFont="1" applyAlignment="1">
      <alignment vertical="center"/>
    </xf>
    <xf numFmtId="0" fontId="5" fillId="9" borderId="7" xfId="0" applyFont="1" applyFill="1" applyBorder="1" applyAlignment="1">
      <alignment horizontal="left" vertical="center"/>
    </xf>
    <xf numFmtId="0" fontId="5" fillId="7" borderId="7" xfId="0" applyFont="1" applyFill="1" applyBorder="1" applyAlignment="1" applyProtection="1">
      <alignment horizontal="left" vertical="center" wrapText="1"/>
      <protection locked="0"/>
    </xf>
    <xf numFmtId="0" fontId="5" fillId="14" borderId="7" xfId="0" applyFont="1" applyFill="1" applyBorder="1" applyAlignment="1" applyProtection="1">
      <alignment vertical="center"/>
      <protection locked="0"/>
    </xf>
    <xf numFmtId="0" fontId="15" fillId="3" borderId="1" xfId="0" applyFont="1" applyFill="1" applyBorder="1" applyAlignment="1">
      <alignment horizontal="center" vertical="center" wrapText="1" shrinkToFit="1"/>
    </xf>
    <xf numFmtId="0" fontId="16" fillId="11" borderId="2" xfId="0" applyFont="1" applyFill="1" applyBorder="1" applyAlignment="1">
      <alignment vertical="center"/>
    </xf>
    <xf numFmtId="0" fontId="16" fillId="11" borderId="3" xfId="0" applyFont="1" applyFill="1" applyBorder="1" applyAlignment="1">
      <alignment vertical="center"/>
    </xf>
    <xf numFmtId="0" fontId="8" fillId="5" borderId="7" xfId="0" applyFont="1" applyFill="1" applyBorder="1" applyAlignment="1">
      <alignment horizontal="center" vertical="center" wrapText="1"/>
    </xf>
    <xf numFmtId="0" fontId="5" fillId="12" borderId="7" xfId="0" applyFont="1" applyFill="1" applyBorder="1" applyAlignment="1">
      <alignment vertical="center" wrapText="1"/>
    </xf>
    <xf numFmtId="0" fontId="12" fillId="9" borderId="7" xfId="0" applyFont="1" applyFill="1" applyBorder="1" applyAlignment="1">
      <alignment vertical="center"/>
    </xf>
    <xf numFmtId="0" fontId="5" fillId="9" borderId="7" xfId="0" applyFont="1" applyFill="1" applyBorder="1" applyAlignment="1">
      <alignment horizontal="center" vertical="center" wrapText="1"/>
    </xf>
    <xf numFmtId="0" fontId="5" fillId="9" borderId="7" xfId="0" applyFont="1" applyFill="1" applyBorder="1" applyAlignment="1">
      <alignment horizontal="center" vertical="center"/>
    </xf>
    <xf numFmtId="0" fontId="3" fillId="4" borderId="7" xfId="2" applyFill="1" applyBorder="1" applyAlignment="1" applyProtection="1">
      <alignment horizontal="center" vertical="center"/>
      <protection locked="0"/>
    </xf>
    <xf numFmtId="0" fontId="5" fillId="9" borderId="7" xfId="0" applyFont="1" applyFill="1" applyBorder="1" applyAlignment="1">
      <alignment horizontal="left" vertical="center" shrinkToFit="1"/>
    </xf>
    <xf numFmtId="0" fontId="13" fillId="8" borderId="7" xfId="0" applyFont="1" applyFill="1" applyBorder="1" applyAlignment="1" applyProtection="1">
      <alignment horizontal="left" vertical="top" wrapText="1"/>
      <protection locked="0"/>
    </xf>
    <xf numFmtId="0" fontId="17" fillId="3" borderId="4" xfId="0" applyFont="1" applyFill="1" applyBorder="1" applyAlignment="1">
      <alignment horizontal="left" vertical="center"/>
    </xf>
    <xf numFmtId="0" fontId="5" fillId="13" borderId="7" xfId="0" applyFont="1" applyFill="1" applyBorder="1" applyAlignment="1" applyProtection="1">
      <alignment horizontal="center" vertical="center"/>
      <protection locked="0"/>
    </xf>
    <xf numFmtId="0" fontId="5" fillId="0" borderId="0" xfId="0" applyFont="1" applyAlignment="1">
      <alignment horizontal="left" vertical="center" shrinkToFit="1"/>
    </xf>
    <xf numFmtId="0" fontId="5" fillId="0" borderId="6" xfId="0" applyFont="1" applyBorder="1" applyAlignment="1">
      <alignment vertical="center"/>
    </xf>
    <xf numFmtId="0" fontId="17" fillId="3" borderId="1" xfId="0" applyFont="1" applyFill="1" applyBorder="1" applyAlignment="1">
      <alignment horizontal="left" vertical="center" wrapText="1"/>
    </xf>
    <xf numFmtId="0" fontId="14" fillId="10" borderId="1" xfId="0" applyFont="1" applyFill="1" applyBorder="1" applyAlignment="1">
      <alignment horizontal="center" vertical="center" shrinkToFit="1"/>
    </xf>
    <xf numFmtId="0" fontId="13" fillId="8" borderId="8" xfId="0" applyFont="1" applyFill="1" applyBorder="1" applyAlignment="1" applyProtection="1">
      <alignment horizontal="left" vertical="top" wrapText="1"/>
      <protection locked="0"/>
    </xf>
    <xf numFmtId="0" fontId="13" fillId="8" borderId="9" xfId="0" applyFont="1" applyFill="1" applyBorder="1" applyAlignment="1" applyProtection="1">
      <alignment horizontal="left" vertical="top" wrapText="1"/>
      <protection locked="0"/>
    </xf>
    <xf numFmtId="0" fontId="13" fillId="8" borderId="10" xfId="0" applyFont="1" applyFill="1" applyBorder="1" applyAlignment="1" applyProtection="1">
      <alignment horizontal="left" vertical="top" wrapText="1"/>
      <protection locked="0"/>
    </xf>
    <xf numFmtId="0" fontId="5" fillId="0" borderId="6" xfId="0" applyFont="1" applyBorder="1" applyAlignment="1">
      <alignment horizontal="left" vertical="center" wrapText="1"/>
    </xf>
    <xf numFmtId="0" fontId="5" fillId="0" borderId="15" xfId="0" applyFont="1" applyBorder="1" applyAlignment="1">
      <alignment horizontal="left" vertical="center" wrapText="1"/>
    </xf>
    <xf numFmtId="0" fontId="11" fillId="2" borderId="4" xfId="0" applyFont="1" applyFill="1" applyBorder="1" applyAlignment="1">
      <alignment horizontal="left" vertical="center"/>
    </xf>
    <xf numFmtId="0" fontId="5" fillId="8" borderId="11" xfId="0" applyFont="1" applyFill="1" applyBorder="1" applyAlignment="1" applyProtection="1">
      <alignment horizontal="left" vertical="top" wrapText="1"/>
      <protection locked="0"/>
    </xf>
    <xf numFmtId="0" fontId="5" fillId="8" borderId="12" xfId="0" applyFont="1" applyFill="1" applyBorder="1" applyAlignment="1" applyProtection="1">
      <alignment horizontal="left" vertical="top" wrapText="1"/>
      <protection locked="0"/>
    </xf>
    <xf numFmtId="0" fontId="5" fillId="8" borderId="13" xfId="0" applyFont="1" applyFill="1" applyBorder="1" applyAlignment="1" applyProtection="1">
      <alignment horizontal="left" vertical="top" wrapText="1"/>
      <protection locked="0"/>
    </xf>
    <xf numFmtId="0" fontId="5" fillId="8" borderId="14" xfId="0" applyFont="1" applyFill="1" applyBorder="1" applyAlignment="1" applyProtection="1">
      <alignment horizontal="left" vertical="top" wrapText="1"/>
      <protection locked="0"/>
    </xf>
    <xf numFmtId="0" fontId="5" fillId="8" borderId="6" xfId="0" applyFont="1" applyFill="1" applyBorder="1" applyAlignment="1" applyProtection="1">
      <alignment horizontal="left" vertical="top" wrapText="1"/>
      <protection locked="0"/>
    </xf>
    <xf numFmtId="0" fontId="5" fillId="8" borderId="15" xfId="0" applyFont="1" applyFill="1" applyBorder="1" applyAlignment="1" applyProtection="1">
      <alignment horizontal="left" vertical="top" wrapText="1"/>
      <protection locked="0"/>
    </xf>
    <xf numFmtId="0" fontId="5" fillId="8" borderId="16" xfId="0" applyFont="1" applyFill="1" applyBorder="1" applyAlignment="1" applyProtection="1">
      <alignment horizontal="left" vertical="top" wrapText="1"/>
      <protection locked="0"/>
    </xf>
    <xf numFmtId="0" fontId="5" fillId="8" borderId="17" xfId="0" applyFont="1" applyFill="1" applyBorder="1" applyAlignment="1" applyProtection="1">
      <alignment horizontal="left" vertical="top" wrapText="1"/>
      <protection locked="0"/>
    </xf>
    <xf numFmtId="0" fontId="5" fillId="8" borderId="18" xfId="0" applyFont="1" applyFill="1" applyBorder="1" applyAlignment="1" applyProtection="1">
      <alignment horizontal="left" vertical="top" wrapText="1"/>
      <protection locked="0"/>
    </xf>
  </cellXfs>
  <cellStyles count="3">
    <cellStyle name="ハイパーリンク" xfId="2" builtinId="8"/>
    <cellStyle name="標準" xfId="0" builtinId="0"/>
    <cellStyle name="標準 2 2" xfId="1" xr:uid="{5325FC1B-03AB-B44A-AF66-3D17010F1531}"/>
  </cellStyles>
  <dxfs count="42">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colors>
    <mruColors>
      <color rgb="FFE9F4D4"/>
      <color rgb="FFDFF7F6"/>
      <color rgb="FF155D44"/>
      <color rgb="FFE9E77D"/>
      <color rgb="FFDBF5F3"/>
      <color rgb="FFC2EDB2"/>
      <color rgb="FFF8F5E4"/>
      <color rgb="FF92EAB7"/>
      <color rgb="FF254911"/>
      <color rgb="FF7D16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510koueiken@pref.nagasak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A991-D917-42E4-9DB1-64420676EC64}">
  <sheetPr>
    <pageSetUpPr fitToPage="1"/>
  </sheetPr>
  <dimension ref="A1:BD144"/>
  <sheetViews>
    <sheetView showGridLines="0" tabSelected="1" view="pageBreakPreview" topLeftCell="A75" zoomScaleNormal="100" zoomScaleSheetLayoutView="100" workbookViewId="0">
      <selection activeCell="G102" sqref="G102"/>
    </sheetView>
  </sheetViews>
  <sheetFormatPr defaultColWidth="12.625" defaultRowHeight="15" customHeight="1"/>
  <cols>
    <col min="1" max="1" width="2.125" style="45" customWidth="1"/>
    <col min="2" max="2" width="5.375" style="45" customWidth="1"/>
    <col min="3" max="3" width="7.125" style="45" customWidth="1"/>
    <col min="4" max="4" width="6.625" style="45" customWidth="1"/>
    <col min="5" max="5" width="8.125" style="45" customWidth="1"/>
    <col min="6" max="6" width="7.5" style="45" customWidth="1"/>
    <col min="7" max="7" width="8.375" style="45" customWidth="1"/>
    <col min="8" max="8" width="7.625" style="45" customWidth="1"/>
    <col min="9" max="9" width="31.5" style="45" customWidth="1"/>
    <col min="10" max="10" width="9.125" style="45" customWidth="1"/>
    <col min="11" max="11" width="4" style="45" customWidth="1"/>
    <col min="12" max="12" width="12.375" style="45" hidden="1" customWidth="1"/>
    <col min="13" max="13" width="12.625" style="45" hidden="1" customWidth="1"/>
    <col min="14" max="22" width="6.5" style="45" hidden="1" customWidth="1"/>
    <col min="23" max="33" width="6.125" style="45" hidden="1" customWidth="1"/>
    <col min="34" max="36" width="5.875" style="45" hidden="1" customWidth="1"/>
    <col min="37" max="37" width="7.125" style="45" hidden="1" customWidth="1"/>
    <col min="38" max="38" width="9.75" style="45" hidden="1" customWidth="1"/>
    <col min="39" max="39" width="9" style="45" hidden="1" customWidth="1"/>
    <col min="40" max="40" width="8.5" style="45" hidden="1" customWidth="1"/>
    <col min="41" max="45" width="5.875" style="45" hidden="1" customWidth="1"/>
    <col min="46" max="56" width="5" style="45" hidden="1" customWidth="1"/>
    <col min="57" max="16384" width="12.625" style="45"/>
  </cols>
  <sheetData>
    <row r="1" spans="1:56" ht="9" customHeight="1"/>
    <row r="2" spans="1:56" ht="63.95" customHeight="1">
      <c r="B2" s="58" t="s">
        <v>63</v>
      </c>
      <c r="C2" s="59"/>
      <c r="D2" s="59"/>
      <c r="E2" s="59"/>
      <c r="F2" s="59"/>
      <c r="G2" s="59"/>
      <c r="H2" s="59"/>
      <c r="I2" s="59"/>
      <c r="J2" s="60"/>
      <c r="K2" s="4"/>
      <c r="N2" s="22" t="s">
        <v>105</v>
      </c>
      <c r="O2" s="22" t="s">
        <v>106</v>
      </c>
      <c r="P2" s="22" t="s">
        <v>60</v>
      </c>
      <c r="Q2" s="22" t="s">
        <v>107</v>
      </c>
      <c r="R2" s="22" t="s">
        <v>108</v>
      </c>
      <c r="S2" s="1" t="s">
        <v>99</v>
      </c>
      <c r="T2" s="22" t="s">
        <v>101</v>
      </c>
      <c r="U2" s="22" t="s">
        <v>102</v>
      </c>
      <c r="V2" s="22" t="s">
        <v>103</v>
      </c>
      <c r="W2" s="44" t="s">
        <v>109</v>
      </c>
      <c r="X2" s="22" t="s">
        <v>110</v>
      </c>
      <c r="Y2" s="44" t="s">
        <v>111</v>
      </c>
      <c r="Z2" s="22" t="s">
        <v>112</v>
      </c>
      <c r="AA2" s="44" t="s">
        <v>114</v>
      </c>
      <c r="AB2" s="22" t="s">
        <v>113</v>
      </c>
      <c r="AC2" s="22" t="s">
        <v>115</v>
      </c>
      <c r="AD2" s="22" t="s">
        <v>116</v>
      </c>
      <c r="AE2" s="44" t="s">
        <v>117</v>
      </c>
      <c r="AF2" s="45" t="s">
        <v>129</v>
      </c>
      <c r="AG2" s="42" t="s">
        <v>130</v>
      </c>
      <c r="AH2" s="42" t="s">
        <v>131</v>
      </c>
      <c r="AI2" s="42" t="s">
        <v>132</v>
      </c>
      <c r="AJ2" s="45" t="s">
        <v>133</v>
      </c>
      <c r="AK2" s="42" t="s">
        <v>135</v>
      </c>
      <c r="AL2" s="45" t="s">
        <v>118</v>
      </c>
      <c r="AM2" s="45" t="s">
        <v>119</v>
      </c>
      <c r="AN2" s="45" t="s">
        <v>120</v>
      </c>
      <c r="AO2" s="45" t="s">
        <v>151</v>
      </c>
      <c r="AP2" s="45" t="s">
        <v>152</v>
      </c>
      <c r="AQ2" s="45" t="s">
        <v>153</v>
      </c>
      <c r="AR2" s="45" t="s">
        <v>148</v>
      </c>
      <c r="AS2" s="45" t="s">
        <v>149</v>
      </c>
      <c r="AT2" s="45" t="s">
        <v>150</v>
      </c>
      <c r="AU2" s="45" t="s">
        <v>49</v>
      </c>
      <c r="AV2" s="42" t="s">
        <v>147</v>
      </c>
      <c r="AW2" s="45" t="s">
        <v>104</v>
      </c>
      <c r="AX2" s="42" t="s">
        <v>145</v>
      </c>
      <c r="AY2" s="42" t="s">
        <v>146</v>
      </c>
      <c r="AZ2" s="45" t="s">
        <v>100</v>
      </c>
      <c r="BA2" s="45" t="s">
        <v>143</v>
      </c>
      <c r="BB2" s="42" t="s">
        <v>144</v>
      </c>
      <c r="BC2" s="45" t="s">
        <v>121</v>
      </c>
      <c r="BD2" s="15" t="s">
        <v>142</v>
      </c>
    </row>
    <row r="3" spans="1:56" ht="9.9499999999999993" customHeight="1"/>
    <row r="4" spans="1:56" ht="18" customHeight="1">
      <c r="N4" s="45">
        <f>F13</f>
        <v>0</v>
      </c>
      <c r="O4" s="45">
        <f>F14</f>
        <v>0</v>
      </c>
      <c r="P4" s="45">
        <f>F15</f>
        <v>0</v>
      </c>
      <c r="Q4" s="45">
        <f>F16</f>
        <v>0</v>
      </c>
      <c r="R4" s="45">
        <f>F17</f>
        <v>0</v>
      </c>
      <c r="S4" s="41">
        <f>E21</f>
        <v>0</v>
      </c>
      <c r="T4" s="45">
        <f>E23</f>
        <v>0</v>
      </c>
      <c r="U4" s="45">
        <f>J25</f>
        <v>0</v>
      </c>
      <c r="V4" s="45">
        <f>J34</f>
        <v>0</v>
      </c>
      <c r="W4" s="45">
        <f>E38</f>
        <v>0</v>
      </c>
      <c r="X4" s="45">
        <f>J42</f>
        <v>0</v>
      </c>
      <c r="Y4" s="45">
        <f>F46</f>
        <v>0</v>
      </c>
      <c r="Z4" s="7" t="str">
        <f>CONCATENATE(M50,N50,M51,N51,M52,N52,M53,N53,M54,N54)</f>
        <v>0,0,0,0,</v>
      </c>
      <c r="AA4" s="41">
        <f>F53</f>
        <v>0</v>
      </c>
      <c r="AB4" s="45" t="str">
        <f>CONCATENATE(M57,N57,M58,N58,M59,N59,M60,N60,M61,N61)</f>
        <v>0,0,0,0,</v>
      </c>
      <c r="AC4" s="45">
        <f>F60</f>
        <v>0</v>
      </c>
      <c r="AD4" s="45">
        <f>J62</f>
        <v>0</v>
      </c>
      <c r="AE4" s="45">
        <f>F67</f>
        <v>0</v>
      </c>
      <c r="AF4" s="45" t="str">
        <f>CONCATENATE(M71,N71,M72,N72,M73,N73,M74,N74,M75,N75,M76,N76)</f>
        <v>0,0,0,0,0,0,</v>
      </c>
      <c r="AG4" s="43">
        <f>G71</f>
        <v>0</v>
      </c>
      <c r="AH4" s="43">
        <f>G72</f>
        <v>0</v>
      </c>
      <c r="AI4" s="45">
        <f>E76</f>
        <v>0</v>
      </c>
      <c r="AJ4" s="45">
        <f>J78</f>
        <v>0</v>
      </c>
      <c r="AK4" s="45">
        <f>E83</f>
        <v>0</v>
      </c>
      <c r="AL4" s="43" t="str">
        <f>M88</f>
        <v>-</v>
      </c>
      <c r="AM4" s="43" t="str">
        <f>M89</f>
        <v>-</v>
      </c>
      <c r="AN4" s="43" t="str">
        <f>M90</f>
        <v>-</v>
      </c>
      <c r="AO4" s="43" t="str">
        <f>M93</f>
        <v>-</v>
      </c>
      <c r="AP4" s="43" t="str">
        <f>M94</f>
        <v>-</v>
      </c>
      <c r="AQ4" s="43" t="str">
        <f>M95</f>
        <v>-</v>
      </c>
      <c r="AR4" s="43" t="str">
        <f>M100</f>
        <v>-</v>
      </c>
      <c r="AS4" s="43" t="str">
        <f>M101</f>
        <v>-</v>
      </c>
      <c r="AT4" s="43" t="str">
        <f>M102</f>
        <v>-</v>
      </c>
      <c r="AU4" s="45">
        <f>J106</f>
        <v>0</v>
      </c>
      <c r="AV4" s="45">
        <f>E110</f>
        <v>0</v>
      </c>
      <c r="AW4" s="45">
        <f>J114</f>
        <v>0</v>
      </c>
      <c r="AX4" s="45">
        <f>G115</f>
        <v>0</v>
      </c>
      <c r="AY4" s="45">
        <f>G117</f>
        <v>0</v>
      </c>
      <c r="AZ4" s="45">
        <f>J119</f>
        <v>0</v>
      </c>
      <c r="BA4" s="45" t="str">
        <f>CONCATENATE(M128,N128,M129,N129,M130,N130,M131,N131,M132,N132)</f>
        <v>0,0,0,0,</v>
      </c>
      <c r="BB4" s="45">
        <f>F131</f>
        <v>0</v>
      </c>
      <c r="BC4" s="45">
        <f>J133</f>
        <v>0</v>
      </c>
      <c r="BD4" s="15">
        <f>C139</f>
        <v>0</v>
      </c>
    </row>
    <row r="5" spans="1:56" ht="79.5" customHeight="1">
      <c r="B5" s="61" t="s">
        <v>84</v>
      </c>
      <c r="C5" s="61"/>
      <c r="D5" s="61"/>
      <c r="E5" s="61"/>
      <c r="F5" s="61"/>
      <c r="G5" s="61"/>
      <c r="H5" s="61"/>
      <c r="I5" s="61"/>
      <c r="J5" s="61"/>
      <c r="K5" s="5"/>
    </row>
    <row r="6" spans="1:56" ht="8.1" customHeight="1"/>
    <row r="7" spans="1:56" ht="54" customHeight="1">
      <c r="B7" s="62" t="s">
        <v>154</v>
      </c>
      <c r="C7" s="63"/>
      <c r="D7" s="63"/>
      <c r="E7" s="63"/>
      <c r="F7" s="63"/>
      <c r="G7" s="63"/>
      <c r="H7" s="63"/>
      <c r="I7" s="63"/>
      <c r="J7" s="63"/>
    </row>
    <row r="8" spans="1:56" ht="19.5" customHeight="1">
      <c r="A8" s="52"/>
      <c r="B8" s="6"/>
      <c r="C8" s="52"/>
      <c r="D8" s="52"/>
      <c r="E8" s="52"/>
      <c r="F8" s="52"/>
      <c r="G8" s="52"/>
      <c r="H8" s="52"/>
      <c r="I8" s="52"/>
      <c r="J8" s="52"/>
    </row>
    <row r="9" spans="1:56" ht="33.950000000000003" customHeight="1">
      <c r="B9" s="64" t="s">
        <v>3</v>
      </c>
      <c r="C9" s="65"/>
      <c r="D9" s="65"/>
      <c r="E9" s="65"/>
      <c r="F9" s="65"/>
      <c r="G9" s="66" t="s">
        <v>97</v>
      </c>
      <c r="H9" s="66"/>
      <c r="I9" s="66"/>
      <c r="J9" s="66"/>
    </row>
    <row r="10" spans="1:56" s="7" customFormat="1" ht="6.95" customHeight="1"/>
    <row r="11" spans="1:56" ht="18.75" customHeight="1">
      <c r="B11" s="54" t="s">
        <v>61</v>
      </c>
    </row>
    <row r="12" spans="1:56" s="41" customFormat="1" ht="7.5" customHeight="1"/>
    <row r="13" spans="1:56" ht="24.95" customHeight="1">
      <c r="B13" s="8"/>
      <c r="C13" s="55" t="s">
        <v>53</v>
      </c>
      <c r="D13" s="55"/>
      <c r="E13" s="55"/>
      <c r="F13" s="56"/>
      <c r="G13" s="57"/>
      <c r="H13" s="57"/>
      <c r="I13" s="57"/>
      <c r="J13" s="52"/>
      <c r="L13" s="45" t="s">
        <v>105</v>
      </c>
      <c r="M13" s="45">
        <f>F13</f>
        <v>0</v>
      </c>
    </row>
    <row r="14" spans="1:56" ht="24.95" customHeight="1">
      <c r="B14" s="8"/>
      <c r="C14" s="55" t="s">
        <v>52</v>
      </c>
      <c r="D14" s="55"/>
      <c r="E14" s="55"/>
      <c r="F14" s="56"/>
      <c r="G14" s="57"/>
      <c r="H14" s="57"/>
      <c r="I14" s="57"/>
      <c r="J14" s="52"/>
      <c r="L14" s="45" t="s">
        <v>106</v>
      </c>
      <c r="M14" s="45">
        <f>F14</f>
        <v>0</v>
      </c>
    </row>
    <row r="15" spans="1:56" ht="24.95" customHeight="1">
      <c r="B15" s="8"/>
      <c r="C15" s="55" t="s">
        <v>54</v>
      </c>
      <c r="D15" s="55"/>
      <c r="E15" s="55"/>
      <c r="F15" s="56"/>
      <c r="G15" s="57"/>
      <c r="H15" s="57"/>
      <c r="I15" s="57"/>
      <c r="J15" s="52"/>
      <c r="L15" s="45" t="s">
        <v>60</v>
      </c>
      <c r="M15" s="45">
        <f>F15</f>
        <v>0</v>
      </c>
    </row>
    <row r="16" spans="1:56" ht="24.95" customHeight="1">
      <c r="B16" s="8"/>
      <c r="C16" s="67" t="s">
        <v>10</v>
      </c>
      <c r="D16" s="55"/>
      <c r="E16" s="55"/>
      <c r="F16" s="56"/>
      <c r="G16" s="57"/>
      <c r="H16" s="57"/>
      <c r="I16" s="57"/>
      <c r="J16" s="52"/>
      <c r="L16" s="45" t="s">
        <v>107</v>
      </c>
      <c r="M16" s="45">
        <f>F16</f>
        <v>0</v>
      </c>
    </row>
    <row r="17" spans="2:13" ht="24.95" customHeight="1">
      <c r="B17" s="8"/>
      <c r="C17" s="67" t="s">
        <v>11</v>
      </c>
      <c r="D17" s="55"/>
      <c r="E17" s="55"/>
      <c r="F17" s="56"/>
      <c r="G17" s="57"/>
      <c r="H17" s="57"/>
      <c r="I17" s="57"/>
      <c r="J17" s="52"/>
      <c r="L17" s="45" t="s">
        <v>108</v>
      </c>
      <c r="M17" s="45">
        <f>F17</f>
        <v>0</v>
      </c>
    </row>
    <row r="18" spans="2:13" ht="24" customHeight="1"/>
    <row r="19" spans="2:13" ht="24" customHeight="1">
      <c r="B19" s="28" t="s">
        <v>14</v>
      </c>
      <c r="C19" s="69" t="s">
        <v>29</v>
      </c>
      <c r="D19" s="69"/>
      <c r="E19" s="69"/>
      <c r="F19" s="69"/>
      <c r="G19" s="69"/>
      <c r="H19" s="69"/>
      <c r="I19" s="69"/>
      <c r="J19" s="69"/>
    </row>
    <row r="20" spans="2:13" ht="6" customHeight="1"/>
    <row r="21" spans="2:13" ht="17.25" customHeight="1">
      <c r="B21" s="45" t="s">
        <v>85</v>
      </c>
      <c r="C21" s="52" t="s">
        <v>18</v>
      </c>
      <c r="D21" s="9"/>
      <c r="E21" s="70"/>
      <c r="F21" s="70"/>
      <c r="G21" s="52"/>
      <c r="H21" s="52"/>
      <c r="I21" s="52"/>
      <c r="L21" s="41" t="s">
        <v>99</v>
      </c>
      <c r="M21" s="41">
        <f>E21</f>
        <v>0</v>
      </c>
    </row>
    <row r="22" spans="2:13" ht="5.0999999999999996" customHeight="1"/>
    <row r="23" spans="2:13" ht="18.95" customHeight="1">
      <c r="B23" s="45" t="s">
        <v>86</v>
      </c>
      <c r="C23" s="71" t="s">
        <v>165</v>
      </c>
      <c r="D23" s="72"/>
      <c r="E23" s="56"/>
      <c r="F23" s="57"/>
      <c r="G23" s="57"/>
      <c r="H23" s="57"/>
      <c r="I23" s="57"/>
      <c r="L23" s="45" t="s">
        <v>101</v>
      </c>
      <c r="M23" s="45">
        <f>E23</f>
        <v>0</v>
      </c>
    </row>
    <row r="24" spans="2:13" ht="5.0999999999999996" customHeight="1"/>
    <row r="25" spans="2:13" ht="18.75" customHeight="1">
      <c r="B25" s="45" t="s">
        <v>87</v>
      </c>
      <c r="C25" s="45" t="s">
        <v>20</v>
      </c>
      <c r="J25" s="53"/>
      <c r="L25" s="45" t="s">
        <v>102</v>
      </c>
      <c r="M25" s="45">
        <f>J25</f>
        <v>0</v>
      </c>
    </row>
    <row r="26" spans="2:13" ht="18.75" customHeight="1">
      <c r="C26" s="30" t="s">
        <v>56</v>
      </c>
      <c r="D26" s="30"/>
      <c r="E26" s="30"/>
      <c r="F26" s="30"/>
      <c r="G26" s="31"/>
      <c r="H26" s="30"/>
      <c r="I26" s="10"/>
    </row>
    <row r="27" spans="2:13" ht="18.75" customHeight="1">
      <c r="C27" s="30" t="s">
        <v>57</v>
      </c>
      <c r="D27" s="30"/>
      <c r="E27" s="30"/>
      <c r="F27" s="32"/>
      <c r="G27" s="32"/>
      <c r="H27" s="32"/>
      <c r="I27" s="2"/>
    </row>
    <row r="28" spans="2:13" ht="18.75" customHeight="1">
      <c r="C28" s="30" t="s">
        <v>58</v>
      </c>
      <c r="D28" s="32"/>
      <c r="E28" s="32"/>
      <c r="F28" s="32"/>
      <c r="G28" s="32"/>
      <c r="H28" s="32"/>
      <c r="I28" s="2"/>
    </row>
    <row r="29" spans="2:13" ht="18.75" customHeight="1">
      <c r="C29" s="32" t="s">
        <v>59</v>
      </c>
      <c r="D29" s="32"/>
      <c r="E29" s="32"/>
      <c r="F29" s="32"/>
      <c r="G29" s="32"/>
      <c r="H29" s="32"/>
      <c r="I29" s="2"/>
    </row>
    <row r="30" spans="2:13" ht="18.75" customHeight="1">
      <c r="C30" s="30" t="s">
        <v>55</v>
      </c>
      <c r="D30" s="30"/>
      <c r="E30" s="30"/>
      <c r="F30" s="30"/>
      <c r="G30" s="31"/>
      <c r="H30" s="30"/>
      <c r="I30" s="10"/>
    </row>
    <row r="31" spans="2:13" ht="9.9499999999999993" customHeight="1"/>
    <row r="32" spans="2:13" ht="24" customHeight="1">
      <c r="B32" s="29" t="s">
        <v>15</v>
      </c>
      <c r="C32" s="73" t="s">
        <v>78</v>
      </c>
      <c r="D32" s="73"/>
      <c r="E32" s="73"/>
      <c r="F32" s="73"/>
      <c r="G32" s="73"/>
      <c r="H32" s="73"/>
      <c r="I32" s="73"/>
      <c r="J32" s="73"/>
    </row>
    <row r="33" spans="2:13" ht="5.0999999999999996" customHeight="1"/>
    <row r="34" spans="2:13" ht="20.100000000000001" customHeight="1">
      <c r="B34" s="11" t="s">
        <v>88</v>
      </c>
      <c r="C34" s="45" t="s">
        <v>77</v>
      </c>
      <c r="J34" s="46"/>
      <c r="L34" s="45" t="s">
        <v>103</v>
      </c>
      <c r="M34" s="45">
        <f>J34</f>
        <v>0</v>
      </c>
    </row>
    <row r="35" spans="2:13" ht="20.100000000000001" customHeight="1">
      <c r="C35" s="30" t="s">
        <v>24</v>
      </c>
      <c r="D35" s="30"/>
      <c r="E35" s="30"/>
      <c r="F35" s="30"/>
      <c r="G35" s="30"/>
      <c r="H35" s="30"/>
      <c r="I35" s="32"/>
    </row>
    <row r="36" spans="2:13" ht="21" customHeight="1">
      <c r="C36" s="30" t="s">
        <v>25</v>
      </c>
      <c r="D36" s="30"/>
      <c r="E36" s="30"/>
      <c r="F36" s="33"/>
      <c r="G36" s="33"/>
      <c r="H36" s="30"/>
      <c r="I36" s="32"/>
    </row>
    <row r="37" spans="2:13" ht="18.75" customHeight="1">
      <c r="C37" s="30" t="s">
        <v>39</v>
      </c>
      <c r="D37" s="30"/>
      <c r="E37" s="32"/>
      <c r="F37" s="32"/>
      <c r="G37" s="32"/>
      <c r="H37" s="32"/>
      <c r="I37" s="32"/>
    </row>
    <row r="38" spans="2:13" ht="18.75" customHeight="1">
      <c r="C38" s="30" t="s">
        <v>12</v>
      </c>
      <c r="D38" s="30"/>
      <c r="E38" s="68"/>
      <c r="F38" s="68"/>
      <c r="G38" s="68"/>
      <c r="H38" s="68"/>
      <c r="I38" s="68"/>
      <c r="L38" s="42" t="s">
        <v>109</v>
      </c>
      <c r="M38" s="45">
        <f>E38</f>
        <v>0</v>
      </c>
    </row>
    <row r="39" spans="2:13" ht="8.1" customHeight="1"/>
    <row r="40" spans="2:13" ht="20.100000000000001" customHeight="1">
      <c r="C40" s="38" t="s">
        <v>48</v>
      </c>
      <c r="D40" s="39"/>
      <c r="E40" s="39"/>
      <c r="F40" s="39"/>
      <c r="G40" s="39"/>
      <c r="H40" s="40"/>
      <c r="I40" s="40"/>
      <c r="J40" s="2"/>
      <c r="K40" s="2"/>
    </row>
    <row r="41" spans="2:13" ht="6.95" customHeight="1">
      <c r="C41" s="12"/>
    </row>
    <row r="42" spans="2:13" ht="18.95" customHeight="1">
      <c r="C42" s="11" t="s">
        <v>89</v>
      </c>
      <c r="D42" s="45" t="s">
        <v>79</v>
      </c>
      <c r="J42" s="46"/>
      <c r="L42" s="45" t="s">
        <v>110</v>
      </c>
      <c r="M42" s="45">
        <f>J42</f>
        <v>0</v>
      </c>
    </row>
    <row r="43" spans="2:13" ht="18.75" customHeight="1">
      <c r="D43" s="30" t="s">
        <v>155</v>
      </c>
      <c r="E43" s="30"/>
      <c r="F43" s="30"/>
      <c r="G43" s="30"/>
      <c r="H43" s="30"/>
      <c r="I43" s="30"/>
    </row>
    <row r="44" spans="2:13" ht="18" customHeight="1">
      <c r="D44" s="30" t="s">
        <v>156</v>
      </c>
      <c r="E44" s="30"/>
      <c r="F44" s="30"/>
      <c r="G44" s="33"/>
      <c r="H44" s="33"/>
      <c r="I44" s="30"/>
      <c r="J44" s="52"/>
      <c r="K44" s="52"/>
    </row>
    <row r="45" spans="2:13" ht="18.75" customHeight="1">
      <c r="D45" s="30" t="s">
        <v>62</v>
      </c>
      <c r="E45" s="30"/>
      <c r="F45" s="30"/>
      <c r="G45" s="32"/>
      <c r="H45" s="32"/>
      <c r="I45" s="30"/>
      <c r="J45" s="52"/>
      <c r="K45" s="52"/>
    </row>
    <row r="46" spans="2:13" ht="18.75" customHeight="1">
      <c r="D46" s="30" t="s">
        <v>12</v>
      </c>
      <c r="E46" s="30"/>
      <c r="F46" s="68"/>
      <c r="G46" s="68"/>
      <c r="H46" s="68"/>
      <c r="I46" s="68"/>
      <c r="L46" s="42" t="s">
        <v>111</v>
      </c>
      <c r="M46" s="45">
        <f>F46</f>
        <v>0</v>
      </c>
    </row>
    <row r="47" spans="2:13" ht="8.1" customHeight="1">
      <c r="C47" s="12"/>
    </row>
    <row r="48" spans="2:13" ht="18.75" customHeight="1">
      <c r="C48" s="13" t="s">
        <v>90</v>
      </c>
      <c r="D48" s="45" t="s">
        <v>91</v>
      </c>
    </row>
    <row r="49" spans="1:16" s="7" customFormat="1" ht="18.75" customHeight="1">
      <c r="A49" s="45"/>
      <c r="B49" s="45"/>
      <c r="C49" s="14"/>
      <c r="D49" s="45" t="s">
        <v>32</v>
      </c>
      <c r="E49" s="45"/>
      <c r="F49" s="45"/>
      <c r="G49" s="45"/>
      <c r="H49" s="45"/>
      <c r="I49" s="45"/>
      <c r="J49" s="45"/>
      <c r="L49" s="45" t="s">
        <v>112</v>
      </c>
      <c r="M49" s="7" t="str">
        <f>CONCATENATE(M50,N50,M51,N51,M52,N52,M53,N53,M54,N54)</f>
        <v>0,0,0,0,</v>
      </c>
    </row>
    <row r="50" spans="1:16" ht="18.75" customHeight="1">
      <c r="C50" s="46"/>
      <c r="D50" s="30" t="s">
        <v>157</v>
      </c>
      <c r="E50" s="30"/>
      <c r="F50" s="30"/>
      <c r="G50" s="30"/>
      <c r="H50" s="32"/>
      <c r="I50" s="32"/>
      <c r="M50" s="41">
        <f>IF(C50="〇",1,0)</f>
        <v>0</v>
      </c>
      <c r="N50" s="42" t="s">
        <v>98</v>
      </c>
    </row>
    <row r="51" spans="1:16" ht="18.75" customHeight="1">
      <c r="C51" s="46"/>
      <c r="D51" s="32" t="s">
        <v>158</v>
      </c>
      <c r="E51" s="32"/>
      <c r="F51" s="32"/>
      <c r="G51" s="32"/>
      <c r="H51" s="32"/>
      <c r="I51" s="32"/>
      <c r="M51" s="41">
        <f>IF(C51="〇",2,0)</f>
        <v>0</v>
      </c>
      <c r="N51" s="42" t="s">
        <v>98</v>
      </c>
    </row>
    <row r="52" spans="1:16" ht="18.75" customHeight="1">
      <c r="C52" s="46"/>
      <c r="D52" s="30" t="s">
        <v>40</v>
      </c>
      <c r="E52" s="30"/>
      <c r="F52" s="30"/>
      <c r="G52" s="30"/>
      <c r="H52" s="32"/>
      <c r="I52" s="32"/>
      <c r="M52" s="41">
        <f>IF(C52="〇",3,0)</f>
        <v>0</v>
      </c>
      <c r="N52" s="42" t="s">
        <v>98</v>
      </c>
    </row>
    <row r="53" spans="1:16" ht="18.75" customHeight="1">
      <c r="C53" s="46"/>
      <c r="D53" s="30" t="s">
        <v>12</v>
      </c>
      <c r="E53" s="30"/>
      <c r="F53" s="68"/>
      <c r="G53" s="68"/>
      <c r="H53" s="68"/>
      <c r="I53" s="68"/>
      <c r="M53" s="41">
        <f>IF(C53="〇",4,0)</f>
        <v>0</v>
      </c>
      <c r="N53" s="42" t="s">
        <v>98</v>
      </c>
      <c r="O53" s="42" t="s">
        <v>114</v>
      </c>
      <c r="P53" s="41">
        <f>F53</f>
        <v>0</v>
      </c>
    </row>
    <row r="54" spans="1:16" ht="8.1" customHeight="1">
      <c r="C54" s="52"/>
    </row>
    <row r="55" spans="1:16" ht="18.75" customHeight="1">
      <c r="C55" s="13" t="s">
        <v>92</v>
      </c>
      <c r="D55" s="45" t="s">
        <v>80</v>
      </c>
    </row>
    <row r="56" spans="1:16" ht="18.75" customHeight="1">
      <c r="C56" s="14"/>
      <c r="D56" s="45" t="s">
        <v>33</v>
      </c>
      <c r="L56" s="45" t="s">
        <v>113</v>
      </c>
      <c r="M56" s="45" t="str">
        <f>CONCATENATE(M57,N57,M58,N58,M59,N59,M60,N60,M61,N61)</f>
        <v>0,0,0,0,</v>
      </c>
    </row>
    <row r="57" spans="1:16" ht="18.75" customHeight="1">
      <c r="C57" s="46"/>
      <c r="D57" s="30" t="s">
        <v>41</v>
      </c>
      <c r="E57" s="30"/>
      <c r="F57" s="30"/>
      <c r="G57" s="30"/>
      <c r="H57" s="32"/>
      <c r="I57" s="32"/>
      <c r="M57" s="45">
        <f>IF(C57="〇",1,0)</f>
        <v>0</v>
      </c>
      <c r="N57" s="45" t="s">
        <v>98</v>
      </c>
    </row>
    <row r="58" spans="1:16" ht="18.75" customHeight="1">
      <c r="C58" s="46"/>
      <c r="D58" s="32" t="s">
        <v>42</v>
      </c>
      <c r="E58" s="32"/>
      <c r="F58" s="32"/>
      <c r="G58" s="32"/>
      <c r="H58" s="32"/>
      <c r="I58" s="32"/>
      <c r="M58" s="45">
        <f>IF(C58="〇",2,0)</f>
        <v>0</v>
      </c>
      <c r="N58" s="45" t="s">
        <v>98</v>
      </c>
    </row>
    <row r="59" spans="1:16" ht="18.75" customHeight="1">
      <c r="C59" s="46"/>
      <c r="D59" s="30" t="s">
        <v>38</v>
      </c>
      <c r="E59" s="30"/>
      <c r="F59" s="30"/>
      <c r="G59" s="30"/>
      <c r="H59" s="32"/>
      <c r="I59" s="32"/>
      <c r="M59" s="45">
        <f>IF(C59="〇",3,0)</f>
        <v>0</v>
      </c>
      <c r="N59" s="45" t="s">
        <v>98</v>
      </c>
    </row>
    <row r="60" spans="1:16" ht="18.75" customHeight="1">
      <c r="C60" s="46"/>
      <c r="D60" s="30" t="s">
        <v>12</v>
      </c>
      <c r="E60" s="30"/>
      <c r="F60" s="68"/>
      <c r="G60" s="68"/>
      <c r="H60" s="68"/>
      <c r="I60" s="68"/>
      <c r="M60" s="45">
        <f>IF(C60="〇",4,0)</f>
        <v>0</v>
      </c>
      <c r="N60" s="45" t="s">
        <v>98</v>
      </c>
      <c r="O60" s="45" t="s">
        <v>115</v>
      </c>
      <c r="P60" s="45">
        <f>F60</f>
        <v>0</v>
      </c>
    </row>
    <row r="61" spans="1:16" ht="8.1" customHeight="1">
      <c r="C61" s="52"/>
    </row>
    <row r="62" spans="1:16" ht="18.75" customHeight="1">
      <c r="C62" s="11" t="s">
        <v>93</v>
      </c>
      <c r="D62" s="52" t="s">
        <v>159</v>
      </c>
      <c r="E62" s="52"/>
      <c r="F62" s="52"/>
      <c r="G62" s="52"/>
      <c r="H62" s="52"/>
      <c r="I62" s="52"/>
      <c r="J62" s="46"/>
      <c r="L62" s="45" t="s">
        <v>116</v>
      </c>
      <c r="M62" s="45">
        <f>J62</f>
        <v>0</v>
      </c>
    </row>
    <row r="63" spans="1:16" ht="18.95" customHeight="1">
      <c r="D63" s="45" t="s">
        <v>35</v>
      </c>
    </row>
    <row r="64" spans="1:16" ht="18" customHeight="1">
      <c r="D64" s="34" t="s">
        <v>72</v>
      </c>
      <c r="E64" s="34"/>
      <c r="F64" s="34"/>
      <c r="G64" s="34"/>
      <c r="H64" s="34"/>
      <c r="I64" s="34"/>
      <c r="J64" s="15"/>
      <c r="K64" s="15"/>
      <c r="L64" s="15"/>
      <c r="M64" s="15"/>
    </row>
    <row r="65" spans="1:16" ht="18.75" customHeight="1">
      <c r="D65" s="32" t="s">
        <v>26</v>
      </c>
      <c r="E65" s="32"/>
      <c r="F65" s="32"/>
      <c r="G65" s="32"/>
      <c r="H65" s="32"/>
      <c r="I65" s="32"/>
    </row>
    <row r="66" spans="1:16" ht="18.75" customHeight="1">
      <c r="D66" s="30" t="s">
        <v>27</v>
      </c>
      <c r="E66" s="30"/>
      <c r="F66" s="30"/>
      <c r="G66" s="30"/>
      <c r="H66" s="30"/>
      <c r="I66" s="30"/>
    </row>
    <row r="67" spans="1:16" ht="18.75" customHeight="1">
      <c r="D67" s="32" t="s">
        <v>12</v>
      </c>
      <c r="E67" s="32"/>
      <c r="F67" s="68"/>
      <c r="G67" s="68"/>
      <c r="H67" s="68"/>
      <c r="I67" s="68"/>
      <c r="L67" s="42" t="s">
        <v>117</v>
      </c>
      <c r="M67" s="45">
        <f>F67</f>
        <v>0</v>
      </c>
    </row>
    <row r="68" spans="1:16" ht="9.9499999999999993" customHeight="1">
      <c r="A68" s="7"/>
      <c r="B68" s="7"/>
      <c r="C68" s="7"/>
      <c r="D68" s="7"/>
      <c r="E68" s="7"/>
      <c r="F68" s="7"/>
      <c r="G68" s="7"/>
      <c r="H68" s="7"/>
      <c r="I68" s="7"/>
      <c r="J68" s="7"/>
      <c r="K68" s="7"/>
      <c r="L68" s="7"/>
      <c r="M68" s="7"/>
      <c r="N68" s="7"/>
    </row>
    <row r="69" spans="1:16" ht="18" customHeight="1">
      <c r="A69" s="7"/>
      <c r="B69" s="11" t="s">
        <v>94</v>
      </c>
      <c r="C69" s="45" t="s">
        <v>160</v>
      </c>
      <c r="I69" s="52"/>
      <c r="J69" s="7"/>
      <c r="K69" s="7"/>
      <c r="L69" s="7"/>
      <c r="M69" s="7"/>
      <c r="N69" s="7"/>
    </row>
    <row r="70" spans="1:16" ht="24" customHeight="1">
      <c r="A70" s="7"/>
      <c r="B70" s="11"/>
      <c r="C70" s="47" t="s">
        <v>122</v>
      </c>
      <c r="I70" s="52"/>
      <c r="J70" s="7"/>
      <c r="K70" s="7"/>
      <c r="L70" s="45" t="s">
        <v>129</v>
      </c>
      <c r="M70" s="45" t="str">
        <f>CONCATENATE(M71,N71,M72,N72,M73,N73,M74,N74,M75,N75,M76,N76)</f>
        <v>0,0,0,0,0,0,</v>
      </c>
    </row>
    <row r="71" spans="1:16" ht="18.75">
      <c r="A71" s="7"/>
      <c r="B71" s="46"/>
      <c r="C71" s="32" t="s">
        <v>123</v>
      </c>
      <c r="D71" s="32"/>
      <c r="E71" s="32"/>
      <c r="F71" s="32"/>
      <c r="G71" s="49"/>
      <c r="H71" s="30" t="s">
        <v>6</v>
      </c>
      <c r="I71" s="48"/>
      <c r="J71" s="7"/>
      <c r="K71" s="7"/>
      <c r="M71" s="45">
        <f>IF(B71="〇",1,0)</f>
        <v>0</v>
      </c>
      <c r="N71" s="42" t="s">
        <v>98</v>
      </c>
      <c r="O71" s="42" t="s">
        <v>130</v>
      </c>
      <c r="P71" s="43">
        <f>G71</f>
        <v>0</v>
      </c>
    </row>
    <row r="72" spans="1:16" ht="18.75">
      <c r="A72" s="7"/>
      <c r="B72" s="46"/>
      <c r="C72" s="32" t="s">
        <v>124</v>
      </c>
      <c r="D72" s="32"/>
      <c r="E72" s="32"/>
      <c r="F72" s="32"/>
      <c r="G72" s="49"/>
      <c r="H72" s="32" t="s">
        <v>125</v>
      </c>
      <c r="I72" s="48"/>
      <c r="J72" s="7"/>
      <c r="K72" s="7"/>
      <c r="M72" s="45">
        <f>IF(B72="〇",2,0)</f>
        <v>0</v>
      </c>
      <c r="N72" s="42" t="s">
        <v>98</v>
      </c>
      <c r="O72" s="42" t="s">
        <v>131</v>
      </c>
      <c r="P72" s="43">
        <f>G72</f>
        <v>0</v>
      </c>
    </row>
    <row r="73" spans="1:16" ht="18.75">
      <c r="A73" s="7"/>
      <c r="B73" s="46"/>
      <c r="C73" s="32" t="s">
        <v>161</v>
      </c>
      <c r="D73" s="30"/>
      <c r="E73" s="30"/>
      <c r="F73" s="30"/>
      <c r="G73" s="30"/>
      <c r="H73" s="30"/>
      <c r="I73" s="48"/>
      <c r="J73" s="7"/>
      <c r="K73" s="7"/>
      <c r="M73" s="45">
        <f>IF(B73="〇",3,0)</f>
        <v>0</v>
      </c>
      <c r="N73" s="42" t="s">
        <v>98</v>
      </c>
    </row>
    <row r="74" spans="1:16" ht="18.75">
      <c r="A74" s="7"/>
      <c r="B74" s="46"/>
      <c r="C74" s="32" t="s">
        <v>126</v>
      </c>
      <c r="D74" s="30"/>
      <c r="E74" s="30"/>
      <c r="F74" s="30"/>
      <c r="G74" s="30"/>
      <c r="H74" s="30"/>
      <c r="I74" s="48"/>
      <c r="J74" s="7"/>
      <c r="K74" s="7"/>
      <c r="M74" s="45">
        <f>IF(B74="〇",4,0)</f>
        <v>0</v>
      </c>
      <c r="N74" s="42" t="s">
        <v>98</v>
      </c>
    </row>
    <row r="75" spans="1:16" ht="18.75">
      <c r="A75" s="7"/>
      <c r="B75" s="46"/>
      <c r="C75" s="32" t="s">
        <v>128</v>
      </c>
      <c r="D75" s="32"/>
      <c r="E75" s="32"/>
      <c r="F75" s="32"/>
      <c r="G75" s="32"/>
      <c r="H75" s="32"/>
      <c r="I75" s="48"/>
      <c r="J75" s="7"/>
      <c r="K75" s="7"/>
      <c r="L75" s="7"/>
      <c r="M75" s="45">
        <f>IF(B75="〇",5,0)</f>
        <v>0</v>
      </c>
      <c r="N75" s="42" t="s">
        <v>98</v>
      </c>
    </row>
    <row r="76" spans="1:16" ht="18.75">
      <c r="A76" s="7"/>
      <c r="B76" s="46"/>
      <c r="C76" s="32" t="s">
        <v>127</v>
      </c>
      <c r="D76" s="30"/>
      <c r="E76" s="75"/>
      <c r="F76" s="76"/>
      <c r="G76" s="76"/>
      <c r="H76" s="76"/>
      <c r="I76" s="77"/>
      <c r="J76" s="7"/>
      <c r="K76" s="7"/>
      <c r="L76" s="7"/>
      <c r="M76" s="45">
        <f>IF(B76="〇",6,0)</f>
        <v>0</v>
      </c>
      <c r="N76" s="42" t="s">
        <v>98</v>
      </c>
      <c r="O76" s="42" t="s">
        <v>132</v>
      </c>
      <c r="P76" s="45">
        <f>E76</f>
        <v>0</v>
      </c>
    </row>
    <row r="77" spans="1:16" ht="15.95" customHeight="1">
      <c r="A77" s="7"/>
      <c r="B77" s="7"/>
      <c r="C77" s="7"/>
      <c r="D77" s="7"/>
      <c r="E77" s="7"/>
      <c r="F77" s="7"/>
      <c r="G77" s="7"/>
      <c r="H77" s="7"/>
      <c r="I77" s="7"/>
      <c r="J77" s="7"/>
      <c r="K77" s="7"/>
      <c r="L77" s="7"/>
      <c r="M77" s="7"/>
      <c r="N77" s="7"/>
    </row>
    <row r="78" spans="1:16" ht="18.75" customHeight="1">
      <c r="B78" s="21" t="s">
        <v>133</v>
      </c>
      <c r="C78" s="52" t="s">
        <v>134</v>
      </c>
      <c r="D78" s="52"/>
      <c r="E78" s="52"/>
      <c r="F78" s="52"/>
      <c r="G78" s="52"/>
      <c r="H78" s="52"/>
      <c r="I78" s="52"/>
      <c r="J78" s="46"/>
      <c r="L78" s="45" t="s">
        <v>133</v>
      </c>
      <c r="M78" s="45">
        <f>J78</f>
        <v>0</v>
      </c>
    </row>
    <row r="79" spans="1:16" ht="18.75" customHeight="1">
      <c r="C79" s="32" t="s">
        <v>43</v>
      </c>
      <c r="D79" s="32"/>
      <c r="E79" s="32"/>
      <c r="F79" s="32"/>
      <c r="G79" s="32"/>
      <c r="H79" s="32"/>
      <c r="I79" s="32"/>
    </row>
    <row r="80" spans="1:16" ht="18.75" customHeight="1">
      <c r="C80" s="32" t="s">
        <v>66</v>
      </c>
      <c r="D80" s="32"/>
      <c r="E80" s="32"/>
      <c r="F80" s="32"/>
      <c r="G80" s="32"/>
      <c r="H80" s="32"/>
      <c r="I80" s="32"/>
    </row>
    <row r="81" spans="1:14" ht="18.75" customHeight="1">
      <c r="C81" s="32" t="s">
        <v>44</v>
      </c>
      <c r="D81" s="32"/>
      <c r="E81" s="32"/>
      <c r="F81" s="32"/>
      <c r="G81" s="32"/>
      <c r="H81" s="32"/>
      <c r="I81" s="32"/>
    </row>
    <row r="82" spans="1:14" ht="18.75" customHeight="1">
      <c r="C82" s="32" t="s">
        <v>45</v>
      </c>
      <c r="D82" s="34"/>
      <c r="E82" s="34"/>
      <c r="F82" s="34"/>
      <c r="G82" s="34"/>
      <c r="H82" s="34"/>
      <c r="I82" s="34"/>
    </row>
    <row r="83" spans="1:14" s="15" customFormat="1" ht="18.75" customHeight="1">
      <c r="B83" s="45"/>
      <c r="C83" s="34" t="s">
        <v>2</v>
      </c>
      <c r="D83" s="34"/>
      <c r="E83" s="75"/>
      <c r="F83" s="76"/>
      <c r="G83" s="76"/>
      <c r="H83" s="76"/>
      <c r="I83" s="77"/>
      <c r="J83" s="45"/>
      <c r="L83" s="42" t="s">
        <v>135</v>
      </c>
      <c r="M83" s="45">
        <f>E83</f>
        <v>0</v>
      </c>
    </row>
    <row r="84" spans="1:14" ht="17.100000000000001" customHeight="1">
      <c r="A84" s="7"/>
      <c r="B84" s="7"/>
      <c r="C84" s="7"/>
      <c r="D84" s="7"/>
      <c r="E84" s="7"/>
      <c r="F84" s="7"/>
      <c r="G84" s="7"/>
      <c r="H84" s="7"/>
      <c r="I84" s="7"/>
      <c r="J84" s="7"/>
      <c r="K84" s="7"/>
      <c r="L84" s="7"/>
      <c r="M84" s="7"/>
      <c r="N84" s="7"/>
    </row>
    <row r="85" spans="1:14" ht="21.95" customHeight="1">
      <c r="B85" s="29" t="s">
        <v>36</v>
      </c>
      <c r="C85" s="36" t="s">
        <v>164</v>
      </c>
      <c r="D85" s="36"/>
      <c r="E85" s="36"/>
      <c r="F85" s="36"/>
      <c r="G85" s="36"/>
      <c r="H85" s="36"/>
      <c r="I85" s="36"/>
      <c r="J85" s="36"/>
      <c r="K85" s="16"/>
      <c r="L85" s="16"/>
      <c r="M85" s="16"/>
      <c r="N85" s="16"/>
    </row>
    <row r="86" spans="1:14" s="15" customFormat="1" ht="9.9499999999999993" customHeight="1">
      <c r="B86" s="17"/>
      <c r="C86" s="18"/>
      <c r="D86" s="18"/>
      <c r="E86" s="18"/>
      <c r="F86" s="18"/>
      <c r="G86" s="18"/>
      <c r="H86" s="18"/>
      <c r="I86" s="18"/>
      <c r="J86" s="18"/>
      <c r="K86" s="18"/>
      <c r="L86" s="18"/>
      <c r="M86" s="18"/>
      <c r="N86" s="18"/>
    </row>
    <row r="87" spans="1:14" ht="18.75" customHeight="1">
      <c r="B87" s="11" t="s">
        <v>136</v>
      </c>
      <c r="C87" s="45" t="s">
        <v>81</v>
      </c>
      <c r="I87" s="52"/>
    </row>
    <row r="88" spans="1:14" ht="18.75" customHeight="1">
      <c r="B88" s="11"/>
      <c r="C88" s="14"/>
      <c r="D88" s="15"/>
      <c r="E88" s="34" t="s">
        <v>74</v>
      </c>
      <c r="F88" s="34"/>
      <c r="G88" s="50"/>
      <c r="H88" s="34" t="s">
        <v>4</v>
      </c>
      <c r="I88" s="15"/>
      <c r="L88" s="45" t="s">
        <v>118</v>
      </c>
      <c r="M88" s="43" t="str">
        <f>IF(G88="","-",G88)</f>
        <v>-</v>
      </c>
    </row>
    <row r="89" spans="1:14" ht="18.75" customHeight="1">
      <c r="B89" s="11"/>
      <c r="C89" s="14"/>
      <c r="D89" s="15"/>
      <c r="E89" s="34" t="s">
        <v>75</v>
      </c>
      <c r="F89" s="34"/>
      <c r="G89" s="50"/>
      <c r="H89" s="34" t="s">
        <v>5</v>
      </c>
      <c r="I89" s="15"/>
      <c r="L89" s="45" t="s">
        <v>119</v>
      </c>
      <c r="M89" s="43" t="str">
        <f>IF(G89="","-",G89)</f>
        <v>-</v>
      </c>
    </row>
    <row r="90" spans="1:14" ht="18.75" customHeight="1">
      <c r="B90" s="11"/>
      <c r="C90" s="14"/>
      <c r="D90" s="15"/>
      <c r="E90" s="34" t="s">
        <v>76</v>
      </c>
      <c r="F90" s="34"/>
      <c r="G90" s="50"/>
      <c r="H90" s="34" t="s">
        <v>5</v>
      </c>
      <c r="I90" s="15"/>
      <c r="L90" s="45" t="s">
        <v>120</v>
      </c>
      <c r="M90" s="43" t="str">
        <f>IF(G90="","-",G90)</f>
        <v>-</v>
      </c>
    </row>
    <row r="91" spans="1:14" ht="18.75" customHeight="1">
      <c r="B91" s="11"/>
      <c r="C91" s="14"/>
      <c r="I91" s="15"/>
    </row>
    <row r="92" spans="1:14" ht="18.75" customHeight="1">
      <c r="B92" s="11" t="s">
        <v>137</v>
      </c>
      <c r="C92" s="52" t="s">
        <v>82</v>
      </c>
      <c r="D92" s="52"/>
      <c r="E92" s="52"/>
      <c r="F92" s="52"/>
      <c r="G92" s="52"/>
      <c r="H92" s="52"/>
      <c r="I92" s="2"/>
    </row>
    <row r="93" spans="1:14" ht="18.75" customHeight="1">
      <c r="B93" s="11"/>
      <c r="C93" s="19"/>
      <c r="D93" s="2"/>
      <c r="E93" s="32" t="s">
        <v>74</v>
      </c>
      <c r="F93" s="32"/>
      <c r="G93" s="50"/>
      <c r="H93" s="32" t="s">
        <v>4</v>
      </c>
      <c r="I93" s="2"/>
      <c r="L93" s="45" t="s">
        <v>151</v>
      </c>
      <c r="M93" s="43" t="str">
        <f>IF(G93="","-",G93)</f>
        <v>-</v>
      </c>
    </row>
    <row r="94" spans="1:14" ht="18.75" customHeight="1">
      <c r="B94" s="11"/>
      <c r="C94" s="14"/>
      <c r="D94" s="15"/>
      <c r="E94" s="34" t="s">
        <v>75</v>
      </c>
      <c r="F94" s="34"/>
      <c r="G94" s="50"/>
      <c r="H94" s="34" t="s">
        <v>5</v>
      </c>
      <c r="I94" s="15"/>
      <c r="L94" s="45" t="s">
        <v>152</v>
      </c>
      <c r="M94" s="43" t="str">
        <f t="shared" ref="M94:M95" si="0">IF(G94="","-",G94)</f>
        <v>-</v>
      </c>
    </row>
    <row r="95" spans="1:14" ht="18.75" customHeight="1">
      <c r="B95" s="11"/>
      <c r="C95" s="14"/>
      <c r="D95" s="15"/>
      <c r="E95" s="34" t="s">
        <v>76</v>
      </c>
      <c r="F95" s="34"/>
      <c r="G95" s="50"/>
      <c r="H95" s="34" t="s">
        <v>5</v>
      </c>
      <c r="I95" s="15"/>
      <c r="L95" s="45" t="s">
        <v>153</v>
      </c>
      <c r="M95" s="43" t="str">
        <f t="shared" si="0"/>
        <v>-</v>
      </c>
    </row>
    <row r="96" spans="1:14" ht="18.75" customHeight="1">
      <c r="B96" s="11"/>
      <c r="C96" s="14"/>
      <c r="F96" s="3" t="s">
        <v>34</v>
      </c>
    </row>
    <row r="97" spans="2:14" ht="18.75" customHeight="1">
      <c r="B97" s="11"/>
      <c r="C97" s="14"/>
      <c r="F97" s="3" t="s">
        <v>19</v>
      </c>
    </row>
    <row r="98" spans="2:14" ht="18.75" customHeight="1">
      <c r="B98" s="11"/>
      <c r="C98" s="14"/>
    </row>
    <row r="99" spans="2:14" ht="18.75" customHeight="1">
      <c r="B99" s="11" t="s">
        <v>138</v>
      </c>
      <c r="C99" s="45" t="s">
        <v>83</v>
      </c>
    </row>
    <row r="100" spans="2:14" ht="18.75" customHeight="1">
      <c r="B100" s="11"/>
      <c r="C100" s="14"/>
      <c r="E100" s="34" t="s">
        <v>74</v>
      </c>
      <c r="F100" s="34"/>
      <c r="G100" s="50"/>
      <c r="H100" s="34" t="s">
        <v>5</v>
      </c>
      <c r="L100" s="45" t="s">
        <v>148</v>
      </c>
      <c r="M100" s="43" t="str">
        <f>IF(G100="","-",G100)</f>
        <v>-</v>
      </c>
    </row>
    <row r="101" spans="2:14" ht="18.75" customHeight="1">
      <c r="B101" s="11"/>
      <c r="C101" s="14"/>
      <c r="E101" s="34" t="s">
        <v>75</v>
      </c>
      <c r="F101" s="34"/>
      <c r="G101" s="50"/>
      <c r="H101" s="34" t="s">
        <v>5</v>
      </c>
      <c r="L101" s="45" t="s">
        <v>149</v>
      </c>
      <c r="M101" s="43" t="str">
        <f t="shared" ref="M101:M102" si="1">IF(G101="","-",G101)</f>
        <v>-</v>
      </c>
    </row>
    <row r="102" spans="2:14" ht="18.75" customHeight="1">
      <c r="B102" s="11"/>
      <c r="C102" s="14"/>
      <c r="E102" s="34" t="s">
        <v>76</v>
      </c>
      <c r="F102" s="34"/>
      <c r="G102" s="50"/>
      <c r="H102" s="34" t="s">
        <v>5</v>
      </c>
      <c r="L102" s="45" t="s">
        <v>150</v>
      </c>
      <c r="M102" s="43" t="str">
        <f t="shared" si="1"/>
        <v>-</v>
      </c>
    </row>
    <row r="103" spans="2:14" ht="18.75" customHeight="1">
      <c r="B103" s="11"/>
      <c r="C103" s="14"/>
      <c r="F103" s="3" t="s">
        <v>34</v>
      </c>
    </row>
    <row r="104" spans="2:14" ht="18.75" customHeight="1">
      <c r="B104" s="11"/>
      <c r="C104" s="14"/>
      <c r="F104" s="3" t="s">
        <v>19</v>
      </c>
    </row>
    <row r="105" spans="2:14" ht="9.9499999999999993" customHeight="1">
      <c r="B105" s="11"/>
    </row>
    <row r="106" spans="2:14" ht="21.95" customHeight="1">
      <c r="B106" s="21" t="s">
        <v>49</v>
      </c>
      <c r="C106" s="20" t="s">
        <v>73</v>
      </c>
      <c r="I106" s="52"/>
      <c r="J106" s="46"/>
      <c r="L106" s="45" t="s">
        <v>49</v>
      </c>
      <c r="M106" s="45">
        <f>J106</f>
        <v>0</v>
      </c>
    </row>
    <row r="107" spans="2:14" ht="18.75" customHeight="1">
      <c r="C107" s="30" t="s">
        <v>30</v>
      </c>
      <c r="D107" s="30"/>
      <c r="E107" s="30"/>
      <c r="F107" s="30"/>
      <c r="G107" s="30"/>
      <c r="H107" s="30"/>
      <c r="I107" s="30"/>
    </row>
    <row r="108" spans="2:14" ht="18.75" customHeight="1">
      <c r="C108" s="30" t="s">
        <v>64</v>
      </c>
      <c r="D108" s="30"/>
      <c r="E108" s="30"/>
      <c r="F108" s="33"/>
      <c r="G108" s="33"/>
      <c r="H108" s="30"/>
      <c r="I108" s="33"/>
    </row>
    <row r="109" spans="2:14" ht="18.75" customHeight="1">
      <c r="C109" s="32" t="s">
        <v>51</v>
      </c>
      <c r="D109" s="32"/>
      <c r="E109" s="32"/>
      <c r="F109" s="32"/>
      <c r="G109" s="32"/>
      <c r="H109" s="32"/>
      <c r="I109" s="32"/>
    </row>
    <row r="110" spans="2:14" ht="18.75" customHeight="1">
      <c r="C110" s="30" t="s">
        <v>12</v>
      </c>
      <c r="D110" s="30"/>
      <c r="E110" s="75"/>
      <c r="F110" s="76"/>
      <c r="G110" s="76"/>
      <c r="H110" s="76"/>
      <c r="I110" s="77"/>
      <c r="L110" s="42" t="s">
        <v>147</v>
      </c>
      <c r="M110" s="45">
        <f>E110</f>
        <v>0</v>
      </c>
    </row>
    <row r="111" spans="2:14" ht="18.95" customHeight="1">
      <c r="B111" s="22" t="s">
        <v>7</v>
      </c>
    </row>
    <row r="112" spans="2:14" ht="21.95" customHeight="1">
      <c r="B112" s="29" t="s">
        <v>37</v>
      </c>
      <c r="C112" s="36" t="s">
        <v>47</v>
      </c>
      <c r="D112" s="37"/>
      <c r="E112" s="37"/>
      <c r="F112" s="37"/>
      <c r="G112" s="37"/>
      <c r="H112" s="37"/>
      <c r="I112" s="37"/>
      <c r="J112" s="37"/>
      <c r="K112" s="23"/>
      <c r="L112" s="23"/>
      <c r="M112" s="23"/>
      <c r="N112" s="23"/>
    </row>
    <row r="113" spans="2:14" s="15" customFormat="1" ht="9" customHeight="1">
      <c r="B113" s="17"/>
      <c r="C113" s="18"/>
      <c r="D113" s="24"/>
      <c r="E113" s="24"/>
      <c r="F113" s="24"/>
      <c r="G113" s="24"/>
      <c r="H113" s="24"/>
      <c r="I113" s="24"/>
      <c r="J113" s="24"/>
      <c r="K113" s="24"/>
      <c r="L113" s="24"/>
      <c r="M113" s="24"/>
      <c r="N113" s="24"/>
    </row>
    <row r="114" spans="2:14" ht="21" customHeight="1">
      <c r="B114" s="21" t="s">
        <v>65</v>
      </c>
      <c r="C114" s="78" t="s">
        <v>21</v>
      </c>
      <c r="D114" s="78"/>
      <c r="E114" s="78"/>
      <c r="F114" s="78"/>
      <c r="G114" s="78"/>
      <c r="H114" s="78"/>
      <c r="I114" s="79"/>
      <c r="J114" s="46"/>
      <c r="L114" s="45" t="s">
        <v>104</v>
      </c>
      <c r="M114" s="45">
        <f>J114</f>
        <v>0</v>
      </c>
    </row>
    <row r="115" spans="2:14" ht="18.95" customHeight="1">
      <c r="C115" s="30" t="s">
        <v>16</v>
      </c>
      <c r="D115" s="30"/>
      <c r="E115" s="30" t="s">
        <v>22</v>
      </c>
      <c r="F115" s="30"/>
      <c r="G115" s="75"/>
      <c r="H115" s="76"/>
      <c r="I115" s="77"/>
      <c r="L115" s="42" t="s">
        <v>145</v>
      </c>
      <c r="M115" s="45">
        <f>G115</f>
        <v>0</v>
      </c>
    </row>
    <row r="116" spans="2:14" ht="15.95" customHeight="1">
      <c r="C116" s="30" t="s">
        <v>17</v>
      </c>
      <c r="D116" s="30"/>
      <c r="E116" s="30"/>
      <c r="F116" s="33"/>
      <c r="G116" s="33"/>
      <c r="H116" s="30"/>
      <c r="I116" s="33"/>
    </row>
    <row r="117" spans="2:14" ht="18.95" customHeight="1">
      <c r="C117" s="32" t="s">
        <v>13</v>
      </c>
      <c r="D117" s="32"/>
      <c r="E117" s="30" t="s">
        <v>22</v>
      </c>
      <c r="F117" s="30"/>
      <c r="G117" s="75"/>
      <c r="H117" s="76"/>
      <c r="I117" s="77"/>
      <c r="L117" s="42" t="s">
        <v>146</v>
      </c>
      <c r="M117" s="45">
        <f>G117</f>
        <v>0</v>
      </c>
    </row>
    <row r="118" spans="2:14" ht="11.1" customHeight="1">
      <c r="J118" s="11"/>
    </row>
    <row r="119" spans="2:14" ht="21" customHeight="1">
      <c r="B119" s="21" t="s">
        <v>69</v>
      </c>
      <c r="C119" s="78" t="s">
        <v>23</v>
      </c>
      <c r="D119" s="78"/>
      <c r="E119" s="78"/>
      <c r="F119" s="78"/>
      <c r="G119" s="78"/>
      <c r="H119" s="78"/>
      <c r="I119" s="79"/>
      <c r="J119" s="46"/>
      <c r="L119" s="45" t="s">
        <v>100</v>
      </c>
      <c r="M119" s="45">
        <f>J119</f>
        <v>0</v>
      </c>
    </row>
    <row r="120" spans="2:14" ht="18.75" customHeight="1">
      <c r="C120" s="30" t="s">
        <v>8</v>
      </c>
      <c r="D120" s="30"/>
      <c r="E120" s="30"/>
      <c r="F120" s="30"/>
      <c r="G120" s="30"/>
      <c r="H120" s="30"/>
      <c r="I120" s="30"/>
    </row>
    <row r="121" spans="2:14" ht="18.75" customHeight="1">
      <c r="C121" s="30" t="s">
        <v>9</v>
      </c>
      <c r="D121" s="30"/>
      <c r="E121" s="30"/>
      <c r="F121" s="35"/>
      <c r="G121" s="35"/>
      <c r="H121" s="30"/>
      <c r="I121" s="35"/>
    </row>
    <row r="122" spans="2:14" ht="18.75" customHeight="1">
      <c r="C122" s="30" t="s">
        <v>1</v>
      </c>
      <c r="D122" s="30"/>
      <c r="E122" s="30"/>
      <c r="F122" s="32"/>
      <c r="G122" s="32"/>
      <c r="H122" s="30"/>
      <c r="I122" s="32"/>
    </row>
    <row r="123" spans="2:14" ht="14.25" customHeight="1"/>
    <row r="124" spans="2:14" ht="18.75" customHeight="1">
      <c r="B124" s="25"/>
      <c r="C124" s="80" t="s">
        <v>139</v>
      </c>
      <c r="D124" s="80"/>
      <c r="E124" s="80"/>
      <c r="F124" s="80"/>
      <c r="G124" s="80"/>
      <c r="H124" s="80"/>
      <c r="I124" s="80"/>
    </row>
    <row r="125" spans="2:14" ht="8.1" customHeight="1">
      <c r="C125" s="12"/>
    </row>
    <row r="126" spans="2:14" ht="18.75" customHeight="1">
      <c r="C126" s="14" t="s">
        <v>140</v>
      </c>
      <c r="D126" s="45" t="s">
        <v>31</v>
      </c>
    </row>
    <row r="127" spans="2:14" ht="18.75" customHeight="1">
      <c r="C127" s="14"/>
      <c r="D127" s="20" t="s">
        <v>28</v>
      </c>
      <c r="E127" s="51"/>
      <c r="F127" s="51"/>
      <c r="G127" s="51"/>
      <c r="H127" s="51"/>
      <c r="I127" s="51"/>
      <c r="J127" s="20"/>
      <c r="L127" s="45" t="s">
        <v>143</v>
      </c>
      <c r="M127" s="45" t="str">
        <f>CONCATENATE(M128,N128,M129,N129,M130,N130,M131,N131,M132,N132)</f>
        <v>0,0,0,0,</v>
      </c>
    </row>
    <row r="128" spans="2:14" ht="21" customHeight="1">
      <c r="C128" s="46"/>
      <c r="D128" s="30" t="s">
        <v>50</v>
      </c>
      <c r="E128" s="30"/>
      <c r="F128" s="30"/>
      <c r="G128" s="30"/>
      <c r="H128" s="30"/>
      <c r="I128" s="30"/>
      <c r="M128" s="45">
        <f>IF(C128="〇",1,0)</f>
        <v>0</v>
      </c>
      <c r="N128" s="42" t="s">
        <v>98</v>
      </c>
    </row>
    <row r="129" spans="2:16" ht="21.95" customHeight="1">
      <c r="C129" s="46"/>
      <c r="D129" s="30" t="s">
        <v>95</v>
      </c>
      <c r="E129" s="30"/>
      <c r="F129" s="30"/>
      <c r="G129" s="30"/>
      <c r="H129" s="30"/>
      <c r="I129" s="30"/>
      <c r="M129" s="45">
        <f>IF(C129="〇",2,0)</f>
        <v>0</v>
      </c>
      <c r="N129" s="42" t="s">
        <v>98</v>
      </c>
    </row>
    <row r="130" spans="2:16" ht="24" customHeight="1">
      <c r="C130" s="46"/>
      <c r="D130" s="30" t="s">
        <v>46</v>
      </c>
      <c r="E130" s="30"/>
      <c r="F130" s="30"/>
      <c r="G130" s="30"/>
      <c r="H130" s="30"/>
      <c r="I130" s="30"/>
      <c r="M130" s="45">
        <f>IF(C130="〇",3,0)</f>
        <v>0</v>
      </c>
      <c r="N130" s="42" t="s">
        <v>98</v>
      </c>
    </row>
    <row r="131" spans="2:16" ht="20.100000000000001" customHeight="1">
      <c r="C131" s="46"/>
      <c r="D131" s="30" t="s">
        <v>0</v>
      </c>
      <c r="E131" s="30"/>
      <c r="F131" s="75"/>
      <c r="G131" s="76"/>
      <c r="H131" s="76"/>
      <c r="I131" s="77"/>
      <c r="M131" s="45">
        <f>IF(C131="〇",4,0)</f>
        <v>0</v>
      </c>
      <c r="N131" s="42" t="s">
        <v>98</v>
      </c>
      <c r="O131" s="42" t="s">
        <v>144</v>
      </c>
      <c r="P131" s="45">
        <f>F131</f>
        <v>0</v>
      </c>
    </row>
    <row r="132" spans="2:16" s="7" customFormat="1" ht="9.9499999999999993" customHeight="1"/>
    <row r="133" spans="2:16" ht="41.1" customHeight="1">
      <c r="B133" s="26" t="s">
        <v>70</v>
      </c>
      <c r="C133" s="78" t="s">
        <v>96</v>
      </c>
      <c r="D133" s="78"/>
      <c r="E133" s="78"/>
      <c r="F133" s="78"/>
      <c r="G133" s="78"/>
      <c r="H133" s="78"/>
      <c r="I133" s="79"/>
      <c r="J133" s="53"/>
      <c r="L133" s="45" t="s">
        <v>121</v>
      </c>
      <c r="M133" s="45">
        <f>J133</f>
        <v>0</v>
      </c>
    </row>
    <row r="134" spans="2:16" ht="21" customHeight="1">
      <c r="C134" s="30" t="s">
        <v>67</v>
      </c>
      <c r="D134" s="30"/>
      <c r="E134" s="30"/>
      <c r="F134" s="30" t="s">
        <v>166</v>
      </c>
      <c r="G134" s="32"/>
      <c r="H134" s="32"/>
      <c r="I134" s="32"/>
      <c r="J134" s="2"/>
    </row>
    <row r="135" spans="2:16" s="15" customFormat="1" ht="12" customHeight="1">
      <c r="C135" s="2"/>
      <c r="D135" s="2"/>
      <c r="E135" s="2"/>
      <c r="F135" s="2"/>
      <c r="G135" s="2"/>
      <c r="H135" s="2"/>
      <c r="I135" s="2"/>
      <c r="J135" s="2"/>
    </row>
    <row r="136" spans="2:16" ht="21.95" customHeight="1">
      <c r="B136" s="29" t="s">
        <v>162</v>
      </c>
      <c r="C136" s="36" t="s">
        <v>163</v>
      </c>
      <c r="D136" s="37"/>
      <c r="E136" s="37"/>
      <c r="F136" s="37"/>
      <c r="G136" s="37"/>
      <c r="H136" s="37"/>
      <c r="I136" s="37"/>
      <c r="J136" s="37"/>
      <c r="K136" s="23"/>
      <c r="L136" s="23"/>
      <c r="M136" s="23"/>
      <c r="N136" s="23"/>
    </row>
    <row r="137" spans="2:16" s="15" customFormat="1" ht="6" customHeight="1">
      <c r="B137" s="17"/>
      <c r="C137" s="18"/>
      <c r="D137" s="24"/>
      <c r="E137" s="24"/>
      <c r="F137" s="24"/>
      <c r="G137" s="24"/>
      <c r="H137" s="24"/>
      <c r="I137" s="24"/>
      <c r="J137" s="24"/>
      <c r="K137" s="24"/>
      <c r="L137" s="24"/>
      <c r="M137" s="24"/>
      <c r="N137" s="24"/>
    </row>
    <row r="138" spans="2:16" s="15" customFormat="1" ht="21" customHeight="1">
      <c r="B138" s="26" t="s">
        <v>141</v>
      </c>
      <c r="C138" s="2" t="s">
        <v>71</v>
      </c>
      <c r="D138" s="2"/>
      <c r="E138" s="2"/>
      <c r="F138" s="2"/>
      <c r="G138" s="2"/>
      <c r="H138" s="2"/>
      <c r="I138" s="2"/>
      <c r="J138" s="2"/>
      <c r="L138" s="15" t="s">
        <v>142</v>
      </c>
      <c r="M138" s="15">
        <f>C139</f>
        <v>0</v>
      </c>
    </row>
    <row r="139" spans="2:16" s="15" customFormat="1" ht="21" customHeight="1">
      <c r="B139" s="27"/>
      <c r="C139" s="81"/>
      <c r="D139" s="82"/>
      <c r="E139" s="82"/>
      <c r="F139" s="82"/>
      <c r="G139" s="82"/>
      <c r="H139" s="82"/>
      <c r="I139" s="83"/>
      <c r="J139" s="2"/>
    </row>
    <row r="140" spans="2:16" s="15" customFormat="1" ht="21" customHeight="1">
      <c r="B140" s="27"/>
      <c r="C140" s="84"/>
      <c r="D140" s="85"/>
      <c r="E140" s="85"/>
      <c r="F140" s="85"/>
      <c r="G140" s="85"/>
      <c r="H140" s="85"/>
      <c r="I140" s="86"/>
      <c r="J140" s="2"/>
    </row>
    <row r="141" spans="2:16" s="15" customFormat="1" ht="107.1" customHeight="1">
      <c r="B141" s="27"/>
      <c r="C141" s="87"/>
      <c r="D141" s="88"/>
      <c r="E141" s="88"/>
      <c r="F141" s="88"/>
      <c r="G141" s="88"/>
      <c r="H141" s="88"/>
      <c r="I141" s="89"/>
      <c r="J141" s="2"/>
    </row>
    <row r="142" spans="2:16" s="15" customFormat="1" ht="9.9499999999999993" customHeight="1">
      <c r="C142" s="2"/>
      <c r="D142" s="2"/>
      <c r="E142" s="2"/>
      <c r="F142" s="2"/>
      <c r="G142" s="2"/>
      <c r="H142" s="2"/>
      <c r="I142" s="2"/>
      <c r="J142" s="2"/>
    </row>
    <row r="143" spans="2:16" ht="33.950000000000003" customHeight="1">
      <c r="B143" s="74" t="s">
        <v>68</v>
      </c>
      <c r="C143" s="74"/>
      <c r="D143" s="74"/>
      <c r="E143" s="74"/>
      <c r="F143" s="74"/>
      <c r="G143" s="74"/>
      <c r="H143" s="74"/>
      <c r="I143" s="74"/>
      <c r="J143" s="74"/>
    </row>
    <row r="144" spans="2:16" ht="18.75" customHeight="1"/>
  </sheetData>
  <sheetProtection algorithmName="SHA-512" hashValue="IRTxu76eO/gPT6dATN/iVhJ+8HNee1HEe7GIQ7fuNSr/faa9NBoTfyDekhzNIxG/NPzeDysJ+CAJD9mRO6ommg==" saltValue="85lOEd0AWZYNd34v2R2xGg==" spinCount="100000" sheet="1" objects="1" scenarios="1" selectLockedCells="1"/>
  <mergeCells count="37">
    <mergeCell ref="B143:J143"/>
    <mergeCell ref="E76:I76"/>
    <mergeCell ref="E83:I83"/>
    <mergeCell ref="E110:I110"/>
    <mergeCell ref="C114:I114"/>
    <mergeCell ref="G115:I115"/>
    <mergeCell ref="G117:I117"/>
    <mergeCell ref="C119:I119"/>
    <mergeCell ref="C124:I124"/>
    <mergeCell ref="F131:I131"/>
    <mergeCell ref="C133:I133"/>
    <mergeCell ref="C139:I141"/>
    <mergeCell ref="F67:I67"/>
    <mergeCell ref="C17:E17"/>
    <mergeCell ref="F17:I17"/>
    <mergeCell ref="C19:J19"/>
    <mergeCell ref="E21:F21"/>
    <mergeCell ref="C23:D23"/>
    <mergeCell ref="E23:I23"/>
    <mergeCell ref="C32:J32"/>
    <mergeCell ref="E38:I38"/>
    <mergeCell ref="F46:I46"/>
    <mergeCell ref="F53:I53"/>
    <mergeCell ref="F60:I60"/>
    <mergeCell ref="C14:E14"/>
    <mergeCell ref="F14:I14"/>
    <mergeCell ref="C15:E15"/>
    <mergeCell ref="F15:I15"/>
    <mergeCell ref="C16:E16"/>
    <mergeCell ref="F16:I16"/>
    <mergeCell ref="C13:E13"/>
    <mergeCell ref="F13:I13"/>
    <mergeCell ref="B2:J2"/>
    <mergeCell ref="B5:J5"/>
    <mergeCell ref="B7:J7"/>
    <mergeCell ref="B9:F9"/>
    <mergeCell ref="G9:J9"/>
  </mergeCells>
  <phoneticPr fontId="19"/>
  <conditionalFormatting sqref="E23:I23">
    <cfRule type="notContainsBlanks" dxfId="41" priority="41">
      <formula>LEN(TRIM(E23))&gt;0</formula>
    </cfRule>
  </conditionalFormatting>
  <conditionalFormatting sqref="G21:I21">
    <cfRule type="notContainsBlanks" dxfId="40" priority="42">
      <formula>LEN(TRIM(G21))&gt;0</formula>
    </cfRule>
  </conditionalFormatting>
  <conditionalFormatting sqref="G93">
    <cfRule type="notContainsBlanks" dxfId="39" priority="40">
      <formula>LEN(TRIM(G93))&gt;0</formula>
    </cfRule>
  </conditionalFormatting>
  <conditionalFormatting sqref="G94">
    <cfRule type="notContainsBlanks" dxfId="38" priority="39">
      <formula>LEN(TRIM(G94))&gt;0</formula>
    </cfRule>
  </conditionalFormatting>
  <conditionalFormatting sqref="G95">
    <cfRule type="notContainsBlanks" dxfId="37" priority="38">
      <formula>LEN(TRIM(G95))&gt;0</formula>
    </cfRule>
  </conditionalFormatting>
  <conditionalFormatting sqref="G102">
    <cfRule type="notContainsBlanks" dxfId="36" priority="35">
      <formula>LEN(TRIM(G102))&gt;0</formula>
    </cfRule>
  </conditionalFormatting>
  <conditionalFormatting sqref="G100">
    <cfRule type="notContainsBlanks" dxfId="35" priority="37">
      <formula>LEN(TRIM(G100))&gt;0</formula>
    </cfRule>
  </conditionalFormatting>
  <conditionalFormatting sqref="G101">
    <cfRule type="notContainsBlanks" dxfId="34" priority="36">
      <formula>LEN(TRIM(G101))&gt;0</formula>
    </cfRule>
  </conditionalFormatting>
  <conditionalFormatting sqref="J119">
    <cfRule type="notContainsBlanks" dxfId="33" priority="34">
      <formula>LEN(TRIM(J119))&gt;0</formula>
    </cfRule>
  </conditionalFormatting>
  <conditionalFormatting sqref="J106">
    <cfRule type="notContainsBlanks" dxfId="32" priority="33">
      <formula>LEN(TRIM(J106))&gt;0</formula>
    </cfRule>
  </conditionalFormatting>
  <conditionalFormatting sqref="J25">
    <cfRule type="notContainsBlanks" dxfId="31" priority="32">
      <formula>LEN(TRIM(J25))&gt;0</formula>
    </cfRule>
  </conditionalFormatting>
  <conditionalFormatting sqref="J13:J17">
    <cfRule type="notContainsBlanks" dxfId="30" priority="31">
      <formula>LEN(TRIM(J13))&gt;0</formula>
    </cfRule>
  </conditionalFormatting>
  <conditionalFormatting sqref="E21">
    <cfRule type="notContainsBlanks" dxfId="29" priority="30">
      <formula>LEN(TRIM(E21))&gt;0</formula>
    </cfRule>
  </conditionalFormatting>
  <conditionalFormatting sqref="J118">
    <cfRule type="notContainsBlanks" dxfId="28" priority="29">
      <formula>LEN(TRIM(J118))&gt;0</formula>
    </cfRule>
  </conditionalFormatting>
  <conditionalFormatting sqref="J114">
    <cfRule type="notContainsBlanks" dxfId="27" priority="28">
      <formula>LEN(TRIM(J114))&gt;0</formula>
    </cfRule>
  </conditionalFormatting>
  <conditionalFormatting sqref="J42">
    <cfRule type="notContainsBlanks" dxfId="26" priority="27">
      <formula>LEN(TRIM(J42))&gt;0</formula>
    </cfRule>
  </conditionalFormatting>
  <conditionalFormatting sqref="J133">
    <cfRule type="notContainsBlanks" dxfId="25" priority="26">
      <formula>LEN(TRIM(J133))&gt;0</formula>
    </cfRule>
  </conditionalFormatting>
  <conditionalFormatting sqref="G88">
    <cfRule type="notContainsBlanks" dxfId="24" priority="25">
      <formula>LEN(TRIM(G88))&gt;0</formula>
    </cfRule>
  </conditionalFormatting>
  <conditionalFormatting sqref="G89">
    <cfRule type="notContainsBlanks" dxfId="23" priority="24">
      <formula>LEN(TRIM(G89))&gt;0</formula>
    </cfRule>
  </conditionalFormatting>
  <conditionalFormatting sqref="G90">
    <cfRule type="notContainsBlanks" dxfId="22" priority="23">
      <formula>LEN(TRIM(G90))&gt;0</formula>
    </cfRule>
  </conditionalFormatting>
  <conditionalFormatting sqref="E110">
    <cfRule type="notContainsBlanks" dxfId="21" priority="22">
      <formula>LEN(TRIM(E110))&gt;0</formula>
    </cfRule>
  </conditionalFormatting>
  <conditionalFormatting sqref="F67">
    <cfRule type="notContainsBlanks" dxfId="20" priority="21">
      <formula>LEN(TRIM(F67))&gt;0</formula>
    </cfRule>
  </conditionalFormatting>
  <conditionalFormatting sqref="F60">
    <cfRule type="notContainsBlanks" dxfId="19" priority="20">
      <formula>LEN(TRIM(F60))&gt;0</formula>
    </cfRule>
  </conditionalFormatting>
  <conditionalFormatting sqref="F53">
    <cfRule type="notContainsBlanks" dxfId="18" priority="19">
      <formula>LEN(TRIM(F53))&gt;0</formula>
    </cfRule>
  </conditionalFormatting>
  <conditionalFormatting sqref="F46">
    <cfRule type="notContainsBlanks" dxfId="17" priority="18">
      <formula>LEN(TRIM(F46))&gt;0</formula>
    </cfRule>
  </conditionalFormatting>
  <conditionalFormatting sqref="E38">
    <cfRule type="notContainsBlanks" dxfId="16" priority="17">
      <formula>LEN(TRIM(E38))&gt;0</formula>
    </cfRule>
  </conditionalFormatting>
  <conditionalFormatting sqref="F131">
    <cfRule type="notContainsBlanks" dxfId="15" priority="11">
      <formula>LEN(TRIM(F131))&gt;0</formula>
    </cfRule>
  </conditionalFormatting>
  <conditionalFormatting sqref="C50:C53">
    <cfRule type="notContainsBlanks" dxfId="14" priority="16">
      <formula>LEN(TRIM(C50))&gt;0</formula>
    </cfRule>
  </conditionalFormatting>
  <conditionalFormatting sqref="C57:C60">
    <cfRule type="notContainsBlanks" dxfId="13" priority="15">
      <formula>LEN(TRIM(C57))&gt;0</formula>
    </cfRule>
  </conditionalFormatting>
  <conditionalFormatting sqref="G115">
    <cfRule type="notContainsBlanks" dxfId="12" priority="14">
      <formula>LEN(TRIM(G115))&gt;0</formula>
    </cfRule>
  </conditionalFormatting>
  <conditionalFormatting sqref="G117">
    <cfRule type="notContainsBlanks" dxfId="11" priority="13">
      <formula>LEN(TRIM(G117))&gt;0</formula>
    </cfRule>
  </conditionalFormatting>
  <conditionalFormatting sqref="C128:C131">
    <cfRule type="notContainsBlanks" dxfId="10" priority="12">
      <formula>LEN(TRIM(C128))&gt;0</formula>
    </cfRule>
  </conditionalFormatting>
  <conditionalFormatting sqref="C139">
    <cfRule type="notContainsBlanks" dxfId="9" priority="10">
      <formula>LEN(TRIM(C139))&gt;0</formula>
    </cfRule>
  </conditionalFormatting>
  <conditionalFormatting sqref="J34">
    <cfRule type="notContainsBlanks" dxfId="8" priority="9">
      <formula>LEN(TRIM(J34))&gt;0</formula>
    </cfRule>
  </conditionalFormatting>
  <conditionalFormatting sqref="J62">
    <cfRule type="notContainsBlanks" dxfId="7" priority="8">
      <formula>LEN(TRIM(J62))&gt;0</formula>
    </cfRule>
  </conditionalFormatting>
  <conditionalFormatting sqref="F13:I17">
    <cfRule type="notContainsBlanks" dxfId="6" priority="7">
      <formula>LEN(TRIM(F13))&gt;0</formula>
    </cfRule>
  </conditionalFormatting>
  <conditionalFormatting sqref="E76">
    <cfRule type="notContainsBlanks" dxfId="5" priority="3">
      <formula>LEN(TRIM(E76))&gt;0</formula>
    </cfRule>
  </conditionalFormatting>
  <conditionalFormatting sqref="B71:B75">
    <cfRule type="notContainsBlanks" dxfId="4" priority="5">
      <formula>LEN(TRIM(B71))&gt;0</formula>
    </cfRule>
  </conditionalFormatting>
  <conditionalFormatting sqref="B76">
    <cfRule type="notContainsBlanks" dxfId="3" priority="6">
      <formula>LEN(TRIM(B76))&gt;0</formula>
    </cfRule>
  </conditionalFormatting>
  <conditionalFormatting sqref="G71:G72">
    <cfRule type="notContainsBlanks" dxfId="2" priority="4">
      <formula>LEN(TRIM(G71))&gt;0</formula>
    </cfRule>
  </conditionalFormatting>
  <conditionalFormatting sqref="J78">
    <cfRule type="notContainsBlanks" dxfId="1" priority="1">
      <formula>LEN(TRIM(J78))&gt;0</formula>
    </cfRule>
  </conditionalFormatting>
  <conditionalFormatting sqref="E83">
    <cfRule type="notContainsBlanks" dxfId="0" priority="2">
      <formula>LEN(TRIM(E83))&gt;0</formula>
    </cfRule>
  </conditionalFormatting>
  <dataValidations count="10">
    <dataValidation type="list" allowBlank="1" showErrorMessage="1" prompt="4その他を選択された方は具体的な方法をご入力ください" sqref="J34" xr:uid="{26EA5FFA-73F7-40D0-B14D-CB9A7D27A2F4}">
      <formula1>"1,2,3,4"</formula1>
    </dataValidation>
    <dataValidation type="list" allowBlank="1" showInputMessage="1" showErrorMessage="1" prompt="１、又は３を選択された方は、その内容もご入力ください" sqref="J114" xr:uid="{3D55B00A-ED1D-4810-8048-298DA0EF3162}">
      <formula1>"1,2,3"</formula1>
    </dataValidation>
    <dataValidation type="list" allowBlank="1" showErrorMessage="1" prompt="当てはまるものを一つお選びください" sqref="J119" xr:uid="{C875125F-DE3A-4CE7-92F8-01DD338D0898}">
      <formula1>"1,2,3"</formula1>
    </dataValidation>
    <dataValidation type="list" allowBlank="1" showErrorMessage="1" prompt="当てはまるものを一つお選びください" sqref="J106" xr:uid="{D873F613-6570-4FC5-B294-C6451E7CD58F}">
      <formula1>"1,2,3,4"</formula1>
    </dataValidation>
    <dataValidation type="list" allowBlank="1" showInputMessage="1" showErrorMessage="1" prompt="当てはまるものを一つお選びください" sqref="J25" xr:uid="{4F4D8D3B-975E-4440-A271-70D802C1851E}">
      <formula1>"1,2,3,4,5"</formula1>
    </dataValidation>
    <dataValidation type="list" allowBlank="1" showErrorMessage="1" prompt="当てはまるものを一つお選びください" sqref="J78" xr:uid="{706F4776-77AD-4910-BDCC-B035F3FCBB45}">
      <formula1>"1,2,3,4,5"</formula1>
    </dataValidation>
    <dataValidation type="list" allowBlank="1" showErrorMessage="1" sqref="E21:F21" xr:uid="{81B0468D-B54E-4A10-8656-9CD215DB3E68}">
      <formula1>"福岡県,佐賀県,長崎県,大分県,熊本県,宮崎県,鹿児島県,沖縄県"</formula1>
    </dataValidation>
    <dataValidation type="list" allowBlank="1" showErrorMessage="1" sqref="J62 J42" xr:uid="{32F730EF-937F-4FB8-9C87-43D1E74EB5D5}">
      <formula1>"1,2,3,4"</formula1>
    </dataValidation>
    <dataValidation type="list" allowBlank="1" showErrorMessage="1" sqref="C57:C60 C50:C53 C128:C131 B71:B76" xr:uid="{4B9EC763-6866-49BF-B375-3BF5C6C88C26}">
      <formula1>"〇"</formula1>
    </dataValidation>
    <dataValidation type="list" allowBlank="1" showErrorMessage="1" prompt="当てはまるものを一つお選びください" sqref="J133" xr:uid="{3D4CA8E8-4F41-4052-B48B-582827E66736}">
      <formula1>"1,2"</formula1>
    </dataValidation>
  </dataValidations>
  <hyperlinks>
    <hyperlink ref="G9:J9" r:id="rId1" display="510koueiken@pref.nagasaki.lg.jp_x0009__x0009_" xr:uid="{C09426A0-0C59-4BF8-BEAD-BA37CC999F88}"/>
  </hyperlinks>
  <printOptions horizontalCentered="1"/>
  <pageMargins left="0.51181102362204722" right="0.51181102362204722" top="0.55118110236220474" bottom="0.55118110236220474" header="0" footer="0"/>
  <pageSetup paperSize="9" scale="87" fitToHeight="0" orientation="portrait" r:id="rId2"/>
  <headerFooter>
    <oddFooter>&amp;C&amp;P</oddFooter>
  </headerFooter>
  <rowBreaks count="3" manualBreakCount="3">
    <brk id="18" max="50" man="1"/>
    <brk id="67" max="50" man="1"/>
    <brk id="111"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保健センター</vt:lpstr>
      <vt:lpstr>保健センター!Print_Area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徹</dc:creator>
  <cp:lastModifiedBy>近藤 徹</cp:lastModifiedBy>
  <cp:lastPrinted>2020-03-18T04:09:34Z</cp:lastPrinted>
  <dcterms:created xsi:type="dcterms:W3CDTF">2020-03-18T04:10:01Z</dcterms:created>
  <dcterms:modified xsi:type="dcterms:W3CDTF">2020-03-25T02:49:01Z</dcterms:modified>
</cp:coreProperties>
</file>