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1.244\各課用\契約管財課\⑳課内庶務\調査報告関係\公営企業経営戦略等\R01\05.経営比較分析表（平成30年度決算）の分析等\駐車場整備事業\"/>
    </mc:Choice>
  </mc:AlternateContent>
  <workbookProtection workbookAlgorithmName="SHA-512" workbookHashValue="Y6oMlFnNCWEMREAWU3IUIowKz34OaPYnbS8mSyt5U3zykmHWtiJwFvGI4kRDi+FJDbcTXRNqsOqgjLkAFdWtFQ==" workbookSaltValue="y7WAhj5idiazITmv3l9tQ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IE76" i="4"/>
  <c r="BZ51" i="4"/>
  <c r="LT76" i="4"/>
  <c r="GQ51" i="4"/>
  <c r="LH30" i="4"/>
  <c r="GQ30" i="4"/>
  <c r="BZ30" i="4"/>
  <c r="BG30" i="4"/>
  <c r="KO30" i="4"/>
  <c r="FX30" i="4"/>
  <c r="AV76" i="4"/>
  <c r="KO51" i="4"/>
  <c r="LE76" i="4"/>
  <c r="FX51" i="4"/>
  <c r="HP76" i="4"/>
  <c r="BG51" i="4"/>
  <c r="HA76" i="4"/>
  <c r="AN51" i="4"/>
  <c r="FE30" i="4"/>
  <c r="KP76" i="4"/>
  <c r="AN30" i="4"/>
  <c r="AG76" i="4"/>
  <c r="JV51" i="4"/>
  <c r="FE51" i="4"/>
  <c r="JV30" i="4"/>
  <c r="JC51" i="4"/>
  <c r="KA76" i="4"/>
  <c r="EL51" i="4"/>
  <c r="JC30" i="4"/>
  <c r="GL76" i="4"/>
  <c r="U51" i="4"/>
  <c r="EL30" i="4"/>
  <c r="U30" i="4"/>
  <c r="R76"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<sst xmlns="http://schemas.openxmlformats.org/spreadsheetml/2006/main" count="278" uniqueCount="137">
  <si>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</si>
  <si>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</si>
  <si>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</si>
  <si>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</si>
  <si>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</si>
  <si>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</si>
  <si>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</si>
  <si>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</si>
  <si>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</si>
  <si>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</si>
  <si>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</si>
  <si>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</si>
  <si>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</si>
  <si>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</si>
  <si>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</si>
  <si>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</si>
  <si>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</si>
  <si>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</si>
  <si>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</si>
  <si>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</si>
  <si>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</si>
  <si>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</si>
  <si>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</si>
  <si>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</si>
  <si>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</si>
  <si>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</si>
  <si>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</si>
  <si>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</si>
  <si>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</si>
  <si>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</si>
  <si>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</si>
  <si>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</si>
  <si>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</si>
  <si>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</si>
  <si>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</si>
  <si>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</si>
  <si>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</si>
  <si>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</si>
  <si>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</si>
  <si>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</si>
  <si>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</si>
  <si>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</si>
  <si>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</si>
  <si>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</si>
  <si>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</si>
  <si>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</si>
  <si>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</si>
  <si>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</si>
  <si>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</si>
  <si>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</si>
  <si>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</si>
  <si>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</si>
  <si>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</si>
  <si>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</si>
  <si>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</si>
  <si>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</si>
  <si>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</si>
  <si>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</si>
  <si>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</si>
  <si>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</si>
  <si>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</si>
  <si>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</si>
  <si>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</si>
  <si>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</si>
  <si>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</si>
  <si>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</si>
  <si>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</si>
  <si>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</si>
  <si>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</si>
  <si>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</si>
  <si>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</si>
  <si>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</si>
  <si>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</si>
  <si>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</si>
  <si>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</si>
  <si>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</si>
  <si>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</si>
  <si>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</si>
  <si>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</si>
  <si>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</si>
  <si>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</si>
  <si>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</si>
  <si>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</si>
  <si>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</si>
  <si>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</si>
  <si>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</si>
  <si>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</si>
  <si>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</si>
  <si>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</si>
  <si>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</si>
  <si>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</si>
  <si>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</si>
  <si>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</si>
  <si>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</si>
  <si>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</si>
  <si>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</si>
  <si>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</si>
  <si>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</si>
  <si>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</si>
  <si>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</si>
  <si>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</si>
  <si>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</si>
  <si>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</si>
  <si>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</si>
  <si>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当該値(N-3)</t>
    <phoneticPr fontId="5"/>
  </si>
  <si>
    <t>当該値(N-1)</t>
    <phoneticPr fontId="5"/>
  </si>
  <si>
    <t>当該値(N-4)</t>
    <phoneticPr fontId="5"/>
  </si>
  <si>
    <t>当該値(N-2)</t>
    <phoneticPr fontId="5"/>
  </si>
  <si>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</si>
  <si>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</si>
  <si>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</si>
  <si>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</si>
  <si>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</si>
  <si>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</si>
  <si>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</si>
  <si>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長与町</t>
  </si>
  <si>
    <t>嬉里駐車場</t>
  </si>
  <si>
    <t>法非適用</t>
  </si>
  <si>
    <t>駐車場整備事業</t>
  </si>
  <si>
    <t>-</t>
  </si>
  <si>
    <t>Ａ２Ｂ２</t>
  </si>
  <si>
    <t>非設置</t>
  </si>
  <si>
    <t>該当数値なし</t>
  </si>
  <si>
    <t>都市計画駐車場</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</si>
  <si>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</si>
  <si>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</si>
  <si>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</si>
  <si>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</si>
  <si>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</si>
  <si>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</si>
  <si>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</si>
  <si>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</si>
  <si>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</si>
  <si>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収益的収支比率については、赤字が続いている状況である。平成25年度を境に右肩上がりに上昇してたが、今年度は横ばいであった。
　今後は経費の削減のみならず、現行料金設定の妥当性の検証を含めた経営改善の取り組みが必要である。</t>
    <rPh sb="1" eb="4">
      <t>シュウエキテキ</t>
    </rPh>
    <rPh sb="4" eb="6">
      <t>シュウシ</t>
    </rPh>
    <rPh sb="6" eb="8">
      <t>ヒリツ</t>
    </rPh>
    <rPh sb="50" eb="53">
      <t>コンネンド</t>
    </rPh>
    <rPh sb="54" eb="55">
      <t>ヨコ</t>
    </rPh>
    <phoneticPr fontId="5"/>
  </si>
  <si>
    <t>　建物及び設備については、平成２９年度に劣化状況調査を実施した。その結果、緊急性の高い改善箇所は見られなかったが、設備等の更新が必要な箇所がいくつかあげられた。
　今年度策定する公共施設個別施設計画により、効率的な維持管理を図っていく。</t>
    <rPh sb="82" eb="85">
      <t>コンネンド</t>
    </rPh>
    <rPh sb="85" eb="87">
      <t>サクテイ</t>
    </rPh>
    <rPh sb="89" eb="91">
      <t>コウキョウ</t>
    </rPh>
    <rPh sb="91" eb="93">
      <t>シセツ</t>
    </rPh>
    <rPh sb="93" eb="95">
      <t>コベツ</t>
    </rPh>
    <rPh sb="95" eb="97">
      <t>シセツ</t>
    </rPh>
    <rPh sb="97" eb="99">
      <t>ケイカク</t>
    </rPh>
    <phoneticPr fontId="5"/>
  </si>
  <si>
    <t>　稼働率は、毎年度１００％を超えており、年次比較において増減がほとんど無く、当該駐車場の利用状況は安定している。
　しかしながら、全国平均値と比較すると、決して高い数値とは言えず、需要促進を図っていく必要がある。</t>
    <rPh sb="20" eb="22">
      <t>ネンジ</t>
    </rPh>
    <phoneticPr fontId="5"/>
  </si>
  <si>
    <t>　上部施設が公共施設であるため、他用途転換による有効活用が難しいため、当面は、事業を継続していくことが望ましいと思われる。。
　今後は、民間への委託を視野に入れ、設備更新や利用時間の延長など、稼働率の向上及び経費削減の方策を検討する。</t>
    <rPh sb="68" eb="70">
      <t>ミンカン</t>
    </rPh>
    <rPh sb="72" eb="74">
      <t>イタク</t>
    </rPh>
    <rPh sb="81" eb="83">
      <t>セツビ</t>
    </rPh>
    <rPh sb="83" eb="85">
      <t>コウシン</t>
    </rPh>
    <rPh sb="86" eb="88">
      <t>リヨウ</t>
    </rPh>
    <rPh sb="88" eb="90">
      <t>ジカン</t>
    </rPh>
    <rPh sb="91" eb="93">
      <t>エンチョウ</t>
    </rPh>
    <rPh sb="96" eb="98">
      <t>カドウ</t>
    </rPh>
    <rPh sb="98" eb="99">
      <t>リツ</t>
    </rPh>
    <rPh sb="109" eb="111">
      <t>ホウサク</t>
    </rPh>
    <rPh sb="112" eb="11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</si>
</sst>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83.2</c:v>
                </c:pt>
                <c:pt idx="1">
                  <c:v>89.1</c:v>
                </c:pt>
                <c:pt idx="2">
                  <c:v>94</c:v>
                </c:pt>
                <c:pt idx="3">
                  <c:v>96.6</c:v>
                </c:pt>
                <c:pt idx="4">
                  <c:v>96.5</c:v>
                </c:pt>
              </c:numCache>
            </c:numRef>
          </c:val>
          <c:extLst xmlns:c16r2="http://schemas.microsoft.com/office/drawing/2015/06/chart">
            <c:ext xmlns:c16="http://schemas.microsoft.com/office/drawing/2014/chart" uri="{C3380CC4-5D6E-409C-BE32-E72D297353CC}">
              <c16:uniqueId val="{00000000-120E-4EFC-AE8F-F6A491F7D4FA}"/>
            </c:ext>
          </c:extLst>
        </c:ser>
        <c:dLbls>
          <c:showLegendKey val="0"/>
          <c:showVal val="0"/>
          <c:showCatName val="0"/>
          <c:showSerName val="0"/>
          <c:showPercent val="0"/>
          <c:showBubbleSize val="0"/>
        </c:dLbls>
        <c:gapWidth val="150"/>
        <c:axId val="251050992"/>
        <c:axId val="25204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120E-4EFC-AE8F-F6A491F7D4FA}"/>
            </c:ext>
          </c:extLst>
        </c:ser>
        <c:dLbls>
          <c:showLegendKey val="0"/>
          <c:showVal val="0"/>
          <c:showCatName val="0"/>
          <c:showSerName val="0"/>
          <c:showPercent val="0"/>
          <c:showBubbleSize val="0"/>
        </c:dLbls>
        <c:marker val="1"/>
        <c:smooth val="0"/>
        <c:axId val="251050992"/>
        <c:axId val="252049752"/>
      </c:lineChart>
      <c:dateAx>
        <c:axId val="251050992"/>
        <c:scaling>
          <c:orientation val="minMax"/>
        </c:scaling>
        <c:delete val="1"/>
        <c:axPos val="b"/>
        <c:numFmt formatCode="ge" sourceLinked="1"/>
        <c:majorTickMark val="none"/>
        <c:minorTickMark val="none"/>
        <c:tickLblPos val="none"/>
        <c:crossAx val="252049752"/>
        <c:crosses val="autoZero"/>
        <c:auto val="1"/>
        <c:lblOffset val="100"/>
        <c:baseTimeUnit val="years"/>
      </c:dateAx>
      <c:valAx>
        <c:axId val="25204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05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06-4362-979C-F1193DAA4158}"/>
            </c:ext>
          </c:extLst>
        </c:ser>
        <c:dLbls>
          <c:showLegendKey val="0"/>
          <c:showVal val="0"/>
          <c:showCatName val="0"/>
          <c:showSerName val="0"/>
          <c:showPercent val="0"/>
          <c:showBubbleSize val="0"/>
        </c:dLbls>
        <c:gapWidth val="150"/>
        <c:axId val="252124512"/>
        <c:axId val="25228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D006-4362-979C-F1193DAA4158}"/>
            </c:ext>
          </c:extLst>
        </c:ser>
        <c:dLbls>
          <c:showLegendKey val="0"/>
          <c:showVal val="0"/>
          <c:showCatName val="0"/>
          <c:showSerName val="0"/>
          <c:showPercent val="0"/>
          <c:showBubbleSize val="0"/>
        </c:dLbls>
        <c:marker val="1"/>
        <c:smooth val="0"/>
        <c:axId val="252124512"/>
        <c:axId val="252280640"/>
      </c:lineChart>
      <c:dateAx>
        <c:axId val="252124512"/>
        <c:scaling>
          <c:orientation val="minMax"/>
        </c:scaling>
        <c:delete val="1"/>
        <c:axPos val="b"/>
        <c:numFmt formatCode="ge" sourceLinked="1"/>
        <c:majorTickMark val="none"/>
        <c:minorTickMark val="none"/>
        <c:tickLblPos val="none"/>
        <c:crossAx val="252280640"/>
        <c:crosses val="autoZero"/>
        <c:auto val="1"/>
        <c:lblOffset val="100"/>
        <c:baseTimeUnit val="years"/>
      </c:dateAx>
      <c:valAx>
        <c:axId val="25228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1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79F-4860-ACF9-90A5A962B887}"/>
            </c:ext>
          </c:extLst>
        </c:ser>
        <c:dLbls>
          <c:showLegendKey val="0"/>
          <c:showVal val="0"/>
          <c:showCatName val="0"/>
          <c:showSerName val="0"/>
          <c:showPercent val="0"/>
          <c:showBubbleSize val="0"/>
        </c:dLbls>
        <c:gapWidth val="150"/>
        <c:axId val="252246368"/>
        <c:axId val="25230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79F-4860-ACF9-90A5A962B887}"/>
            </c:ext>
          </c:extLst>
        </c:ser>
        <c:dLbls>
          <c:showLegendKey val="0"/>
          <c:showVal val="0"/>
          <c:showCatName val="0"/>
          <c:showSerName val="0"/>
          <c:showPercent val="0"/>
          <c:showBubbleSize val="0"/>
        </c:dLbls>
        <c:marker val="1"/>
        <c:smooth val="0"/>
        <c:axId val="252246368"/>
        <c:axId val="252304432"/>
      </c:lineChart>
      <c:dateAx>
        <c:axId val="252246368"/>
        <c:scaling>
          <c:orientation val="minMax"/>
        </c:scaling>
        <c:delete val="1"/>
        <c:axPos val="b"/>
        <c:numFmt formatCode="ge" sourceLinked="1"/>
        <c:majorTickMark val="none"/>
        <c:minorTickMark val="none"/>
        <c:tickLblPos val="none"/>
        <c:crossAx val="252304432"/>
        <c:crosses val="autoZero"/>
        <c:auto val="1"/>
        <c:lblOffset val="100"/>
        <c:baseTimeUnit val="years"/>
      </c:dateAx>
      <c:valAx>
        <c:axId val="25230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24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205-4E46-A27A-C95F66C2F9E9}"/>
            </c:ext>
          </c:extLst>
        </c:ser>
        <c:dLbls>
          <c:showLegendKey val="0"/>
          <c:showVal val="0"/>
          <c:showCatName val="0"/>
          <c:showSerName val="0"/>
          <c:showPercent val="0"/>
          <c:showBubbleSize val="0"/>
        </c:dLbls>
        <c:gapWidth val="150"/>
        <c:axId val="252911336"/>
        <c:axId val="25291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205-4E46-A27A-C95F66C2F9E9}"/>
            </c:ext>
          </c:extLst>
        </c:ser>
        <c:dLbls>
          <c:showLegendKey val="0"/>
          <c:showVal val="0"/>
          <c:showCatName val="0"/>
          <c:showSerName val="0"/>
          <c:showPercent val="0"/>
          <c:showBubbleSize val="0"/>
        </c:dLbls>
        <c:marker val="1"/>
        <c:smooth val="0"/>
        <c:axId val="252911336"/>
        <c:axId val="252919912"/>
      </c:lineChart>
      <c:dateAx>
        <c:axId val="252911336"/>
        <c:scaling>
          <c:orientation val="minMax"/>
        </c:scaling>
        <c:delete val="1"/>
        <c:axPos val="b"/>
        <c:numFmt formatCode="ge" sourceLinked="1"/>
        <c:majorTickMark val="none"/>
        <c:minorTickMark val="none"/>
        <c:tickLblPos val="none"/>
        <c:crossAx val="252919912"/>
        <c:crosses val="autoZero"/>
        <c:auto val="1"/>
        <c:lblOffset val="100"/>
        <c:baseTimeUnit val="years"/>
      </c:dateAx>
      <c:valAx>
        <c:axId val="25291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91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8F-454F-86DD-165478116C79}"/>
            </c:ext>
          </c:extLst>
        </c:ser>
        <c:dLbls>
          <c:showLegendKey val="0"/>
          <c:showVal val="0"/>
          <c:showCatName val="0"/>
          <c:showSerName val="0"/>
          <c:showPercent val="0"/>
          <c:showBubbleSize val="0"/>
        </c:dLbls>
        <c:gapWidth val="150"/>
        <c:axId val="252973304"/>
        <c:axId val="25211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E28F-454F-86DD-165478116C79}"/>
            </c:ext>
          </c:extLst>
        </c:ser>
        <c:dLbls>
          <c:showLegendKey val="0"/>
          <c:showVal val="0"/>
          <c:showCatName val="0"/>
          <c:showSerName val="0"/>
          <c:showPercent val="0"/>
          <c:showBubbleSize val="0"/>
        </c:dLbls>
        <c:marker val="1"/>
        <c:smooth val="0"/>
        <c:axId val="252973304"/>
        <c:axId val="252117584"/>
      </c:lineChart>
      <c:dateAx>
        <c:axId val="252973304"/>
        <c:scaling>
          <c:orientation val="minMax"/>
        </c:scaling>
        <c:delete val="1"/>
        <c:axPos val="b"/>
        <c:numFmt formatCode="ge" sourceLinked="1"/>
        <c:majorTickMark val="none"/>
        <c:minorTickMark val="none"/>
        <c:tickLblPos val="none"/>
        <c:crossAx val="252117584"/>
        <c:crosses val="autoZero"/>
        <c:auto val="1"/>
        <c:lblOffset val="100"/>
        <c:baseTimeUnit val="years"/>
      </c:dateAx>
      <c:valAx>
        <c:axId val="25211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97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81-4024-B048-EFEA0D13EA37}"/>
            </c:ext>
          </c:extLst>
        </c:ser>
        <c:dLbls>
          <c:showLegendKey val="0"/>
          <c:showVal val="0"/>
          <c:showCatName val="0"/>
          <c:showSerName val="0"/>
          <c:showPercent val="0"/>
          <c:showBubbleSize val="0"/>
        </c:dLbls>
        <c:gapWidth val="150"/>
        <c:axId val="252118368"/>
        <c:axId val="25211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4581-4024-B048-EFEA0D13EA37}"/>
            </c:ext>
          </c:extLst>
        </c:ser>
        <c:dLbls>
          <c:showLegendKey val="0"/>
          <c:showVal val="0"/>
          <c:showCatName val="0"/>
          <c:showSerName val="0"/>
          <c:showPercent val="0"/>
          <c:showBubbleSize val="0"/>
        </c:dLbls>
        <c:marker val="1"/>
        <c:smooth val="0"/>
        <c:axId val="252118368"/>
        <c:axId val="252118760"/>
      </c:lineChart>
      <c:dateAx>
        <c:axId val="252118368"/>
        <c:scaling>
          <c:orientation val="minMax"/>
        </c:scaling>
        <c:delete val="1"/>
        <c:axPos val="b"/>
        <c:numFmt formatCode="ge" sourceLinked="1"/>
        <c:majorTickMark val="none"/>
        <c:minorTickMark val="none"/>
        <c:tickLblPos val="none"/>
        <c:crossAx val="252118760"/>
        <c:crosses val="autoZero"/>
        <c:auto val="1"/>
        <c:lblOffset val="100"/>
        <c:baseTimeUnit val="years"/>
      </c:dateAx>
      <c:valAx>
        <c:axId val="252118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11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109.4</c:v>
                </c:pt>
                <c:pt idx="1">
                  <c:v>118.9</c:v>
                </c:pt>
                <c:pt idx="2">
                  <c:v>117</c:v>
                </c:pt>
                <c:pt idx="3">
                  <c:v>113.2</c:v>
                </c:pt>
                <c:pt idx="4">
                  <c:v>113.2</c:v>
                </c:pt>
              </c:numCache>
            </c:numRef>
          </c:val>
          <c:extLst xmlns:c16r2="http://schemas.microsoft.com/office/drawing/2015/06/chart">
            <c:ext xmlns:c16="http://schemas.microsoft.com/office/drawing/2014/chart" uri="{C3380CC4-5D6E-409C-BE32-E72D297353CC}">
              <c16:uniqueId val="{00000000-4B96-4AD2-98A5-102423B0BF2B}"/>
            </c:ext>
          </c:extLst>
        </c:ser>
        <c:dLbls>
          <c:showLegendKey val="0"/>
          <c:showVal val="0"/>
          <c:showCatName val="0"/>
          <c:showSerName val="0"/>
          <c:showPercent val="0"/>
          <c:showBubbleSize val="0"/>
        </c:dLbls>
        <c:gapWidth val="150"/>
        <c:axId val="252116800"/>
        <c:axId val="25211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4B96-4AD2-98A5-102423B0BF2B}"/>
            </c:ext>
          </c:extLst>
        </c:ser>
        <c:dLbls>
          <c:showLegendKey val="0"/>
          <c:showVal val="0"/>
          <c:showCatName val="0"/>
          <c:showSerName val="0"/>
          <c:showPercent val="0"/>
          <c:showBubbleSize val="0"/>
        </c:dLbls>
        <c:marker val="1"/>
        <c:smooth val="0"/>
        <c:axId val="252116800"/>
        <c:axId val="252116408"/>
      </c:lineChart>
      <c:dateAx>
        <c:axId val="252116800"/>
        <c:scaling>
          <c:orientation val="minMax"/>
        </c:scaling>
        <c:delete val="1"/>
        <c:axPos val="b"/>
        <c:numFmt formatCode="ge" sourceLinked="1"/>
        <c:majorTickMark val="none"/>
        <c:minorTickMark val="none"/>
        <c:tickLblPos val="none"/>
        <c:crossAx val="252116408"/>
        <c:crosses val="autoZero"/>
        <c:auto val="1"/>
        <c:lblOffset val="100"/>
        <c:baseTimeUnit val="years"/>
      </c:dateAx>
      <c:valAx>
        <c:axId val="252116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11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-20.2</c:v>
                </c:pt>
                <c:pt idx="1">
                  <c:v>-12.3</c:v>
                </c:pt>
                <c:pt idx="2">
                  <c:v>-6.4</c:v>
                </c:pt>
                <c:pt idx="3">
                  <c:v>-3.5</c:v>
                </c:pt>
                <c:pt idx="4">
                  <c:v>-3.6</c:v>
                </c:pt>
              </c:numCache>
            </c:numRef>
          </c:val>
          <c:extLst xmlns:c16r2="http://schemas.microsoft.com/office/drawing/2015/06/chart">
            <c:ext xmlns:c16="http://schemas.microsoft.com/office/drawing/2014/chart" uri="{C3380CC4-5D6E-409C-BE32-E72D297353CC}">
              <c16:uniqueId val="{00000000-2E77-485C-B2AF-1987B08029AD}"/>
            </c:ext>
          </c:extLst>
        </c:ser>
        <c:dLbls>
          <c:showLegendKey val="0"/>
          <c:showVal val="0"/>
          <c:showCatName val="0"/>
          <c:showSerName val="0"/>
          <c:showPercent val="0"/>
          <c:showBubbleSize val="0"/>
        </c:dLbls>
        <c:gapWidth val="150"/>
        <c:axId val="252115624"/>
        <c:axId val="25249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2E77-485C-B2AF-1987B08029AD}"/>
            </c:ext>
          </c:extLst>
        </c:ser>
        <c:dLbls>
          <c:showLegendKey val="0"/>
          <c:showVal val="0"/>
          <c:showCatName val="0"/>
          <c:showSerName val="0"/>
          <c:showPercent val="0"/>
          <c:showBubbleSize val="0"/>
        </c:dLbls>
        <c:marker val="1"/>
        <c:smooth val="0"/>
        <c:axId val="252115624"/>
        <c:axId val="252490552"/>
      </c:lineChart>
      <c:dateAx>
        <c:axId val="252115624"/>
        <c:scaling>
          <c:orientation val="minMax"/>
        </c:scaling>
        <c:delete val="1"/>
        <c:axPos val="b"/>
        <c:numFmt formatCode="ge" sourceLinked="1"/>
        <c:majorTickMark val="none"/>
        <c:minorTickMark val="none"/>
        <c:tickLblPos val="none"/>
        <c:crossAx val="252490552"/>
        <c:crosses val="autoZero"/>
        <c:auto val="1"/>
        <c:lblOffset val="100"/>
        <c:baseTimeUnit val="years"/>
      </c:dateAx>
      <c:valAx>
        <c:axId val="252490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115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-1050</c:v>
                </c:pt>
                <c:pt idx="1">
                  <c:v>-703</c:v>
                </c:pt>
                <c:pt idx="2">
                  <c:v>-378</c:v>
                </c:pt>
                <c:pt idx="3">
                  <c:v>-206</c:v>
                </c:pt>
                <c:pt idx="4">
                  <c:v>-208</c:v>
                </c:pt>
              </c:numCache>
            </c:numRef>
          </c:val>
          <c:extLst xmlns:c16r2="http://schemas.microsoft.com/office/drawing/2015/06/chart">
            <c:ext xmlns:c16="http://schemas.microsoft.com/office/drawing/2014/chart" uri="{C3380CC4-5D6E-409C-BE32-E72D297353CC}">
              <c16:uniqueId val="{00000000-01EF-4461-85B5-59D5FFFADAA3}"/>
            </c:ext>
          </c:extLst>
        </c:ser>
        <c:dLbls>
          <c:showLegendKey val="0"/>
          <c:showVal val="0"/>
          <c:showCatName val="0"/>
          <c:showSerName val="0"/>
          <c:showPercent val="0"/>
          <c:showBubbleSize val="0"/>
        </c:dLbls>
        <c:gapWidth val="150"/>
        <c:axId val="252117192"/>
        <c:axId val="25249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01EF-4461-85B5-59D5FFFADAA3}"/>
            </c:ext>
          </c:extLst>
        </c:ser>
        <c:dLbls>
          <c:showLegendKey val="0"/>
          <c:showVal val="0"/>
          <c:showCatName val="0"/>
          <c:showSerName val="0"/>
          <c:showPercent val="0"/>
          <c:showBubbleSize val="0"/>
        </c:dLbls>
        <c:marker val="1"/>
        <c:smooth val="0"/>
        <c:axId val="252117192"/>
        <c:axId val="252491336"/>
      </c:lineChart>
      <c:dateAx>
        <c:axId val="252117192"/>
        <c:scaling>
          <c:orientation val="minMax"/>
        </c:scaling>
        <c:delete val="1"/>
        <c:axPos val="b"/>
        <c:numFmt formatCode="ge" sourceLinked="1"/>
        <c:majorTickMark val="none"/>
        <c:minorTickMark val="none"/>
        <c:tickLblPos val="none"/>
        <c:crossAx val="252491336"/>
        <c:crosses val="autoZero"/>
        <c:auto val="1"/>
        <c:lblOffset val="100"/>
        <c:baseTimeUnit val="years"/>
      </c:dateAx>
      <c:valAx>
        <c:axId val="252491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11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0" zoomScale="70" zoomScaleNormal="7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長崎県長与町　嬉里駐車場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1303</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123</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39</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53</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83.2</v>
      </c>
      <c r="V31" s="110"/>
      <c r="W31" s="110"/>
      <c r="X31" s="110"/>
      <c r="Y31" s="110"/>
      <c r="Z31" s="110"/>
      <c r="AA31" s="110"/>
      <c r="AB31" s="110"/>
      <c r="AC31" s="110"/>
      <c r="AD31" s="110"/>
      <c r="AE31" s="110"/>
      <c r="AF31" s="110"/>
      <c r="AG31" s="110"/>
      <c r="AH31" s="110"/>
      <c r="AI31" s="110"/>
      <c r="AJ31" s="110"/>
      <c r="AK31" s="110"/>
      <c r="AL31" s="110"/>
      <c r="AM31" s="110"/>
      <c r="AN31" s="110">
        <f>データ!Z7</f>
        <v>89.1</v>
      </c>
      <c r="AO31" s="110"/>
      <c r="AP31" s="110"/>
      <c r="AQ31" s="110"/>
      <c r="AR31" s="110"/>
      <c r="AS31" s="110"/>
      <c r="AT31" s="110"/>
      <c r="AU31" s="110"/>
      <c r="AV31" s="110"/>
      <c r="AW31" s="110"/>
      <c r="AX31" s="110"/>
      <c r="AY31" s="110"/>
      <c r="AZ31" s="110"/>
      <c r="BA31" s="110"/>
      <c r="BB31" s="110"/>
      <c r="BC31" s="110"/>
      <c r="BD31" s="110"/>
      <c r="BE31" s="110"/>
      <c r="BF31" s="110"/>
      <c r="BG31" s="110">
        <f>データ!AA7</f>
        <v>94</v>
      </c>
      <c r="BH31" s="110"/>
      <c r="BI31" s="110"/>
      <c r="BJ31" s="110"/>
      <c r="BK31" s="110"/>
      <c r="BL31" s="110"/>
      <c r="BM31" s="110"/>
      <c r="BN31" s="110"/>
      <c r="BO31" s="110"/>
      <c r="BP31" s="110"/>
      <c r="BQ31" s="110"/>
      <c r="BR31" s="110"/>
      <c r="BS31" s="110"/>
      <c r="BT31" s="110"/>
      <c r="BU31" s="110"/>
      <c r="BV31" s="110"/>
      <c r="BW31" s="110"/>
      <c r="BX31" s="110"/>
      <c r="BY31" s="110"/>
      <c r="BZ31" s="110">
        <f>データ!AB7</f>
        <v>96.6</v>
      </c>
      <c r="CA31" s="110"/>
      <c r="CB31" s="110"/>
      <c r="CC31" s="110"/>
      <c r="CD31" s="110"/>
      <c r="CE31" s="110"/>
      <c r="CF31" s="110"/>
      <c r="CG31" s="110"/>
      <c r="CH31" s="110"/>
      <c r="CI31" s="110"/>
      <c r="CJ31" s="110"/>
      <c r="CK31" s="110"/>
      <c r="CL31" s="110"/>
      <c r="CM31" s="110"/>
      <c r="CN31" s="110"/>
      <c r="CO31" s="110"/>
      <c r="CP31" s="110"/>
      <c r="CQ31" s="110"/>
      <c r="CR31" s="110"/>
      <c r="CS31" s="110">
        <f>データ!AC7</f>
        <v>96.5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109.4</v>
      </c>
      <c r="JD31" s="81"/>
      <c r="JE31" s="81"/>
      <c r="JF31" s="81"/>
      <c r="JG31" s="81"/>
      <c r="JH31" s="81"/>
      <c r="JI31" s="81"/>
      <c r="JJ31" s="81"/>
      <c r="JK31" s="81"/>
      <c r="JL31" s="81"/>
      <c r="JM31" s="81"/>
      <c r="JN31" s="81"/>
      <c r="JO31" s="81"/>
      <c r="JP31" s="81"/>
      <c r="JQ31" s="81"/>
      <c r="JR31" s="81"/>
      <c r="JS31" s="81"/>
      <c r="JT31" s="81"/>
      <c r="JU31" s="82"/>
      <c r="JV31" s="80">
        <f>データ!DL7</f>
        <v>118.9</v>
      </c>
      <c r="JW31" s="81"/>
      <c r="JX31" s="81"/>
      <c r="JY31" s="81"/>
      <c r="JZ31" s="81"/>
      <c r="KA31" s="81"/>
      <c r="KB31" s="81"/>
      <c r="KC31" s="81"/>
      <c r="KD31" s="81"/>
      <c r="KE31" s="81"/>
      <c r="KF31" s="81"/>
      <c r="KG31" s="81"/>
      <c r="KH31" s="81"/>
      <c r="KI31" s="81"/>
      <c r="KJ31" s="81"/>
      <c r="KK31" s="81"/>
      <c r="KL31" s="81"/>
      <c r="KM31" s="81"/>
      <c r="KN31" s="82"/>
      <c r="KO31" s="80">
        <f>データ!DM7</f>
        <v>117</v>
      </c>
      <c r="KP31" s="81"/>
      <c r="KQ31" s="81"/>
      <c r="KR31" s="81"/>
      <c r="KS31" s="81"/>
      <c r="KT31" s="81"/>
      <c r="KU31" s="81"/>
      <c r="KV31" s="81"/>
      <c r="KW31" s="81"/>
      <c r="KX31" s="81"/>
      <c r="KY31" s="81"/>
      <c r="KZ31" s="81"/>
      <c r="LA31" s="81"/>
      <c r="LB31" s="81"/>
      <c r="LC31" s="81"/>
      <c r="LD31" s="81"/>
      <c r="LE31" s="81"/>
      <c r="LF31" s="81"/>
      <c r="LG31" s="82"/>
      <c r="LH31" s="80">
        <f>データ!DN7</f>
        <v>113.2</v>
      </c>
      <c r="LI31" s="81"/>
      <c r="LJ31" s="81"/>
      <c r="LK31" s="81"/>
      <c r="LL31" s="81"/>
      <c r="LM31" s="81"/>
      <c r="LN31" s="81"/>
      <c r="LO31" s="81"/>
      <c r="LP31" s="81"/>
      <c r="LQ31" s="81"/>
      <c r="LR31" s="81"/>
      <c r="LS31" s="81"/>
      <c r="LT31" s="81"/>
      <c r="LU31" s="81"/>
      <c r="LV31" s="81"/>
      <c r="LW31" s="81"/>
      <c r="LX31" s="81"/>
      <c r="LY31" s="81"/>
      <c r="LZ31" s="82"/>
      <c r="MA31" s="80">
        <f>データ!DO7</f>
        <v>113.2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-20.2</v>
      </c>
      <c r="EM52" s="110"/>
      <c r="EN52" s="110"/>
      <c r="EO52" s="110"/>
      <c r="EP52" s="110"/>
      <c r="EQ52" s="110"/>
      <c r="ER52" s="110"/>
      <c r="ES52" s="110"/>
      <c r="ET52" s="110"/>
      <c r="EU52" s="110"/>
      <c r="EV52" s="110"/>
      <c r="EW52" s="110"/>
      <c r="EX52" s="110"/>
      <c r="EY52" s="110"/>
      <c r="EZ52" s="110"/>
      <c r="FA52" s="110"/>
      <c r="FB52" s="110"/>
      <c r="FC52" s="110"/>
      <c r="FD52" s="110"/>
      <c r="FE52" s="110">
        <f>データ!BG7</f>
        <v>-12.3</v>
      </c>
      <c r="FF52" s="110"/>
      <c r="FG52" s="110"/>
      <c r="FH52" s="110"/>
      <c r="FI52" s="110"/>
      <c r="FJ52" s="110"/>
      <c r="FK52" s="110"/>
      <c r="FL52" s="110"/>
      <c r="FM52" s="110"/>
      <c r="FN52" s="110"/>
      <c r="FO52" s="110"/>
      <c r="FP52" s="110"/>
      <c r="FQ52" s="110"/>
      <c r="FR52" s="110"/>
      <c r="FS52" s="110"/>
      <c r="FT52" s="110"/>
      <c r="FU52" s="110"/>
      <c r="FV52" s="110"/>
      <c r="FW52" s="110"/>
      <c r="FX52" s="110">
        <f>データ!BH7</f>
        <v>-6.4</v>
      </c>
      <c r="FY52" s="110"/>
      <c r="FZ52" s="110"/>
      <c r="GA52" s="110"/>
      <c r="GB52" s="110"/>
      <c r="GC52" s="110"/>
      <c r="GD52" s="110"/>
      <c r="GE52" s="110"/>
      <c r="GF52" s="110"/>
      <c r="GG52" s="110"/>
      <c r="GH52" s="110"/>
      <c r="GI52" s="110"/>
      <c r="GJ52" s="110"/>
      <c r="GK52" s="110"/>
      <c r="GL52" s="110"/>
      <c r="GM52" s="110"/>
      <c r="GN52" s="110"/>
      <c r="GO52" s="110"/>
      <c r="GP52" s="110"/>
      <c r="GQ52" s="110">
        <f>データ!BI7</f>
        <v>-3.5</v>
      </c>
      <c r="GR52" s="110"/>
      <c r="GS52" s="110"/>
      <c r="GT52" s="110"/>
      <c r="GU52" s="110"/>
      <c r="GV52" s="110"/>
      <c r="GW52" s="110"/>
      <c r="GX52" s="110"/>
      <c r="GY52" s="110"/>
      <c r="GZ52" s="110"/>
      <c r="HA52" s="110"/>
      <c r="HB52" s="110"/>
      <c r="HC52" s="110"/>
      <c r="HD52" s="110"/>
      <c r="HE52" s="110"/>
      <c r="HF52" s="110"/>
      <c r="HG52" s="110"/>
      <c r="HH52" s="110"/>
      <c r="HI52" s="110"/>
      <c r="HJ52" s="110">
        <f>データ!BJ7</f>
        <v>-3.6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-1050</v>
      </c>
      <c r="JD52" s="109"/>
      <c r="JE52" s="109"/>
      <c r="JF52" s="109"/>
      <c r="JG52" s="109"/>
      <c r="JH52" s="109"/>
      <c r="JI52" s="109"/>
      <c r="JJ52" s="109"/>
      <c r="JK52" s="109"/>
      <c r="JL52" s="109"/>
      <c r="JM52" s="109"/>
      <c r="JN52" s="109"/>
      <c r="JO52" s="109"/>
      <c r="JP52" s="109"/>
      <c r="JQ52" s="109"/>
      <c r="JR52" s="109"/>
      <c r="JS52" s="109"/>
      <c r="JT52" s="109"/>
      <c r="JU52" s="109"/>
      <c r="JV52" s="109">
        <f>データ!BR7</f>
        <v>-703</v>
      </c>
      <c r="JW52" s="109"/>
      <c r="JX52" s="109"/>
      <c r="JY52" s="109"/>
      <c r="JZ52" s="109"/>
      <c r="KA52" s="109"/>
      <c r="KB52" s="109"/>
      <c r="KC52" s="109"/>
      <c r="KD52" s="109"/>
      <c r="KE52" s="109"/>
      <c r="KF52" s="109"/>
      <c r="KG52" s="109"/>
      <c r="KH52" s="109"/>
      <c r="KI52" s="109"/>
      <c r="KJ52" s="109"/>
      <c r="KK52" s="109"/>
      <c r="KL52" s="109"/>
      <c r="KM52" s="109"/>
      <c r="KN52" s="109"/>
      <c r="KO52" s="109">
        <f>データ!BS7</f>
        <v>-378</v>
      </c>
      <c r="KP52" s="109"/>
      <c r="KQ52" s="109"/>
      <c r="KR52" s="109"/>
      <c r="KS52" s="109"/>
      <c r="KT52" s="109"/>
      <c r="KU52" s="109"/>
      <c r="KV52" s="109"/>
      <c r="KW52" s="109"/>
      <c r="KX52" s="109"/>
      <c r="KY52" s="109"/>
      <c r="KZ52" s="109"/>
      <c r="LA52" s="109"/>
      <c r="LB52" s="109"/>
      <c r="LC52" s="109"/>
      <c r="LD52" s="109"/>
      <c r="LE52" s="109"/>
      <c r="LF52" s="109"/>
      <c r="LG52" s="109"/>
      <c r="LH52" s="109">
        <f>データ!BT7</f>
        <v>-206</v>
      </c>
      <c r="LI52" s="109"/>
      <c r="LJ52" s="109"/>
      <c r="LK52" s="109"/>
      <c r="LL52" s="109"/>
      <c r="LM52" s="109"/>
      <c r="LN52" s="109"/>
      <c r="LO52" s="109"/>
      <c r="LP52" s="109"/>
      <c r="LQ52" s="109"/>
      <c r="LR52" s="109"/>
      <c r="LS52" s="109"/>
      <c r="LT52" s="109"/>
      <c r="LU52" s="109"/>
      <c r="LV52" s="109"/>
      <c r="LW52" s="109"/>
      <c r="LX52" s="109"/>
      <c r="LY52" s="109"/>
      <c r="LZ52" s="109"/>
      <c r="MA52" s="109">
        <f>データ!BU7</f>
        <v>-208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92</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CWCuy8MI1G4PzHHw68n4pylPES4UEa2ai+zhToBDhn4eUCYq4Kid2P0Bi+8NiB0kstlclx4pV7jDhU3zimaXhQ==" saltValue="ADH5YWoDZwqopayiCuOAT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40" t="s">
        <v>65</v>
      </c>
      <c r="AK4" s="140"/>
      <c r="AL4" s="140"/>
      <c r="AM4" s="140"/>
      <c r="AN4" s="140"/>
      <c r="AO4" s="140"/>
      <c r="AP4" s="140"/>
      <c r="AQ4" s="140"/>
      <c r="AR4" s="140"/>
      <c r="AS4" s="140"/>
      <c r="AT4" s="140"/>
      <c r="AU4" s="150" t="s">
        <v>66</v>
      </c>
      <c r="AV4" s="140"/>
      <c r="AW4" s="140"/>
      <c r="AX4" s="140"/>
      <c r="AY4" s="140"/>
      <c r="AZ4" s="140"/>
      <c r="BA4" s="140"/>
      <c r="BB4" s="140"/>
      <c r="BC4" s="140"/>
      <c r="BD4" s="140"/>
      <c r="BE4" s="140"/>
      <c r="BF4" s="140" t="s">
        <v>67</v>
      </c>
      <c r="BG4" s="140"/>
      <c r="BH4" s="140"/>
      <c r="BI4" s="140"/>
      <c r="BJ4" s="140"/>
      <c r="BK4" s="140"/>
      <c r="BL4" s="140"/>
      <c r="BM4" s="140"/>
      <c r="BN4" s="140"/>
      <c r="BO4" s="140"/>
      <c r="BP4" s="140"/>
      <c r="BQ4" s="150" t="s">
        <v>68</v>
      </c>
      <c r="BR4" s="140"/>
      <c r="BS4" s="140"/>
      <c r="BT4" s="140"/>
      <c r="BU4" s="140"/>
      <c r="BV4" s="140"/>
      <c r="BW4" s="140"/>
      <c r="BX4" s="140"/>
      <c r="BY4" s="140"/>
      <c r="BZ4" s="140"/>
      <c r="CA4" s="140"/>
      <c r="CB4" s="140" t="s">
        <v>69</v>
      </c>
      <c r="CC4" s="140"/>
      <c r="CD4" s="140"/>
      <c r="CE4" s="140"/>
      <c r="CF4" s="140"/>
      <c r="CG4" s="140"/>
      <c r="CH4" s="140"/>
      <c r="CI4" s="140"/>
      <c r="CJ4" s="140"/>
      <c r="CK4" s="140"/>
      <c r="CL4" s="140"/>
      <c r="CM4" s="141" t="s">
        <v>70</v>
      </c>
      <c r="CN4" s="141" t="s">
        <v>71</v>
      </c>
      <c r="CO4" s="143" t="s">
        <v>72</v>
      </c>
      <c r="CP4" s="144"/>
      <c r="CQ4" s="144"/>
      <c r="CR4" s="144"/>
      <c r="CS4" s="144"/>
      <c r="CT4" s="144"/>
      <c r="CU4" s="144"/>
      <c r="CV4" s="144"/>
      <c r="CW4" s="144"/>
      <c r="CX4" s="144"/>
      <c r="CY4" s="145"/>
      <c r="CZ4" s="140" t="s">
        <v>73</v>
      </c>
      <c r="DA4" s="140"/>
      <c r="DB4" s="140"/>
      <c r="DC4" s="140"/>
      <c r="DD4" s="140"/>
      <c r="DE4" s="140"/>
      <c r="DF4" s="140"/>
      <c r="DG4" s="140"/>
      <c r="DH4" s="140"/>
      <c r="DI4" s="140"/>
      <c r="DJ4" s="14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103</v>
      </c>
      <c r="AN5" s="59" t="s">
        <v>94</v>
      </c>
      <c r="AO5" s="59" t="s">
        <v>95</v>
      </c>
      <c r="AP5" s="59" t="s">
        <v>96</v>
      </c>
      <c r="AQ5" s="59" t="s">
        <v>97</v>
      </c>
      <c r="AR5" s="59" t="s">
        <v>98</v>
      </c>
      <c r="AS5" s="59" t="s">
        <v>99</v>
      </c>
      <c r="AT5" s="59" t="s">
        <v>100</v>
      </c>
      <c r="AU5" s="59" t="s">
        <v>90</v>
      </c>
      <c r="AV5" s="59" t="s">
        <v>104</v>
      </c>
      <c r="AW5" s="59" t="s">
        <v>92</v>
      </c>
      <c r="AX5" s="59" t="s">
        <v>105</v>
      </c>
      <c r="AY5" s="59" t="s">
        <v>94</v>
      </c>
      <c r="AZ5" s="59" t="s">
        <v>95</v>
      </c>
      <c r="BA5" s="59" t="s">
        <v>96</v>
      </c>
      <c r="BB5" s="59" t="s">
        <v>97</v>
      </c>
      <c r="BC5" s="59" t="s">
        <v>98</v>
      </c>
      <c r="BD5" s="59" t="s">
        <v>99</v>
      </c>
      <c r="BE5" s="59" t="s">
        <v>100</v>
      </c>
      <c r="BF5" s="59" t="s">
        <v>106</v>
      </c>
      <c r="BG5" s="59" t="s">
        <v>91</v>
      </c>
      <c r="BH5" s="59" t="s">
        <v>92</v>
      </c>
      <c r="BI5" s="59" t="s">
        <v>103</v>
      </c>
      <c r="BJ5" s="59" t="s">
        <v>94</v>
      </c>
      <c r="BK5" s="59" t="s">
        <v>95</v>
      </c>
      <c r="BL5" s="59" t="s">
        <v>96</v>
      </c>
      <c r="BM5" s="59" t="s">
        <v>97</v>
      </c>
      <c r="BN5" s="59" t="s">
        <v>98</v>
      </c>
      <c r="BO5" s="59" t="s">
        <v>99</v>
      </c>
      <c r="BP5" s="59" t="s">
        <v>100</v>
      </c>
      <c r="BQ5" s="59" t="s">
        <v>90</v>
      </c>
      <c r="BR5" s="59" t="s">
        <v>91</v>
      </c>
      <c r="BS5" s="59" t="s">
        <v>107</v>
      </c>
      <c r="BT5" s="59" t="s">
        <v>103</v>
      </c>
      <c r="BU5" s="59" t="s">
        <v>94</v>
      </c>
      <c r="BV5" s="59" t="s">
        <v>95</v>
      </c>
      <c r="BW5" s="59" t="s">
        <v>96</v>
      </c>
      <c r="BX5" s="59" t="s">
        <v>97</v>
      </c>
      <c r="BY5" s="59" t="s">
        <v>98</v>
      </c>
      <c r="BZ5" s="59" t="s">
        <v>99</v>
      </c>
      <c r="CA5" s="59" t="s">
        <v>100</v>
      </c>
      <c r="CB5" s="59" t="s">
        <v>106</v>
      </c>
      <c r="CC5" s="59" t="s">
        <v>108</v>
      </c>
      <c r="CD5" s="59" t="s">
        <v>92</v>
      </c>
      <c r="CE5" s="59" t="s">
        <v>93</v>
      </c>
      <c r="CF5" s="59" t="s">
        <v>94</v>
      </c>
      <c r="CG5" s="59" t="s">
        <v>95</v>
      </c>
      <c r="CH5" s="59" t="s">
        <v>96</v>
      </c>
      <c r="CI5" s="59" t="s">
        <v>97</v>
      </c>
      <c r="CJ5" s="59" t="s">
        <v>98</v>
      </c>
      <c r="CK5" s="59" t="s">
        <v>99</v>
      </c>
      <c r="CL5" s="59" t="s">
        <v>100</v>
      </c>
      <c r="CM5" s="142"/>
      <c r="CN5" s="142"/>
      <c r="CO5" s="59" t="s">
        <v>90</v>
      </c>
      <c r="CP5" s="59" t="s">
        <v>91</v>
      </c>
      <c r="CQ5" s="59" t="s">
        <v>92</v>
      </c>
      <c r="CR5" s="59" t="s">
        <v>105</v>
      </c>
      <c r="CS5" s="59" t="s">
        <v>94</v>
      </c>
      <c r="CT5" s="59" t="s">
        <v>95</v>
      </c>
      <c r="CU5" s="59" t="s">
        <v>96</v>
      </c>
      <c r="CV5" s="59" t="s">
        <v>97</v>
      </c>
      <c r="CW5" s="59" t="s">
        <v>98</v>
      </c>
      <c r="CX5" s="59" t="s">
        <v>99</v>
      </c>
      <c r="CY5" s="59" t="s">
        <v>100</v>
      </c>
      <c r="CZ5" s="59" t="s">
        <v>90</v>
      </c>
      <c r="DA5" s="59" t="s">
        <v>104</v>
      </c>
      <c r="DB5" s="59" t="s">
        <v>107</v>
      </c>
      <c r="DC5" s="59" t="s">
        <v>103</v>
      </c>
      <c r="DD5" s="59" t="s">
        <v>94</v>
      </c>
      <c r="DE5" s="59" t="s">
        <v>95</v>
      </c>
      <c r="DF5" s="59" t="s">
        <v>96</v>
      </c>
      <c r="DG5" s="59" t="s">
        <v>97</v>
      </c>
      <c r="DH5" s="59" t="s">
        <v>98</v>
      </c>
      <c r="DI5" s="59" t="s">
        <v>99</v>
      </c>
      <c r="DJ5" s="59" t="s">
        <v>35</v>
      </c>
      <c r="DK5" s="59" t="s">
        <v>109</v>
      </c>
      <c r="DL5" s="59" t="s">
        <v>108</v>
      </c>
      <c r="DM5" s="59" t="s">
        <v>110</v>
      </c>
      <c r="DN5" s="59" t="s">
        <v>103</v>
      </c>
      <c r="DO5" s="59" t="s">
        <v>94</v>
      </c>
      <c r="DP5" s="59" t="s">
        <v>95</v>
      </c>
      <c r="DQ5" s="59" t="s">
        <v>96</v>
      </c>
      <c r="DR5" s="59" t="s">
        <v>97</v>
      </c>
      <c r="DS5" s="59" t="s">
        <v>98</v>
      </c>
      <c r="DT5" s="59" t="s">
        <v>99</v>
      </c>
      <c r="DU5" s="59" t="s">
        <v>100</v>
      </c>
    </row>
    <row r="6" spans="1:125" s="66" customFormat="1" x14ac:dyDescent="0.15">
      <c r="A6" s="49" t="s">
        <v>111</v>
      </c>
      <c r="B6" s="60">
        <f>B8</f>
        <v>2018</v>
      </c>
      <c r="C6" s="60">
        <f t="shared" ref="C6:X6" si="1">C8</f>
        <v>423076</v>
      </c>
      <c r="D6" s="60">
        <f t="shared" si="1"/>
        <v>47</v>
      </c>
      <c r="E6" s="60">
        <f t="shared" si="1"/>
        <v>14</v>
      </c>
      <c r="F6" s="60">
        <f t="shared" si="1"/>
        <v>0</v>
      </c>
      <c r="G6" s="60">
        <f t="shared" si="1"/>
        <v>1</v>
      </c>
      <c r="H6" s="60" t="str">
        <f>SUBSTITUTE(H8,"　","")</f>
        <v>長崎県長与町</v>
      </c>
      <c r="I6" s="60" t="str">
        <f t="shared" si="1"/>
        <v>嬉里駐車場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39</v>
      </c>
      <c r="S6" s="62" t="str">
        <f t="shared" si="1"/>
        <v>公共施設</v>
      </c>
      <c r="T6" s="62" t="str">
        <f t="shared" si="1"/>
        <v>無</v>
      </c>
      <c r="U6" s="63">
        <f t="shared" si="1"/>
        <v>1303</v>
      </c>
      <c r="V6" s="63">
        <f t="shared" si="1"/>
        <v>53</v>
      </c>
      <c r="W6" s="63">
        <f t="shared" si="1"/>
        <v>100</v>
      </c>
      <c r="X6" s="62" t="str">
        <f t="shared" si="1"/>
        <v>導入なし</v>
      </c>
      <c r="Y6" s="64">
        <f>IF(Y8="-",NA(),Y8)</f>
        <v>83.2</v>
      </c>
      <c r="Z6" s="64">
        <f t="shared" ref="Z6:AH6" si="2">IF(Z8="-",NA(),Z8)</f>
        <v>89.1</v>
      </c>
      <c r="AA6" s="64">
        <f t="shared" si="2"/>
        <v>94</v>
      </c>
      <c r="AB6" s="64">
        <f t="shared" si="2"/>
        <v>96.6</v>
      </c>
      <c r="AC6" s="64">
        <f t="shared" si="2"/>
        <v>96.5</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-20.2</v>
      </c>
      <c r="BG6" s="64">
        <f t="shared" ref="BG6:BO6" si="5">IF(BG8="-",NA(),BG8)</f>
        <v>-12.3</v>
      </c>
      <c r="BH6" s="64">
        <f t="shared" si="5"/>
        <v>-6.4</v>
      </c>
      <c r="BI6" s="64">
        <f t="shared" si="5"/>
        <v>-3.5</v>
      </c>
      <c r="BJ6" s="64">
        <f t="shared" si="5"/>
        <v>-3.6</v>
      </c>
      <c r="BK6" s="64">
        <f t="shared" si="5"/>
        <v>11.2</v>
      </c>
      <c r="BL6" s="64">
        <f t="shared" si="5"/>
        <v>8</v>
      </c>
      <c r="BM6" s="64">
        <f t="shared" si="5"/>
        <v>13.7</v>
      </c>
      <c r="BN6" s="64">
        <f t="shared" si="5"/>
        <v>7.5</v>
      </c>
      <c r="BO6" s="64">
        <f t="shared" si="5"/>
        <v>1.9</v>
      </c>
      <c r="BP6" s="61" t="str">
        <f>IF(BP8="-","",IF(BP8="-","【-】","【"&amp;SUBSTITUTE(TEXT(BP8,"#,##0.0"),"-","△")&amp;"】"))</f>
        <v>【26.3】</v>
      </c>
      <c r="BQ6" s="65">
        <f>IF(BQ8="-",NA(),BQ8)</f>
        <v>-1050</v>
      </c>
      <c r="BR6" s="65">
        <f t="shared" ref="BR6:BZ6" si="6">IF(BR8="-",NA(),BR8)</f>
        <v>-703</v>
      </c>
      <c r="BS6" s="65">
        <f t="shared" si="6"/>
        <v>-378</v>
      </c>
      <c r="BT6" s="65">
        <f t="shared" si="6"/>
        <v>-206</v>
      </c>
      <c r="BU6" s="65">
        <f t="shared" si="6"/>
        <v>-208</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112</v>
      </c>
      <c r="CM6" s="63">
        <f t="shared" ref="CM6:CN6" si="7">CM8</f>
        <v>92</v>
      </c>
      <c r="CN6" s="63">
        <f t="shared" si="7"/>
        <v>2000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109.4</v>
      </c>
      <c r="DL6" s="64">
        <f t="shared" ref="DL6:DT6" si="9">IF(DL8="-",NA(),DL8)</f>
        <v>118.9</v>
      </c>
      <c r="DM6" s="64">
        <f t="shared" si="9"/>
        <v>117</v>
      </c>
      <c r="DN6" s="64">
        <f t="shared" si="9"/>
        <v>113.2</v>
      </c>
      <c r="DO6" s="64">
        <f t="shared" si="9"/>
        <v>113.2</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113</v>
      </c>
      <c r="B7" s="60">
        <f t="shared" ref="B7:X7" si="10">B8</f>
        <v>2018</v>
      </c>
      <c r="C7" s="60">
        <f t="shared" si="10"/>
        <v>423076</v>
      </c>
      <c r="D7" s="60">
        <f t="shared" si="10"/>
        <v>47</v>
      </c>
      <c r="E7" s="60">
        <f t="shared" si="10"/>
        <v>14</v>
      </c>
      <c r="F7" s="60">
        <f t="shared" si="10"/>
        <v>0</v>
      </c>
      <c r="G7" s="60">
        <f t="shared" si="10"/>
        <v>1</v>
      </c>
      <c r="H7" s="60" t="str">
        <f t="shared" si="10"/>
        <v>長崎県　長与町</v>
      </c>
      <c r="I7" s="60" t="str">
        <f t="shared" si="10"/>
        <v>嬉里駐車場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39</v>
      </c>
      <c r="S7" s="62" t="str">
        <f t="shared" si="10"/>
        <v>公共施設</v>
      </c>
      <c r="T7" s="62" t="str">
        <f t="shared" si="10"/>
        <v>無</v>
      </c>
      <c r="U7" s="63">
        <f t="shared" si="10"/>
        <v>1303</v>
      </c>
      <c r="V7" s="63">
        <f t="shared" si="10"/>
        <v>53</v>
      </c>
      <c r="W7" s="63">
        <f t="shared" si="10"/>
        <v>100</v>
      </c>
      <c r="X7" s="62" t="str">
        <f t="shared" si="10"/>
        <v>導入なし</v>
      </c>
      <c r="Y7" s="64">
        <f>Y8</f>
        <v>83.2</v>
      </c>
      <c r="Z7" s="64">
        <f t="shared" ref="Z7:AH7" si="11">Z8</f>
        <v>89.1</v>
      </c>
      <c r="AA7" s="64">
        <f t="shared" si="11"/>
        <v>94</v>
      </c>
      <c r="AB7" s="64">
        <f t="shared" si="11"/>
        <v>96.6</v>
      </c>
      <c r="AC7" s="64">
        <f t="shared" si="11"/>
        <v>96.5</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-20.2</v>
      </c>
      <c r="BG7" s="64">
        <f t="shared" ref="BG7:BO7" si="14">BG8</f>
        <v>-12.3</v>
      </c>
      <c r="BH7" s="64">
        <f t="shared" si="14"/>
        <v>-6.4</v>
      </c>
      <c r="BI7" s="64">
        <f t="shared" si="14"/>
        <v>-3.5</v>
      </c>
      <c r="BJ7" s="64">
        <f t="shared" si="14"/>
        <v>-3.6</v>
      </c>
      <c r="BK7" s="64">
        <f t="shared" si="14"/>
        <v>11.2</v>
      </c>
      <c r="BL7" s="64">
        <f t="shared" si="14"/>
        <v>8</v>
      </c>
      <c r="BM7" s="64">
        <f t="shared" si="14"/>
        <v>13.7</v>
      </c>
      <c r="BN7" s="64">
        <f t="shared" si="14"/>
        <v>7.5</v>
      </c>
      <c r="BO7" s="64">
        <f t="shared" si="14"/>
        <v>1.9</v>
      </c>
      <c r="BP7" s="61"/>
      <c r="BQ7" s="65">
        <f>BQ8</f>
        <v>-1050</v>
      </c>
      <c r="BR7" s="65">
        <f t="shared" ref="BR7:BZ7" si="15">BR8</f>
        <v>-703</v>
      </c>
      <c r="BS7" s="65">
        <f t="shared" si="15"/>
        <v>-378</v>
      </c>
      <c r="BT7" s="65">
        <f t="shared" si="15"/>
        <v>-206</v>
      </c>
      <c r="BU7" s="65">
        <f t="shared" si="15"/>
        <v>-208</v>
      </c>
      <c r="BV7" s="65">
        <f t="shared" si="15"/>
        <v>19615</v>
      </c>
      <c r="BW7" s="65">
        <f t="shared" si="15"/>
        <v>21116</v>
      </c>
      <c r="BX7" s="65">
        <f t="shared" si="15"/>
        <v>20714</v>
      </c>
      <c r="BY7" s="65">
        <f t="shared" si="15"/>
        <v>16622</v>
      </c>
      <c r="BZ7" s="65">
        <f t="shared" si="15"/>
        <v>15790</v>
      </c>
      <c r="CA7" s="63"/>
      <c r="CB7" s="64" t="s">
        <v>114</v>
      </c>
      <c r="CC7" s="64" t="s">
        <v>114</v>
      </c>
      <c r="CD7" s="64" t="s">
        <v>114</v>
      </c>
      <c r="CE7" s="64" t="s">
        <v>114</v>
      </c>
      <c r="CF7" s="64" t="s">
        <v>114</v>
      </c>
      <c r="CG7" s="64" t="s">
        <v>114</v>
      </c>
      <c r="CH7" s="64" t="s">
        <v>114</v>
      </c>
      <c r="CI7" s="64" t="s">
        <v>114</v>
      </c>
      <c r="CJ7" s="64" t="s">
        <v>114</v>
      </c>
      <c r="CK7" s="64" t="s">
        <v>112</v>
      </c>
      <c r="CL7" s="61"/>
      <c r="CM7" s="63">
        <f>CM8</f>
        <v>92</v>
      </c>
      <c r="CN7" s="63">
        <f>CN8</f>
        <v>2000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109.4</v>
      </c>
      <c r="DL7" s="64">
        <f t="shared" ref="DL7:DT7" si="17">DL8</f>
        <v>118.9</v>
      </c>
      <c r="DM7" s="64">
        <f t="shared" si="17"/>
        <v>117</v>
      </c>
      <c r="DN7" s="64">
        <f t="shared" si="17"/>
        <v>113.2</v>
      </c>
      <c r="DO7" s="64">
        <f t="shared" si="17"/>
        <v>113.2</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423076</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39</v>
      </c>
      <c r="S8" s="69" t="s">
        <v>125</v>
      </c>
      <c r="T8" s="69" t="s">
        <v>126</v>
      </c>
      <c r="U8" s="70">
        <v>1303</v>
      </c>
      <c r="V8" s="70">
        <v>53</v>
      </c>
      <c r="W8" s="70">
        <v>100</v>
      </c>
      <c r="X8" s="69" t="s">
        <v>127</v>
      </c>
      <c r="Y8" s="71">
        <v>83.2</v>
      </c>
      <c r="Z8" s="71">
        <v>89.1</v>
      </c>
      <c r="AA8" s="71">
        <v>94</v>
      </c>
      <c r="AB8" s="71">
        <v>96.6</v>
      </c>
      <c r="AC8" s="71">
        <v>96.5</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-20.2</v>
      </c>
      <c r="BG8" s="71">
        <v>-12.3</v>
      </c>
      <c r="BH8" s="71">
        <v>-6.4</v>
      </c>
      <c r="BI8" s="71">
        <v>-3.5</v>
      </c>
      <c r="BJ8" s="71">
        <v>-3.6</v>
      </c>
      <c r="BK8" s="71">
        <v>11.2</v>
      </c>
      <c r="BL8" s="71">
        <v>8</v>
      </c>
      <c r="BM8" s="71">
        <v>13.7</v>
      </c>
      <c r="BN8" s="71">
        <v>7.5</v>
      </c>
      <c r="BO8" s="71">
        <v>1.9</v>
      </c>
      <c r="BP8" s="68">
        <v>26.3</v>
      </c>
      <c r="BQ8" s="72">
        <v>-1050</v>
      </c>
      <c r="BR8" s="72">
        <v>-703</v>
      </c>
      <c r="BS8" s="72">
        <v>-378</v>
      </c>
      <c r="BT8" s="73">
        <v>-206</v>
      </c>
      <c r="BU8" s="73">
        <v>-208</v>
      </c>
      <c r="BV8" s="72">
        <v>19615</v>
      </c>
      <c r="BW8" s="72">
        <v>21116</v>
      </c>
      <c r="BX8" s="72">
        <v>20714</v>
      </c>
      <c r="BY8" s="72">
        <v>16622</v>
      </c>
      <c r="BZ8" s="72">
        <v>15790</v>
      </c>
      <c r="CA8" s="70">
        <v>16102</v>
      </c>
      <c r="CB8" s="71" t="s">
        <v>119</v>
      </c>
      <c r="CC8" s="71" t="s">
        <v>119</v>
      </c>
      <c r="CD8" s="71" t="s">
        <v>119</v>
      </c>
      <c r="CE8" s="71" t="s">
        <v>119</v>
      </c>
      <c r="CF8" s="71" t="s">
        <v>119</v>
      </c>
      <c r="CG8" s="71" t="s">
        <v>119</v>
      </c>
      <c r="CH8" s="71" t="s">
        <v>119</v>
      </c>
      <c r="CI8" s="71" t="s">
        <v>119</v>
      </c>
      <c r="CJ8" s="71" t="s">
        <v>119</v>
      </c>
      <c r="CK8" s="71" t="s">
        <v>119</v>
      </c>
      <c r="CL8" s="68" t="s">
        <v>119</v>
      </c>
      <c r="CM8" s="70">
        <v>92</v>
      </c>
      <c r="CN8" s="70">
        <v>2000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141.9</v>
      </c>
      <c r="DF8" s="71">
        <v>181.6</v>
      </c>
      <c r="DG8" s="71">
        <v>148.9</v>
      </c>
      <c r="DH8" s="71">
        <v>135.30000000000001</v>
      </c>
      <c r="DI8" s="71">
        <v>110.8</v>
      </c>
      <c r="DJ8" s="68">
        <v>103.6</v>
      </c>
      <c r="DK8" s="71">
        <v>109.4</v>
      </c>
      <c r="DL8" s="71">
        <v>118.9</v>
      </c>
      <c r="DM8" s="71">
        <v>117</v>
      </c>
      <c r="DN8" s="71">
        <v>113.2</v>
      </c>
      <c r="DO8" s="71">
        <v>113.2</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久原　和彦</cp:lastModifiedBy>
  <cp:lastPrinted>2020-01-23T00:33:45Z</cp:lastPrinted>
  <dcterms:created xsi:type="dcterms:W3CDTF">2019-12-05T07:29:43Z</dcterms:created>
  <dcterms:modified xsi:type="dcterms:W3CDTF">2020-01-23T00:35:17Z</dcterms:modified>
  <cp:category/>
</cp:coreProperties>
</file>