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asuda_kenji\Desktop\202001102033【提出〆：令和2年2月6日（木）17時】公営企業に係る経営比\回答\"/>
    </mc:Choice>
  </mc:AlternateContent>
  <workbookProtection workbookAlgorithmName="SHA-512" workbookHashValue="XNf3MwjDctKrbhwqCCEJepB13rEovcjigRDlw5lL0SOS7u8RMImssRn1CfIwp54cECBolQQBDbWA/NkB1ZQhQg==" workbookSaltValue="4TAFiOyp8V8U3ryoNqiyy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CS30" i="4"/>
  <c r="BZ76" i="4"/>
  <c r="MA51" i="4"/>
  <c r="IT76" i="4"/>
  <c r="CS51" i="4"/>
  <c r="HJ30" i="4"/>
  <c r="C11" i="5"/>
  <c r="D11" i="5"/>
  <c r="E11" i="5"/>
  <c r="B11" i="5"/>
  <c r="BZ30" i="4" l="1"/>
  <c r="BK76" i="4"/>
  <c r="LH51" i="4"/>
  <c r="IE76" i="4"/>
  <c r="BZ51" i="4"/>
  <c r="GQ30" i="4"/>
  <c r="LT76" i="4"/>
  <c r="GQ51" i="4"/>
  <c r="LH30" i="4"/>
  <c r="BG30" i="4"/>
  <c r="BG51" i="4"/>
  <c r="AV76" i="4"/>
  <c r="KO51" i="4"/>
  <c r="KO30" i="4"/>
  <c r="HP76" i="4"/>
  <c r="LE76" i="4"/>
  <c r="FX51" i="4"/>
  <c r="FX30" i="4"/>
  <c r="HA76" i="4"/>
  <c r="AN51" i="4"/>
  <c r="FE30" i="4"/>
  <c r="JV51" i="4"/>
  <c r="KP76" i="4"/>
  <c r="JV30" i="4"/>
  <c r="AN30" i="4"/>
  <c r="AG76" i="4"/>
  <c r="FE51" i="4"/>
  <c r="JC51" i="4"/>
  <c r="KA76" i="4"/>
  <c r="EL51" i="4"/>
  <c r="JC30" i="4"/>
  <c r="GL76" i="4"/>
  <c r="U51" i="4"/>
  <c r="EL30" i="4"/>
  <c r="U30" i="4"/>
  <c r="R76" i="4"/>
</calcChain>
</file>

<file path=xl/sharedStrings.xml><?xml version="1.0" encoding="utf-8"?>
<sst xmlns="http://schemas.openxmlformats.org/spreadsheetml/2006/main" count="285" uniqueCount="135">
  <si>
    <t>経営比較分析表（平成30年度決算）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</si>
  <si>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</si>
  <si>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</si>
  <si>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</si>
  <si>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</si>
  <si>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</si>
  <si>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</si>
  <si>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</si>
  <si>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</si>
  <si>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</si>
  <si>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</si>
  <si>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</si>
  <si>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</si>
  <si>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</si>
  <si>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</si>
  <si>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</si>
  <si>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</si>
  <si>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</si>
  <si>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</si>
  <si>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</si>
  <si>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</si>
  <si>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</si>
  <si>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平成30年度全国平均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</si>
  <si>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</si>
  <si>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</si>
  <si>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</si>
  <si>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</si>
  <si>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</si>
  <si>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</si>
  <si>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</si>
  <si>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3. 利用の状況について</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</si>
  <si>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</si>
  <si>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</si>
  <si>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</si>
  <si>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</si>
  <si>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</si>
  <si>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</si>
  <si>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</si>
  <si>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</si>
  <si>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</si>
  <si>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</si>
  <si>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</si>
  <si>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</si>
  <si>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</si>
  <si>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</si>
  <si>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</si>
  <si>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</si>
  <si>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</si>
  <si>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</si>
  <si>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</si>
  <si>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</si>
  <si>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</si>
  <si>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</si>
  <si>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</si>
  <si>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</si>
  <si>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</si>
  <si>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</si>
  <si>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</si>
  <si>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</si>
  <si>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</si>
  <si>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</si>
  <si>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</si>
  <si>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</si>
  <si>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</si>
  <si>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</si>
  <si>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</si>
  <si>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</si>
  <si>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</si>
  <si>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</si>
  <si>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</si>
  <si>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</si>
  <si>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</si>
  <si>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</si>
  <si>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</si>
  <si>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</si>
  <si>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</si>
  <si>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</si>
  <si>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</si>
  <si>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</si>
  <si>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</si>
  <si>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</si>
  <si>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</si>
  <si>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</si>
  <si>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</si>
  <si>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</si>
  <si>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</si>
  <si>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</si>
  <si>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</si>
  <si>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</si>
  <si>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</si>
  <si>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</si>
  <si>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</si>
  <si>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</si>
  <si>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</si>
  <si>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</si>
  <si>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</si>
  <si>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</si>
  <si>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</si>
  <si>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</si>
  <si>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</si>
  <si>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当該値(N-3)</t>
    <phoneticPr fontId="6"/>
  </si>
  <si>
    <t>当該値(N-1)</t>
    <phoneticPr fontId="6"/>
  </si>
  <si>
    <t>当該値(N)</t>
    <phoneticPr fontId="6"/>
  </si>
  <si>
    <t>当該値(N)</t>
    <phoneticPr fontId="6"/>
  </si>
  <si>
    <t>当該値(N-1)</t>
    <phoneticPr fontId="6"/>
  </si>
  <si>
    <t>当該値(N-1)</t>
    <phoneticPr fontId="6"/>
  </si>
  <si>
    <t>当該値(N-3)</t>
    <phoneticPr fontId="6"/>
  </si>
  <si>
    <t>当該値(N)</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</si>
  <si>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</si>
  <si>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</si>
  <si>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</si>
  <si>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</si>
  <si>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 xml:space="preserve"> </t>
    <phoneticPr fontId="6"/>
  </si>
  <si>
    <t>長崎県　平戸市</t>
  </si>
  <si>
    <t>平戸港交流広場駐車場</t>
  </si>
  <si>
    <t>法非適用</t>
  </si>
  <si>
    <t>駐車場整備事業</t>
  </si>
  <si>
    <t>-</t>
  </si>
  <si>
    <t>Ａ３Ｂ２</t>
  </si>
  <si>
    <t>非設置</t>
  </si>
  <si>
    <t>該当数値なし</t>
  </si>
  <si>
    <t>届出駐車場</t>
  </si>
  <si>
    <t>広場式</t>
  </si>
  <si>
    <t>公共施設</t>
  </si>
  <si>
    <t>有</t>
  </si>
  <si>
    <t>導入なし</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</si>
  <si>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</si>
  <si>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</si>
  <si>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</si>
  <si>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</si>
  <si>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</si>
  <si>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 xml:space="preserve">　収益的収支比率については、本駐車場は、市民及び観光客の利便性と安全性を目的としていること並びに、民間が経営する駐車場を圧迫しないような料金体系及び運営を行っている。また、現在の収益により、更新時の投資費用も確保できる見込みである。              
</t>
    <phoneticPr fontId="6"/>
  </si>
  <si>
    <t>　敷地については、県有地を借用しており、減免となっている。営利を目的としていない。
　施設については、点検や診断などを行い、更新時期を適正に判断していく。</t>
    <rPh sb="1" eb="3">
      <t>シキチ</t>
    </rPh>
    <rPh sb="9" eb="10">
      <t>ケン</t>
    </rPh>
    <rPh sb="10" eb="11">
      <t>アリ</t>
    </rPh>
    <rPh sb="11" eb="12">
      <t>チ</t>
    </rPh>
    <rPh sb="13" eb="15">
      <t>シャクヨウ</t>
    </rPh>
    <rPh sb="20" eb="22">
      <t>ゲンメン</t>
    </rPh>
    <rPh sb="29" eb="31">
      <t>エイリ</t>
    </rPh>
    <rPh sb="32" eb="34">
      <t>モクテキ</t>
    </rPh>
    <rPh sb="43" eb="45">
      <t>シセツ</t>
    </rPh>
    <rPh sb="51" eb="53">
      <t>テンケン</t>
    </rPh>
    <rPh sb="54" eb="56">
      <t>シンダン</t>
    </rPh>
    <rPh sb="59" eb="60">
      <t>オコナ</t>
    </rPh>
    <rPh sb="62" eb="64">
      <t>コウシン</t>
    </rPh>
    <rPh sb="64" eb="66">
      <t>ジキ</t>
    </rPh>
    <rPh sb="67" eb="69">
      <t>テキセイ</t>
    </rPh>
    <rPh sb="70" eb="72">
      <t>ハンダン</t>
    </rPh>
    <phoneticPr fontId="16"/>
  </si>
  <si>
    <t>　本駐車場は、駐車区画台数延べ66区画（一般59台・バス7台）ありますが、一般乗用車63,743台（うち有料台数8,901台　約13.9％）、バス等2,191台（うち有料台数77台　約3.5％）と年間を通じて稼働率も高く、市民及び観光客の利便性と安全性に努めており、現状を維持していく。</t>
    <rPh sb="20" eb="22">
      <t>イッパン</t>
    </rPh>
    <rPh sb="24" eb="25">
      <t>ダイ</t>
    </rPh>
    <rPh sb="29" eb="30">
      <t>ダイ</t>
    </rPh>
    <rPh sb="37" eb="39">
      <t>イッパン</t>
    </rPh>
    <rPh sb="39" eb="42">
      <t>ジョウヨウシャ</t>
    </rPh>
    <rPh sb="48" eb="49">
      <t>ダイ</t>
    </rPh>
    <rPh sb="52" eb="54">
      <t>ユウリョウ</t>
    </rPh>
    <rPh sb="54" eb="56">
      <t>ダイスウ</t>
    </rPh>
    <rPh sb="61" eb="62">
      <t>ダイ</t>
    </rPh>
    <rPh sb="63" eb="64">
      <t>ヤク</t>
    </rPh>
    <rPh sb="73" eb="74">
      <t>トウ</t>
    </rPh>
    <rPh sb="79" eb="80">
      <t>ダイ</t>
    </rPh>
    <rPh sb="83" eb="85">
      <t>ユウリョウ</t>
    </rPh>
    <rPh sb="85" eb="87">
      <t>ダイスウ</t>
    </rPh>
    <rPh sb="89" eb="90">
      <t>ダイ</t>
    </rPh>
    <rPh sb="91" eb="92">
      <t>ヤク</t>
    </rPh>
    <rPh sb="98" eb="100">
      <t>ネンカン</t>
    </rPh>
    <rPh sb="101" eb="102">
      <t>ツウ</t>
    </rPh>
    <rPh sb="104" eb="106">
      <t>カドウ</t>
    </rPh>
    <rPh sb="108" eb="109">
      <t>タカ</t>
    </rPh>
    <rPh sb="111" eb="113">
      <t>シミン</t>
    </rPh>
    <rPh sb="127" eb="128">
      <t>ツト</t>
    </rPh>
    <rPh sb="133" eb="135">
      <t>ゲンジョウ</t>
    </rPh>
    <rPh sb="136" eb="138">
      <t>イジ</t>
    </rPh>
    <phoneticPr fontId="16"/>
  </si>
  <si>
    <t xml:space="preserve"> 本駐車場は利便性もよく、本市の観光コースの拠点となる駐車場である。また、近くには、飲食店も多く、市民及び観光客の利便性及び安全性に努めており、現在の利用料で、継続できる運営に努めていく。</t>
    <rPh sb="1" eb="2">
      <t>ホン</t>
    </rPh>
    <rPh sb="2" eb="5">
      <t>チュウシャジョウ</t>
    </rPh>
    <rPh sb="6" eb="9">
      <t>リベンセイ</t>
    </rPh>
    <rPh sb="13" eb="14">
      <t>ホン</t>
    </rPh>
    <rPh sb="14" eb="15">
      <t>シ</t>
    </rPh>
    <rPh sb="16" eb="18">
      <t>カンコウ</t>
    </rPh>
    <rPh sb="22" eb="24">
      <t>キョテン</t>
    </rPh>
    <rPh sb="27" eb="30">
      <t>チュウシャジョウ</t>
    </rPh>
    <rPh sb="37" eb="38">
      <t>チカ</t>
    </rPh>
    <rPh sb="42" eb="44">
      <t>インショク</t>
    </rPh>
    <rPh sb="44" eb="45">
      <t>テン</t>
    </rPh>
    <rPh sb="46" eb="47">
      <t>オオ</t>
    </rPh>
    <rPh sb="49" eb="51">
      <t>シミン</t>
    </rPh>
    <rPh sb="51" eb="52">
      <t>オヨ</t>
    </rPh>
    <rPh sb="53" eb="56">
      <t>カンコウキャク</t>
    </rPh>
    <rPh sb="57" eb="60">
      <t>リベンセイ</t>
    </rPh>
    <rPh sb="60" eb="61">
      <t>オヨ</t>
    </rPh>
    <rPh sb="62" eb="65">
      <t>アンゼンセイ</t>
    </rPh>
    <rPh sb="66" eb="67">
      <t>ツト</t>
    </rPh>
    <rPh sb="72" eb="74">
      <t>ゲンザイ</t>
    </rPh>
    <rPh sb="75" eb="77">
      <t>リヨウ</t>
    </rPh>
    <rPh sb="77" eb="78">
      <t>リョウ</t>
    </rPh>
    <rPh sb="80" eb="82">
      <t>ケイゾク</t>
    </rPh>
    <rPh sb="85" eb="87">
      <t>ウンエイ</t>
    </rPh>
    <rPh sb="88" eb="89">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</si>
</sst>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8" fontId="13" fillId="0" borderId="13" xfId="0" applyNumberFormat="1" applyFont="1" applyBorder="1" applyAlignment="1" applyProtection="1">
      <alignment horizontal="center" vertical="center" shrinkToFit="1"/>
      <protection hidden="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7" fillId="0" borderId="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101</c:v>
                </c:pt>
                <c:pt idx="2">
                  <c:v>118</c:v>
                </c:pt>
                <c:pt idx="3">
                  <c:v>88.8</c:v>
                </c:pt>
                <c:pt idx="4">
                  <c:v>100</c:v>
                </c:pt>
              </c:numCache>
            </c:numRef>
          </c:val>
          <c:extLst>
            <c:ext xmlns:c16="http://schemas.microsoft.com/office/drawing/2014/chart" uri="{C3380CC4-5D6E-409C-BE32-E72D297353CC}">
              <c16:uniqueId val="{00000000-F5DD-4CE3-B75A-BBC01DFEB57E}"/>
            </c:ext>
          </c:extLst>
        </c:ser>
        <c:dLbls>
          <c:showLegendKey val="0"/>
          <c:showVal val="0"/>
          <c:showCatName val="0"/>
          <c:showSerName val="0"/>
          <c:showPercent val="0"/>
          <c:showBubbleSize val="0"/>
        </c:dLbls>
        <c:gapWidth val="150"/>
        <c:axId val="362692112"/>
        <c:axId val="36269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F5DD-4CE3-B75A-BBC01DFEB57E}"/>
            </c:ext>
          </c:extLst>
        </c:ser>
        <c:dLbls>
          <c:showLegendKey val="0"/>
          <c:showVal val="0"/>
          <c:showCatName val="0"/>
          <c:showSerName val="0"/>
          <c:showPercent val="0"/>
          <c:showBubbleSize val="0"/>
        </c:dLbls>
        <c:marker val="1"/>
        <c:smooth val="0"/>
        <c:axId val="362692112"/>
        <c:axId val="362692504"/>
      </c:lineChart>
      <c:dateAx>
        <c:axId val="362692112"/>
        <c:scaling>
          <c:orientation val="minMax"/>
        </c:scaling>
        <c:delete val="1"/>
        <c:axPos val="b"/>
        <c:numFmt formatCode="ge" sourceLinked="1"/>
        <c:majorTickMark val="none"/>
        <c:minorTickMark val="none"/>
        <c:tickLblPos val="none"/>
        <c:crossAx val="362692504"/>
        <c:crosses val="autoZero"/>
        <c:auto val="1"/>
        <c:lblOffset val="100"/>
        <c:baseTimeUnit val="years"/>
      </c:dateAx>
      <c:valAx>
        <c:axId val="36269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69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FBFD-427F-A09F-B37E2156FB1A}"/>
            </c:ext>
          </c:extLst>
        </c:ser>
        <c:dLbls>
          <c:showLegendKey val="0"/>
          <c:showVal val="0"/>
          <c:showCatName val="0"/>
          <c:showSerName val="0"/>
          <c:showPercent val="0"/>
          <c:showBubbleSize val="0"/>
        </c:dLbls>
        <c:gapWidth val="150"/>
        <c:axId val="362689760"/>
        <c:axId val="36269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FBFD-427F-A09F-B37E2156FB1A}"/>
            </c:ext>
          </c:extLst>
        </c:ser>
        <c:dLbls>
          <c:showLegendKey val="0"/>
          <c:showVal val="0"/>
          <c:showCatName val="0"/>
          <c:showSerName val="0"/>
          <c:showPercent val="0"/>
          <c:showBubbleSize val="0"/>
        </c:dLbls>
        <c:marker val="1"/>
        <c:smooth val="0"/>
        <c:axId val="362689760"/>
        <c:axId val="362690152"/>
      </c:lineChart>
      <c:dateAx>
        <c:axId val="362689760"/>
        <c:scaling>
          <c:orientation val="minMax"/>
        </c:scaling>
        <c:delete val="1"/>
        <c:axPos val="b"/>
        <c:numFmt formatCode="ge" sourceLinked="1"/>
        <c:majorTickMark val="none"/>
        <c:minorTickMark val="none"/>
        <c:tickLblPos val="none"/>
        <c:crossAx val="362690152"/>
        <c:crosses val="autoZero"/>
        <c:auto val="1"/>
        <c:lblOffset val="100"/>
        <c:baseTimeUnit val="years"/>
      </c:dateAx>
      <c:valAx>
        <c:axId val="362690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68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ED5-4942-BFC5-FB4575AEF456}"/>
            </c:ext>
          </c:extLst>
        </c:ser>
        <c:dLbls>
          <c:showLegendKey val="0"/>
          <c:showVal val="0"/>
          <c:showCatName val="0"/>
          <c:showSerName val="0"/>
          <c:showPercent val="0"/>
          <c:showBubbleSize val="0"/>
        </c:dLbls>
        <c:gapWidth val="150"/>
        <c:axId val="519292680"/>
        <c:axId val="51928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ED5-4942-BFC5-FB4575AEF456}"/>
            </c:ext>
          </c:extLst>
        </c:ser>
        <c:dLbls>
          <c:showLegendKey val="0"/>
          <c:showVal val="0"/>
          <c:showCatName val="0"/>
          <c:showSerName val="0"/>
          <c:showPercent val="0"/>
          <c:showBubbleSize val="0"/>
        </c:dLbls>
        <c:marker val="1"/>
        <c:smooth val="0"/>
        <c:axId val="519292680"/>
        <c:axId val="519286408"/>
      </c:lineChart>
      <c:dateAx>
        <c:axId val="519292680"/>
        <c:scaling>
          <c:orientation val="minMax"/>
        </c:scaling>
        <c:delete val="1"/>
        <c:axPos val="b"/>
        <c:numFmt formatCode="ge" sourceLinked="1"/>
        <c:majorTickMark val="none"/>
        <c:minorTickMark val="none"/>
        <c:tickLblPos val="none"/>
        <c:crossAx val="519286408"/>
        <c:crosses val="autoZero"/>
        <c:auto val="1"/>
        <c:lblOffset val="100"/>
        <c:baseTimeUnit val="years"/>
      </c:dateAx>
      <c:valAx>
        <c:axId val="51928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29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BDF-43C1-A6A6-45B7B7350C80}"/>
            </c:ext>
          </c:extLst>
        </c:ser>
        <c:dLbls>
          <c:showLegendKey val="0"/>
          <c:showVal val="0"/>
          <c:showCatName val="0"/>
          <c:showSerName val="0"/>
          <c:showPercent val="0"/>
          <c:showBubbleSize val="0"/>
        </c:dLbls>
        <c:gapWidth val="150"/>
        <c:axId val="519288760"/>
        <c:axId val="5192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BDF-43C1-A6A6-45B7B7350C80}"/>
            </c:ext>
          </c:extLst>
        </c:ser>
        <c:dLbls>
          <c:showLegendKey val="0"/>
          <c:showVal val="0"/>
          <c:showCatName val="0"/>
          <c:showSerName val="0"/>
          <c:showPercent val="0"/>
          <c:showBubbleSize val="0"/>
        </c:dLbls>
        <c:marker val="1"/>
        <c:smooth val="0"/>
        <c:axId val="519288760"/>
        <c:axId val="519290720"/>
      </c:lineChart>
      <c:dateAx>
        <c:axId val="519288760"/>
        <c:scaling>
          <c:orientation val="minMax"/>
        </c:scaling>
        <c:delete val="1"/>
        <c:axPos val="b"/>
        <c:numFmt formatCode="ge" sourceLinked="1"/>
        <c:majorTickMark val="none"/>
        <c:minorTickMark val="none"/>
        <c:tickLblPos val="none"/>
        <c:crossAx val="519290720"/>
        <c:crosses val="autoZero"/>
        <c:auto val="1"/>
        <c:lblOffset val="100"/>
        <c:baseTimeUnit val="years"/>
      </c:dateAx>
      <c:valAx>
        <c:axId val="51929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28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658E-4E46-B3CA-7612B8FA7CB5}"/>
            </c:ext>
          </c:extLst>
        </c:ser>
        <c:dLbls>
          <c:showLegendKey val="0"/>
          <c:showVal val="0"/>
          <c:showCatName val="0"/>
          <c:showSerName val="0"/>
          <c:showPercent val="0"/>
          <c:showBubbleSize val="0"/>
        </c:dLbls>
        <c:gapWidth val="150"/>
        <c:axId val="519293072"/>
        <c:axId val="51929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658E-4E46-B3CA-7612B8FA7CB5}"/>
            </c:ext>
          </c:extLst>
        </c:ser>
        <c:dLbls>
          <c:showLegendKey val="0"/>
          <c:showVal val="0"/>
          <c:showCatName val="0"/>
          <c:showSerName val="0"/>
          <c:showPercent val="0"/>
          <c:showBubbleSize val="0"/>
        </c:dLbls>
        <c:marker val="1"/>
        <c:smooth val="0"/>
        <c:axId val="519293072"/>
        <c:axId val="519293464"/>
      </c:lineChart>
      <c:dateAx>
        <c:axId val="519293072"/>
        <c:scaling>
          <c:orientation val="minMax"/>
        </c:scaling>
        <c:delete val="1"/>
        <c:axPos val="b"/>
        <c:numFmt formatCode="ge" sourceLinked="1"/>
        <c:majorTickMark val="none"/>
        <c:minorTickMark val="none"/>
        <c:tickLblPos val="none"/>
        <c:crossAx val="519293464"/>
        <c:crosses val="autoZero"/>
        <c:auto val="1"/>
        <c:lblOffset val="100"/>
        <c:baseTimeUnit val="years"/>
      </c:dateAx>
      <c:valAx>
        <c:axId val="51929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29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6719-437C-9409-318397178E73}"/>
            </c:ext>
          </c:extLst>
        </c:ser>
        <c:dLbls>
          <c:showLegendKey val="0"/>
          <c:showVal val="0"/>
          <c:showCatName val="0"/>
          <c:showSerName val="0"/>
          <c:showPercent val="0"/>
          <c:showBubbleSize val="0"/>
        </c:dLbls>
        <c:gapWidth val="150"/>
        <c:axId val="519289152"/>
        <c:axId val="51928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6719-437C-9409-318397178E73}"/>
            </c:ext>
          </c:extLst>
        </c:ser>
        <c:dLbls>
          <c:showLegendKey val="0"/>
          <c:showVal val="0"/>
          <c:showCatName val="0"/>
          <c:showSerName val="0"/>
          <c:showPercent val="0"/>
          <c:showBubbleSize val="0"/>
        </c:dLbls>
        <c:marker val="1"/>
        <c:smooth val="0"/>
        <c:axId val="519289152"/>
        <c:axId val="519289936"/>
      </c:lineChart>
      <c:dateAx>
        <c:axId val="519289152"/>
        <c:scaling>
          <c:orientation val="minMax"/>
        </c:scaling>
        <c:delete val="1"/>
        <c:axPos val="b"/>
        <c:numFmt formatCode="ge" sourceLinked="1"/>
        <c:majorTickMark val="none"/>
        <c:minorTickMark val="none"/>
        <c:tickLblPos val="none"/>
        <c:crossAx val="519289936"/>
        <c:crosses val="autoZero"/>
        <c:auto val="1"/>
        <c:lblOffset val="100"/>
        <c:baseTimeUnit val="years"/>
      </c:dateAx>
      <c:valAx>
        <c:axId val="519289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928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268.2</c:v>
                </c:pt>
                <c:pt idx="2">
                  <c:v>248.5</c:v>
                </c:pt>
                <c:pt idx="3">
                  <c:v>266.7</c:v>
                </c:pt>
                <c:pt idx="4">
                  <c:v>274.2</c:v>
                </c:pt>
              </c:numCache>
            </c:numRef>
          </c:val>
          <c:extLst>
            <c:ext xmlns:c16="http://schemas.microsoft.com/office/drawing/2014/chart" uri="{C3380CC4-5D6E-409C-BE32-E72D297353CC}">
              <c16:uniqueId val="{00000000-58F7-48FA-8E71-2FC99722DD27}"/>
            </c:ext>
          </c:extLst>
        </c:ser>
        <c:dLbls>
          <c:showLegendKey val="0"/>
          <c:showVal val="0"/>
          <c:showCatName val="0"/>
          <c:showSerName val="0"/>
          <c:showPercent val="0"/>
          <c:showBubbleSize val="0"/>
        </c:dLbls>
        <c:gapWidth val="150"/>
        <c:axId val="519292288"/>
        <c:axId val="51928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58F7-48FA-8E71-2FC99722DD27}"/>
            </c:ext>
          </c:extLst>
        </c:ser>
        <c:dLbls>
          <c:showLegendKey val="0"/>
          <c:showVal val="0"/>
          <c:showCatName val="0"/>
          <c:showSerName val="0"/>
          <c:showPercent val="0"/>
          <c:showBubbleSize val="0"/>
        </c:dLbls>
        <c:marker val="1"/>
        <c:smooth val="0"/>
        <c:axId val="519292288"/>
        <c:axId val="519289544"/>
      </c:lineChart>
      <c:dateAx>
        <c:axId val="519292288"/>
        <c:scaling>
          <c:orientation val="minMax"/>
        </c:scaling>
        <c:delete val="1"/>
        <c:axPos val="b"/>
        <c:numFmt formatCode="ge" sourceLinked="1"/>
        <c:majorTickMark val="none"/>
        <c:minorTickMark val="none"/>
        <c:tickLblPos val="none"/>
        <c:crossAx val="519289544"/>
        <c:crosses val="autoZero"/>
        <c:auto val="1"/>
        <c:lblOffset val="100"/>
        <c:baseTimeUnit val="years"/>
      </c:dateAx>
      <c:valAx>
        <c:axId val="519289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29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1</c:v>
                </c:pt>
                <c:pt idx="2">
                  <c:v>15</c:v>
                </c:pt>
                <c:pt idx="3">
                  <c:v>32.1</c:v>
                </c:pt>
                <c:pt idx="4">
                  <c:v>15.9</c:v>
                </c:pt>
              </c:numCache>
            </c:numRef>
          </c:val>
          <c:extLst>
            <c:ext xmlns:c16="http://schemas.microsoft.com/office/drawing/2014/chart" uri="{C3380CC4-5D6E-409C-BE32-E72D297353CC}">
              <c16:uniqueId val="{00000000-707C-46E6-BBD5-59FAC6F118A3}"/>
            </c:ext>
          </c:extLst>
        </c:ser>
        <c:dLbls>
          <c:showLegendKey val="0"/>
          <c:showVal val="0"/>
          <c:showCatName val="0"/>
          <c:showSerName val="0"/>
          <c:showPercent val="0"/>
          <c:showBubbleSize val="0"/>
        </c:dLbls>
        <c:gapWidth val="150"/>
        <c:axId val="519291896"/>
        <c:axId val="51929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707C-46E6-BBD5-59FAC6F118A3}"/>
            </c:ext>
          </c:extLst>
        </c:ser>
        <c:dLbls>
          <c:showLegendKey val="0"/>
          <c:showVal val="0"/>
          <c:showCatName val="0"/>
          <c:showSerName val="0"/>
          <c:showPercent val="0"/>
          <c:showBubbleSize val="0"/>
        </c:dLbls>
        <c:marker val="1"/>
        <c:smooth val="0"/>
        <c:axId val="519291896"/>
        <c:axId val="519290328"/>
      </c:lineChart>
      <c:dateAx>
        <c:axId val="519291896"/>
        <c:scaling>
          <c:orientation val="minMax"/>
        </c:scaling>
        <c:delete val="1"/>
        <c:axPos val="b"/>
        <c:numFmt formatCode="ge" sourceLinked="1"/>
        <c:majorTickMark val="none"/>
        <c:minorTickMark val="none"/>
        <c:tickLblPos val="none"/>
        <c:crossAx val="519290328"/>
        <c:crosses val="autoZero"/>
        <c:auto val="1"/>
        <c:lblOffset val="100"/>
        <c:baseTimeUnit val="years"/>
      </c:dateAx>
      <c:valAx>
        <c:axId val="51929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29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49</c:v>
                </c:pt>
                <c:pt idx="2">
                  <c:v>794</c:v>
                </c:pt>
                <c:pt idx="3">
                  <c:v>-794</c:v>
                </c:pt>
                <c:pt idx="4">
                  <c:v>0</c:v>
                </c:pt>
              </c:numCache>
            </c:numRef>
          </c:val>
          <c:extLst>
            <c:ext xmlns:c16="http://schemas.microsoft.com/office/drawing/2014/chart" uri="{C3380CC4-5D6E-409C-BE32-E72D297353CC}">
              <c16:uniqueId val="{00000000-05CA-4585-BA26-285F5B610B68}"/>
            </c:ext>
          </c:extLst>
        </c:ser>
        <c:dLbls>
          <c:showLegendKey val="0"/>
          <c:showVal val="0"/>
          <c:showCatName val="0"/>
          <c:showSerName val="0"/>
          <c:showPercent val="0"/>
          <c:showBubbleSize val="0"/>
        </c:dLbls>
        <c:gapWidth val="150"/>
        <c:axId val="519286800"/>
        <c:axId val="51928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05CA-4585-BA26-285F5B610B68}"/>
            </c:ext>
          </c:extLst>
        </c:ser>
        <c:dLbls>
          <c:showLegendKey val="0"/>
          <c:showVal val="0"/>
          <c:showCatName val="0"/>
          <c:showSerName val="0"/>
          <c:showPercent val="0"/>
          <c:showBubbleSize val="0"/>
        </c:dLbls>
        <c:marker val="1"/>
        <c:smooth val="0"/>
        <c:axId val="519286800"/>
        <c:axId val="519287192"/>
      </c:lineChart>
      <c:dateAx>
        <c:axId val="519286800"/>
        <c:scaling>
          <c:orientation val="minMax"/>
        </c:scaling>
        <c:delete val="1"/>
        <c:axPos val="b"/>
        <c:numFmt formatCode="ge" sourceLinked="1"/>
        <c:majorTickMark val="none"/>
        <c:minorTickMark val="none"/>
        <c:tickLblPos val="none"/>
        <c:crossAx val="519287192"/>
        <c:crosses val="autoZero"/>
        <c:auto val="1"/>
        <c:lblOffset val="100"/>
        <c:baseTimeUnit val="years"/>
      </c:dateAx>
      <c:valAx>
        <c:axId val="519287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928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9"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長崎県平戸市　平戸港交流広場駐車場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2400</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121</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4</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66</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200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131</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f>データ!Z7</f>
        <v>101</v>
      </c>
      <c r="AO31" s="110"/>
      <c r="AP31" s="110"/>
      <c r="AQ31" s="110"/>
      <c r="AR31" s="110"/>
      <c r="AS31" s="110"/>
      <c r="AT31" s="110"/>
      <c r="AU31" s="110"/>
      <c r="AV31" s="110"/>
      <c r="AW31" s="110"/>
      <c r="AX31" s="110"/>
      <c r="AY31" s="110"/>
      <c r="AZ31" s="110"/>
      <c r="BA31" s="110"/>
      <c r="BB31" s="110"/>
      <c r="BC31" s="110"/>
      <c r="BD31" s="110"/>
      <c r="BE31" s="110"/>
      <c r="BF31" s="110"/>
      <c r="BG31" s="110">
        <f>データ!AA7</f>
        <v>118</v>
      </c>
      <c r="BH31" s="110"/>
      <c r="BI31" s="110"/>
      <c r="BJ31" s="110"/>
      <c r="BK31" s="110"/>
      <c r="BL31" s="110"/>
      <c r="BM31" s="110"/>
      <c r="BN31" s="110"/>
      <c r="BO31" s="110"/>
      <c r="BP31" s="110"/>
      <c r="BQ31" s="110"/>
      <c r="BR31" s="110"/>
      <c r="BS31" s="110"/>
      <c r="BT31" s="110"/>
      <c r="BU31" s="110"/>
      <c r="BV31" s="110"/>
      <c r="BW31" s="110"/>
      <c r="BX31" s="110"/>
      <c r="BY31" s="110"/>
      <c r="BZ31" s="110">
        <f>データ!AB7</f>
        <v>88.8</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f>データ!DL7</f>
        <v>268.2</v>
      </c>
      <c r="JW31" s="81"/>
      <c r="JX31" s="81"/>
      <c r="JY31" s="81"/>
      <c r="JZ31" s="81"/>
      <c r="KA31" s="81"/>
      <c r="KB31" s="81"/>
      <c r="KC31" s="81"/>
      <c r="KD31" s="81"/>
      <c r="KE31" s="81"/>
      <c r="KF31" s="81"/>
      <c r="KG31" s="81"/>
      <c r="KH31" s="81"/>
      <c r="KI31" s="81"/>
      <c r="KJ31" s="81"/>
      <c r="KK31" s="81"/>
      <c r="KL31" s="81"/>
      <c r="KM31" s="81"/>
      <c r="KN31" s="82"/>
      <c r="KO31" s="80">
        <f>データ!DM7</f>
        <v>248.5</v>
      </c>
      <c r="KP31" s="81"/>
      <c r="KQ31" s="81"/>
      <c r="KR31" s="81"/>
      <c r="KS31" s="81"/>
      <c r="KT31" s="81"/>
      <c r="KU31" s="81"/>
      <c r="KV31" s="81"/>
      <c r="KW31" s="81"/>
      <c r="KX31" s="81"/>
      <c r="KY31" s="81"/>
      <c r="KZ31" s="81"/>
      <c r="LA31" s="81"/>
      <c r="LB31" s="81"/>
      <c r="LC31" s="81"/>
      <c r="LD31" s="81"/>
      <c r="LE31" s="81"/>
      <c r="LF31" s="81"/>
      <c r="LG31" s="82"/>
      <c r="LH31" s="80">
        <f>データ!DN7</f>
        <v>266.7</v>
      </c>
      <c r="LI31" s="81"/>
      <c r="LJ31" s="81"/>
      <c r="LK31" s="81"/>
      <c r="LL31" s="81"/>
      <c r="LM31" s="81"/>
      <c r="LN31" s="81"/>
      <c r="LO31" s="81"/>
      <c r="LP31" s="81"/>
      <c r="LQ31" s="81"/>
      <c r="LR31" s="81"/>
      <c r="LS31" s="81"/>
      <c r="LT31" s="81"/>
      <c r="LU31" s="81"/>
      <c r="LV31" s="81"/>
      <c r="LW31" s="81"/>
      <c r="LX31" s="81"/>
      <c r="LY31" s="81"/>
      <c r="LZ31" s="82"/>
      <c r="MA31" s="80">
        <f>データ!DO7</f>
        <v>274.2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f>データ!BG7</f>
        <v>1</v>
      </c>
      <c r="FF52" s="110"/>
      <c r="FG52" s="110"/>
      <c r="FH52" s="110"/>
      <c r="FI52" s="110"/>
      <c r="FJ52" s="110"/>
      <c r="FK52" s="110"/>
      <c r="FL52" s="110"/>
      <c r="FM52" s="110"/>
      <c r="FN52" s="110"/>
      <c r="FO52" s="110"/>
      <c r="FP52" s="110"/>
      <c r="FQ52" s="110"/>
      <c r="FR52" s="110"/>
      <c r="FS52" s="110"/>
      <c r="FT52" s="110"/>
      <c r="FU52" s="110"/>
      <c r="FV52" s="110"/>
      <c r="FW52" s="110"/>
      <c r="FX52" s="110">
        <f>データ!BH7</f>
        <v>15</v>
      </c>
      <c r="FY52" s="110"/>
      <c r="FZ52" s="110"/>
      <c r="GA52" s="110"/>
      <c r="GB52" s="110"/>
      <c r="GC52" s="110"/>
      <c r="GD52" s="110"/>
      <c r="GE52" s="110"/>
      <c r="GF52" s="110"/>
      <c r="GG52" s="110"/>
      <c r="GH52" s="110"/>
      <c r="GI52" s="110"/>
      <c r="GJ52" s="110"/>
      <c r="GK52" s="110"/>
      <c r="GL52" s="110"/>
      <c r="GM52" s="110"/>
      <c r="GN52" s="110"/>
      <c r="GO52" s="110"/>
      <c r="GP52" s="110"/>
      <c r="GQ52" s="110">
        <f>データ!BI7</f>
        <v>32.1</v>
      </c>
      <c r="GR52" s="110"/>
      <c r="GS52" s="110"/>
      <c r="GT52" s="110"/>
      <c r="GU52" s="110"/>
      <c r="GV52" s="110"/>
      <c r="GW52" s="110"/>
      <c r="GX52" s="110"/>
      <c r="GY52" s="110"/>
      <c r="GZ52" s="110"/>
      <c r="HA52" s="110"/>
      <c r="HB52" s="110"/>
      <c r="HC52" s="110"/>
      <c r="HD52" s="110"/>
      <c r="HE52" s="110"/>
      <c r="HF52" s="110"/>
      <c r="HG52" s="110"/>
      <c r="HH52" s="110"/>
      <c r="HI52" s="110"/>
      <c r="HJ52" s="110">
        <f>データ!BJ7</f>
        <v>15.9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f>データ!BR7</f>
        <v>49</v>
      </c>
      <c r="JW52" s="106"/>
      <c r="JX52" s="106"/>
      <c r="JY52" s="106"/>
      <c r="JZ52" s="106"/>
      <c r="KA52" s="106"/>
      <c r="KB52" s="106"/>
      <c r="KC52" s="106"/>
      <c r="KD52" s="106"/>
      <c r="KE52" s="106"/>
      <c r="KF52" s="106"/>
      <c r="KG52" s="106"/>
      <c r="KH52" s="106"/>
      <c r="KI52" s="106"/>
      <c r="KJ52" s="106"/>
      <c r="KK52" s="106"/>
      <c r="KL52" s="106"/>
      <c r="KM52" s="106"/>
      <c r="KN52" s="106"/>
      <c r="KO52" s="106">
        <f>データ!BS7</f>
        <v>794</v>
      </c>
      <c r="KP52" s="106"/>
      <c r="KQ52" s="106"/>
      <c r="KR52" s="106"/>
      <c r="KS52" s="106"/>
      <c r="KT52" s="106"/>
      <c r="KU52" s="106"/>
      <c r="KV52" s="106"/>
      <c r="KW52" s="106"/>
      <c r="KX52" s="106"/>
      <c r="KY52" s="106"/>
      <c r="KZ52" s="106"/>
      <c r="LA52" s="106"/>
      <c r="LB52" s="106"/>
      <c r="LC52" s="106"/>
      <c r="LD52" s="106"/>
      <c r="LE52" s="106"/>
      <c r="LF52" s="106"/>
      <c r="LG52" s="106"/>
      <c r="LH52" s="106">
        <f>データ!BT7</f>
        <v>-794</v>
      </c>
      <c r="LI52" s="106"/>
      <c r="LJ52" s="106"/>
      <c r="LK52" s="106"/>
      <c r="LL52" s="106"/>
      <c r="LM52" s="106"/>
      <c r="LN52" s="106"/>
      <c r="LO52" s="106"/>
      <c r="LP52" s="106"/>
      <c r="LQ52" s="106"/>
      <c r="LR52" s="106"/>
      <c r="LS52" s="106"/>
      <c r="LT52" s="106"/>
      <c r="LU52" s="106"/>
      <c r="LV52" s="106"/>
      <c r="LW52" s="106"/>
      <c r="LX52" s="106"/>
      <c r="LY52" s="106"/>
      <c r="LZ52" s="106"/>
      <c r="MA52" s="106">
        <f>データ!BU7</f>
        <v>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73680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633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yfMU7z73V+hP/DfAFigX8YJfQWuDQmIq98srxlSpA5RCNq/Gf6gFVlwv+4qHH+rMXsX9Ar5V2Lheq2TdVoqLkg==" saltValue="4unZvPBVZnjl8cX7Xd+Lg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89</v>
      </c>
      <c r="AV5" s="59" t="s">
        <v>90</v>
      </c>
      <c r="AW5" s="59" t="s">
        <v>91</v>
      </c>
      <c r="AX5" s="59" t="s">
        <v>92</v>
      </c>
      <c r="AY5" s="59" t="s">
        <v>103</v>
      </c>
      <c r="AZ5" s="59" t="s">
        <v>94</v>
      </c>
      <c r="BA5" s="59" t="s">
        <v>95</v>
      </c>
      <c r="BB5" s="59" t="s">
        <v>96</v>
      </c>
      <c r="BC5" s="59" t="s">
        <v>97</v>
      </c>
      <c r="BD5" s="59" t="s">
        <v>98</v>
      </c>
      <c r="BE5" s="59" t="s">
        <v>99</v>
      </c>
      <c r="BF5" s="59" t="s">
        <v>89</v>
      </c>
      <c r="BG5" s="59" t="s">
        <v>90</v>
      </c>
      <c r="BH5" s="59" t="s">
        <v>91</v>
      </c>
      <c r="BI5" s="59" t="s">
        <v>104</v>
      </c>
      <c r="BJ5" s="59" t="s">
        <v>103</v>
      </c>
      <c r="BK5" s="59" t="s">
        <v>94</v>
      </c>
      <c r="BL5" s="59" t="s">
        <v>95</v>
      </c>
      <c r="BM5" s="59" t="s">
        <v>96</v>
      </c>
      <c r="BN5" s="59" t="s">
        <v>97</v>
      </c>
      <c r="BO5" s="59" t="s">
        <v>98</v>
      </c>
      <c r="BP5" s="59" t="s">
        <v>99</v>
      </c>
      <c r="BQ5" s="59" t="s">
        <v>89</v>
      </c>
      <c r="BR5" s="59" t="s">
        <v>90</v>
      </c>
      <c r="BS5" s="59" t="s">
        <v>91</v>
      </c>
      <c r="BT5" s="59" t="s">
        <v>105</v>
      </c>
      <c r="BU5" s="59" t="s">
        <v>103</v>
      </c>
      <c r="BV5" s="59" t="s">
        <v>94</v>
      </c>
      <c r="BW5" s="59" t="s">
        <v>95</v>
      </c>
      <c r="BX5" s="59" t="s">
        <v>96</v>
      </c>
      <c r="BY5" s="59" t="s">
        <v>97</v>
      </c>
      <c r="BZ5" s="59" t="s">
        <v>98</v>
      </c>
      <c r="CA5" s="59" t="s">
        <v>99</v>
      </c>
      <c r="CB5" s="59" t="s">
        <v>89</v>
      </c>
      <c r="CC5" s="59" t="s">
        <v>106</v>
      </c>
      <c r="CD5" s="59" t="s">
        <v>91</v>
      </c>
      <c r="CE5" s="59" t="s">
        <v>92</v>
      </c>
      <c r="CF5" s="59" t="s">
        <v>103</v>
      </c>
      <c r="CG5" s="59" t="s">
        <v>94</v>
      </c>
      <c r="CH5" s="59" t="s">
        <v>95</v>
      </c>
      <c r="CI5" s="59" t="s">
        <v>96</v>
      </c>
      <c r="CJ5" s="59" t="s">
        <v>97</v>
      </c>
      <c r="CK5" s="59" t="s">
        <v>98</v>
      </c>
      <c r="CL5" s="59" t="s">
        <v>99</v>
      </c>
      <c r="CM5" s="153"/>
      <c r="CN5" s="153"/>
      <c r="CO5" s="59" t="s">
        <v>89</v>
      </c>
      <c r="CP5" s="59" t="s">
        <v>100</v>
      </c>
      <c r="CQ5" s="59" t="s">
        <v>91</v>
      </c>
      <c r="CR5" s="59" t="s">
        <v>92</v>
      </c>
      <c r="CS5" s="59" t="s">
        <v>107</v>
      </c>
      <c r="CT5" s="59" t="s">
        <v>94</v>
      </c>
      <c r="CU5" s="59" t="s">
        <v>95</v>
      </c>
      <c r="CV5" s="59" t="s">
        <v>96</v>
      </c>
      <c r="CW5" s="59" t="s">
        <v>97</v>
      </c>
      <c r="CX5" s="59" t="s">
        <v>98</v>
      </c>
      <c r="CY5" s="59" t="s">
        <v>99</v>
      </c>
      <c r="CZ5" s="59" t="s">
        <v>89</v>
      </c>
      <c r="DA5" s="59" t="s">
        <v>106</v>
      </c>
      <c r="DB5" s="59" t="s">
        <v>91</v>
      </c>
      <c r="DC5" s="59" t="s">
        <v>92</v>
      </c>
      <c r="DD5" s="59" t="s">
        <v>103</v>
      </c>
      <c r="DE5" s="59" t="s">
        <v>94</v>
      </c>
      <c r="DF5" s="59" t="s">
        <v>95</v>
      </c>
      <c r="DG5" s="59" t="s">
        <v>96</v>
      </c>
      <c r="DH5" s="59" t="s">
        <v>97</v>
      </c>
      <c r="DI5" s="59" t="s">
        <v>98</v>
      </c>
      <c r="DJ5" s="59" t="s">
        <v>35</v>
      </c>
      <c r="DK5" s="59" t="s">
        <v>89</v>
      </c>
      <c r="DL5" s="59" t="s">
        <v>90</v>
      </c>
      <c r="DM5" s="59" t="s">
        <v>91</v>
      </c>
      <c r="DN5" s="59" t="s">
        <v>105</v>
      </c>
      <c r="DO5" s="59" t="s">
        <v>103</v>
      </c>
      <c r="DP5" s="59" t="s">
        <v>94</v>
      </c>
      <c r="DQ5" s="59" t="s">
        <v>95</v>
      </c>
      <c r="DR5" s="59" t="s">
        <v>96</v>
      </c>
      <c r="DS5" s="59" t="s">
        <v>97</v>
      </c>
      <c r="DT5" s="59" t="s">
        <v>98</v>
      </c>
      <c r="DU5" s="59" t="s">
        <v>99</v>
      </c>
    </row>
    <row r="6" spans="1:125" s="66" customFormat="1" x14ac:dyDescent="0.15">
      <c r="A6" s="49" t="s">
        <v>108</v>
      </c>
      <c r="B6" s="60">
        <f>B8</f>
        <v>2018</v>
      </c>
      <c r="C6" s="60">
        <f t="shared" ref="C6:X6" si="1">C8</f>
        <v>422070</v>
      </c>
      <c r="D6" s="60">
        <f t="shared" si="1"/>
        <v>47</v>
      </c>
      <c r="E6" s="60">
        <f t="shared" si="1"/>
        <v>14</v>
      </c>
      <c r="F6" s="60">
        <f t="shared" si="1"/>
        <v>0</v>
      </c>
      <c r="G6" s="60">
        <f t="shared" si="1"/>
        <v>1</v>
      </c>
      <c r="H6" s="60" t="str">
        <f>SUBSTITUTE(H8,"　","")</f>
        <v>長崎県平戸市</v>
      </c>
      <c r="I6" s="60" t="str">
        <f t="shared" si="1"/>
        <v>平戸港交流広場駐車場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v>
      </c>
      <c r="S6" s="62" t="str">
        <f t="shared" si="1"/>
        <v>公共施設</v>
      </c>
      <c r="T6" s="62" t="str">
        <f t="shared" si="1"/>
        <v>有</v>
      </c>
      <c r="U6" s="63">
        <f t="shared" si="1"/>
        <v>2400</v>
      </c>
      <c r="V6" s="63">
        <f t="shared" si="1"/>
        <v>66</v>
      </c>
      <c r="W6" s="63">
        <f t="shared" si="1"/>
        <v>200</v>
      </c>
      <c r="X6" s="62" t="str">
        <f t="shared" si="1"/>
        <v>導入なし</v>
      </c>
      <c r="Y6" s="64" t="e">
        <f>IF(Y8="-",NA(),Y8)</f>
        <v>#N/A</v>
      </c>
      <c r="Z6" s="64">
        <f t="shared" ref="Z6:AH6" si="2">IF(Z8="-",NA(),Z8)</f>
        <v>101</v>
      </c>
      <c r="AA6" s="64">
        <f t="shared" si="2"/>
        <v>118</v>
      </c>
      <c r="AB6" s="64">
        <f t="shared" si="2"/>
        <v>88.8</v>
      </c>
      <c r="AC6" s="64">
        <f t="shared" si="2"/>
        <v>100</v>
      </c>
      <c r="AD6" s="64">
        <f t="shared" si="2"/>
        <v>277.8</v>
      </c>
      <c r="AE6" s="64">
        <f t="shared" si="2"/>
        <v>443.6</v>
      </c>
      <c r="AF6" s="64">
        <f t="shared" si="2"/>
        <v>355.6</v>
      </c>
      <c r="AG6" s="64">
        <f t="shared" si="2"/>
        <v>358.6</v>
      </c>
      <c r="AH6" s="64">
        <f t="shared" si="2"/>
        <v>298.39999999999998</v>
      </c>
      <c r="AI6" s="61" t="str">
        <f>IF(AI8="-","",IF(AI8="-","【-】","【"&amp;SUBSTITUTE(TEXT(AI8,"#,##0.0"),"-","△")&amp;"】"))</f>
        <v>【297.1】</v>
      </c>
      <c r="AJ6" s="64" t="e">
        <f>IF(AJ8="-",NA(),AJ8)</f>
        <v>#N/A</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t="e">
        <f>IF(AU8="-",NA(),AU8)</f>
        <v>#N/A</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t="e">
        <f>IF(BF8="-",NA(),BF8)</f>
        <v>#N/A</v>
      </c>
      <c r="BG6" s="64">
        <f t="shared" ref="BG6:BO6" si="5">IF(BG8="-",NA(),BG8)</f>
        <v>1</v>
      </c>
      <c r="BH6" s="64">
        <f t="shared" si="5"/>
        <v>15</v>
      </c>
      <c r="BI6" s="64">
        <f t="shared" si="5"/>
        <v>32.1</v>
      </c>
      <c r="BJ6" s="64">
        <f t="shared" si="5"/>
        <v>15.9</v>
      </c>
      <c r="BK6" s="64">
        <f t="shared" si="5"/>
        <v>32.299999999999997</v>
      </c>
      <c r="BL6" s="64">
        <f t="shared" si="5"/>
        <v>33.4</v>
      </c>
      <c r="BM6" s="64">
        <f t="shared" si="5"/>
        <v>32.299999999999997</v>
      </c>
      <c r="BN6" s="64">
        <f t="shared" si="5"/>
        <v>22.3</v>
      </c>
      <c r="BO6" s="64">
        <f t="shared" si="5"/>
        <v>27.1</v>
      </c>
      <c r="BP6" s="61" t="str">
        <f>IF(BP8="-","",IF(BP8="-","【-】","【"&amp;SUBSTITUTE(TEXT(BP8,"#,##0.0"),"-","△")&amp;"】"))</f>
        <v>【26.3】</v>
      </c>
      <c r="BQ6" s="65" t="e">
        <f>IF(BQ8="-",NA(),BQ8)</f>
        <v>#N/A</v>
      </c>
      <c r="BR6" s="65">
        <f t="shared" ref="BR6:BZ6" si="6">IF(BR8="-",NA(),BR8)</f>
        <v>49</v>
      </c>
      <c r="BS6" s="65">
        <f t="shared" si="6"/>
        <v>794</v>
      </c>
      <c r="BT6" s="65">
        <f t="shared" si="6"/>
        <v>-794</v>
      </c>
      <c r="BU6" s="65">
        <f t="shared" si="6"/>
        <v>0</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109</v>
      </c>
      <c r="CM6" s="63">
        <f t="shared" ref="CM6:CN6" si="7">CM8</f>
        <v>73680</v>
      </c>
      <c r="CN6" s="63">
        <f t="shared" si="7"/>
        <v>633</v>
      </c>
      <c r="CO6" s="64"/>
      <c r="CP6" s="64"/>
      <c r="CQ6" s="64"/>
      <c r="CR6" s="64"/>
      <c r="CS6" s="64"/>
      <c r="CT6" s="64"/>
      <c r="CU6" s="64"/>
      <c r="CV6" s="64"/>
      <c r="CW6" s="64"/>
      <c r="CX6" s="64"/>
      <c r="CY6" s="61" t="s">
        <v>109</v>
      </c>
      <c r="CZ6" s="64" t="e">
        <f>IF(CZ8="-",NA(),CZ8)</f>
        <v>#N/A</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t="e">
        <f>IF(DK8="-",NA(),DK8)</f>
        <v>#N/A</v>
      </c>
      <c r="DL6" s="64">
        <f t="shared" ref="DL6:DT6" si="9">IF(DL8="-",NA(),DL8)</f>
        <v>268.2</v>
      </c>
      <c r="DM6" s="64">
        <f t="shared" si="9"/>
        <v>248.5</v>
      </c>
      <c r="DN6" s="64">
        <f t="shared" si="9"/>
        <v>266.7</v>
      </c>
      <c r="DO6" s="64">
        <f t="shared" si="9"/>
        <v>274.2</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110</v>
      </c>
      <c r="B7" s="60">
        <f t="shared" ref="B7:X7" si="10">B8</f>
        <v>2018</v>
      </c>
      <c r="C7" s="60">
        <f t="shared" si="10"/>
        <v>422070</v>
      </c>
      <c r="D7" s="60">
        <f t="shared" si="10"/>
        <v>47</v>
      </c>
      <c r="E7" s="60">
        <f t="shared" si="10"/>
        <v>14</v>
      </c>
      <c r="F7" s="60">
        <f t="shared" si="10"/>
        <v>0</v>
      </c>
      <c r="G7" s="60">
        <f t="shared" si="10"/>
        <v>1</v>
      </c>
      <c r="H7" s="60" t="str">
        <f t="shared" si="10"/>
        <v>長崎県　平戸市</v>
      </c>
      <c r="I7" s="60" t="str">
        <f t="shared" si="10"/>
        <v>平戸港交流広場駐車場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v>
      </c>
      <c r="S7" s="62" t="str">
        <f t="shared" si="10"/>
        <v>公共施設</v>
      </c>
      <c r="T7" s="62" t="str">
        <f t="shared" si="10"/>
        <v>有</v>
      </c>
      <c r="U7" s="63">
        <f t="shared" si="10"/>
        <v>2400</v>
      </c>
      <c r="V7" s="63">
        <f t="shared" si="10"/>
        <v>66</v>
      </c>
      <c r="W7" s="63">
        <f t="shared" si="10"/>
        <v>200</v>
      </c>
      <c r="X7" s="62" t="str">
        <f t="shared" si="10"/>
        <v>導入なし</v>
      </c>
      <c r="Y7" s="64" t="str">
        <f>Y8</f>
        <v>-</v>
      </c>
      <c r="Z7" s="64">
        <f t="shared" ref="Z7:AH7" si="11">Z8</f>
        <v>101</v>
      </c>
      <c r="AA7" s="64">
        <f t="shared" si="11"/>
        <v>118</v>
      </c>
      <c r="AB7" s="64">
        <f t="shared" si="11"/>
        <v>88.8</v>
      </c>
      <c r="AC7" s="64">
        <f t="shared" si="11"/>
        <v>100</v>
      </c>
      <c r="AD7" s="64">
        <f t="shared" si="11"/>
        <v>277.8</v>
      </c>
      <c r="AE7" s="64">
        <f t="shared" si="11"/>
        <v>443.6</v>
      </c>
      <c r="AF7" s="64">
        <f t="shared" si="11"/>
        <v>355.6</v>
      </c>
      <c r="AG7" s="64">
        <f t="shared" si="11"/>
        <v>358.6</v>
      </c>
      <c r="AH7" s="64">
        <f t="shared" si="11"/>
        <v>298.39999999999998</v>
      </c>
      <c r="AI7" s="61"/>
      <c r="AJ7" s="64" t="str">
        <f>AJ8</f>
        <v>-</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t="str">
        <f>AU8</f>
        <v>-</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t="str">
        <f>BF8</f>
        <v>-</v>
      </c>
      <c r="BG7" s="64">
        <f t="shared" ref="BG7:BO7" si="14">BG8</f>
        <v>1</v>
      </c>
      <c r="BH7" s="64">
        <f t="shared" si="14"/>
        <v>15</v>
      </c>
      <c r="BI7" s="64">
        <f t="shared" si="14"/>
        <v>32.1</v>
      </c>
      <c r="BJ7" s="64">
        <f t="shared" si="14"/>
        <v>15.9</v>
      </c>
      <c r="BK7" s="64">
        <f t="shared" si="14"/>
        <v>32.299999999999997</v>
      </c>
      <c r="BL7" s="64">
        <f t="shared" si="14"/>
        <v>33.4</v>
      </c>
      <c r="BM7" s="64">
        <f t="shared" si="14"/>
        <v>32.299999999999997</v>
      </c>
      <c r="BN7" s="64">
        <f t="shared" si="14"/>
        <v>22.3</v>
      </c>
      <c r="BO7" s="64">
        <f t="shared" si="14"/>
        <v>27.1</v>
      </c>
      <c r="BP7" s="61"/>
      <c r="BQ7" s="65" t="str">
        <f>BQ8</f>
        <v>-</v>
      </c>
      <c r="BR7" s="65">
        <f t="shared" ref="BR7:BZ7" si="15">BR8</f>
        <v>49</v>
      </c>
      <c r="BS7" s="65">
        <f t="shared" si="15"/>
        <v>794</v>
      </c>
      <c r="BT7" s="65">
        <f t="shared" si="15"/>
        <v>-794</v>
      </c>
      <c r="BU7" s="65">
        <f t="shared" si="15"/>
        <v>0</v>
      </c>
      <c r="BV7" s="65">
        <f t="shared" si="15"/>
        <v>7497</v>
      </c>
      <c r="BW7" s="65">
        <f t="shared" si="15"/>
        <v>9663</v>
      </c>
      <c r="BX7" s="65">
        <f t="shared" si="15"/>
        <v>9019</v>
      </c>
      <c r="BY7" s="65">
        <f t="shared" si="15"/>
        <v>8406</v>
      </c>
      <c r="BZ7" s="65">
        <f t="shared" si="15"/>
        <v>9239</v>
      </c>
      <c r="CA7" s="63"/>
      <c r="CB7" s="64" t="s">
        <v>111</v>
      </c>
      <c r="CC7" s="64" t="s">
        <v>111</v>
      </c>
      <c r="CD7" s="64" t="s">
        <v>111</v>
      </c>
      <c r="CE7" s="64" t="s">
        <v>111</v>
      </c>
      <c r="CF7" s="64" t="s">
        <v>111</v>
      </c>
      <c r="CG7" s="64" t="s">
        <v>111</v>
      </c>
      <c r="CH7" s="64" t="s">
        <v>111</v>
      </c>
      <c r="CI7" s="64" t="s">
        <v>111</v>
      </c>
      <c r="CJ7" s="64" t="s">
        <v>111</v>
      </c>
      <c r="CK7" s="64" t="s">
        <v>112</v>
      </c>
      <c r="CL7" s="61"/>
      <c r="CM7" s="63">
        <f>CM8</f>
        <v>73680</v>
      </c>
      <c r="CN7" s="63">
        <f>CN8</f>
        <v>633</v>
      </c>
      <c r="CO7" s="64" t="s">
        <v>111</v>
      </c>
      <c r="CP7" s="64" t="s">
        <v>111</v>
      </c>
      <c r="CQ7" s="64" t="s">
        <v>111</v>
      </c>
      <c r="CR7" s="64" t="s">
        <v>111</v>
      </c>
      <c r="CS7" s="64" t="s">
        <v>111</v>
      </c>
      <c r="CT7" s="64" t="s">
        <v>111</v>
      </c>
      <c r="CU7" s="64" t="s">
        <v>111</v>
      </c>
      <c r="CV7" s="64" t="s">
        <v>111</v>
      </c>
      <c r="CW7" s="64" t="s">
        <v>111</v>
      </c>
      <c r="CX7" s="64" t="s">
        <v>109</v>
      </c>
      <c r="CY7" s="61"/>
      <c r="CZ7" s="64" t="str">
        <f>CZ8</f>
        <v>-</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t="str">
        <f>DK8</f>
        <v>-</v>
      </c>
      <c r="DL7" s="64">
        <f t="shared" ref="DL7:DT7" si="17">DL8</f>
        <v>268.2</v>
      </c>
      <c r="DM7" s="64">
        <f t="shared" si="17"/>
        <v>248.5</v>
      </c>
      <c r="DN7" s="64">
        <f t="shared" si="17"/>
        <v>266.7</v>
      </c>
      <c r="DO7" s="64">
        <f t="shared" si="17"/>
        <v>274.2</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422070</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4</v>
      </c>
      <c r="S8" s="69" t="s">
        <v>123</v>
      </c>
      <c r="T8" s="69" t="s">
        <v>124</v>
      </c>
      <c r="U8" s="70">
        <v>2400</v>
      </c>
      <c r="V8" s="70">
        <v>66</v>
      </c>
      <c r="W8" s="70">
        <v>200</v>
      </c>
      <c r="X8" s="69" t="s">
        <v>125</v>
      </c>
      <c r="Y8" s="71" t="s">
        <v>117</v>
      </c>
      <c r="Z8" s="71">
        <v>101</v>
      </c>
      <c r="AA8" s="71">
        <v>118</v>
      </c>
      <c r="AB8" s="71">
        <v>88.8</v>
      </c>
      <c r="AC8" s="71">
        <v>100</v>
      </c>
      <c r="AD8" s="71">
        <v>277.8</v>
      </c>
      <c r="AE8" s="71">
        <v>443.6</v>
      </c>
      <c r="AF8" s="71">
        <v>355.6</v>
      </c>
      <c r="AG8" s="71">
        <v>358.6</v>
      </c>
      <c r="AH8" s="71">
        <v>298.39999999999998</v>
      </c>
      <c r="AI8" s="68">
        <v>297.10000000000002</v>
      </c>
      <c r="AJ8" s="71" t="s">
        <v>117</v>
      </c>
      <c r="AK8" s="71">
        <v>0</v>
      </c>
      <c r="AL8" s="71">
        <v>0</v>
      </c>
      <c r="AM8" s="71">
        <v>0</v>
      </c>
      <c r="AN8" s="71">
        <v>0</v>
      </c>
      <c r="AO8" s="71">
        <v>2.1</v>
      </c>
      <c r="AP8" s="71">
        <v>2.2999999999999998</v>
      </c>
      <c r="AQ8" s="71">
        <v>2.7</v>
      </c>
      <c r="AR8" s="71">
        <v>2.2999999999999998</v>
      </c>
      <c r="AS8" s="71">
        <v>9.6999999999999993</v>
      </c>
      <c r="AT8" s="68">
        <v>5.3</v>
      </c>
      <c r="AU8" s="72" t="s">
        <v>117</v>
      </c>
      <c r="AV8" s="72">
        <v>0</v>
      </c>
      <c r="AW8" s="72">
        <v>0</v>
      </c>
      <c r="AX8" s="72">
        <v>0</v>
      </c>
      <c r="AY8" s="72">
        <v>0</v>
      </c>
      <c r="AZ8" s="72">
        <v>48</v>
      </c>
      <c r="BA8" s="72">
        <v>48</v>
      </c>
      <c r="BB8" s="72">
        <v>54</v>
      </c>
      <c r="BC8" s="72">
        <v>33</v>
      </c>
      <c r="BD8" s="72">
        <v>14</v>
      </c>
      <c r="BE8" s="72">
        <v>30</v>
      </c>
      <c r="BF8" s="71" t="s">
        <v>117</v>
      </c>
      <c r="BG8" s="71">
        <v>1</v>
      </c>
      <c r="BH8" s="71">
        <v>15</v>
      </c>
      <c r="BI8" s="71">
        <v>32.1</v>
      </c>
      <c r="BJ8" s="71">
        <v>15.9</v>
      </c>
      <c r="BK8" s="71">
        <v>32.299999999999997</v>
      </c>
      <c r="BL8" s="71">
        <v>33.4</v>
      </c>
      <c r="BM8" s="71">
        <v>32.299999999999997</v>
      </c>
      <c r="BN8" s="71">
        <v>22.3</v>
      </c>
      <c r="BO8" s="71">
        <v>27.1</v>
      </c>
      <c r="BP8" s="68">
        <v>26.3</v>
      </c>
      <c r="BQ8" s="72" t="s">
        <v>117</v>
      </c>
      <c r="BR8" s="72">
        <v>49</v>
      </c>
      <c r="BS8" s="72">
        <v>794</v>
      </c>
      <c r="BT8" s="73">
        <v>-794</v>
      </c>
      <c r="BU8" s="73">
        <v>0</v>
      </c>
      <c r="BV8" s="72">
        <v>7497</v>
      </c>
      <c r="BW8" s="72">
        <v>9663</v>
      </c>
      <c r="BX8" s="72">
        <v>9019</v>
      </c>
      <c r="BY8" s="72">
        <v>8406</v>
      </c>
      <c r="BZ8" s="72">
        <v>9239</v>
      </c>
      <c r="CA8" s="70">
        <v>16102</v>
      </c>
      <c r="CB8" s="71" t="s">
        <v>117</v>
      </c>
      <c r="CC8" s="71" t="s">
        <v>117</v>
      </c>
      <c r="CD8" s="71" t="s">
        <v>117</v>
      </c>
      <c r="CE8" s="71" t="s">
        <v>117</v>
      </c>
      <c r="CF8" s="71" t="s">
        <v>117</v>
      </c>
      <c r="CG8" s="71" t="s">
        <v>117</v>
      </c>
      <c r="CH8" s="71" t="s">
        <v>117</v>
      </c>
      <c r="CI8" s="71" t="s">
        <v>117</v>
      </c>
      <c r="CJ8" s="71" t="s">
        <v>117</v>
      </c>
      <c r="CK8" s="71" t="s">
        <v>117</v>
      </c>
      <c r="CL8" s="68" t="s">
        <v>117</v>
      </c>
      <c r="CM8" s="70">
        <v>73680</v>
      </c>
      <c r="CN8" s="70">
        <v>633</v>
      </c>
      <c r="CO8" s="71" t="s">
        <v>117</v>
      </c>
      <c r="CP8" s="71" t="s">
        <v>117</v>
      </c>
      <c r="CQ8" s="71" t="s">
        <v>117</v>
      </c>
      <c r="CR8" s="71" t="s">
        <v>117</v>
      </c>
      <c r="CS8" s="71" t="s">
        <v>117</v>
      </c>
      <c r="CT8" s="71" t="s">
        <v>117</v>
      </c>
      <c r="CU8" s="71" t="s">
        <v>117</v>
      </c>
      <c r="CV8" s="71" t="s">
        <v>117</v>
      </c>
      <c r="CW8" s="71" t="s">
        <v>117</v>
      </c>
      <c r="CX8" s="71" t="s">
        <v>117</v>
      </c>
      <c r="CY8" s="68" t="s">
        <v>117</v>
      </c>
      <c r="CZ8" s="71" t="s">
        <v>117</v>
      </c>
      <c r="DA8" s="71">
        <v>0</v>
      </c>
      <c r="DB8" s="71">
        <v>0</v>
      </c>
      <c r="DC8" s="71">
        <v>0</v>
      </c>
      <c r="DD8" s="71">
        <v>0</v>
      </c>
      <c r="DE8" s="71">
        <v>45.6</v>
      </c>
      <c r="DF8" s="71">
        <v>85.4</v>
      </c>
      <c r="DG8" s="71">
        <v>69.900000000000006</v>
      </c>
      <c r="DH8" s="71">
        <v>59.6</v>
      </c>
      <c r="DI8" s="71">
        <v>51.8</v>
      </c>
      <c r="DJ8" s="68">
        <v>103.6</v>
      </c>
      <c r="DK8" s="71" t="s">
        <v>117</v>
      </c>
      <c r="DL8" s="71">
        <v>268.2</v>
      </c>
      <c r="DM8" s="71">
        <v>248.5</v>
      </c>
      <c r="DN8" s="71">
        <v>266.7</v>
      </c>
      <c r="DO8" s="71">
        <v>274.2</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増田 賢志</cp:lastModifiedBy>
  <cp:lastPrinted>2020-02-06T00:21:15Z</cp:lastPrinted>
  <dcterms:created xsi:type="dcterms:W3CDTF">2019-12-05T07:29:42Z</dcterms:created>
  <dcterms:modified xsi:type="dcterms:W3CDTF">2020-02-06T00:21:17Z</dcterms:modified>
  <cp:category/>
</cp:coreProperties>
</file>