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2.5\企画部\地域交通課\課内共有\04 照会回答　利用者数調査　苦情処理含む\01 照会回答\☆　庁内照会回答\☆　財政課\【2.3（月）17時〆】公営企業に係る経営比較分析表（平成30年度決算）の分析等について（照会）\回答\"/>
    </mc:Choice>
  </mc:AlternateContent>
  <workbookProtection workbookAlgorithmName="SHA-512" workbookHashValue="KfyQqwtMnTvKJi82jrn4rtJ8Gmk5yCHDx01RF5KNmm6S22Lh/xHKV1FBKtWBmhe3dBKA7LvfGaiItiNeKG1wkw==" workbookSaltValue="iNZrawmm5FhrqoJV2HH7qA==" workbookSpinCount="100000" lockStructure="1"/>
  <bookViews>
    <workbookView xWindow="0" yWindow="0" windowWidth="28800" windowHeight="1245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EO16" i="5"/>
  <c r="EK16" i="5"/>
  <c r="DA16" i="5"/>
  <c r="CW16"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EY10" i="5"/>
  <c r="EU10" i="5"/>
  <c r="DK10" i="5"/>
  <c r="DG10" i="5"/>
  <c r="BK10" i="5"/>
  <c r="BG10" i="5"/>
  <c r="M10" i="5"/>
  <c r="FI16" i="5" s="1"/>
  <c r="K10" i="5"/>
  <c r="EM16" i="5" s="1"/>
  <c r="I10" i="5"/>
  <c r="FE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L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CF17" i="5" l="1"/>
  <c r="AN17" i="5"/>
  <c r="ED16" i="5"/>
  <c r="BU16" i="5"/>
  <c r="EN10" i="5"/>
  <c r="CZ10" i="5"/>
  <c r="AY10" i="5"/>
  <c r="BF7" i="4"/>
  <c r="BU10" i="5"/>
  <c r="FH16" i="5"/>
  <c r="DT16" i="5"/>
  <c r="BJ16" i="5"/>
  <c r="AN11" i="5"/>
  <c r="ED10" i="5"/>
  <c r="CF10" i="5"/>
  <c r="EX16" i="5"/>
  <c r="DJ16" i="5"/>
  <c r="AY16" i="5"/>
  <c r="FH10" i="5"/>
  <c r="EN16" i="5"/>
  <c r="CZ16" i="5"/>
  <c r="EX10" i="5"/>
  <c r="DJ10" i="5"/>
  <c r="BJ10" i="5"/>
  <c r="DT10" i="5"/>
  <c r="CE10" i="5"/>
  <c r="AQ7" i="4"/>
  <c r="BK7" i="4"/>
  <c r="J10" i="5"/>
  <c r="AV10" i="5"/>
  <c r="AZ10" i="5"/>
  <c r="BT10" i="5"/>
  <c r="CW10" i="5"/>
  <c r="DA10" i="5"/>
  <c r="DS10" i="5"/>
  <c r="EK10" i="5"/>
  <c r="EO10" i="5"/>
  <c r="FG10" i="5"/>
  <c r="AX16" i="5"/>
  <c r="BR16" i="5"/>
  <c r="BV16" i="5"/>
  <c r="DI16" i="5"/>
  <c r="EA16" i="5"/>
  <c r="EE16" i="5"/>
  <c r="EW16" i="5"/>
  <c r="AK17" i="5"/>
  <c r="AO17" i="5"/>
  <c r="CC17" i="5"/>
  <c r="CG17" i="5"/>
  <c r="EC10" i="5"/>
  <c r="AM11" i="5"/>
  <c r="BI16" i="5"/>
  <c r="DS16" i="5"/>
  <c r="FG16" i="5"/>
  <c r="BA7" i="4"/>
  <c r="AX10" i="5"/>
  <c r="BR10" i="5"/>
  <c r="BV10" i="5"/>
  <c r="CY10" i="5"/>
  <c r="DQ10" i="5"/>
  <c r="DU10" i="5"/>
  <c r="EM10" i="5"/>
  <c r="FE10" i="5"/>
  <c r="FI10" i="5"/>
  <c r="AV16" i="5"/>
  <c r="AZ16" i="5"/>
  <c r="BT16" i="5"/>
  <c r="DG16" i="5"/>
  <c r="DK16" i="5"/>
  <c r="EC16" i="5"/>
  <c r="EU16" i="5"/>
  <c r="EY16" i="5"/>
  <c r="AM17" i="5"/>
  <c r="CE17" i="5"/>
  <c r="BI10" i="5"/>
  <c r="CC10" i="5"/>
  <c r="CG10" i="5"/>
  <c r="DI10" i="5"/>
  <c r="EA10" i="5"/>
  <c r="EE10" i="5"/>
  <c r="EW10" i="5"/>
  <c r="AK11" i="5"/>
  <c r="AO11" i="5"/>
  <c r="BG16" i="5"/>
  <c r="BK16" i="5"/>
  <c r="CY16" i="5"/>
  <c r="DQ16" i="5"/>
  <c r="DU16" i="5"/>
  <c r="EV16" i="5" l="1"/>
  <c r="DH16" i="5"/>
  <c r="AW16" i="5"/>
  <c r="FF10" i="5"/>
  <c r="DR10" i="5"/>
  <c r="BS10" i="5"/>
  <c r="AW10" i="5"/>
  <c r="AV7" i="4"/>
  <c r="EL16" i="5"/>
  <c r="CX16" i="5"/>
  <c r="EV10" i="5"/>
  <c r="DH10" i="5"/>
  <c r="BH10" i="5"/>
  <c r="CD17" i="5"/>
  <c r="AL17" i="5"/>
  <c r="EB16" i="5"/>
  <c r="BS16" i="5"/>
  <c r="EL10" i="5"/>
  <c r="CX10" i="5"/>
  <c r="FF16" i="5"/>
  <c r="DR16" i="5"/>
  <c r="BH16" i="5"/>
  <c r="AL11" i="5"/>
  <c r="EB10" i="5"/>
  <c r="CD10" i="5"/>
</calcChain>
</file>

<file path=xl/sharedStrings.xml><?xml version="1.0" encoding="utf-8"?>
<sst xmlns="http://schemas.openxmlformats.org/spreadsheetml/2006/main" count="318" uniqueCount="124">
  <si>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</si>
  <si>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</si>
  <si>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</si>
  <si>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</si>
  <si>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</si>
  <si>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</si>
  <si>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</si>
  <si>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</si>
  <si>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</si>
  <si>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</si>
  <si>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</si>
  <si>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</si>
  <si>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</si>
  <si>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</si>
  <si>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</si>
  <si>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</si>
  <si>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</si>
  <si>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</si>
  <si>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</si>
  <si>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</si>
  <si>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</si>
  <si>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</si>
  <si>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</si>
  <si>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</si>
  <si>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</si>
  <si>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</si>
  <si>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</si>
  <si>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</si>
  <si>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</si>
  <si>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</si>
  <si>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</si>
  <si>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</si>
  <si>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</si>
  <si>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</si>
  <si>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</si>
  <si>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</si>
  <si>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</si>
  <si>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</si>
  <si>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</si>
  <si>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</si>
  <si>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</si>
  <si>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</si>
  <si>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</si>
  <si>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</si>
  <si>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</si>
  <si>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</si>
  <si>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</si>
  <si>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</si>
  <si>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</si>
  <si>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</si>
  <si>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</si>
  <si>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</si>
  <si>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</si>
  <si>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</si>
  <si>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</si>
  <si>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</si>
  <si>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</si>
  <si>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</si>
  <si>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</si>
  <si>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</si>
  <si>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</si>
  <si>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</si>
  <si>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</si>
  <si>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</si>
  <si>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</si>
  <si>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</si>
  <si>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</si>
  <si>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</si>
  <si>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</si>
  <si>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</si>
  <si>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</si>
  <si>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</si>
  <si>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</si>
  <si>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</si>
  <si>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</si>
  <si>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</si>
  <si>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</si>
  <si>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</si>
  <si>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</si>
  <si>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</si>
  <si>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</si>
  <si>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</si>
  <si>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</si>
  <si>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</si>
  <si>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</si>
  <si>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</si>
  <si>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</si>
  <si>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</si>
  <si>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</si>
  <si>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422029</t>
  </si>
  <si>
    <t>46</t>
  </si>
  <si>
    <t>03</t>
  </si>
  <si>
    <t>3</t>
  </si>
  <si>
    <t>000</t>
  </si>
  <si>
    <t>長崎県　佐世保市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</si>
  <si>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</si>
  <si>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</si>
  <si>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</si>
  <si>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</si>
  <si>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</si>
  <si>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</si>
  <si>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</si>
  <si>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</si>
  <si>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</si>
  <si>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</si>
  <si>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</si>
  <si>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</si>
  <si>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</si>
  <si>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</si>
  <si>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</si>
  <si>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</si>
  <si>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</si>
  <si>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</si>
  <si>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</si>
  <si>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</si>
  <si>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</si>
  <si>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</si>
  <si>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</si>
  <si>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</si>
  <si>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</si>
  <si>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</si>
  <si>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①走行キロ当たりの収入
平成28年4月1日以降のダイヤ見直しによる走行キロの減などにより、民間事業者平均値と比べ高い値となっている。
②走行キロ当たりの運送原価
民間事業者平均値と比べ高い状況となっている。また平成28年度から増加傾向にあるがダイヤ見直しを行ってきたことにより走行キロが減少したこと等によるものである。
③走行キロ当たり人件費
民間事業者平均値と比べ効率的な数値となっているが、これは子会社への運行管理の受委託を行っているためである。
④乗車効率
佐世保市の地形条件から幹線から支線への運行を行っているため、公営企業平均値と比べ低い値となっている。</t>
    <rPh sb="12" eb="14">
      <t>ヘイセイ</t>
    </rPh>
    <rPh sb="16" eb="17">
      <t>ネン</t>
    </rPh>
    <rPh sb="18" eb="19">
      <t>ガツ</t>
    </rPh>
    <rPh sb="20" eb="21">
      <t>ニチ</t>
    </rPh>
    <rPh sb="21" eb="23">
      <t>イコウ</t>
    </rPh>
    <phoneticPr fontId="3"/>
  </si>
  <si>
    <t>　附帯事業として駐車場事業を運営していることや子会社への管理の受委託等により経営改善が図られているものの、輸送人員の減少傾向は依然として続いており、また、経営の効率性においては、地形的な条件はあるものの、民間事業者等と比べ低い値となっている。
　バス事業については、本市の公共交通の要であり、将来にわたって持続可能なバス路線を維持していくため、『佐世保市地域公共交通再編実施計画』を策定し、平成31年3月24日からの民間事業者との運行体制一体化を実施、平成31年3月31日をもって交通事業廃止となった。</t>
    <rPh sb="208" eb="210">
      <t>ミンカン</t>
    </rPh>
    <rPh sb="210" eb="212">
      <t>ジギョウ</t>
    </rPh>
    <rPh sb="212" eb="213">
      <t>シャ</t>
    </rPh>
    <rPh sb="226" eb="228">
      <t>ヘイセイ</t>
    </rPh>
    <rPh sb="230" eb="231">
      <t>ネン</t>
    </rPh>
    <rPh sb="232" eb="233">
      <t>ガツ</t>
    </rPh>
    <rPh sb="235" eb="236">
      <t>ニチ</t>
    </rPh>
    <rPh sb="240" eb="242">
      <t>コウツウ</t>
    </rPh>
    <rPh sb="242" eb="244">
      <t>ジギョウ</t>
    </rPh>
    <rPh sb="244" eb="246">
      <t>ハイシ</t>
    </rPh>
    <phoneticPr fontId="3"/>
  </si>
  <si>
    <t>≪事業の状況≫
①経営収支比率
公営企業平均値を0.8％上回っているが、事業廃止に伴う長期前受金戻入の増や、減価償却費の不用などが影響している。
②営業収支比率
本来の営業活動の経営状況を示す当指標は、公営企業平均値と比べても高い状況である。これは附帯事業である駐車場事業の経営利益（黒字）によりバス事業の赤字を補てんしていることによるもの。
③流動比率
企業の短期的な債務の支払能力を示す「流動比率」は、公営企業平均値と比べても高い状況である。
加えて事業廃止に伴い流動負債における引当金（次年度に係る退職給付、賞与等）が不要となったことにより、前年度から大きく増加している。
≪独立採算の状況≫
⑤利用者１回当たり他会計負担額
⑥利用者１回当たり運行経費
⑦他会計負担比率
一般会計からの繰入金に関する比率については、公営企業平均値と比べ低い状態にあり、他の公営企業と比べ独立採算が図られている。
≪資産及び負債の状況≫
⑧企業債残高対料金収入比率
建設改良事業の財源は、企業債を発行せず、損益勘定留保資金等で賄っているため、企業債残高がない。
⑨有形固定資産減価償却率
85.1％と前年度に比べ増加し、依然として高い値で、かつ公営企業平均値よりも高い状況であり、保有資産の老朽化が進んでいる。</t>
    <rPh sb="28" eb="30">
      <t>ウワマワ</t>
    </rPh>
    <rPh sb="36" eb="38">
      <t>ジギョウ</t>
    </rPh>
    <rPh sb="38" eb="40">
      <t>ハイシ</t>
    </rPh>
    <rPh sb="41" eb="42">
      <t>トモナ</t>
    </rPh>
    <rPh sb="43" eb="45">
      <t>チョウキ</t>
    </rPh>
    <rPh sb="45" eb="46">
      <t>マエ</t>
    </rPh>
    <rPh sb="46" eb="47">
      <t>ウ</t>
    </rPh>
    <rPh sb="47" eb="48">
      <t>キン</t>
    </rPh>
    <rPh sb="48" eb="50">
      <t>レイニュウ</t>
    </rPh>
    <rPh sb="51" eb="52">
      <t>ゾウ</t>
    </rPh>
    <rPh sb="54" eb="56">
      <t>ゲンカ</t>
    </rPh>
    <rPh sb="56" eb="58">
      <t>ショウキャク</t>
    </rPh>
    <rPh sb="58" eb="59">
      <t>ヒ</t>
    </rPh>
    <rPh sb="60" eb="62">
      <t>フヨウ</t>
    </rPh>
    <rPh sb="65" eb="67">
      <t>エイキョウ</t>
    </rPh>
    <rPh sb="224" eb="225">
      <t>クワ</t>
    </rPh>
    <rPh sb="227" eb="229">
      <t>ジギョウ</t>
    </rPh>
    <rPh sb="229" eb="231">
      <t>ハイシ</t>
    </rPh>
    <rPh sb="232" eb="233">
      <t>トモナ</t>
    </rPh>
    <rPh sb="234" eb="236">
      <t>リュウドウ</t>
    </rPh>
    <rPh sb="236" eb="238">
      <t>フサイ</t>
    </rPh>
    <rPh sb="242" eb="245">
      <t>ヒキアテキン</t>
    </rPh>
    <rPh sb="246" eb="249">
      <t>ジネンド</t>
    </rPh>
    <rPh sb="250" eb="251">
      <t>カカ</t>
    </rPh>
    <rPh sb="252" eb="254">
      <t>タイショク</t>
    </rPh>
    <rPh sb="254" eb="256">
      <t>キュウフ</t>
    </rPh>
    <rPh sb="257" eb="259">
      <t>ショウヨ</t>
    </rPh>
    <rPh sb="259" eb="260">
      <t>トウ</t>
    </rPh>
    <rPh sb="262" eb="264">
      <t>フヨウ</t>
    </rPh>
    <rPh sb="274" eb="277">
      <t>ゼンネンド</t>
    </rPh>
    <rPh sb="279" eb="280">
      <t>オオ</t>
    </rPh>
    <rPh sb="282" eb="284">
      <t>ゾウカ</t>
    </rPh>
    <rPh sb="502" eb="504">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</si>
</sst>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101.2</c:v>
                </c:pt>
                <c:pt idx="1">
                  <c:v>101.9</c:v>
                </c:pt>
                <c:pt idx="2">
                  <c:v>104.5</c:v>
                </c:pt>
                <c:pt idx="3">
                  <c:v>103.2</c:v>
                </c:pt>
                <c:pt idx="4">
                  <c:v>103.2</c:v>
                </c:pt>
              </c:numCache>
            </c:numRef>
          </c:val>
          <c:extLst xmlns:c16r2="http://schemas.microsoft.com/office/drawing/2015/06/chart">
            <c:ext xmlns:c16="http://schemas.microsoft.com/office/drawing/2014/chart" uri="{C3380CC4-5D6E-409C-BE32-E72D297353CC}">
              <c16:uniqueId val="{00000000-8043-4659-AE1A-2F9F10DE6C7B}"/>
            </c:ext>
          </c:extLst>
        </c:ser>
        <c:dLbls>
          <c:showLegendKey val="0"/>
          <c:showVal val="0"/>
          <c:showCatName val="0"/>
          <c:showSerName val="0"/>
          <c:showPercent val="0"/>
          <c:showBubbleSize val="0"/>
        </c:dLbls>
        <c:gapWidth val="180"/>
        <c:overlap val="-90"/>
        <c:axId val="276510752"/>
        <c:axId val="10899400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xmlns:c16r2="http://schemas.microsoft.com/office/drawing/2015/06/chart">
            <c:ext xmlns:c16="http://schemas.microsoft.com/office/drawing/2014/chart" uri="{C3380CC4-5D6E-409C-BE32-E72D297353CC}">
              <c16:uniqueId val="{00000001-8043-4659-AE1A-2F9F10DE6C7B}"/>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043-4659-AE1A-2F9F10DE6C7B}"/>
            </c:ext>
          </c:extLst>
        </c:ser>
        <c:dLbls>
          <c:showLegendKey val="0"/>
          <c:showVal val="0"/>
          <c:showCatName val="0"/>
          <c:showSerName val="0"/>
          <c:showPercent val="0"/>
          <c:showBubbleSize val="0"/>
        </c:dLbls>
        <c:marker val="1"/>
        <c:smooth val="0"/>
        <c:axId val="276510752"/>
        <c:axId val="108994008"/>
      </c:lineChart>
      <c:catAx>
        <c:axId val="276510752"/>
        <c:scaling>
          <c:orientation val="minMax"/>
        </c:scaling>
        <c:delete val="0"/>
        <c:axPos val="b"/>
        <c:numFmt formatCode="ge" sourceLinked="1"/>
        <c:majorTickMark val="none"/>
        <c:minorTickMark val="none"/>
        <c:tickLblPos val="none"/>
        <c:crossAx val="108994008"/>
        <c:crosses val="autoZero"/>
        <c:auto val="0"/>
        <c:lblAlgn val="ctr"/>
        <c:lblOffset val="100"/>
        <c:noMultiLvlLbl val="1"/>
      </c:catAx>
      <c:valAx>
        <c:axId val="108994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5107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332.18</c:v>
                </c:pt>
                <c:pt idx="1">
                  <c:v>348.18</c:v>
                </c:pt>
                <c:pt idx="2">
                  <c:v>395.1</c:v>
                </c:pt>
                <c:pt idx="3">
                  <c:v>392.72</c:v>
                </c:pt>
                <c:pt idx="4">
                  <c:v>418.04</c:v>
                </c:pt>
              </c:numCache>
            </c:numRef>
          </c:val>
          <c:extLst xmlns:c16r2="http://schemas.microsoft.com/office/drawing/2015/06/chart">
            <c:ext xmlns:c16="http://schemas.microsoft.com/office/drawing/2014/chart" uri="{C3380CC4-5D6E-409C-BE32-E72D297353CC}">
              <c16:uniqueId val="{00000000-0B08-40D6-9ACA-572CE0C0083D}"/>
            </c:ext>
          </c:extLst>
        </c:ser>
        <c:dLbls>
          <c:showLegendKey val="0"/>
          <c:showVal val="0"/>
          <c:showCatName val="0"/>
          <c:showSerName val="0"/>
          <c:showPercent val="0"/>
          <c:showBubbleSize val="0"/>
        </c:dLbls>
        <c:gapWidth val="180"/>
        <c:overlap val="-90"/>
        <c:axId val="277635904"/>
        <c:axId val="27763629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346.41</c:v>
                </c:pt>
                <c:pt idx="1">
                  <c:v>360.52</c:v>
                </c:pt>
                <c:pt idx="2">
                  <c:v>364.17</c:v>
                </c:pt>
                <c:pt idx="3">
                  <c:v>381.57</c:v>
                </c:pt>
                <c:pt idx="4">
                  <c:v>382.33</c:v>
                </c:pt>
              </c:numCache>
            </c:numRef>
          </c:val>
          <c:smooth val="0"/>
          <c:extLst xmlns:c16r2="http://schemas.microsoft.com/office/drawing/2015/06/chart">
            <c:ext xmlns:c16="http://schemas.microsoft.com/office/drawing/2014/chart" uri="{C3380CC4-5D6E-409C-BE32-E72D297353CC}">
              <c16:uniqueId val="{00000001-0B08-40D6-9ACA-572CE0C0083D}"/>
            </c:ext>
          </c:extLst>
        </c:ser>
        <c:dLbls>
          <c:showLegendKey val="0"/>
          <c:showVal val="0"/>
          <c:showCatName val="0"/>
          <c:showSerName val="0"/>
          <c:showPercent val="0"/>
          <c:showBubbleSize val="0"/>
        </c:dLbls>
        <c:marker val="1"/>
        <c:smooth val="0"/>
        <c:axId val="277635904"/>
        <c:axId val="277636296"/>
      </c:lineChart>
      <c:catAx>
        <c:axId val="277635904"/>
        <c:scaling>
          <c:orientation val="minMax"/>
        </c:scaling>
        <c:delete val="0"/>
        <c:axPos val="b"/>
        <c:numFmt formatCode="ge" sourceLinked="1"/>
        <c:majorTickMark val="none"/>
        <c:minorTickMark val="none"/>
        <c:tickLblPos val="none"/>
        <c:crossAx val="277636296"/>
        <c:crosses val="autoZero"/>
        <c:auto val="0"/>
        <c:lblAlgn val="ctr"/>
        <c:lblOffset val="100"/>
        <c:noMultiLvlLbl val="1"/>
      </c:catAx>
      <c:valAx>
        <c:axId val="2776362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635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11.8</c:v>
                </c:pt>
                <c:pt idx="1">
                  <c:v>11.6</c:v>
                </c:pt>
                <c:pt idx="2">
                  <c:v>12.3</c:v>
                </c:pt>
                <c:pt idx="3">
                  <c:v>12.1</c:v>
                </c:pt>
                <c:pt idx="4">
                  <c:v>#N/A</c:v>
                </c:pt>
              </c:numCache>
            </c:numRef>
          </c:val>
          <c:extLst xmlns:c16r2="http://schemas.microsoft.com/office/drawing/2015/06/chart">
            <c:ext xmlns:c16="http://schemas.microsoft.com/office/drawing/2014/chart" uri="{C3380CC4-5D6E-409C-BE32-E72D297353CC}">
              <c16:uniqueId val="{00000000-2E20-42FB-965B-131E3D1E0924}"/>
            </c:ext>
          </c:extLst>
        </c:ser>
        <c:dLbls>
          <c:showLegendKey val="0"/>
          <c:showVal val="0"/>
          <c:showCatName val="0"/>
          <c:showSerName val="0"/>
          <c:showPercent val="0"/>
          <c:showBubbleSize val="0"/>
        </c:dLbls>
        <c:gapWidth val="180"/>
        <c:overlap val="-90"/>
        <c:axId val="277637080"/>
        <c:axId val="27763747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xmlns:c16r2="http://schemas.microsoft.com/office/drawing/2015/06/chart">
            <c:ext xmlns:c16="http://schemas.microsoft.com/office/drawing/2014/chart" uri="{C3380CC4-5D6E-409C-BE32-E72D297353CC}">
              <c16:uniqueId val="{00000001-2E20-42FB-965B-131E3D1E0924}"/>
            </c:ext>
          </c:extLst>
        </c:ser>
        <c:dLbls>
          <c:showLegendKey val="0"/>
          <c:showVal val="0"/>
          <c:showCatName val="0"/>
          <c:showSerName val="0"/>
          <c:showPercent val="0"/>
          <c:showBubbleSize val="0"/>
        </c:dLbls>
        <c:marker val="1"/>
        <c:smooth val="0"/>
        <c:axId val="277637080"/>
        <c:axId val="277637472"/>
      </c:lineChart>
      <c:catAx>
        <c:axId val="277637080"/>
        <c:scaling>
          <c:orientation val="minMax"/>
        </c:scaling>
        <c:delete val="0"/>
        <c:axPos val="b"/>
        <c:numFmt formatCode="ge" sourceLinked="1"/>
        <c:majorTickMark val="none"/>
        <c:minorTickMark val="none"/>
        <c:tickLblPos val="none"/>
        <c:crossAx val="277637472"/>
        <c:crosses val="autoZero"/>
        <c:auto val="0"/>
        <c:lblAlgn val="ctr"/>
        <c:lblOffset val="100"/>
        <c:noMultiLvlLbl val="1"/>
      </c:catAx>
      <c:valAx>
        <c:axId val="27763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637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CE-4799-A93E-F54BCD78A4E3}"/>
            </c:ext>
          </c:extLst>
        </c:ser>
        <c:dLbls>
          <c:showLegendKey val="0"/>
          <c:showVal val="0"/>
          <c:showCatName val="0"/>
          <c:showSerName val="0"/>
          <c:showPercent val="0"/>
          <c:showBubbleSize val="0"/>
        </c:dLbls>
        <c:gapWidth val="180"/>
        <c:overlap val="-90"/>
        <c:axId val="277860424"/>
        <c:axId val="27786081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xmlns:c16r2="http://schemas.microsoft.com/office/drawing/2015/06/chart">
            <c:ext xmlns:c16="http://schemas.microsoft.com/office/drawing/2014/chart" uri="{C3380CC4-5D6E-409C-BE32-E72D297353CC}">
              <c16:uniqueId val="{00000001-64CE-4799-A93E-F54BCD78A4E3}"/>
            </c:ext>
          </c:extLst>
        </c:ser>
        <c:dLbls>
          <c:showLegendKey val="0"/>
          <c:showVal val="0"/>
          <c:showCatName val="0"/>
          <c:showSerName val="0"/>
          <c:showPercent val="0"/>
          <c:showBubbleSize val="0"/>
        </c:dLbls>
        <c:marker val="1"/>
        <c:smooth val="0"/>
        <c:axId val="277860424"/>
        <c:axId val="277860816"/>
      </c:lineChart>
      <c:catAx>
        <c:axId val="277860424"/>
        <c:scaling>
          <c:orientation val="minMax"/>
        </c:scaling>
        <c:delete val="0"/>
        <c:axPos val="b"/>
        <c:numFmt formatCode="ge" sourceLinked="1"/>
        <c:majorTickMark val="none"/>
        <c:minorTickMark val="none"/>
        <c:tickLblPos val="none"/>
        <c:crossAx val="277860816"/>
        <c:crosses val="autoZero"/>
        <c:auto val="0"/>
        <c:lblAlgn val="ctr"/>
        <c:lblOffset val="100"/>
        <c:noMultiLvlLbl val="1"/>
      </c:catAx>
      <c:valAx>
        <c:axId val="27786081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860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98.5</c:v>
                </c:pt>
                <c:pt idx="1">
                  <c:v>99.8</c:v>
                </c:pt>
                <c:pt idx="2">
                  <c:v>101.8</c:v>
                </c:pt>
                <c:pt idx="3">
                  <c:v>102</c:v>
                </c:pt>
                <c:pt idx="4">
                  <c:v>98.7</c:v>
                </c:pt>
              </c:numCache>
            </c:numRef>
          </c:val>
          <c:extLst xmlns:c16r2="http://schemas.microsoft.com/office/drawing/2015/06/chart">
            <c:ext xmlns:c16="http://schemas.microsoft.com/office/drawing/2014/chart" uri="{C3380CC4-5D6E-409C-BE32-E72D297353CC}">
              <c16:uniqueId val="{00000000-2DF8-466A-8DA6-93A0362FF365}"/>
            </c:ext>
          </c:extLst>
        </c:ser>
        <c:dLbls>
          <c:showLegendKey val="0"/>
          <c:showVal val="0"/>
          <c:showCatName val="0"/>
          <c:showSerName val="0"/>
          <c:showPercent val="0"/>
          <c:showBubbleSize val="0"/>
        </c:dLbls>
        <c:gapWidth val="180"/>
        <c:overlap val="-90"/>
        <c:axId val="276721968"/>
        <c:axId val="16503480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xmlns:c16r2="http://schemas.microsoft.com/office/drawing/2015/06/chart">
            <c:ext xmlns:c16="http://schemas.microsoft.com/office/drawing/2014/chart" uri="{C3380CC4-5D6E-409C-BE32-E72D297353CC}">
              <c16:uniqueId val="{00000001-2DF8-466A-8DA6-93A0362FF365}"/>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DF8-466A-8DA6-93A0362FF365}"/>
            </c:ext>
          </c:extLst>
        </c:ser>
        <c:dLbls>
          <c:showLegendKey val="0"/>
          <c:showVal val="0"/>
          <c:showCatName val="0"/>
          <c:showSerName val="0"/>
          <c:showPercent val="0"/>
          <c:showBubbleSize val="0"/>
        </c:dLbls>
        <c:marker val="1"/>
        <c:smooth val="0"/>
        <c:axId val="276721968"/>
        <c:axId val="165034800"/>
      </c:lineChart>
      <c:catAx>
        <c:axId val="276721968"/>
        <c:scaling>
          <c:orientation val="minMax"/>
        </c:scaling>
        <c:delete val="0"/>
        <c:axPos val="b"/>
        <c:numFmt formatCode="ge" sourceLinked="1"/>
        <c:majorTickMark val="none"/>
        <c:minorTickMark val="none"/>
        <c:tickLblPos val="none"/>
        <c:crossAx val="165034800"/>
        <c:crosses val="autoZero"/>
        <c:auto val="0"/>
        <c:lblAlgn val="ctr"/>
        <c:lblOffset val="100"/>
        <c:noMultiLvlLbl val="1"/>
      </c:catAx>
      <c:valAx>
        <c:axId val="16503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72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281.39999999999998</c:v>
                </c:pt>
                <c:pt idx="1">
                  <c:v>397.9</c:v>
                </c:pt>
                <c:pt idx="2">
                  <c:v>441.9</c:v>
                </c:pt>
                <c:pt idx="3">
                  <c:v>448.1</c:v>
                </c:pt>
                <c:pt idx="4">
                  <c:v>892.2</c:v>
                </c:pt>
              </c:numCache>
            </c:numRef>
          </c:val>
          <c:extLst xmlns:c16r2="http://schemas.microsoft.com/office/drawing/2015/06/chart">
            <c:ext xmlns:c16="http://schemas.microsoft.com/office/drawing/2014/chart" uri="{C3380CC4-5D6E-409C-BE32-E72D297353CC}">
              <c16:uniqueId val="{00000000-7BD3-4382-8AA5-2815DD0486A6}"/>
            </c:ext>
          </c:extLst>
        </c:ser>
        <c:dLbls>
          <c:showLegendKey val="0"/>
          <c:showVal val="0"/>
          <c:showCatName val="0"/>
          <c:showSerName val="0"/>
          <c:showPercent val="0"/>
          <c:showBubbleSize val="0"/>
        </c:dLbls>
        <c:gapWidth val="180"/>
        <c:overlap val="-90"/>
        <c:axId val="108492000"/>
        <c:axId val="10843295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xmlns:c16r2="http://schemas.microsoft.com/office/drawing/2015/06/chart">
            <c:ext xmlns:c16="http://schemas.microsoft.com/office/drawing/2014/chart" uri="{C3380CC4-5D6E-409C-BE32-E72D297353CC}">
              <c16:uniqueId val="{00000001-7BD3-4382-8AA5-2815DD0486A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BD3-4382-8AA5-2815DD0486A6}"/>
            </c:ext>
          </c:extLst>
        </c:ser>
        <c:dLbls>
          <c:showLegendKey val="0"/>
          <c:showVal val="0"/>
          <c:showCatName val="0"/>
          <c:showSerName val="0"/>
          <c:showPercent val="0"/>
          <c:showBubbleSize val="0"/>
        </c:dLbls>
        <c:marker val="1"/>
        <c:smooth val="0"/>
        <c:axId val="108492000"/>
        <c:axId val="108432952"/>
      </c:lineChart>
      <c:catAx>
        <c:axId val="108492000"/>
        <c:scaling>
          <c:orientation val="minMax"/>
        </c:scaling>
        <c:delete val="0"/>
        <c:axPos val="b"/>
        <c:numFmt formatCode="ge" sourceLinked="1"/>
        <c:majorTickMark val="none"/>
        <c:minorTickMark val="none"/>
        <c:tickLblPos val="none"/>
        <c:crossAx val="108432952"/>
        <c:crosses val="autoZero"/>
        <c:auto val="0"/>
        <c:lblAlgn val="ctr"/>
        <c:lblOffset val="100"/>
        <c:noMultiLvlLbl val="1"/>
      </c:catAx>
      <c:valAx>
        <c:axId val="108432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92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1.8</c:v>
                </c:pt>
                <c:pt idx="1">
                  <c:v>1.7</c:v>
                </c:pt>
                <c:pt idx="2">
                  <c:v>1.5</c:v>
                </c:pt>
                <c:pt idx="3">
                  <c:v>0.9</c:v>
                </c:pt>
                <c:pt idx="4">
                  <c:v>0.9</c:v>
                </c:pt>
              </c:numCache>
            </c:numRef>
          </c:val>
          <c:extLst xmlns:c16r2="http://schemas.microsoft.com/office/drawing/2015/06/chart">
            <c:ext xmlns:c16="http://schemas.microsoft.com/office/drawing/2014/chart" uri="{C3380CC4-5D6E-409C-BE32-E72D297353CC}">
              <c16:uniqueId val="{00000000-2F60-459A-AF22-1C4CDB9E972A}"/>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177.5</c:v>
                </c:pt>
                <c:pt idx="1">
                  <c:v>190</c:v>
                </c:pt>
                <c:pt idx="2">
                  <c:v>193.8</c:v>
                </c:pt>
                <c:pt idx="3">
                  <c:v>198.9</c:v>
                </c:pt>
                <c:pt idx="4">
                  <c:v>209.7</c:v>
                </c:pt>
              </c:numCache>
            </c:numRef>
          </c:val>
          <c:extLst xmlns:c16r2="http://schemas.microsoft.com/office/drawing/2015/06/chart">
            <c:ext xmlns:c16="http://schemas.microsoft.com/office/drawing/2014/chart" uri="{C3380CC4-5D6E-409C-BE32-E72D297353CC}">
              <c16:uniqueId val="{00000001-2F60-459A-AF22-1C4CDB9E972A}"/>
            </c:ext>
          </c:extLst>
        </c:ser>
        <c:dLbls>
          <c:showLegendKey val="0"/>
          <c:showVal val="0"/>
          <c:showCatName val="0"/>
          <c:showSerName val="0"/>
          <c:showPercent val="0"/>
          <c:showBubbleSize val="0"/>
        </c:dLbls>
        <c:gapWidth val="150"/>
        <c:axId val="276581704"/>
        <c:axId val="27591123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xmlns:c16r2="http://schemas.microsoft.com/office/drawing/2015/06/chart">
            <c:ext xmlns:c16="http://schemas.microsoft.com/office/drawing/2014/chart" uri="{C3380CC4-5D6E-409C-BE32-E72D297353CC}">
              <c16:uniqueId val="{00000002-2F60-459A-AF22-1C4CDB9E972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xmlns:c16r2="http://schemas.microsoft.com/office/drawing/2015/06/chart">
            <c:ext xmlns:c16="http://schemas.microsoft.com/office/drawing/2014/chart" uri="{C3380CC4-5D6E-409C-BE32-E72D297353CC}">
              <c16:uniqueId val="{00000003-2F60-459A-AF22-1C4CDB9E972A}"/>
            </c:ext>
          </c:extLst>
        </c:ser>
        <c:dLbls>
          <c:showLegendKey val="0"/>
          <c:showVal val="0"/>
          <c:showCatName val="0"/>
          <c:showSerName val="0"/>
          <c:showPercent val="0"/>
          <c:showBubbleSize val="0"/>
        </c:dLbls>
        <c:marker val="1"/>
        <c:smooth val="0"/>
        <c:axId val="276581704"/>
        <c:axId val="275911232"/>
      </c:lineChart>
      <c:catAx>
        <c:axId val="276581704"/>
        <c:scaling>
          <c:orientation val="minMax"/>
        </c:scaling>
        <c:delete val="0"/>
        <c:axPos val="b"/>
        <c:numFmt formatCode="ge" sourceLinked="1"/>
        <c:majorTickMark val="none"/>
        <c:minorTickMark val="none"/>
        <c:tickLblPos val="none"/>
        <c:crossAx val="275911232"/>
        <c:crosses val="autoZero"/>
        <c:auto val="0"/>
        <c:lblAlgn val="ctr"/>
        <c:lblOffset val="100"/>
        <c:noMultiLvlLbl val="1"/>
      </c:catAx>
      <c:valAx>
        <c:axId val="27591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581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1</c:v>
                </c:pt>
                <c:pt idx="1">
                  <c:v>0.9</c:v>
                </c:pt>
                <c:pt idx="2">
                  <c:v>0.8</c:v>
                </c:pt>
                <c:pt idx="3">
                  <c:v>0.4</c:v>
                </c:pt>
                <c:pt idx="4">
                  <c:v>0.5</c:v>
                </c:pt>
              </c:numCache>
            </c:numRef>
          </c:val>
          <c:extLst xmlns:c16r2="http://schemas.microsoft.com/office/drawing/2015/06/chart">
            <c:ext xmlns:c16="http://schemas.microsoft.com/office/drawing/2014/chart" uri="{C3380CC4-5D6E-409C-BE32-E72D297353CC}">
              <c16:uniqueId val="{00000000-91D4-4235-BA72-31D407EFA399}"/>
            </c:ext>
          </c:extLst>
        </c:ser>
        <c:dLbls>
          <c:showLegendKey val="0"/>
          <c:showVal val="0"/>
          <c:showCatName val="0"/>
          <c:showSerName val="0"/>
          <c:showPercent val="0"/>
          <c:showBubbleSize val="0"/>
        </c:dLbls>
        <c:gapWidth val="180"/>
        <c:overlap val="-90"/>
        <c:axId val="163088416"/>
        <c:axId val="16308880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xmlns:c16r2="http://schemas.microsoft.com/office/drawing/2015/06/chart">
            <c:ext xmlns:c16="http://schemas.microsoft.com/office/drawing/2014/chart" uri="{C3380CC4-5D6E-409C-BE32-E72D297353CC}">
              <c16:uniqueId val="{00000001-91D4-4235-BA72-31D407EFA399}"/>
            </c:ext>
          </c:extLst>
        </c:ser>
        <c:dLbls>
          <c:showLegendKey val="0"/>
          <c:showVal val="0"/>
          <c:showCatName val="0"/>
          <c:showSerName val="0"/>
          <c:showPercent val="0"/>
          <c:showBubbleSize val="0"/>
        </c:dLbls>
        <c:marker val="1"/>
        <c:smooth val="0"/>
        <c:axId val="163088416"/>
        <c:axId val="163088808"/>
      </c:lineChart>
      <c:catAx>
        <c:axId val="163088416"/>
        <c:scaling>
          <c:orientation val="minMax"/>
        </c:scaling>
        <c:delete val="0"/>
        <c:axPos val="b"/>
        <c:numFmt formatCode="ge" sourceLinked="1"/>
        <c:majorTickMark val="none"/>
        <c:minorTickMark val="none"/>
        <c:tickLblPos val="none"/>
        <c:crossAx val="163088808"/>
        <c:crosses val="autoZero"/>
        <c:auto val="0"/>
        <c:lblAlgn val="ctr"/>
        <c:lblOffset val="100"/>
        <c:noMultiLvlLbl val="1"/>
      </c:catAx>
      <c:valAx>
        <c:axId val="163088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3088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A9-471C-9C51-19CE0F91B097}"/>
            </c:ext>
          </c:extLst>
        </c:ser>
        <c:dLbls>
          <c:showLegendKey val="0"/>
          <c:showVal val="0"/>
          <c:showCatName val="0"/>
          <c:showSerName val="0"/>
          <c:showPercent val="0"/>
          <c:showBubbleSize val="0"/>
        </c:dLbls>
        <c:gapWidth val="180"/>
        <c:overlap val="-90"/>
        <c:axId val="163088024"/>
        <c:axId val="16308724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xmlns:c16r2="http://schemas.microsoft.com/office/drawing/2015/06/chart">
            <c:ext xmlns:c16="http://schemas.microsoft.com/office/drawing/2014/chart" uri="{C3380CC4-5D6E-409C-BE32-E72D297353CC}">
              <c16:uniqueId val="{00000001-78A9-471C-9C51-19CE0F91B097}"/>
            </c:ext>
          </c:extLst>
        </c:ser>
        <c:dLbls>
          <c:showLegendKey val="0"/>
          <c:showVal val="0"/>
          <c:showCatName val="0"/>
          <c:showSerName val="0"/>
          <c:showPercent val="0"/>
          <c:showBubbleSize val="0"/>
        </c:dLbls>
        <c:marker val="1"/>
        <c:smooth val="0"/>
        <c:axId val="163088024"/>
        <c:axId val="163087240"/>
      </c:lineChart>
      <c:catAx>
        <c:axId val="163088024"/>
        <c:scaling>
          <c:orientation val="minMax"/>
        </c:scaling>
        <c:delete val="0"/>
        <c:axPos val="b"/>
        <c:numFmt formatCode="ge" sourceLinked="1"/>
        <c:majorTickMark val="none"/>
        <c:minorTickMark val="none"/>
        <c:tickLblPos val="none"/>
        <c:crossAx val="163087240"/>
        <c:crosses val="autoZero"/>
        <c:auto val="0"/>
        <c:lblAlgn val="ctr"/>
        <c:lblOffset val="100"/>
        <c:noMultiLvlLbl val="1"/>
      </c:catAx>
      <c:valAx>
        <c:axId val="163087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3088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83</c:v>
                </c:pt>
                <c:pt idx="1">
                  <c:v>83.2</c:v>
                </c:pt>
                <c:pt idx="2">
                  <c:v>83.2</c:v>
                </c:pt>
                <c:pt idx="3">
                  <c:v>82.1</c:v>
                </c:pt>
                <c:pt idx="4">
                  <c:v>85.1</c:v>
                </c:pt>
              </c:numCache>
            </c:numRef>
          </c:val>
          <c:extLst xmlns:c16r2="http://schemas.microsoft.com/office/drawing/2015/06/chart">
            <c:ext xmlns:c16="http://schemas.microsoft.com/office/drawing/2014/chart" uri="{C3380CC4-5D6E-409C-BE32-E72D297353CC}">
              <c16:uniqueId val="{00000000-0AD1-4297-B00B-1E59FD7CB288}"/>
            </c:ext>
          </c:extLst>
        </c:ser>
        <c:dLbls>
          <c:showLegendKey val="0"/>
          <c:showVal val="0"/>
          <c:showCatName val="0"/>
          <c:showSerName val="0"/>
          <c:showPercent val="0"/>
          <c:showBubbleSize val="0"/>
        </c:dLbls>
        <c:gapWidth val="180"/>
        <c:overlap val="-90"/>
        <c:axId val="163086456"/>
        <c:axId val="16308606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xmlns:c16r2="http://schemas.microsoft.com/office/drawing/2015/06/chart">
            <c:ext xmlns:c16="http://schemas.microsoft.com/office/drawing/2014/chart" uri="{C3380CC4-5D6E-409C-BE32-E72D297353CC}">
              <c16:uniqueId val="{00000001-0AD1-4297-B00B-1E59FD7CB288}"/>
            </c:ext>
          </c:extLst>
        </c:ser>
        <c:dLbls>
          <c:showLegendKey val="0"/>
          <c:showVal val="0"/>
          <c:showCatName val="0"/>
          <c:showSerName val="0"/>
          <c:showPercent val="0"/>
          <c:showBubbleSize val="0"/>
        </c:dLbls>
        <c:marker val="1"/>
        <c:smooth val="0"/>
        <c:axId val="163086456"/>
        <c:axId val="163086064"/>
      </c:lineChart>
      <c:catAx>
        <c:axId val="163086456"/>
        <c:scaling>
          <c:orientation val="minMax"/>
        </c:scaling>
        <c:delete val="0"/>
        <c:axPos val="b"/>
        <c:numFmt formatCode="ge" sourceLinked="1"/>
        <c:majorTickMark val="none"/>
        <c:minorTickMark val="none"/>
        <c:tickLblPos val="none"/>
        <c:crossAx val="163086064"/>
        <c:crosses val="autoZero"/>
        <c:auto val="0"/>
        <c:lblAlgn val="ctr"/>
        <c:lblOffset val="100"/>
        <c:noMultiLvlLbl val="1"/>
      </c:catAx>
      <c:valAx>
        <c:axId val="163086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3086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148.27000000000001</c:v>
                </c:pt>
                <c:pt idx="1">
                  <c:v>158.54</c:v>
                </c:pt>
                <c:pt idx="2">
                  <c:v>173.38</c:v>
                </c:pt>
                <c:pt idx="3">
                  <c:v>167.62</c:v>
                </c:pt>
                <c:pt idx="4">
                  <c:v>173.81</c:v>
                </c:pt>
              </c:numCache>
            </c:numRef>
          </c:val>
          <c:extLst xmlns:c16r2="http://schemas.microsoft.com/office/drawing/2015/06/chart">
            <c:ext xmlns:c16="http://schemas.microsoft.com/office/drawing/2014/chart" uri="{C3380CC4-5D6E-409C-BE32-E72D297353CC}">
              <c16:uniqueId val="{00000000-53C7-4101-A930-7516C47AD2EA}"/>
            </c:ext>
          </c:extLst>
        </c:ser>
        <c:dLbls>
          <c:showLegendKey val="0"/>
          <c:showVal val="0"/>
          <c:showCatName val="0"/>
          <c:showSerName val="0"/>
          <c:showPercent val="0"/>
          <c:showBubbleSize val="0"/>
        </c:dLbls>
        <c:gapWidth val="180"/>
        <c:overlap val="-90"/>
        <c:axId val="163089984"/>
        <c:axId val="27763394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195.78</c:v>
                </c:pt>
                <c:pt idx="1">
                  <c:v>202.13</c:v>
                </c:pt>
                <c:pt idx="2">
                  <c:v>209.39</c:v>
                </c:pt>
                <c:pt idx="3">
                  <c:v>222.55</c:v>
                </c:pt>
                <c:pt idx="4">
                  <c:v>224.15</c:v>
                </c:pt>
              </c:numCache>
            </c:numRef>
          </c:val>
          <c:smooth val="0"/>
          <c:extLst xmlns:c16r2="http://schemas.microsoft.com/office/drawing/2015/06/chart">
            <c:ext xmlns:c16="http://schemas.microsoft.com/office/drawing/2014/chart" uri="{C3380CC4-5D6E-409C-BE32-E72D297353CC}">
              <c16:uniqueId val="{00000001-53C7-4101-A930-7516C47AD2EA}"/>
            </c:ext>
          </c:extLst>
        </c:ser>
        <c:dLbls>
          <c:showLegendKey val="0"/>
          <c:showVal val="0"/>
          <c:showCatName val="0"/>
          <c:showSerName val="0"/>
          <c:showPercent val="0"/>
          <c:showBubbleSize val="0"/>
        </c:dLbls>
        <c:marker val="1"/>
        <c:smooth val="0"/>
        <c:axId val="163089984"/>
        <c:axId val="277633944"/>
      </c:lineChart>
      <c:catAx>
        <c:axId val="163089984"/>
        <c:scaling>
          <c:orientation val="minMax"/>
        </c:scaling>
        <c:delete val="0"/>
        <c:axPos val="b"/>
        <c:numFmt formatCode="ge" sourceLinked="1"/>
        <c:majorTickMark val="none"/>
        <c:minorTickMark val="none"/>
        <c:tickLblPos val="none"/>
        <c:crossAx val="277633944"/>
        <c:crosses val="autoZero"/>
        <c:auto val="0"/>
        <c:lblAlgn val="ctr"/>
        <c:lblOffset val="100"/>
        <c:noMultiLvlLbl val="1"/>
      </c:catAx>
      <c:valAx>
        <c:axId val="2776339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3089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360.93</c:v>
                </c:pt>
                <c:pt idx="1">
                  <c:v>378.14</c:v>
                </c:pt>
                <c:pt idx="2">
                  <c:v>412.25</c:v>
                </c:pt>
                <c:pt idx="3">
                  <c:v>419.32</c:v>
                </c:pt>
                <c:pt idx="4">
                  <c:v>449.1</c:v>
                </c:pt>
              </c:numCache>
            </c:numRef>
          </c:val>
          <c:extLst xmlns:c16r2="http://schemas.microsoft.com/office/drawing/2015/06/chart">
            <c:ext xmlns:c16="http://schemas.microsoft.com/office/drawing/2014/chart" uri="{C3380CC4-5D6E-409C-BE32-E72D297353CC}">
              <c16:uniqueId val="{00000000-A514-434B-A94D-F44188F60D3A}"/>
            </c:ext>
          </c:extLst>
        </c:ser>
        <c:dLbls>
          <c:showLegendKey val="0"/>
          <c:showVal val="0"/>
          <c:showCatName val="0"/>
          <c:showSerName val="0"/>
          <c:showPercent val="0"/>
          <c:showBubbleSize val="0"/>
        </c:dLbls>
        <c:gapWidth val="180"/>
        <c:overlap val="-90"/>
        <c:axId val="277634728"/>
        <c:axId val="27763512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357.88</c:v>
                </c:pt>
                <c:pt idx="1">
                  <c:v>359.59</c:v>
                </c:pt>
                <c:pt idx="2">
                  <c:v>368.87</c:v>
                </c:pt>
                <c:pt idx="3">
                  <c:v>391.99</c:v>
                </c:pt>
                <c:pt idx="4">
                  <c:v>401.08</c:v>
                </c:pt>
              </c:numCache>
            </c:numRef>
          </c:val>
          <c:smooth val="0"/>
          <c:extLst xmlns:c16r2="http://schemas.microsoft.com/office/drawing/2015/06/chart">
            <c:ext xmlns:c16="http://schemas.microsoft.com/office/drawing/2014/chart" uri="{C3380CC4-5D6E-409C-BE32-E72D297353CC}">
              <c16:uniqueId val="{00000001-A514-434B-A94D-F44188F60D3A}"/>
            </c:ext>
          </c:extLst>
        </c:ser>
        <c:dLbls>
          <c:showLegendKey val="0"/>
          <c:showVal val="0"/>
          <c:showCatName val="0"/>
          <c:showSerName val="0"/>
          <c:showPercent val="0"/>
          <c:showBubbleSize val="0"/>
        </c:dLbls>
        <c:marker val="1"/>
        <c:smooth val="0"/>
        <c:axId val="277634728"/>
        <c:axId val="277635120"/>
      </c:lineChart>
      <c:catAx>
        <c:axId val="277634728"/>
        <c:scaling>
          <c:orientation val="minMax"/>
        </c:scaling>
        <c:delete val="0"/>
        <c:axPos val="b"/>
        <c:numFmt formatCode="ge" sourceLinked="1"/>
        <c:majorTickMark val="none"/>
        <c:minorTickMark val="none"/>
        <c:tickLblPos val="none"/>
        <c:crossAx val="277635120"/>
        <c:crosses val="autoZero"/>
        <c:auto val="0"/>
        <c:lblAlgn val="ctr"/>
        <c:lblOffset val="100"/>
        <c:noMultiLvlLbl val="1"/>
      </c:catAx>
      <c:valAx>
        <c:axId val="2776351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634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06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06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06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385189" y="3210802"/>
          <a:ext cx="2254697" cy="770493"/>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06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06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06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06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385189" y="7329208"/>
          <a:ext cx="2254697" cy="527887"/>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492046" y="12014241"/>
          <a:ext cx="2254697" cy="527890"/>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924761" y="12014241"/>
          <a:ext cx="2406377" cy="527889"/>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06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06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07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07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07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517822" y="7320642"/>
          <a:ext cx="2254695" cy="527887"/>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X1" zoomScale="115" zoomScaleNormal="115" zoomScaleSheetLayoutView="100" workbookViewId="0">
      <selection activeCell="BQ13" sqref="BQ13"/>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長崎県　佐世保市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8576</v>
      </c>
      <c r="AR8" s="101"/>
      <c r="AS8" s="101"/>
      <c r="AT8" s="101"/>
      <c r="AU8" s="102"/>
      <c r="AV8" s="103">
        <f>データ!AC6</f>
        <v>7458</v>
      </c>
      <c r="AW8" s="101"/>
      <c r="AX8" s="101"/>
      <c r="AY8" s="101"/>
      <c r="AZ8" s="102"/>
      <c r="BA8" s="103">
        <f>データ!AD6</f>
        <v>6923</v>
      </c>
      <c r="BB8" s="101"/>
      <c r="BC8" s="101"/>
      <c r="BD8" s="101"/>
      <c r="BE8" s="102"/>
      <c r="BF8" s="103">
        <f>データ!AE6</f>
        <v>6579</v>
      </c>
      <c r="BG8" s="101"/>
      <c r="BH8" s="101"/>
      <c r="BI8" s="101"/>
      <c r="BJ8" s="102"/>
      <c r="BK8" s="103">
        <f>データ!AF6</f>
        <v>6011</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15834</v>
      </c>
      <c r="AR9" s="106"/>
      <c r="AS9" s="106"/>
      <c r="AT9" s="106"/>
      <c r="AU9" s="106"/>
      <c r="AV9" s="107">
        <f>データ!AH6</f>
        <v>12993</v>
      </c>
      <c r="AW9" s="108"/>
      <c r="AX9" s="108"/>
      <c r="AY9" s="108"/>
      <c r="AZ9" s="105"/>
      <c r="BA9" s="107">
        <f>データ!AI6</f>
        <v>10476</v>
      </c>
      <c r="BB9" s="108"/>
      <c r="BC9" s="108"/>
      <c r="BD9" s="108"/>
      <c r="BE9" s="105"/>
      <c r="BF9" s="107">
        <f>データ!AJ6</f>
        <v>5709</v>
      </c>
      <c r="BG9" s="108"/>
      <c r="BH9" s="108"/>
      <c r="BI9" s="108"/>
      <c r="BJ9" s="105"/>
      <c r="BK9" s="107">
        <f>データ!AK6</f>
        <v>5710</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163.9</v>
      </c>
      <c r="K10" s="112"/>
      <c r="L10" s="112"/>
      <c r="M10" s="112"/>
      <c r="N10" s="112"/>
      <c r="O10" s="112"/>
      <c r="P10" s="112"/>
      <c r="Q10" s="112"/>
      <c r="R10" s="106">
        <f>データ!V6</f>
        <v>2913</v>
      </c>
      <c r="S10" s="106"/>
      <c r="T10" s="106"/>
      <c r="U10" s="106"/>
      <c r="V10" s="106"/>
      <c r="W10" s="106"/>
      <c r="X10" s="106"/>
      <c r="Y10" s="106"/>
      <c r="Z10" s="106" t="str">
        <f>データ!W6</f>
        <v>-</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24</v>
      </c>
      <c r="C12" s="108"/>
      <c r="D12" s="108"/>
      <c r="E12" s="108"/>
      <c r="F12" s="108"/>
      <c r="G12" s="108"/>
      <c r="H12" s="108"/>
      <c r="I12" s="105"/>
      <c r="J12" s="113">
        <f>データ!Y6</f>
        <v>66.3</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123</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121</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122</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KElN7l/bbkaqyt3plJlzkZKHCy1cGA0ZcB/gmjVHAou7tsrIyOVZqlEeLIl+WxStFJO8/G8GgIrEeevkibl75Q==" saltValue="u6diDnoF9vz595nIr8nfr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422029</v>
      </c>
      <c r="K6" s="55" t="str">
        <f t="shared" si="3"/>
        <v>46</v>
      </c>
      <c r="L6" s="55" t="str">
        <f t="shared" si="3"/>
        <v>03</v>
      </c>
      <c r="M6" s="56" t="str">
        <f>M7</f>
        <v>3</v>
      </c>
      <c r="N6" s="56" t="str">
        <f>N7</f>
        <v>000</v>
      </c>
      <c r="O6" s="55" t="str">
        <f t="shared" si="3"/>
        <v>長崎県　佐世保市</v>
      </c>
      <c r="P6" s="55" t="str">
        <f t="shared" si="3"/>
        <v>法適用</v>
      </c>
      <c r="Q6" s="55" t="str">
        <f t="shared" si="3"/>
        <v>交通事業</v>
      </c>
      <c r="R6" s="55" t="str">
        <f t="shared" si="3"/>
        <v>自動車運送事業</v>
      </c>
      <c r="S6" s="55" t="str">
        <f t="shared" si="3"/>
        <v>自治体職員</v>
      </c>
      <c r="T6" s="57" t="str">
        <f t="shared" si="3"/>
        <v>-</v>
      </c>
      <c r="U6" s="57">
        <f t="shared" si="3"/>
        <v>163.9</v>
      </c>
      <c r="V6" s="58">
        <f t="shared" si="3"/>
        <v>2913</v>
      </c>
      <c r="W6" s="58" t="str">
        <f t="shared" si="3"/>
        <v>-</v>
      </c>
      <c r="X6" s="58">
        <f t="shared" si="3"/>
        <v>24</v>
      </c>
      <c r="Y6" s="57">
        <f>Y7</f>
        <v>66.3</v>
      </c>
      <c r="Z6" s="55" t="str">
        <f t="shared" si="3"/>
        <v>有</v>
      </c>
      <c r="AA6" s="55" t="str">
        <f t="shared" si="3"/>
        <v>有</v>
      </c>
      <c r="AB6" s="58">
        <f t="shared" si="3"/>
        <v>8576</v>
      </c>
      <c r="AC6" s="58">
        <f t="shared" si="3"/>
        <v>7458</v>
      </c>
      <c r="AD6" s="58">
        <f t="shared" si="3"/>
        <v>6923</v>
      </c>
      <c r="AE6" s="58">
        <f t="shared" si="3"/>
        <v>6579</v>
      </c>
      <c r="AF6" s="58">
        <f t="shared" si="3"/>
        <v>6011</v>
      </c>
      <c r="AG6" s="58">
        <f t="shared" si="3"/>
        <v>15834</v>
      </c>
      <c r="AH6" s="58">
        <f t="shared" si="3"/>
        <v>12993</v>
      </c>
      <c r="AI6" s="58">
        <f t="shared" si="3"/>
        <v>10476</v>
      </c>
      <c r="AJ6" s="58">
        <f t="shared" si="3"/>
        <v>5709</v>
      </c>
      <c r="AK6" s="58">
        <f t="shared" si="3"/>
        <v>5710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163.9</v>
      </c>
      <c r="V7" s="65">
        <v>2913</v>
      </c>
      <c r="W7" s="65" t="s">
        <v>99</v>
      </c>
      <c r="X7" s="65">
        <v>24</v>
      </c>
      <c r="Y7" s="64">
        <v>66.3</v>
      </c>
      <c r="Z7" s="63" t="s">
        <v>100</v>
      </c>
      <c r="AA7" s="63" t="s">
        <v>100</v>
      </c>
      <c r="AB7" s="65">
        <v>8576</v>
      </c>
      <c r="AC7" s="65">
        <v>7458</v>
      </c>
      <c r="AD7" s="65">
        <v>6923</v>
      </c>
      <c r="AE7" s="65">
        <v>6579</v>
      </c>
      <c r="AF7" s="65">
        <v>6011</v>
      </c>
      <c r="AG7" s="65">
        <v>15834</v>
      </c>
      <c r="AH7" s="65">
        <v>12993</v>
      </c>
      <c r="AI7" s="65">
        <v>10476</v>
      </c>
      <c r="AJ7" s="65">
        <v>5709</v>
      </c>
      <c r="AK7" s="65">
        <v>5710</v>
      </c>
      <c r="AL7" s="64">
        <v>101.2</v>
      </c>
      <c r="AM7" s="64">
        <v>101.9</v>
      </c>
      <c r="AN7" s="64">
        <v>104.5</v>
      </c>
      <c r="AO7" s="64">
        <v>103.2</v>
      </c>
      <c r="AP7" s="64">
        <v>103.2</v>
      </c>
      <c r="AQ7" s="64">
        <v>102.8</v>
      </c>
      <c r="AR7" s="64">
        <v>104.1</v>
      </c>
      <c r="AS7" s="64">
        <v>103.5</v>
      </c>
      <c r="AT7" s="64">
        <v>103.3</v>
      </c>
      <c r="AU7" s="64">
        <v>102.4</v>
      </c>
      <c r="AV7" s="64">
        <v>100</v>
      </c>
      <c r="AW7" s="64">
        <v>98.5</v>
      </c>
      <c r="AX7" s="64">
        <v>99.8</v>
      </c>
      <c r="AY7" s="64">
        <v>101.8</v>
      </c>
      <c r="AZ7" s="64">
        <v>102</v>
      </c>
      <c r="BA7" s="64">
        <v>98.7</v>
      </c>
      <c r="BB7" s="64">
        <v>93.3</v>
      </c>
      <c r="BC7" s="64">
        <v>95.5</v>
      </c>
      <c r="BD7" s="64">
        <v>94.2</v>
      </c>
      <c r="BE7" s="64">
        <v>94</v>
      </c>
      <c r="BF7" s="64">
        <v>93.2</v>
      </c>
      <c r="BG7" s="64">
        <v>100</v>
      </c>
      <c r="BH7" s="64">
        <v>281.39999999999998</v>
      </c>
      <c r="BI7" s="64">
        <v>397.9</v>
      </c>
      <c r="BJ7" s="64">
        <v>441.9</v>
      </c>
      <c r="BK7" s="64">
        <v>448.1</v>
      </c>
      <c r="BL7" s="64">
        <v>892.2</v>
      </c>
      <c r="BM7" s="64">
        <v>96.5</v>
      </c>
      <c r="BN7" s="64">
        <v>97.7</v>
      </c>
      <c r="BO7" s="64">
        <v>100</v>
      </c>
      <c r="BP7" s="64">
        <v>156.69999999999999</v>
      </c>
      <c r="BQ7" s="64">
        <v>155.30000000000001</v>
      </c>
      <c r="BR7" s="64">
        <v>100</v>
      </c>
      <c r="BS7" s="64">
        <v>0</v>
      </c>
      <c r="BT7" s="64">
        <v>0</v>
      </c>
      <c r="BU7" s="64">
        <v>0</v>
      </c>
      <c r="BV7" s="64">
        <v>0</v>
      </c>
      <c r="BW7" s="64">
        <v>0</v>
      </c>
      <c r="BX7" s="64">
        <v>102.5</v>
      </c>
      <c r="BY7" s="64">
        <v>90.4</v>
      </c>
      <c r="BZ7" s="64">
        <v>86.1</v>
      </c>
      <c r="CA7" s="64">
        <v>62.9</v>
      </c>
      <c r="CB7" s="64">
        <v>34.799999999999997</v>
      </c>
      <c r="CC7" s="64">
        <v>0</v>
      </c>
      <c r="CD7" s="64">
        <v>1.8</v>
      </c>
      <c r="CE7" s="64">
        <v>1.7</v>
      </c>
      <c r="CF7" s="64">
        <v>1.5</v>
      </c>
      <c r="CG7" s="64">
        <v>0.9</v>
      </c>
      <c r="CH7" s="64">
        <v>0.9</v>
      </c>
      <c r="CI7" s="64">
        <v>15.7</v>
      </c>
      <c r="CJ7" s="64">
        <v>13.6</v>
      </c>
      <c r="CK7" s="64">
        <v>14.6</v>
      </c>
      <c r="CL7" s="64">
        <v>14.5</v>
      </c>
      <c r="CM7" s="64">
        <v>14.7</v>
      </c>
      <c r="CN7" s="64">
        <v>177.5</v>
      </c>
      <c r="CO7" s="64">
        <v>190</v>
      </c>
      <c r="CP7" s="64">
        <v>193.8</v>
      </c>
      <c r="CQ7" s="64">
        <v>198.9</v>
      </c>
      <c r="CR7" s="64">
        <v>209.7</v>
      </c>
      <c r="CS7" s="64">
        <v>181.8</v>
      </c>
      <c r="CT7" s="64">
        <v>177.3</v>
      </c>
      <c r="CU7" s="64">
        <v>180</v>
      </c>
      <c r="CV7" s="64">
        <v>180.1</v>
      </c>
      <c r="CW7" s="64">
        <v>182.9</v>
      </c>
      <c r="CX7" s="64">
        <v>1</v>
      </c>
      <c r="CY7" s="64">
        <v>0.9</v>
      </c>
      <c r="CZ7" s="64">
        <v>0.8</v>
      </c>
      <c r="DA7" s="64">
        <v>0.4</v>
      </c>
      <c r="DB7" s="64">
        <v>0.5</v>
      </c>
      <c r="DC7" s="64">
        <v>8.6999999999999993</v>
      </c>
      <c r="DD7" s="64">
        <v>7.7</v>
      </c>
      <c r="DE7" s="64">
        <v>8.1</v>
      </c>
      <c r="DF7" s="64">
        <v>8</v>
      </c>
      <c r="DG7" s="64">
        <v>8</v>
      </c>
      <c r="DH7" s="64">
        <v>0</v>
      </c>
      <c r="DI7" s="64">
        <v>0</v>
      </c>
      <c r="DJ7" s="64">
        <v>0</v>
      </c>
      <c r="DK7" s="64">
        <v>0</v>
      </c>
      <c r="DL7" s="64">
        <v>0</v>
      </c>
      <c r="DM7" s="64">
        <v>30.9</v>
      </c>
      <c r="DN7" s="64">
        <v>27</v>
      </c>
      <c r="DO7" s="64">
        <v>22.5</v>
      </c>
      <c r="DP7" s="64">
        <v>21.9</v>
      </c>
      <c r="DQ7" s="64">
        <v>23.3</v>
      </c>
      <c r="DR7" s="64">
        <v>83</v>
      </c>
      <c r="DS7" s="64">
        <v>83.2</v>
      </c>
      <c r="DT7" s="64">
        <v>83.2</v>
      </c>
      <c r="DU7" s="64">
        <v>82.1</v>
      </c>
      <c r="DV7" s="64">
        <v>85.1</v>
      </c>
      <c r="DW7" s="64">
        <v>79.3</v>
      </c>
      <c r="DX7" s="64">
        <v>78.900000000000006</v>
      </c>
      <c r="DY7" s="64">
        <v>78.400000000000006</v>
      </c>
      <c r="DZ7" s="64">
        <v>77.8</v>
      </c>
      <c r="EA7" s="64">
        <v>77.400000000000006</v>
      </c>
      <c r="EB7" s="66">
        <v>332.18</v>
      </c>
      <c r="EC7" s="66">
        <v>348.18</v>
      </c>
      <c r="ED7" s="66">
        <v>395.1</v>
      </c>
      <c r="EE7" s="66">
        <v>392.72</v>
      </c>
      <c r="EF7" s="66">
        <v>418.04</v>
      </c>
      <c r="EG7" s="66">
        <v>346.41</v>
      </c>
      <c r="EH7" s="66">
        <v>360.52</v>
      </c>
      <c r="EI7" s="66">
        <v>364.17</v>
      </c>
      <c r="EJ7" s="66">
        <v>381.57</v>
      </c>
      <c r="EK7" s="66">
        <v>382.33</v>
      </c>
      <c r="EL7" s="66">
        <v>360.93</v>
      </c>
      <c r="EM7" s="66">
        <v>378.14</v>
      </c>
      <c r="EN7" s="66">
        <v>412.25</v>
      </c>
      <c r="EO7" s="66">
        <v>419.32</v>
      </c>
      <c r="EP7" s="66">
        <v>449.1</v>
      </c>
      <c r="EQ7" s="66">
        <v>357.88</v>
      </c>
      <c r="ER7" s="66">
        <v>359.59</v>
      </c>
      <c r="ES7" s="66">
        <v>368.87</v>
      </c>
      <c r="ET7" s="66">
        <v>391.99</v>
      </c>
      <c r="EU7" s="66">
        <v>401.08</v>
      </c>
      <c r="EV7" s="66">
        <v>148.27000000000001</v>
      </c>
      <c r="EW7" s="66">
        <v>158.54</v>
      </c>
      <c r="EX7" s="66">
        <v>173.38</v>
      </c>
      <c r="EY7" s="66">
        <v>167.62</v>
      </c>
      <c r="EZ7" s="66">
        <v>173.81</v>
      </c>
      <c r="FA7" s="66">
        <v>195.78</v>
      </c>
      <c r="FB7" s="66">
        <v>202.13</v>
      </c>
      <c r="FC7" s="66">
        <v>209.39</v>
      </c>
      <c r="FD7" s="66">
        <v>222.55</v>
      </c>
      <c r="FE7" s="66">
        <v>224.15</v>
      </c>
      <c r="FF7" s="64">
        <v>11.8</v>
      </c>
      <c r="FG7" s="64">
        <v>11.6</v>
      </c>
      <c r="FH7" s="64">
        <v>12.3</v>
      </c>
      <c r="FI7" s="64">
        <v>12.1</v>
      </c>
      <c r="FJ7" s="64" t="s">
        <v>99</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98.5</v>
      </c>
      <c r="AW11" s="75">
        <f>AX7</f>
        <v>99.8</v>
      </c>
      <c r="AX11" s="75">
        <f>AY7</f>
        <v>101.8</v>
      </c>
      <c r="AY11" s="75">
        <f>AZ7</f>
        <v>102</v>
      </c>
      <c r="AZ11" s="75">
        <f>BA7</f>
        <v>98.7</v>
      </c>
      <c r="BA11" s="71"/>
      <c r="BB11" s="72"/>
      <c r="BC11" s="71"/>
      <c r="BD11" s="71"/>
      <c r="BE11" s="71"/>
      <c r="BF11" s="74" t="s">
        <v>109</v>
      </c>
      <c r="BG11" s="75">
        <f>BH7</f>
        <v>281.39999999999998</v>
      </c>
      <c r="BH11" s="75">
        <f>BI7</f>
        <v>397.9</v>
      </c>
      <c r="BI11" s="75">
        <f>BJ7</f>
        <v>441.9</v>
      </c>
      <c r="BJ11" s="75">
        <f>BK7</f>
        <v>448.1</v>
      </c>
      <c r="BK11" s="75">
        <f>BL7</f>
        <v>892.2</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110</v>
      </c>
      <c r="CC11" s="75">
        <f>CD7</f>
        <v>1.8</v>
      </c>
      <c r="CD11" s="75">
        <f>CE7</f>
        <v>1.7</v>
      </c>
      <c r="CE11" s="75">
        <f>CF7</f>
        <v>1.5</v>
      </c>
      <c r="CF11" s="75">
        <f>CG7</f>
        <v>0.9</v>
      </c>
      <c r="CG11" s="75">
        <f>CH7</f>
        <v>0.9</v>
      </c>
      <c r="CH11" s="71"/>
      <c r="CI11" s="71"/>
      <c r="CJ11" s="71"/>
      <c r="CK11" s="71"/>
      <c r="CL11" s="71"/>
      <c r="CM11" s="71"/>
      <c r="CN11" s="71"/>
      <c r="CO11" s="71"/>
      <c r="CP11" s="71"/>
      <c r="CQ11" s="71"/>
      <c r="CR11" s="71"/>
      <c r="CS11" s="71"/>
      <c r="CT11" s="71"/>
      <c r="CU11" s="71"/>
      <c r="CV11" s="74" t="s">
        <v>108</v>
      </c>
      <c r="CW11" s="75">
        <f>CX7</f>
        <v>1</v>
      </c>
      <c r="CX11" s="75">
        <f>CY7</f>
        <v>0.9</v>
      </c>
      <c r="CY11" s="75">
        <f>CZ7</f>
        <v>0.8</v>
      </c>
      <c r="CZ11" s="75">
        <f>DA7</f>
        <v>0.4</v>
      </c>
      <c r="DA11" s="75">
        <f>DB7</f>
        <v>0.5</v>
      </c>
      <c r="DB11" s="71"/>
      <c r="DC11" s="71"/>
      <c r="DD11" s="71"/>
      <c r="DE11" s="71"/>
      <c r="DF11" s="74" t="s">
        <v>108</v>
      </c>
      <c r="DG11" s="75">
        <f>DH7</f>
        <v>0</v>
      </c>
      <c r="DH11" s="75">
        <f>DI7</f>
        <v>0</v>
      </c>
      <c r="DI11" s="75">
        <f>DJ7</f>
        <v>0</v>
      </c>
      <c r="DJ11" s="75">
        <f>DK7</f>
        <v>0</v>
      </c>
      <c r="DK11" s="75">
        <f>DL7</f>
        <v>0</v>
      </c>
      <c r="DL11" s="71"/>
      <c r="DM11" s="71"/>
      <c r="DN11" s="71"/>
      <c r="DO11" s="71"/>
      <c r="DP11" s="74" t="s">
        <v>108</v>
      </c>
      <c r="DQ11" s="75">
        <f>DR7</f>
        <v>83</v>
      </c>
      <c r="DR11" s="75">
        <f>DS7</f>
        <v>83.2</v>
      </c>
      <c r="DS11" s="75">
        <f>DT7</f>
        <v>83.2</v>
      </c>
      <c r="DT11" s="75">
        <f>DU7</f>
        <v>82.1</v>
      </c>
      <c r="DU11" s="75">
        <f>DV7</f>
        <v>85.1</v>
      </c>
      <c r="DV11" s="71"/>
      <c r="DW11" s="71"/>
      <c r="DX11" s="71"/>
      <c r="DY11" s="71"/>
      <c r="DZ11" s="74" t="s">
        <v>108</v>
      </c>
      <c r="EA11" s="76">
        <f>EB7</f>
        <v>332.18</v>
      </c>
      <c r="EB11" s="76">
        <f>EC7</f>
        <v>348.18</v>
      </c>
      <c r="EC11" s="76">
        <f>ED7</f>
        <v>395.1</v>
      </c>
      <c r="ED11" s="76">
        <f>EE7</f>
        <v>392.72</v>
      </c>
      <c r="EE11" s="76">
        <f>EF7</f>
        <v>418.04</v>
      </c>
      <c r="EF11" s="71"/>
      <c r="EG11" s="71"/>
      <c r="EH11" s="71"/>
      <c r="EI11" s="71"/>
      <c r="EJ11" s="74" t="s">
        <v>108</v>
      </c>
      <c r="EK11" s="76">
        <f>EL7</f>
        <v>360.93</v>
      </c>
      <c r="EL11" s="76">
        <f>EM7</f>
        <v>378.14</v>
      </c>
      <c r="EM11" s="76">
        <f>EN7</f>
        <v>412.25</v>
      </c>
      <c r="EN11" s="76">
        <f>EO7</f>
        <v>419.32</v>
      </c>
      <c r="EO11" s="76">
        <f>EP7</f>
        <v>449.1</v>
      </c>
      <c r="EP11" s="71"/>
      <c r="EQ11" s="71"/>
      <c r="ER11" s="71"/>
      <c r="ES11" s="71"/>
      <c r="ET11" s="74" t="s">
        <v>108</v>
      </c>
      <c r="EU11" s="76">
        <f>EV7</f>
        <v>148.27000000000001</v>
      </c>
      <c r="EV11" s="76">
        <f>EW7</f>
        <v>158.54</v>
      </c>
      <c r="EW11" s="76">
        <f>EX7</f>
        <v>173.38</v>
      </c>
      <c r="EX11" s="76">
        <f>EY7</f>
        <v>167.62</v>
      </c>
      <c r="EY11" s="76">
        <f>EZ7</f>
        <v>173.81</v>
      </c>
      <c r="EZ11" s="71"/>
      <c r="FA11" s="71"/>
      <c r="FB11" s="71"/>
      <c r="FC11" s="71"/>
      <c r="FD11" s="74" t="s">
        <v>108</v>
      </c>
      <c r="FE11" s="75">
        <f>FF7</f>
        <v>11.8</v>
      </c>
      <c r="FF11" s="75">
        <f>FG7</f>
        <v>11.6</v>
      </c>
      <c r="FG11" s="75">
        <f>FH7</f>
        <v>12.3</v>
      </c>
      <c r="FH11" s="75">
        <f>FI7</f>
        <v>12.1</v>
      </c>
      <c r="FI11" s="75" t="str">
        <f>FJ7</f>
        <v>-</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101.2</v>
      </c>
      <c r="AL12" s="75">
        <f>AM7</f>
        <v>101.9</v>
      </c>
      <c r="AM12" s="75">
        <f>AN7</f>
        <v>104.5</v>
      </c>
      <c r="AN12" s="75">
        <f>AO7</f>
        <v>103.2</v>
      </c>
      <c r="AO12" s="75">
        <f>AP7</f>
        <v>103.2</v>
      </c>
      <c r="AP12" s="71"/>
      <c r="AQ12" s="71"/>
      <c r="AR12" s="71"/>
      <c r="AS12" s="71"/>
      <c r="AT12" s="71"/>
      <c r="AU12" s="74" t="s">
        <v>111</v>
      </c>
      <c r="AV12" s="75">
        <f>BB7</f>
        <v>93.3</v>
      </c>
      <c r="AW12" s="75">
        <f>BC7</f>
        <v>95.5</v>
      </c>
      <c r="AX12" s="75">
        <f>BD7</f>
        <v>94.2</v>
      </c>
      <c r="AY12" s="75">
        <f>BE7</f>
        <v>94</v>
      </c>
      <c r="AZ12" s="75">
        <f>BF7</f>
        <v>93.2</v>
      </c>
      <c r="BA12" s="71"/>
      <c r="BB12" s="72"/>
      <c r="BC12" s="71"/>
      <c r="BD12" s="71"/>
      <c r="BE12" s="71"/>
      <c r="BF12" s="74" t="s">
        <v>111</v>
      </c>
      <c r="BG12" s="75">
        <f>BM7</f>
        <v>96.5</v>
      </c>
      <c r="BH12" s="75">
        <f>BN7</f>
        <v>97.7</v>
      </c>
      <c r="BI12" s="75">
        <f>BO7</f>
        <v>100</v>
      </c>
      <c r="BJ12" s="75">
        <f>BP7</f>
        <v>156.69999999999999</v>
      </c>
      <c r="BK12" s="75">
        <f>BQ7</f>
        <v>155.30000000000001</v>
      </c>
      <c r="BL12" s="71"/>
      <c r="BM12" s="71"/>
      <c r="BN12" s="71"/>
      <c r="BO12" s="71"/>
      <c r="BP12" s="71"/>
      <c r="BQ12" s="74" t="s">
        <v>111</v>
      </c>
      <c r="BR12" s="75">
        <f>BX7</f>
        <v>102.5</v>
      </c>
      <c r="BS12" s="75">
        <f>BY7</f>
        <v>90.4</v>
      </c>
      <c r="BT12" s="75">
        <f>BZ7</f>
        <v>86.1</v>
      </c>
      <c r="BU12" s="75">
        <f>CA7</f>
        <v>62.9</v>
      </c>
      <c r="BV12" s="75">
        <f>CB7</f>
        <v>34.799999999999997</v>
      </c>
      <c r="BW12" s="71"/>
      <c r="BX12" s="71"/>
      <c r="BY12" s="71"/>
      <c r="BZ12" s="71"/>
      <c r="CA12" s="71"/>
      <c r="CB12" s="74" t="s">
        <v>112</v>
      </c>
      <c r="CC12" s="75">
        <f>CN7</f>
        <v>177.5</v>
      </c>
      <c r="CD12" s="75">
        <f>CO7</f>
        <v>190</v>
      </c>
      <c r="CE12" s="75">
        <f>CP7</f>
        <v>193.8</v>
      </c>
      <c r="CF12" s="75">
        <f>CQ7</f>
        <v>198.9</v>
      </c>
      <c r="CG12" s="75">
        <f>CR7</f>
        <v>209.7</v>
      </c>
      <c r="CH12" s="71"/>
      <c r="CI12" s="71"/>
      <c r="CJ12" s="71"/>
      <c r="CK12" s="71"/>
      <c r="CL12" s="71"/>
      <c r="CM12" s="71"/>
      <c r="CN12" s="71"/>
      <c r="CO12" s="71"/>
      <c r="CP12" s="71"/>
      <c r="CQ12" s="71"/>
      <c r="CR12" s="71"/>
      <c r="CS12" s="71"/>
      <c r="CT12" s="71"/>
      <c r="CU12" s="71"/>
      <c r="CV12" s="74" t="s">
        <v>111</v>
      </c>
      <c r="CW12" s="75">
        <f>DC7</f>
        <v>8.6999999999999993</v>
      </c>
      <c r="CX12" s="75">
        <f>DD7</f>
        <v>7.7</v>
      </c>
      <c r="CY12" s="75">
        <f>DE7</f>
        <v>8.1</v>
      </c>
      <c r="CZ12" s="75">
        <f>DF7</f>
        <v>8</v>
      </c>
      <c r="DA12" s="75">
        <f>DG7</f>
        <v>8</v>
      </c>
      <c r="DB12" s="71"/>
      <c r="DC12" s="71"/>
      <c r="DD12" s="71"/>
      <c r="DE12" s="71"/>
      <c r="DF12" s="74" t="s">
        <v>111</v>
      </c>
      <c r="DG12" s="75">
        <f>DM7</f>
        <v>30.9</v>
      </c>
      <c r="DH12" s="75">
        <f>DN7</f>
        <v>27</v>
      </c>
      <c r="DI12" s="75">
        <f>DO7</f>
        <v>22.5</v>
      </c>
      <c r="DJ12" s="75">
        <f>DP7</f>
        <v>21.9</v>
      </c>
      <c r="DK12" s="75">
        <f>DQ7</f>
        <v>23.3</v>
      </c>
      <c r="DL12" s="71"/>
      <c r="DM12" s="71"/>
      <c r="DN12" s="71"/>
      <c r="DO12" s="71"/>
      <c r="DP12" s="74" t="s">
        <v>111</v>
      </c>
      <c r="DQ12" s="75">
        <f>DW7</f>
        <v>79.3</v>
      </c>
      <c r="DR12" s="75">
        <f>DX7</f>
        <v>78.900000000000006</v>
      </c>
      <c r="DS12" s="75">
        <f>DY7</f>
        <v>78.400000000000006</v>
      </c>
      <c r="DT12" s="75">
        <f>DZ7</f>
        <v>77.8</v>
      </c>
      <c r="DU12" s="75">
        <f>EA7</f>
        <v>77.400000000000006</v>
      </c>
      <c r="DV12" s="71"/>
      <c r="DW12" s="71"/>
      <c r="DX12" s="71"/>
      <c r="DY12" s="71"/>
      <c r="DZ12" s="74" t="s">
        <v>113</v>
      </c>
      <c r="EA12" s="76">
        <f>EG7</f>
        <v>346.41</v>
      </c>
      <c r="EB12" s="76">
        <f>EH7</f>
        <v>360.52</v>
      </c>
      <c r="EC12" s="76">
        <f>EI7</f>
        <v>364.17</v>
      </c>
      <c r="ED12" s="76">
        <f>EJ7</f>
        <v>381.57</v>
      </c>
      <c r="EE12" s="76">
        <f>EK7</f>
        <v>382.33</v>
      </c>
      <c r="EF12" s="71"/>
      <c r="EG12" s="71"/>
      <c r="EH12" s="71"/>
      <c r="EI12" s="71"/>
      <c r="EJ12" s="74" t="s">
        <v>111</v>
      </c>
      <c r="EK12" s="76">
        <f>EQ7</f>
        <v>357.88</v>
      </c>
      <c r="EL12" s="76">
        <f>ER7</f>
        <v>359.59</v>
      </c>
      <c r="EM12" s="76">
        <f>ES7</f>
        <v>368.87</v>
      </c>
      <c r="EN12" s="76">
        <f>ET7</f>
        <v>391.99</v>
      </c>
      <c r="EO12" s="76">
        <f>EU7</f>
        <v>401.08</v>
      </c>
      <c r="EP12" s="71"/>
      <c r="EQ12" s="71"/>
      <c r="ER12" s="71"/>
      <c r="ES12" s="71"/>
      <c r="ET12" s="74" t="s">
        <v>111</v>
      </c>
      <c r="EU12" s="76">
        <f>FA7</f>
        <v>195.78</v>
      </c>
      <c r="EV12" s="76">
        <f>FB7</f>
        <v>202.13</v>
      </c>
      <c r="EW12" s="76">
        <f>FC7</f>
        <v>209.39</v>
      </c>
      <c r="EX12" s="76">
        <f>FD7</f>
        <v>222.55</v>
      </c>
      <c r="EY12" s="76">
        <f>FE7</f>
        <v>224.15</v>
      </c>
      <c r="EZ12" s="71"/>
      <c r="FA12" s="71"/>
      <c r="FB12" s="71"/>
      <c r="FC12" s="71"/>
      <c r="FD12" s="74" t="s">
        <v>111</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98.5</v>
      </c>
      <c r="AW17" s="79">
        <f>IF(AX7="-",NA(),AX7)</f>
        <v>99.8</v>
      </c>
      <c r="AX17" s="79">
        <f>IF(AY7="-",NA(),AY7)</f>
        <v>101.8</v>
      </c>
      <c r="AY17" s="79">
        <f>IF(AZ7="-",NA(),AZ7)</f>
        <v>102</v>
      </c>
      <c r="AZ17" s="79">
        <f>IF(BA7="-",NA(),BA7)</f>
        <v>98.7</v>
      </c>
      <c r="BA17" s="2"/>
      <c r="BB17" s="67"/>
      <c r="BC17" s="2"/>
      <c r="BD17" s="2"/>
      <c r="BE17" s="2"/>
      <c r="BF17" s="78" t="s">
        <v>108</v>
      </c>
      <c r="BG17" s="79">
        <f>IF(BH7="-",NA(),BH7)</f>
        <v>281.39999999999998</v>
      </c>
      <c r="BH17" s="79">
        <f>IF(BI7="-",NA(),BI7)</f>
        <v>397.9</v>
      </c>
      <c r="BI17" s="79">
        <f>IF(BJ7="-",NA(),BJ7)</f>
        <v>441.9</v>
      </c>
      <c r="BJ17" s="79">
        <f>IF(BK7="-",NA(),BK7)</f>
        <v>448.1</v>
      </c>
      <c r="BK17" s="79">
        <f>IF(BL7="-",NA(),BL7)</f>
        <v>892.2</v>
      </c>
      <c r="BL17" s="2"/>
      <c r="BM17" s="2"/>
      <c r="BN17" s="2"/>
      <c r="BO17" s="2"/>
      <c r="BP17" s="2"/>
      <c r="BQ17" s="78" t="s">
        <v>117</v>
      </c>
      <c r="BR17" s="79">
        <f>IF(BS7="-",NA(),BS7)</f>
        <v>0</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1</v>
      </c>
      <c r="CX17" s="79">
        <f>IF(CY7="-",NA(),CY7)</f>
        <v>0.9</v>
      </c>
      <c r="CY17" s="79">
        <f>IF(CZ7="-",NA(),CZ7)</f>
        <v>0.8</v>
      </c>
      <c r="CZ17" s="79">
        <f>IF(DA7="-",NA(),DA7)</f>
        <v>0.4</v>
      </c>
      <c r="DA17" s="79">
        <f>IF(DB7="-",NA(),DB7)</f>
        <v>0.5</v>
      </c>
      <c r="DB17" s="2"/>
      <c r="DC17" s="2"/>
      <c r="DD17" s="2"/>
      <c r="DE17" s="2"/>
      <c r="DF17" s="78" t="s">
        <v>108</v>
      </c>
      <c r="DG17" s="79">
        <f>IF(DH7="-",NA(),DH7)</f>
        <v>0</v>
      </c>
      <c r="DH17" s="79">
        <f>IF(DI7="-",NA(),DI7)</f>
        <v>0</v>
      </c>
      <c r="DI17" s="79">
        <f>IF(DJ7="-",NA(),DJ7)</f>
        <v>0</v>
      </c>
      <c r="DJ17" s="79">
        <f>IF(DK7="-",NA(),DK7)</f>
        <v>0</v>
      </c>
      <c r="DK17" s="79">
        <f>IF(DL7="-",NA(),DL7)</f>
        <v>0</v>
      </c>
      <c r="DL17" s="2"/>
      <c r="DM17" s="2"/>
      <c r="DN17" s="2"/>
      <c r="DO17" s="2"/>
      <c r="DP17" s="78" t="s">
        <v>108</v>
      </c>
      <c r="DQ17" s="79">
        <f>IF(DR7="-",NA(),DR7)</f>
        <v>83</v>
      </c>
      <c r="DR17" s="79">
        <f>IF(DS7="-",NA(),DS7)</f>
        <v>83.2</v>
      </c>
      <c r="DS17" s="79">
        <f>IF(DT7="-",NA(),DT7)</f>
        <v>83.2</v>
      </c>
      <c r="DT17" s="79">
        <f>IF(DU7="-",NA(),DU7)</f>
        <v>82.1</v>
      </c>
      <c r="DU17" s="79">
        <f>IF(DV7="-",NA(),DV7)</f>
        <v>85.1</v>
      </c>
      <c r="DV17" s="2"/>
      <c r="DW17" s="2"/>
      <c r="DX17" s="2"/>
      <c r="DY17" s="2"/>
      <c r="DZ17" s="78" t="s">
        <v>108</v>
      </c>
      <c r="EA17" s="80">
        <f>IF(EB7="-",NA(),EB7)</f>
        <v>332.18</v>
      </c>
      <c r="EB17" s="80">
        <f>IF(EC7="-",NA(),EC7)</f>
        <v>348.18</v>
      </c>
      <c r="EC17" s="80">
        <f>IF(ED7="-",NA(),ED7)</f>
        <v>395.1</v>
      </c>
      <c r="ED17" s="80">
        <f>IF(EE7="-",NA(),EE7)</f>
        <v>392.72</v>
      </c>
      <c r="EE17" s="80">
        <f>IF(EF7="-",NA(),EF7)</f>
        <v>418.04</v>
      </c>
      <c r="EF17" s="2"/>
      <c r="EG17" s="2"/>
      <c r="EH17" s="2"/>
      <c r="EI17" s="2"/>
      <c r="EJ17" s="78" t="s">
        <v>108</v>
      </c>
      <c r="EK17" s="80">
        <f>IF(EL7="-",NA(),EL7)</f>
        <v>360.93</v>
      </c>
      <c r="EL17" s="80">
        <f>IF(EM7="-",NA(),EM7)</f>
        <v>378.14</v>
      </c>
      <c r="EM17" s="80">
        <f>IF(EN7="-",NA(),EN7)</f>
        <v>412.25</v>
      </c>
      <c r="EN17" s="80">
        <f>IF(EO7="-",NA(),EO7)</f>
        <v>419.32</v>
      </c>
      <c r="EO17" s="80">
        <f>IF(EP7="-",NA(),EP7)</f>
        <v>449.1</v>
      </c>
      <c r="EP17" s="2"/>
      <c r="EQ17" s="2"/>
      <c r="ER17" s="2"/>
      <c r="ES17" s="2"/>
      <c r="ET17" s="78" t="s">
        <v>108</v>
      </c>
      <c r="EU17" s="80">
        <f>IF(EV7="-",NA(),EV7)</f>
        <v>148.27000000000001</v>
      </c>
      <c r="EV17" s="80">
        <f>IF(EW7="-",NA(),EW7)</f>
        <v>158.54</v>
      </c>
      <c r="EW17" s="80">
        <f>IF(EX7="-",NA(),EX7)</f>
        <v>173.38</v>
      </c>
      <c r="EX17" s="80">
        <f>IF(EY7="-",NA(),EY7)</f>
        <v>167.62</v>
      </c>
      <c r="EY17" s="80">
        <f>IF(EZ7="-",NA(),EZ7)</f>
        <v>173.81</v>
      </c>
      <c r="EZ17" s="2"/>
      <c r="FA17" s="2"/>
      <c r="FB17" s="2"/>
      <c r="FC17" s="2"/>
      <c r="FD17" s="78" t="s">
        <v>108</v>
      </c>
      <c r="FE17" s="79">
        <f>IF(FF7="-",NA(),FF7)</f>
        <v>11.8</v>
      </c>
      <c r="FF17" s="79">
        <f>IF(FG7="-",NA(),FG7)</f>
        <v>11.6</v>
      </c>
      <c r="FG17" s="79">
        <f>IF(FH7="-",NA(),FH7)</f>
        <v>12.3</v>
      </c>
      <c r="FH17" s="79">
        <f>IF(FI7="-",NA(),FI7)</f>
        <v>12.1</v>
      </c>
      <c r="FI17" s="79" t="e">
        <f>IF(FJ7="-",NA(),FJ7)</f>
        <v>#N/A</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101.2</v>
      </c>
      <c r="AL18" s="79">
        <f>IF(AM7="-",NA(),AM7)</f>
        <v>101.9</v>
      </c>
      <c r="AM18" s="79">
        <f>IF(AN7="-",NA(),AN7)</f>
        <v>104.5</v>
      </c>
      <c r="AN18" s="79">
        <f>IF(AO7="-",NA(),AO7)</f>
        <v>103.2</v>
      </c>
      <c r="AO18" s="79">
        <f>IF(AP7="-",NA(),AP7)</f>
        <v>103.2</v>
      </c>
      <c r="AP18" s="2"/>
      <c r="AQ18" s="2"/>
      <c r="AR18" s="2"/>
      <c r="AS18" s="2"/>
      <c r="AT18" s="2"/>
      <c r="AU18" s="78" t="s">
        <v>111</v>
      </c>
      <c r="AV18" s="79">
        <f>IF(BB7="-",NA(),BB7)</f>
        <v>93.3</v>
      </c>
      <c r="AW18" s="79">
        <f>IF(BC7="-",NA(),BC7)</f>
        <v>95.5</v>
      </c>
      <c r="AX18" s="79">
        <f>IF(BD7="-",NA(),BD7)</f>
        <v>94.2</v>
      </c>
      <c r="AY18" s="79">
        <f>IF(BE7="-",NA(),BE7)</f>
        <v>94</v>
      </c>
      <c r="AZ18" s="79">
        <f>IF(BF7="-",NA(),BF7)</f>
        <v>93.2</v>
      </c>
      <c r="BA18" s="2"/>
      <c r="BB18" s="2"/>
      <c r="BC18" s="2"/>
      <c r="BD18" s="2"/>
      <c r="BE18" s="2"/>
      <c r="BF18" s="78" t="s">
        <v>111</v>
      </c>
      <c r="BG18" s="79">
        <f>IF(BM7="-",NA(),BM7)</f>
        <v>96.5</v>
      </c>
      <c r="BH18" s="79">
        <f>IF(BN7="-",NA(),BN7)</f>
        <v>97.7</v>
      </c>
      <c r="BI18" s="79">
        <f>IF(BO7="-",NA(),BO7)</f>
        <v>100</v>
      </c>
      <c r="BJ18" s="79">
        <f>IF(BP7="-",NA(),BP7)</f>
        <v>156.69999999999999</v>
      </c>
      <c r="BK18" s="79">
        <f>IF(BQ7="-",NA(),BQ7)</f>
        <v>155.30000000000001</v>
      </c>
      <c r="BL18" s="2"/>
      <c r="BM18" s="2"/>
      <c r="BN18" s="2"/>
      <c r="BO18" s="2"/>
      <c r="BP18" s="2"/>
      <c r="BQ18" s="78" t="s">
        <v>111</v>
      </c>
      <c r="BR18" s="79">
        <f>IF(BX7="-",NA(),BX7)</f>
        <v>102.5</v>
      </c>
      <c r="BS18" s="79">
        <f>IF(BY7="-",NA(),BY7)</f>
        <v>90.4</v>
      </c>
      <c r="BT18" s="79">
        <f>IF(BZ7="-",NA(),BZ7)</f>
        <v>86.1</v>
      </c>
      <c r="BU18" s="79">
        <f>IF(CA7="-",NA(),CA7)</f>
        <v>62.9</v>
      </c>
      <c r="BV18" s="79">
        <f>IF(CB7="-",NA(),CB7)</f>
        <v>34.799999999999997</v>
      </c>
      <c r="BW18" s="2"/>
      <c r="BX18" s="2"/>
      <c r="BY18" s="2"/>
      <c r="BZ18" s="2"/>
      <c r="CA18" s="2"/>
      <c r="CB18" s="81" t="s">
        <v>118</v>
      </c>
      <c r="CC18" s="79">
        <f>IF(CC11="-",NA(),CC11)</f>
        <v>1.8</v>
      </c>
      <c r="CD18" s="79">
        <f t="shared" ref="CD18:CG18" si="4">IF(CD11="-",NA(),CD11)</f>
        <v>1.7</v>
      </c>
      <c r="CE18" s="79">
        <f t="shared" si="4"/>
        <v>1.5</v>
      </c>
      <c r="CF18" s="79">
        <f t="shared" si="4"/>
        <v>0.9</v>
      </c>
      <c r="CG18" s="79">
        <f t="shared" si="4"/>
        <v>0.9</v>
      </c>
      <c r="CH18" s="2"/>
      <c r="CI18" s="2"/>
      <c r="CJ18" s="2"/>
      <c r="CK18" s="2"/>
      <c r="CL18" s="2"/>
      <c r="CM18" s="2"/>
      <c r="CN18" s="2"/>
      <c r="CO18" s="2"/>
      <c r="CP18" s="2"/>
      <c r="CQ18" s="2"/>
      <c r="CR18" s="2"/>
      <c r="CS18" s="2"/>
      <c r="CT18" s="2"/>
      <c r="CU18" s="2"/>
      <c r="CV18" s="78" t="s">
        <v>111</v>
      </c>
      <c r="CW18" s="79">
        <f>IF(DC7="-",NA(),DC7)</f>
        <v>8.6999999999999993</v>
      </c>
      <c r="CX18" s="79">
        <f>IF(DD7="-",NA(),DD7)</f>
        <v>7.7</v>
      </c>
      <c r="CY18" s="79">
        <f>IF(DE7="-",NA(),DE7)</f>
        <v>8.1</v>
      </c>
      <c r="CZ18" s="79">
        <f>IF(DF7="-",NA(),DF7)</f>
        <v>8</v>
      </c>
      <c r="DA18" s="79">
        <f>IF(DG7="-",NA(),DG7)</f>
        <v>8</v>
      </c>
      <c r="DB18" s="2"/>
      <c r="DC18" s="2"/>
      <c r="DD18" s="2"/>
      <c r="DE18" s="2"/>
      <c r="DF18" s="78" t="s">
        <v>111</v>
      </c>
      <c r="DG18" s="79">
        <f>IF(DM7="-",NA(),DM7)</f>
        <v>30.9</v>
      </c>
      <c r="DH18" s="79">
        <f>IF(DN7="-",NA(),DN7)</f>
        <v>27</v>
      </c>
      <c r="DI18" s="79">
        <f>IF(DO7="-",NA(),DO7)</f>
        <v>22.5</v>
      </c>
      <c r="DJ18" s="79">
        <f>IF(DP7="-",NA(),DP7)</f>
        <v>21.9</v>
      </c>
      <c r="DK18" s="79">
        <f>IF(DQ7="-",NA(),DQ7)</f>
        <v>23.3</v>
      </c>
      <c r="DL18" s="2"/>
      <c r="DM18" s="2"/>
      <c r="DN18" s="2"/>
      <c r="DO18" s="2"/>
      <c r="DP18" s="78" t="s">
        <v>111</v>
      </c>
      <c r="DQ18" s="79">
        <f>IF(DW7="-",NA(),DW7)</f>
        <v>79.3</v>
      </c>
      <c r="DR18" s="79">
        <f>IF(DX7="-",NA(),DX7)</f>
        <v>78.900000000000006</v>
      </c>
      <c r="DS18" s="79">
        <f>IF(DY7="-",NA(),DY7)</f>
        <v>78.400000000000006</v>
      </c>
      <c r="DT18" s="79">
        <f>IF(DZ7="-",NA(),DZ7)</f>
        <v>77.8</v>
      </c>
      <c r="DU18" s="79">
        <f>IF(EA7="-",NA(),EA7)</f>
        <v>77.400000000000006</v>
      </c>
      <c r="DV18" s="2"/>
      <c r="DW18" s="2"/>
      <c r="DX18" s="2"/>
      <c r="DY18" s="2"/>
      <c r="DZ18" s="78" t="s">
        <v>111</v>
      </c>
      <c r="EA18" s="80">
        <f>IF(EG7="-",NA(),EG7)</f>
        <v>346.41</v>
      </c>
      <c r="EB18" s="80">
        <f>IF(EH7="-",NA(),EH7)</f>
        <v>360.52</v>
      </c>
      <c r="EC18" s="80">
        <f>IF(EI7="-",NA(),EI7)</f>
        <v>364.17</v>
      </c>
      <c r="ED18" s="80">
        <f>IF(EJ7="-",NA(),EJ7)</f>
        <v>381.57</v>
      </c>
      <c r="EE18" s="80">
        <f>IF(EK7="-",NA(),EK7)</f>
        <v>382.33</v>
      </c>
      <c r="EF18" s="2"/>
      <c r="EG18" s="2"/>
      <c r="EH18" s="2"/>
      <c r="EI18" s="2"/>
      <c r="EJ18" s="78" t="s">
        <v>111</v>
      </c>
      <c r="EK18" s="80">
        <f>IF(EQ7="-",NA(),EQ7)</f>
        <v>357.88</v>
      </c>
      <c r="EL18" s="80">
        <f>IF(ER7="-",NA(),ER7)</f>
        <v>359.59</v>
      </c>
      <c r="EM18" s="80">
        <f>IF(ES7="-",NA(),ES7)</f>
        <v>368.87</v>
      </c>
      <c r="EN18" s="80">
        <f>IF(ET7="-",NA(),ET7)</f>
        <v>391.99</v>
      </c>
      <c r="EO18" s="80">
        <f>IF(EU7="-",NA(),EU7)</f>
        <v>401.08</v>
      </c>
      <c r="EP18" s="2"/>
      <c r="EQ18" s="2"/>
      <c r="ER18" s="2"/>
      <c r="ES18" s="2"/>
      <c r="ET18" s="78" t="s">
        <v>111</v>
      </c>
      <c r="EU18" s="80">
        <f>IF(FA7="-",NA(),FA7)</f>
        <v>195.78</v>
      </c>
      <c r="EV18" s="80">
        <f>IF(FB7="-",NA(),FB7)</f>
        <v>202.13</v>
      </c>
      <c r="EW18" s="80">
        <f>IF(FC7="-",NA(),FC7)</f>
        <v>209.39</v>
      </c>
      <c r="EX18" s="80">
        <f>IF(FD7="-",NA(),FD7)</f>
        <v>222.55</v>
      </c>
      <c r="EY18" s="80">
        <f>IF(FE7="-",NA(),FE7)</f>
        <v>224.15</v>
      </c>
      <c r="EZ18" s="2"/>
      <c r="FA18" s="2"/>
      <c r="FB18" s="2"/>
      <c r="FC18" s="2"/>
      <c r="FD18" s="78" t="s">
        <v>111</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102.8</v>
      </c>
      <c r="AL19" s="79">
        <f>IF(AR7="-",NA(),AR7)</f>
        <v>104.1</v>
      </c>
      <c r="AM19" s="79">
        <f>IF(AS7="-",NA(),AS7)</f>
        <v>103.5</v>
      </c>
      <c r="AN19" s="79">
        <f>IF(AT7="-",NA(),AT7)</f>
        <v>103.3</v>
      </c>
      <c r="AO19" s="79">
        <f>IF(AU7="-",NA(),AU7)</f>
        <v>102.4</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112</v>
      </c>
      <c r="CC19" s="79">
        <f t="shared" ref="CC19:CG21" si="5">IF(CC12="-",NA(),CC12)</f>
        <v>177.5</v>
      </c>
      <c r="CD19" s="79">
        <f t="shared" si="5"/>
        <v>190</v>
      </c>
      <c r="CE19" s="79">
        <f t="shared" si="5"/>
        <v>193.8</v>
      </c>
      <c r="CF19" s="79">
        <f t="shared" si="5"/>
        <v>198.9</v>
      </c>
      <c r="CG19" s="79">
        <f t="shared" si="5"/>
        <v>209.7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114</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115</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山口大輔</cp:lastModifiedBy>
  <cp:lastPrinted>2020-02-04T01:52:53Z</cp:lastPrinted>
  <dcterms:created xsi:type="dcterms:W3CDTF">2019-12-05T07:13:07Z</dcterms:created>
  <dcterms:modified xsi:type="dcterms:W3CDTF">2020-02-04T04:06:47Z</dcterms:modified>
  <cp:category/>
</cp:coreProperties>
</file>