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oya-hajime\Desktop\"/>
    </mc:Choice>
  </mc:AlternateContent>
  <workbookProtection workbookAlgorithmName="SHA-512" workbookHashValue="MQ2RYhRKgBmuml2CH3IYY8/rKBwT8L9Irjpjm5z4DMQhUwwXHh7hxRxXZXuZkX0ZLYfyqbjQP/dFQSyLhIX1KQ==" workbookSaltValue="pMhqNy13AElXcfAVITXzIw==" workbookSpinCount="100000" lockStructure="1"/>
  <bookViews>
    <workbookView xWindow="0" yWindow="0" windowWidth="20490" windowHeight="75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Q6" i="5"/>
  <c r="P6" i="5"/>
  <c r="P10" i="4" s="1"/>
  <c r="O6" i="5"/>
  <c r="N6" i="5"/>
  <c r="M6" i="5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E86" i="4"/>
  <c r="AT10" i="4"/>
  <c r="AL10" i="4"/>
  <c r="AD10" i="4"/>
  <c r="W10" i="4"/>
  <c r="I10" i="4"/>
  <c r="B10" i="4"/>
  <c r="BB8" i="4"/>
  <c r="AL8" i="4"/>
  <c r="AD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<sst xmlns="http://schemas.openxmlformats.org/spreadsheetml/2006/main" count="243" uniqueCount="114">
  <si>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</si>
  <si>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</si>
  <si>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</si>
  <si>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</si>
  <si>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</si>
  <si>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</si>
  <si>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</si>
  <si>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</si>
  <si>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</si>
  <si>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</si>
  <si>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</si>
  <si>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</si>
  <si>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</si>
  <si>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</si>
  <si>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</si>
  <si>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</si>
  <si>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</si>
  <si>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</si>
  <si>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</si>
  <si>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</si>
  <si>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</si>
  <si>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</si>
  <si>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</si>
  <si>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</si>
  <si>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</si>
  <si>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</si>
  <si>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</si>
  <si>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</si>
  <si>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</si>
  <si>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</si>
  <si>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</si>
  <si>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</si>
  <si>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</si>
  <si>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</si>
  <si>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</si>
  <si>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</si>
  <si>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</si>
  <si>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</si>
  <si>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</si>
  <si>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</si>
  <si>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</si>
  <si>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</si>
  <si>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</si>
  <si>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</si>
  <si>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</si>
  <si>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</si>
  <si>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</si>
  <si>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</si>
  <si>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</si>
  <si>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</si>
  <si>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</si>
  <si>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</si>
  <si>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</si>
  <si>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</si>
  <si>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</si>
  <si>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</si>
  <si>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</si>
  <si>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</si>
  <si>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</si>
  <si>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</si>
  <si>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</si>
  <si>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</si>
  <si>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</si>
  <si>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</si>
  <si>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</si>
  <si>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</si>
  <si>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</si>
  <si>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</si>
  <si>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</si>
  <si>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</si>
  <si>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</si>
  <si>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</si>
  <si>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</si>
  <si>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</si>
  <si>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</si>
  <si>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</si>
  <si>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</si>
  <si>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</si>
  <si>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</si>
  <si>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</si>
  <si>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</si>
  <si>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</si>
  <si>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</si>
  <si>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</si>
  <si>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</si>
  <si>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</si>
  <si>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</si>
  <si>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</si>
  <si>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</si>
  <si>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</si>
  <si>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</si>
  <si>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</si>
  <si>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</si>
  <si>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</si>
  <si>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</si>
  <si>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</si>
  <si>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</si>
  <si>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</si>
  <si>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長崎県　小値賀町</t>
  </si>
  <si>
    <t>法非適用</t>
  </si>
  <si>
    <t>下水道事業</t>
  </si>
  <si>
    <t>特定地域生活排水処理</t>
  </si>
  <si>
    <t>K3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</si>
  <si>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</si>
  <si>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</si>
  <si>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</si>
  <si>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</si>
  <si>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</si>
  <si>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</si>
  <si>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</si>
  <si>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</si>
  <si>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現在のところ大きなトラブル等は見られないが、今後、老朽化が進行した場合には、計画的に施設の改善を図る。</t>
    <rPh sb="1" eb="3">
      <t>ゲンザイ</t>
    </rPh>
    <rPh sb="7" eb="8">
      <t>オオ</t>
    </rPh>
    <rPh sb="14" eb="15">
      <t>トウ</t>
    </rPh>
    <rPh sb="16" eb="17">
      <t>ミ</t>
    </rPh>
    <phoneticPr fontId="4"/>
  </si>
  <si>
    <t>　接続件数が大幅に増えていくことはあまり期待できないが、汚水処理人口を増やすためには、下水道未普及地域における合併浄化槽の普及が不可欠である。運営的に厳しいことは明確であるが、汚水処理人口普及率をさらに上昇させるために、今後も本事業の推進は図る必要がある。</t>
    <rPh sb="1" eb="3">
      <t>セツゾク</t>
    </rPh>
    <rPh sb="3" eb="5">
      <t>ケンスウ</t>
    </rPh>
    <rPh sb="6" eb="8">
      <t>オオハバ</t>
    </rPh>
    <rPh sb="9" eb="10">
      <t>フ</t>
    </rPh>
    <rPh sb="20" eb="22">
      <t>キタイ</t>
    </rPh>
    <rPh sb="28" eb="30">
      <t>オスイ</t>
    </rPh>
    <rPh sb="30" eb="32">
      <t>ショリ</t>
    </rPh>
    <rPh sb="32" eb="34">
      <t>ジンコウ</t>
    </rPh>
    <rPh sb="35" eb="36">
      <t>フ</t>
    </rPh>
    <rPh sb="43" eb="46">
      <t>ゲスイドウ</t>
    </rPh>
    <rPh sb="46" eb="49">
      <t>ミフキュウ</t>
    </rPh>
    <rPh sb="49" eb="51">
      <t>チイキ</t>
    </rPh>
    <rPh sb="55" eb="57">
      <t>ガッペイ</t>
    </rPh>
    <rPh sb="57" eb="60">
      <t>ジョウカソウ</t>
    </rPh>
    <rPh sb="61" eb="63">
      <t>フキュウ</t>
    </rPh>
    <rPh sb="64" eb="67">
      <t>フカケツ</t>
    </rPh>
    <rPh sb="71" eb="73">
      <t>ウンエイ</t>
    </rPh>
    <rPh sb="73" eb="74">
      <t>テキ</t>
    </rPh>
    <rPh sb="75" eb="76">
      <t>キビ</t>
    </rPh>
    <rPh sb="81" eb="83">
      <t>メイカク</t>
    </rPh>
    <rPh sb="88" eb="90">
      <t>オスイ</t>
    </rPh>
    <rPh sb="90" eb="92">
      <t>ショリ</t>
    </rPh>
    <rPh sb="92" eb="94">
      <t>ジンコウ</t>
    </rPh>
    <rPh sb="94" eb="96">
      <t>フキュウ</t>
    </rPh>
    <rPh sb="96" eb="97">
      <t>リツ</t>
    </rPh>
    <rPh sb="101" eb="103">
      <t>ジョウショウ</t>
    </rPh>
    <rPh sb="110" eb="112">
      <t>コンゴ</t>
    </rPh>
    <rPh sb="113" eb="114">
      <t>ホン</t>
    </rPh>
    <rPh sb="114" eb="116">
      <t>ジギョウ</t>
    </rPh>
    <rPh sb="117" eb="119">
      <t>スイシン</t>
    </rPh>
    <rPh sb="120" eb="121">
      <t>ハカ</t>
    </rPh>
    <phoneticPr fontId="4"/>
  </si>
  <si>
    <t>　特定地域生活排水処理（合併浄化槽）は平成３０年度末において２８基が稼働しており、水洗化率は１００％となっている。
　使用料収入はわずかしかないため「経費回収率」は例年どおり類似団体平均値を下回っており、「汚水処理原価」は上回っている。
　経営状況としては、事業債の償還金があり、使用料収入も少額なことから、一般会計からの多額の繰入金により赤字分を補填している。
　平成２８年度に策定した経営戦略をもとに、経営の健全化・効率化に努める。</t>
    <rPh sb="12" eb="14">
      <t>ガッペイ</t>
    </rPh>
    <rPh sb="14" eb="17">
      <t>ジョウカソウ</t>
    </rPh>
    <rPh sb="19" eb="21">
      <t>ヘイセイ</t>
    </rPh>
    <rPh sb="23" eb="24">
      <t>ネン</t>
    </rPh>
    <rPh sb="24" eb="25">
      <t>ド</t>
    </rPh>
    <rPh sb="25" eb="26">
      <t>マツ</t>
    </rPh>
    <rPh sb="32" eb="33">
      <t>キ</t>
    </rPh>
    <rPh sb="34" eb="36">
      <t>カドウ</t>
    </rPh>
    <rPh sb="41" eb="44">
      <t>スイセンカ</t>
    </rPh>
    <rPh sb="44" eb="45">
      <t>リツ</t>
    </rPh>
    <rPh sb="59" eb="62">
      <t>シヨウリョウ</t>
    </rPh>
    <rPh sb="62" eb="64">
      <t>シュウニュウ</t>
    </rPh>
    <rPh sb="75" eb="77">
      <t>ケイヒ</t>
    </rPh>
    <rPh sb="77" eb="79">
      <t>カイシュウ</t>
    </rPh>
    <rPh sb="79" eb="80">
      <t>リツ</t>
    </rPh>
    <rPh sb="82" eb="84">
      <t>レイネン</t>
    </rPh>
    <rPh sb="87" eb="89">
      <t>ルイジ</t>
    </rPh>
    <rPh sb="89" eb="91">
      <t>ダンタイ</t>
    </rPh>
    <rPh sb="91" eb="94">
      <t>ヘイキンチ</t>
    </rPh>
    <rPh sb="95" eb="97">
      <t>シタマワ</t>
    </rPh>
    <rPh sb="103" eb="105">
      <t>オスイ</t>
    </rPh>
    <rPh sb="105" eb="107">
      <t>ショリ</t>
    </rPh>
    <rPh sb="107" eb="109">
      <t>ゲンカ</t>
    </rPh>
    <rPh sb="111" eb="113">
      <t>ウワマワ</t>
    </rPh>
    <rPh sb="129" eb="132">
      <t>ジギョウサイ</t>
    </rPh>
    <rPh sb="133" eb="135">
      <t>ショウカン</t>
    </rPh>
    <rPh sb="135" eb="136">
      <t>キン</t>
    </rPh>
    <rPh sb="143" eb="145">
      <t>シュウニュウ</t>
    </rPh>
    <rPh sb="146" eb="148">
      <t>ショウガク</t>
    </rPh>
    <rPh sb="190" eb="192">
      <t>サクテイ</t>
    </rPh>
    <rPh sb="194" eb="196">
      <t>ケイエイ</t>
    </rPh>
    <rPh sb="196" eb="198">
      <t>センリャク</t>
    </rPh>
    <rPh sb="203" eb="205">
      <t>ケイエイ</t>
    </rPh>
    <rPh sb="206" eb="209">
      <t>ケンゼンカ</t>
    </rPh>
    <rPh sb="210" eb="213">
      <t>コウリツカ</t>
    </rPh>
    <rPh sb="214" eb="215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</si>
</sst>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3-49F1-92A7-126F8CD6A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3-49F1-92A7-126F8CD6A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34.21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E9-486E-846E-7B50F036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59.08</c:v>
                </c:pt>
                <c:pt idx="1">
                  <c:v>58.25</c:v>
                </c:pt>
                <c:pt idx="2">
                  <c:v>61.55</c:v>
                </c:pt>
                <c:pt idx="3">
                  <c:v>57.22</c:v>
                </c:pt>
                <c:pt idx="4">
                  <c:v>54.93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E9-486E-846E-7B50F0369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96.49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41-489D-AAB2-F7759232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77.12</c:v>
                </c:pt>
                <c:pt idx="1">
                  <c:v>68.150000000000006</c:v>
                </c:pt>
                <c:pt idx="2">
                  <c:v>67.489999999999995</c:v>
                </c:pt>
                <c:pt idx="3">
                  <c:v>67.290000000000006</c:v>
                </c:pt>
                <c:pt idx="4">
                  <c:v>65.569999999999993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41-489D-AAB2-F775923265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73.13</c:v>
                </c:pt>
                <c:pt idx="1">
                  <c:v>81.17</c:v>
                </c:pt>
                <c:pt idx="2">
                  <c:v>96.68</c:v>
                </c:pt>
                <c:pt idx="3">
                  <c:v>96.92</c:v>
                </c:pt>
                <c:pt idx="4">
                  <c:v>95.33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C1-4014-A713-D86AAF0A3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C1-4014-A713-D86AAF0A3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1C-4137-9894-554C3B8D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C-4137-9894-554C3B8DD3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06-419E-BB3D-B05C2FE4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06-419E-BB3D-B05C2FE48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AA-4FAE-936A-69B91E7E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AA-4FAE-936A-69B91E7E38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9B-4781-8283-F739C9006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9B-4781-8283-F739C9006E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369.31</c:v>
                </c:pt>
                <c:pt idx="3" formatCode="#,##0.00;&quot;△&quot;#,##0.00;&quot;-&quot;">
                  <c:v>533.29</c:v>
                </c:pt>
                <c:pt idx="4" formatCode="#,##0.00;&quot;△&quot;#,##0.00;&quot;-&quot;">
                  <c:v>515.67999999999995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D-4F26-AD43-CAD91D8BF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416.91</c:v>
                </c:pt>
                <c:pt idx="1">
                  <c:v>392.19</c:v>
                </c:pt>
                <c:pt idx="2">
                  <c:v>413.5</c:v>
                </c:pt>
                <c:pt idx="3">
                  <c:v>407.42</c:v>
                </c:pt>
                <c:pt idx="4">
                  <c:v>386.46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D-4F26-AD43-CAD91D8BF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45.48</c:v>
                </c:pt>
                <c:pt idx="1">
                  <c:v>27.57</c:v>
                </c:pt>
                <c:pt idx="2">
                  <c:v>35.69</c:v>
                </c:pt>
                <c:pt idx="3">
                  <c:v>34.159999999999997</c:v>
                </c:pt>
                <c:pt idx="4">
                  <c:v>44.41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2-4A15-9812-B2BF3962F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57.93</c:v>
                </c:pt>
                <c:pt idx="1">
                  <c:v>57.03</c:v>
                </c:pt>
                <c:pt idx="2">
                  <c:v>55.84</c:v>
                </c:pt>
                <c:pt idx="3">
                  <c:v>57.08</c:v>
                </c:pt>
                <c:pt idx="4">
                  <c:v>55.85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42-4A15-9812-B2BF3962FD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364.17</c:v>
                </c:pt>
                <c:pt idx="1">
                  <c:v>628.6</c:v>
                </c:pt>
                <c:pt idx="2">
                  <c:v>476.03</c:v>
                </c:pt>
                <c:pt idx="3">
                  <c:v>504.65</c:v>
                </c:pt>
                <c:pt idx="4">
                  <c:v>385.87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4D-4743-A110-E31637E71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276.93</c:v>
                </c:pt>
                <c:pt idx="1">
                  <c:v>283.73</c:v>
                </c:pt>
                <c:pt idx="2">
                  <c:v>287.57</c:v>
                </c:pt>
                <c:pt idx="3">
                  <c:v>286.86</c:v>
                </c:pt>
                <c:pt idx="4">
                  <c:v>287.91000000000003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4D-4743-A110-E31637E71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【325.02】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S1" zoomScale="75" zoomScaleNormal="7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長崎県　小値賀町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特定地域生活排水処理</v>
      </c>
      <c r="Q8" s="48"/>
      <c r="R8" s="48"/>
      <c r="S8" s="48"/>
      <c r="T8" s="48"/>
      <c r="U8" s="48"/>
      <c r="V8" s="48"/>
      <c r="W8" s="48" t="str">
        <f>データ!L6</f>
        <v>K3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2453</v>
      </c>
      <c r="AM8" s="50"/>
      <c r="AN8" s="50"/>
      <c r="AO8" s="50"/>
      <c r="AP8" s="50"/>
      <c r="AQ8" s="50"/>
      <c r="AR8" s="50"/>
      <c r="AS8" s="50"/>
      <c r="AT8" s="45">
        <f>データ!T6</f>
        <v>25.52</v>
      </c>
      <c r="AU8" s="45"/>
      <c r="AV8" s="45"/>
      <c r="AW8" s="45"/>
      <c r="AX8" s="45"/>
      <c r="AY8" s="45"/>
      <c r="AZ8" s="45"/>
      <c r="BA8" s="45"/>
      <c r="BB8" s="45">
        <f>データ!U6</f>
        <v>96.12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2.21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50">
        <f>データ!R6</f>
        <v>3130</v>
      </c>
      <c r="AE10" s="50"/>
      <c r="AF10" s="50"/>
      <c r="AG10" s="50"/>
      <c r="AH10" s="50"/>
      <c r="AI10" s="50"/>
      <c r="AJ10" s="50"/>
      <c r="AK10" s="2"/>
      <c r="AL10" s="50">
        <f>データ!V6</f>
        <v>53</v>
      </c>
      <c r="AM10" s="50"/>
      <c r="AN10" s="50"/>
      <c r="AO10" s="50"/>
      <c r="AP10" s="50"/>
      <c r="AQ10" s="50"/>
      <c r="AR10" s="50"/>
      <c r="AS10" s="50"/>
      <c r="AT10" s="45">
        <f>データ!W6</f>
        <v>0.01</v>
      </c>
      <c r="AU10" s="45"/>
      <c r="AV10" s="45"/>
      <c r="AW10" s="45"/>
      <c r="AX10" s="45"/>
      <c r="AY10" s="45"/>
      <c r="AZ10" s="45"/>
      <c r="BA10" s="45"/>
      <c r="BB10" s="45">
        <f>データ!X6</f>
        <v>5300</v>
      </c>
      <c r="BC10" s="45"/>
      <c r="BD10" s="45"/>
      <c r="BE10" s="45"/>
      <c r="BF10" s="45"/>
      <c r="BG10" s="45"/>
      <c r="BH10" s="45"/>
      <c r="BI10" s="45"/>
      <c r="BJ10" s="2"/>
      <c r="BK10" s="2"/>
      <c r="BL10" s="68" t="s">
        <v>22</v>
      </c>
      <c r="BM10" s="6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0" t="s">
        <v>24</v>
      </c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</row>
    <row r="14" spans="1:78" ht="13.5" customHeight="1" x14ac:dyDescent="0.15">
      <c r="A14" s="2"/>
      <c r="B14" s="72" t="s">
        <v>25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4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3" t="s">
        <v>113</v>
      </c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3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3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3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3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3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3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3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3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3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3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3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3"/>
      <c r="BM28" s="54"/>
      <c r="BN28" s="54"/>
      <c r="BO28" s="54"/>
      <c r="BP28" s="54"/>
      <c r="BQ28" s="54"/>
      <c r="BR28" s="54"/>
      <c r="BS28" s="54"/>
      <c r="BT28" s="54"/>
      <c r="BU28" s="54"/>
      <c r="BV28" s="54"/>
      <c r="BW28" s="54"/>
      <c r="BX28" s="54"/>
      <c r="BY28" s="54"/>
      <c r="BZ28" s="5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3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3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3"/>
      <c r="BM31" s="54"/>
      <c r="BN31" s="54"/>
      <c r="BO31" s="54"/>
      <c r="BP31" s="54"/>
      <c r="BQ31" s="54"/>
      <c r="BR31" s="54"/>
      <c r="BS31" s="54"/>
      <c r="BT31" s="54"/>
      <c r="BU31" s="54"/>
      <c r="BV31" s="54"/>
      <c r="BW31" s="54"/>
      <c r="BX31" s="54"/>
      <c r="BY31" s="54"/>
      <c r="BZ31" s="5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3"/>
      <c r="BM32" s="54"/>
      <c r="BN32" s="54"/>
      <c r="BO32" s="54"/>
      <c r="BP32" s="54"/>
      <c r="BQ32" s="54"/>
      <c r="BR32" s="54"/>
      <c r="BS32" s="54"/>
      <c r="BT32" s="54"/>
      <c r="BU32" s="54"/>
      <c r="BV32" s="54"/>
      <c r="BW32" s="54"/>
      <c r="BX32" s="54"/>
      <c r="BY32" s="54"/>
      <c r="BZ32" s="5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3"/>
      <c r="BM33" s="54"/>
      <c r="BN33" s="54"/>
      <c r="BO33" s="54"/>
      <c r="BP33" s="54"/>
      <c r="BQ33" s="54"/>
      <c r="BR33" s="54"/>
      <c r="BS33" s="54"/>
      <c r="BT33" s="54"/>
      <c r="BU33" s="54"/>
      <c r="BV33" s="54"/>
      <c r="BW33" s="54"/>
      <c r="BX33" s="54"/>
      <c r="BY33" s="54"/>
      <c r="BZ33" s="5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3"/>
      <c r="BM34" s="54"/>
      <c r="BN34" s="54"/>
      <c r="BO34" s="54"/>
      <c r="BP34" s="54"/>
      <c r="BQ34" s="54"/>
      <c r="BR34" s="54"/>
      <c r="BS34" s="54"/>
      <c r="BT34" s="54"/>
      <c r="BU34" s="54"/>
      <c r="BV34" s="54"/>
      <c r="BW34" s="54"/>
      <c r="BX34" s="54"/>
      <c r="BY34" s="54"/>
      <c r="BZ34" s="5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3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3"/>
      <c r="BM36" s="54"/>
      <c r="BN36" s="54"/>
      <c r="BO36" s="54"/>
      <c r="BP36" s="54"/>
      <c r="BQ36" s="54"/>
      <c r="BR36" s="54"/>
      <c r="BS36" s="54"/>
      <c r="BT36" s="54"/>
      <c r="BU36" s="54"/>
      <c r="BV36" s="54"/>
      <c r="BW36" s="54"/>
      <c r="BX36" s="54"/>
      <c r="BY36" s="54"/>
      <c r="BZ36" s="5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3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3"/>
      <c r="BM38" s="54"/>
      <c r="BN38" s="54"/>
      <c r="BO38" s="54"/>
      <c r="BP38" s="54"/>
      <c r="BQ38" s="54"/>
      <c r="BR38" s="54"/>
      <c r="BS38" s="54"/>
      <c r="BT38" s="54"/>
      <c r="BU38" s="54"/>
      <c r="BV38" s="54"/>
      <c r="BW38" s="54"/>
      <c r="BX38" s="54"/>
      <c r="BY38" s="54"/>
      <c r="BZ38" s="5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3"/>
      <c r="BM39" s="54"/>
      <c r="BN39" s="54"/>
      <c r="BO39" s="54"/>
      <c r="BP39" s="54"/>
      <c r="BQ39" s="54"/>
      <c r="BR39" s="54"/>
      <c r="BS39" s="54"/>
      <c r="BT39" s="54"/>
      <c r="BU39" s="54"/>
      <c r="BV39" s="54"/>
      <c r="BW39" s="54"/>
      <c r="BX39" s="54"/>
      <c r="BY39" s="54"/>
      <c r="BZ39" s="5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3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3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3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3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6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27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3" t="s">
        <v>111</v>
      </c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3"/>
      <c r="BM48" s="54"/>
      <c r="BN48" s="54"/>
      <c r="BO48" s="54"/>
      <c r="BP48" s="54"/>
      <c r="BQ48" s="54"/>
      <c r="BR48" s="54"/>
      <c r="BS48" s="54"/>
      <c r="BT48" s="54"/>
      <c r="BU48" s="54"/>
      <c r="BV48" s="54"/>
      <c r="BW48" s="54"/>
      <c r="BX48" s="54"/>
      <c r="BY48" s="54"/>
      <c r="BZ48" s="5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3"/>
      <c r="BM49" s="54"/>
      <c r="BN49" s="54"/>
      <c r="BO49" s="54"/>
      <c r="BP49" s="54"/>
      <c r="BQ49" s="54"/>
      <c r="BR49" s="54"/>
      <c r="BS49" s="54"/>
      <c r="BT49" s="54"/>
      <c r="BU49" s="54"/>
      <c r="BV49" s="54"/>
      <c r="BW49" s="54"/>
      <c r="BX49" s="54"/>
      <c r="BY49" s="54"/>
      <c r="BZ49" s="5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3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3"/>
      <c r="BM51" s="54"/>
      <c r="BN51" s="54"/>
      <c r="BO51" s="54"/>
      <c r="BP51" s="54"/>
      <c r="BQ51" s="54"/>
      <c r="BR51" s="54"/>
      <c r="BS51" s="54"/>
      <c r="BT51" s="54"/>
      <c r="BU51" s="54"/>
      <c r="BV51" s="54"/>
      <c r="BW51" s="54"/>
      <c r="BX51" s="54"/>
      <c r="BY51" s="54"/>
      <c r="BZ51" s="5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3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  <c r="BZ52" s="5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3"/>
      <c r="BM53" s="54"/>
      <c r="BN53" s="54"/>
      <c r="BO53" s="54"/>
      <c r="BP53" s="54"/>
      <c r="BQ53" s="54"/>
      <c r="BR53" s="54"/>
      <c r="BS53" s="54"/>
      <c r="BT53" s="54"/>
      <c r="BU53" s="54"/>
      <c r="BV53" s="54"/>
      <c r="BW53" s="54"/>
      <c r="BX53" s="54"/>
      <c r="BY53" s="54"/>
      <c r="BZ53" s="5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3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3"/>
      <c r="BM55" s="54"/>
      <c r="BN55" s="54"/>
      <c r="BO55" s="54"/>
      <c r="BP55" s="54"/>
      <c r="BQ55" s="54"/>
      <c r="BR55" s="54"/>
      <c r="BS55" s="54"/>
      <c r="BT55" s="54"/>
      <c r="BU55" s="54"/>
      <c r="BV55" s="54"/>
      <c r="BW55" s="54"/>
      <c r="BX55" s="54"/>
      <c r="BY55" s="54"/>
      <c r="BZ55" s="5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3"/>
      <c r="BM56" s="54"/>
      <c r="BN56" s="54"/>
      <c r="BO56" s="54"/>
      <c r="BP56" s="54"/>
      <c r="BQ56" s="54"/>
      <c r="BR56" s="54"/>
      <c r="BS56" s="54"/>
      <c r="BT56" s="54"/>
      <c r="BU56" s="54"/>
      <c r="BV56" s="54"/>
      <c r="BW56" s="54"/>
      <c r="BX56" s="54"/>
      <c r="BY56" s="54"/>
      <c r="BZ56" s="5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3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3"/>
      <c r="BM58" s="54"/>
      <c r="BN58" s="54"/>
      <c r="BO58" s="54"/>
      <c r="BP58" s="54"/>
      <c r="BQ58" s="54"/>
      <c r="BR58" s="54"/>
      <c r="BS58" s="54"/>
      <c r="BT58" s="54"/>
      <c r="BU58" s="54"/>
      <c r="BV58" s="54"/>
      <c r="BW58" s="54"/>
      <c r="BX58" s="54"/>
      <c r="BY58" s="54"/>
      <c r="BZ58" s="5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3"/>
      <c r="BM59" s="54"/>
      <c r="BN59" s="54"/>
      <c r="BO59" s="54"/>
      <c r="BP59" s="54"/>
      <c r="BQ59" s="54"/>
      <c r="BR59" s="54"/>
      <c r="BS59" s="54"/>
      <c r="BT59" s="54"/>
      <c r="BU59" s="54"/>
      <c r="BV59" s="54"/>
      <c r="BW59" s="54"/>
      <c r="BX59" s="54"/>
      <c r="BY59" s="54"/>
      <c r="BZ59" s="55"/>
    </row>
    <row r="60" spans="1:78" ht="13.5" customHeight="1" x14ac:dyDescent="0.15">
      <c r="A60" s="2"/>
      <c r="B60" s="59" t="s">
        <v>28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53"/>
      <c r="BM60" s="54"/>
      <c r="BN60" s="54"/>
      <c r="BO60" s="54"/>
      <c r="BP60" s="54"/>
      <c r="BQ60" s="54"/>
      <c r="BR60" s="54"/>
      <c r="BS60" s="54"/>
      <c r="BT60" s="54"/>
      <c r="BU60" s="54"/>
      <c r="BV60" s="54"/>
      <c r="BW60" s="54"/>
      <c r="BX60" s="54"/>
      <c r="BY60" s="54"/>
      <c r="BZ60" s="55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53"/>
      <c r="BM61" s="54"/>
      <c r="BN61" s="54"/>
      <c r="BO61" s="54"/>
      <c r="BP61" s="54"/>
      <c r="BQ61" s="54"/>
      <c r="BR61" s="54"/>
      <c r="BS61" s="54"/>
      <c r="BT61" s="54"/>
      <c r="BU61" s="54"/>
      <c r="BV61" s="54"/>
      <c r="BW61" s="54"/>
      <c r="BX61" s="54"/>
      <c r="BY61" s="54"/>
      <c r="BZ61" s="5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3"/>
      <c r="BM62" s="54"/>
      <c r="BN62" s="54"/>
      <c r="BO62" s="54"/>
      <c r="BP62" s="54"/>
      <c r="BQ62" s="54"/>
      <c r="BR62" s="54"/>
      <c r="BS62" s="54"/>
      <c r="BT62" s="54"/>
      <c r="BU62" s="54"/>
      <c r="BV62" s="54"/>
      <c r="BW62" s="54"/>
      <c r="BX62" s="54"/>
      <c r="BY62" s="54"/>
      <c r="BZ62" s="5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6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29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3" t="s">
        <v>112</v>
      </c>
      <c r="BM66" s="54"/>
      <c r="BN66" s="54"/>
      <c r="BO66" s="54"/>
      <c r="BP66" s="54"/>
      <c r="BQ66" s="54"/>
      <c r="BR66" s="54"/>
      <c r="BS66" s="54"/>
      <c r="BT66" s="54"/>
      <c r="BU66" s="54"/>
      <c r="BV66" s="54"/>
      <c r="BW66" s="54"/>
      <c r="BX66" s="54"/>
      <c r="BY66" s="54"/>
      <c r="BZ66" s="55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3"/>
      <c r="BM67" s="54"/>
      <c r="BN67" s="54"/>
      <c r="BO67" s="54"/>
      <c r="BP67" s="54"/>
      <c r="BQ67" s="54"/>
      <c r="BR67" s="54"/>
      <c r="BS67" s="54"/>
      <c r="BT67" s="54"/>
      <c r="BU67" s="54"/>
      <c r="BV67" s="54"/>
      <c r="BW67" s="54"/>
      <c r="BX67" s="54"/>
      <c r="BY67" s="54"/>
      <c r="BZ67" s="55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3"/>
      <c r="BM68" s="54"/>
      <c r="BN68" s="54"/>
      <c r="BO68" s="54"/>
      <c r="BP68" s="54"/>
      <c r="BQ68" s="54"/>
      <c r="BR68" s="54"/>
      <c r="BS68" s="54"/>
      <c r="BT68" s="54"/>
      <c r="BU68" s="54"/>
      <c r="BV68" s="54"/>
      <c r="BW68" s="54"/>
      <c r="BX68" s="54"/>
      <c r="BY68" s="54"/>
      <c r="BZ68" s="55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3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5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3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5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3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5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3"/>
      <c r="BM72" s="54"/>
      <c r="BN72" s="54"/>
      <c r="BO72" s="54"/>
      <c r="BP72" s="54"/>
      <c r="BQ72" s="54"/>
      <c r="BR72" s="54"/>
      <c r="BS72" s="54"/>
      <c r="BT72" s="54"/>
      <c r="BU72" s="54"/>
      <c r="BV72" s="54"/>
      <c r="BW72" s="54"/>
      <c r="BX72" s="54"/>
      <c r="BY72" s="54"/>
      <c r="BZ72" s="55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3"/>
      <c r="BM73" s="54"/>
      <c r="BN73" s="54"/>
      <c r="BO73" s="54"/>
      <c r="BP73" s="54"/>
      <c r="BQ73" s="54"/>
      <c r="BR73" s="54"/>
      <c r="BS73" s="54"/>
      <c r="BT73" s="54"/>
      <c r="BU73" s="54"/>
      <c r="BV73" s="54"/>
      <c r="BW73" s="54"/>
      <c r="BX73" s="54"/>
      <c r="BY73" s="54"/>
      <c r="BZ73" s="55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3"/>
      <c r="BM74" s="54"/>
      <c r="BN74" s="54"/>
      <c r="BO74" s="54"/>
      <c r="BP74" s="54"/>
      <c r="BQ74" s="54"/>
      <c r="BR74" s="54"/>
      <c r="BS74" s="54"/>
      <c r="BT74" s="54"/>
      <c r="BU74" s="54"/>
      <c r="BV74" s="54"/>
      <c r="BW74" s="54"/>
      <c r="BX74" s="54"/>
      <c r="BY74" s="54"/>
      <c r="BZ74" s="55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3"/>
      <c r="BM75" s="54"/>
      <c r="BN75" s="54"/>
      <c r="BO75" s="54"/>
      <c r="BP75" s="54"/>
      <c r="BQ75" s="54"/>
      <c r="BR75" s="54"/>
      <c r="BS75" s="54"/>
      <c r="BT75" s="54"/>
      <c r="BU75" s="54"/>
      <c r="BV75" s="54"/>
      <c r="BW75" s="54"/>
      <c r="BX75" s="54"/>
      <c r="BY75" s="54"/>
      <c r="BZ75" s="55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3"/>
      <c r="BM76" s="54"/>
      <c r="BN76" s="54"/>
      <c r="BO76" s="54"/>
      <c r="BP76" s="54"/>
      <c r="BQ76" s="54"/>
      <c r="BR76" s="54"/>
      <c r="BS76" s="54"/>
      <c r="BT76" s="54"/>
      <c r="BU76" s="54"/>
      <c r="BV76" s="54"/>
      <c r="BW76" s="54"/>
      <c r="BX76" s="54"/>
      <c r="BY76" s="54"/>
      <c r="BZ76" s="55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3"/>
      <c r="BM77" s="54"/>
      <c r="BN77" s="54"/>
      <c r="BO77" s="54"/>
      <c r="BP77" s="54"/>
      <c r="BQ77" s="54"/>
      <c r="BR77" s="54"/>
      <c r="BS77" s="54"/>
      <c r="BT77" s="54"/>
      <c r="BU77" s="54"/>
      <c r="BV77" s="54"/>
      <c r="BW77" s="54"/>
      <c r="BX77" s="54"/>
      <c r="BY77" s="54"/>
      <c r="BZ77" s="55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3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5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3"/>
      <c r="BM79" s="54"/>
      <c r="BN79" s="54"/>
      <c r="BO79" s="54"/>
      <c r="BP79" s="54"/>
      <c r="BQ79" s="54"/>
      <c r="BR79" s="54"/>
      <c r="BS79" s="54"/>
      <c r="BT79" s="54"/>
      <c r="BU79" s="54"/>
      <c r="BV79" s="54"/>
      <c r="BW79" s="54"/>
      <c r="BX79" s="54"/>
      <c r="BY79" s="54"/>
      <c r="BZ79" s="55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3"/>
      <c r="BM80" s="54"/>
      <c r="BN80" s="54"/>
      <c r="BO80" s="54"/>
      <c r="BP80" s="54"/>
      <c r="BQ80" s="54"/>
      <c r="BR80" s="54"/>
      <c r="BS80" s="54"/>
      <c r="BT80" s="54"/>
      <c r="BU80" s="54"/>
      <c r="BV80" s="54"/>
      <c r="BW80" s="54"/>
      <c r="BX80" s="54"/>
      <c r="BY80" s="54"/>
      <c r="BZ80" s="55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3"/>
      <c r="BM81" s="54"/>
      <c r="BN81" s="54"/>
      <c r="BO81" s="54"/>
      <c r="BP81" s="54"/>
      <c r="BQ81" s="54"/>
      <c r="BR81" s="54"/>
      <c r="BS81" s="54"/>
      <c r="BT81" s="54"/>
      <c r="BU81" s="54"/>
      <c r="BV81" s="54"/>
      <c r="BW81" s="54"/>
      <c r="BX81" s="54"/>
      <c r="BY81" s="54"/>
      <c r="BZ81" s="55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6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8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【325.02】</v>
      </c>
      <c r="I86" s="26" t="str">
        <f>データ!CA6</f>
        <v>【60.61】</v>
      </c>
      <c r="J86" s="26" t="str">
        <f>データ!CL6</f>
        <v>【270.94】</v>
      </c>
      <c r="K86" s="26" t="str">
        <f>データ!CW6</f>
        <v>【57.80】</v>
      </c>
      <c r="L86" s="26" t="str">
        <f>データ!DH6</f>
        <v>【78.90】</v>
      </c>
      <c r="M86" s="26" t="s">
        <v>44</v>
      </c>
      <c r="N86" s="26" t="s">
        <v>44</v>
      </c>
      <c r="O86" s="26" t="str">
        <f>データ!EO6</f>
        <v>【-】</v>
      </c>
    </row>
  </sheetData>
  <sheetProtection algorithmName="SHA-512" hashValue="IZdU0JmZKkuYTsZxs8SNfCTMWdoHJUnCwd3sh7oKcai83HPd8petnhDqEO499Ly01B6vQDdacrlKGx2cpQFbWA==" saltValue="KVUm42JQ75EIGBEEIxfCIg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423831</v>
      </c>
      <c r="D6" s="33">
        <f t="shared" si="3"/>
        <v>47</v>
      </c>
      <c r="E6" s="33">
        <f t="shared" si="3"/>
        <v>18</v>
      </c>
      <c r="F6" s="33">
        <f t="shared" si="3"/>
        <v>0</v>
      </c>
      <c r="G6" s="33">
        <f t="shared" si="3"/>
        <v>0</v>
      </c>
      <c r="H6" s="33" t="str">
        <f t="shared" si="3"/>
        <v>長崎県　小値賀町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特定地域生活排水処理</v>
      </c>
      <c r="L6" s="33" t="str">
        <f t="shared" si="3"/>
        <v>K3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2.21</v>
      </c>
      <c r="Q6" s="34">
        <f t="shared" si="3"/>
        <v>100</v>
      </c>
      <c r="R6" s="34">
        <f t="shared" si="3"/>
        <v>3130</v>
      </c>
      <c r="S6" s="34">
        <f t="shared" si="3"/>
        <v>2453</v>
      </c>
      <c r="T6" s="34">
        <f t="shared" si="3"/>
        <v>25.52</v>
      </c>
      <c r="U6" s="34">
        <f t="shared" si="3"/>
        <v>96.12</v>
      </c>
      <c r="V6" s="34">
        <f t="shared" si="3"/>
        <v>53</v>
      </c>
      <c r="W6" s="34">
        <f t="shared" si="3"/>
        <v>0.01</v>
      </c>
      <c r="X6" s="34">
        <f t="shared" si="3"/>
        <v>5300</v>
      </c>
      <c r="Y6" s="35">
        <f>IF(Y7="",NA(),Y7)</f>
        <v>73.13</v>
      </c>
      <c r="Z6" s="35">
        <f t="shared" ref="Z6:AH6" si="4">IF(Z7="",NA(),Z7)</f>
        <v>81.17</v>
      </c>
      <c r="AA6" s="35">
        <f t="shared" si="4"/>
        <v>96.68</v>
      </c>
      <c r="AB6" s="35">
        <f t="shared" si="4"/>
        <v>96.92</v>
      </c>
      <c r="AC6" s="35">
        <f t="shared" si="4"/>
        <v>95.33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369.31</v>
      </c>
      <c r="BI6" s="35">
        <f t="shared" si="7"/>
        <v>533.29</v>
      </c>
      <c r="BJ6" s="35">
        <f t="shared" si="7"/>
        <v>515.67999999999995</v>
      </c>
      <c r="BK6" s="35">
        <f t="shared" si="7"/>
        <v>416.91</v>
      </c>
      <c r="BL6" s="35">
        <f t="shared" si="7"/>
        <v>392.19</v>
      </c>
      <c r="BM6" s="35">
        <f t="shared" si="7"/>
        <v>413.5</v>
      </c>
      <c r="BN6" s="35">
        <f t="shared" si="7"/>
        <v>407.42</v>
      </c>
      <c r="BO6" s="35">
        <f t="shared" si="7"/>
        <v>386.46</v>
      </c>
      <c r="BP6" s="34" t="str">
        <f>IF(BP7="","",IF(BP7="-","【-】","【"&amp;SUBSTITUTE(TEXT(BP7,"#,##0.00"),"-","△")&amp;"】"))</f>
        <v>【325.02】</v>
      </c>
      <c r="BQ6" s="35">
        <f>IF(BQ7="",NA(),BQ7)</f>
        <v>45.48</v>
      </c>
      <c r="BR6" s="35">
        <f t="shared" ref="BR6:BZ6" si="8">IF(BR7="",NA(),BR7)</f>
        <v>27.57</v>
      </c>
      <c r="BS6" s="35">
        <f t="shared" si="8"/>
        <v>35.69</v>
      </c>
      <c r="BT6" s="35">
        <f t="shared" si="8"/>
        <v>34.159999999999997</v>
      </c>
      <c r="BU6" s="35">
        <f t="shared" si="8"/>
        <v>44.41</v>
      </c>
      <c r="BV6" s="35">
        <f t="shared" si="8"/>
        <v>57.93</v>
      </c>
      <c r="BW6" s="35">
        <f t="shared" si="8"/>
        <v>57.03</v>
      </c>
      <c r="BX6" s="35">
        <f t="shared" si="8"/>
        <v>55.84</v>
      </c>
      <c r="BY6" s="35">
        <f t="shared" si="8"/>
        <v>57.08</v>
      </c>
      <c r="BZ6" s="35">
        <f t="shared" si="8"/>
        <v>55.85</v>
      </c>
      <c r="CA6" s="34" t="str">
        <f>IF(CA7="","",IF(CA7="-","【-】","【"&amp;SUBSTITUTE(TEXT(CA7,"#,##0.00"),"-","△")&amp;"】"))</f>
        <v>【60.61】</v>
      </c>
      <c r="CB6" s="35">
        <f>IF(CB7="",NA(),CB7)</f>
        <v>364.17</v>
      </c>
      <c r="CC6" s="35">
        <f t="shared" ref="CC6:CK6" si="9">IF(CC7="",NA(),CC7)</f>
        <v>628.6</v>
      </c>
      <c r="CD6" s="35">
        <f t="shared" si="9"/>
        <v>476.03</v>
      </c>
      <c r="CE6" s="35">
        <f t="shared" si="9"/>
        <v>504.65</v>
      </c>
      <c r="CF6" s="35">
        <f t="shared" si="9"/>
        <v>385.87</v>
      </c>
      <c r="CG6" s="35">
        <f t="shared" si="9"/>
        <v>276.93</v>
      </c>
      <c r="CH6" s="35">
        <f t="shared" si="9"/>
        <v>283.73</v>
      </c>
      <c r="CI6" s="35">
        <f t="shared" si="9"/>
        <v>287.57</v>
      </c>
      <c r="CJ6" s="35">
        <f t="shared" si="9"/>
        <v>286.86</v>
      </c>
      <c r="CK6" s="35">
        <f t="shared" si="9"/>
        <v>287.91000000000003</v>
      </c>
      <c r="CL6" s="34" t="str">
        <f>IF(CL7="","",IF(CL7="-","【-】","【"&amp;SUBSTITUTE(TEXT(CL7,"#,##0.00"),"-","△")&amp;"】"))</f>
        <v>【270.94】</v>
      </c>
      <c r="CM6" s="35">
        <f>IF(CM7="",NA(),CM7)</f>
        <v>34.21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59.08</v>
      </c>
      <c r="CS6" s="35">
        <f t="shared" si="10"/>
        <v>58.25</v>
      </c>
      <c r="CT6" s="35">
        <f t="shared" si="10"/>
        <v>61.55</v>
      </c>
      <c r="CU6" s="35">
        <f t="shared" si="10"/>
        <v>57.22</v>
      </c>
      <c r="CV6" s="35">
        <f t="shared" si="10"/>
        <v>54.93</v>
      </c>
      <c r="CW6" s="34" t="str">
        <f>IF(CW7="","",IF(CW7="-","【-】","【"&amp;SUBSTITUTE(TEXT(CW7,"#,##0.00"),"-","△")&amp;"】"))</f>
        <v>【57.80】</v>
      </c>
      <c r="CX6" s="35">
        <f>IF(CX7="",NA(),CX7)</f>
        <v>96.49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100</v>
      </c>
      <c r="DC6" s="35">
        <f t="shared" si="11"/>
        <v>77.12</v>
      </c>
      <c r="DD6" s="35">
        <f t="shared" si="11"/>
        <v>68.150000000000006</v>
      </c>
      <c r="DE6" s="35">
        <f t="shared" si="11"/>
        <v>67.489999999999995</v>
      </c>
      <c r="DF6" s="35">
        <f t="shared" si="11"/>
        <v>67.290000000000006</v>
      </c>
      <c r="DG6" s="35">
        <f t="shared" si="11"/>
        <v>65.569999999999993</v>
      </c>
      <c r="DH6" s="34" t="str">
        <f>IF(DH7="","",IF(DH7="-","【-】","【"&amp;SUBSTITUTE(TEXT(DH7,"#,##0.00"),"-","△")&amp;"】"))</f>
        <v>【78.90】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 t="str">
        <f>IF(EE7="",NA(),EE7)</f>
        <v>-</v>
      </c>
      <c r="EF6" s="35" t="str">
        <f t="shared" ref="EF6:EN6" si="14">IF(EF7="",NA(),EF7)</f>
        <v>-</v>
      </c>
      <c r="EG6" s="35" t="str">
        <f t="shared" si="14"/>
        <v>-</v>
      </c>
      <c r="EH6" s="35" t="str">
        <f t="shared" si="14"/>
        <v>-</v>
      </c>
      <c r="EI6" s="35" t="str">
        <f t="shared" si="14"/>
        <v>-</v>
      </c>
      <c r="EJ6" s="35" t="str">
        <f t="shared" si="14"/>
        <v>-</v>
      </c>
      <c r="EK6" s="35" t="str">
        <f t="shared" si="14"/>
        <v>-</v>
      </c>
      <c r="EL6" s="35" t="str">
        <f t="shared" si="14"/>
        <v>-</v>
      </c>
      <c r="EM6" s="35" t="str">
        <f t="shared" si="14"/>
        <v>-</v>
      </c>
      <c r="EN6" s="35" t="str">
        <f t="shared" si="14"/>
        <v>-</v>
      </c>
      <c r="EO6" s="34" t="str">
        <f>IF(EO7="","",IF(EO7="-","【-】","【"&amp;SUBSTITUTE(TEXT(EO7,"#,##0.00"),"-","△")&amp;"】"))</f>
        <v>【-】</v>
      </c>
    </row>
    <row r="7" spans="1:145" s="36" customFormat="1" x14ac:dyDescent="0.15">
      <c r="A7" s="28"/>
      <c r="B7" s="37">
        <v>2018</v>
      </c>
      <c r="C7" s="37">
        <v>423831</v>
      </c>
      <c r="D7" s="37">
        <v>47</v>
      </c>
      <c r="E7" s="37">
        <v>18</v>
      </c>
      <c r="F7" s="37">
        <v>0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2.21</v>
      </c>
      <c r="Q7" s="38">
        <v>100</v>
      </c>
      <c r="R7" s="38">
        <v>3130</v>
      </c>
      <c r="S7" s="38">
        <v>2453</v>
      </c>
      <c r="T7" s="38">
        <v>25.52</v>
      </c>
      <c r="U7" s="38">
        <v>96.12</v>
      </c>
      <c r="V7" s="38">
        <v>53</v>
      </c>
      <c r="W7" s="38">
        <v>0.01</v>
      </c>
      <c r="X7" s="38">
        <v>5300</v>
      </c>
      <c r="Y7" s="38">
        <v>73.13</v>
      </c>
      <c r="Z7" s="38">
        <v>81.17</v>
      </c>
      <c r="AA7" s="38">
        <v>96.68</v>
      </c>
      <c r="AB7" s="38">
        <v>96.92</v>
      </c>
      <c r="AC7" s="38">
        <v>95.33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369.31</v>
      </c>
      <c r="BI7" s="38">
        <v>533.29</v>
      </c>
      <c r="BJ7" s="38">
        <v>515.67999999999995</v>
      </c>
      <c r="BK7" s="38">
        <v>416.91</v>
      </c>
      <c r="BL7" s="38">
        <v>392.19</v>
      </c>
      <c r="BM7" s="38">
        <v>413.5</v>
      </c>
      <c r="BN7" s="38">
        <v>407.42</v>
      </c>
      <c r="BO7" s="38">
        <v>386.46</v>
      </c>
      <c r="BP7" s="38">
        <v>325.02</v>
      </c>
      <c r="BQ7" s="38">
        <v>45.48</v>
      </c>
      <c r="BR7" s="38">
        <v>27.57</v>
      </c>
      <c r="BS7" s="38">
        <v>35.69</v>
      </c>
      <c r="BT7" s="38">
        <v>34.159999999999997</v>
      </c>
      <c r="BU7" s="38">
        <v>44.41</v>
      </c>
      <c r="BV7" s="38">
        <v>57.93</v>
      </c>
      <c r="BW7" s="38">
        <v>57.03</v>
      </c>
      <c r="BX7" s="38">
        <v>55.84</v>
      </c>
      <c r="BY7" s="38">
        <v>57.08</v>
      </c>
      <c r="BZ7" s="38">
        <v>55.85</v>
      </c>
      <c r="CA7" s="38">
        <v>60.61</v>
      </c>
      <c r="CB7" s="38">
        <v>364.17</v>
      </c>
      <c r="CC7" s="38">
        <v>628.6</v>
      </c>
      <c r="CD7" s="38">
        <v>476.03</v>
      </c>
      <c r="CE7" s="38">
        <v>504.65</v>
      </c>
      <c r="CF7" s="38">
        <v>385.87</v>
      </c>
      <c r="CG7" s="38">
        <v>276.93</v>
      </c>
      <c r="CH7" s="38">
        <v>283.73</v>
      </c>
      <c r="CI7" s="38">
        <v>287.57</v>
      </c>
      <c r="CJ7" s="38">
        <v>286.86</v>
      </c>
      <c r="CK7" s="38">
        <v>287.91000000000003</v>
      </c>
      <c r="CL7" s="38">
        <v>270.94</v>
      </c>
      <c r="CM7" s="38">
        <v>34.21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59.08</v>
      </c>
      <c r="CS7" s="38">
        <v>58.25</v>
      </c>
      <c r="CT7" s="38">
        <v>61.55</v>
      </c>
      <c r="CU7" s="38">
        <v>57.22</v>
      </c>
      <c r="CV7" s="38">
        <v>54.93</v>
      </c>
      <c r="CW7" s="38">
        <v>57.8</v>
      </c>
      <c r="CX7" s="38">
        <v>96.49</v>
      </c>
      <c r="CY7" s="38">
        <v>100</v>
      </c>
      <c r="CZ7" s="38">
        <v>100</v>
      </c>
      <c r="DA7" s="38">
        <v>100</v>
      </c>
      <c r="DB7" s="38">
        <v>100</v>
      </c>
      <c r="DC7" s="38">
        <v>77.12</v>
      </c>
      <c r="DD7" s="38">
        <v>68.150000000000006</v>
      </c>
      <c r="DE7" s="38">
        <v>67.489999999999995</v>
      </c>
      <c r="DF7" s="38">
        <v>67.290000000000006</v>
      </c>
      <c r="DG7" s="38">
        <v>65.569999999999993</v>
      </c>
      <c r="DH7" s="38">
        <v>78.900000000000006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104</v>
      </c>
      <c r="EF7" s="38" t="s">
        <v>104</v>
      </c>
      <c r="EG7" s="38" t="s">
        <v>104</v>
      </c>
      <c r="EH7" s="38" t="s">
        <v>104</v>
      </c>
      <c r="EI7" s="38" t="s">
        <v>104</v>
      </c>
      <c r="EJ7" s="38" t="s">
        <v>104</v>
      </c>
      <c r="EK7" s="38" t="s">
        <v>104</v>
      </c>
      <c r="EL7" s="38" t="s">
        <v>104</v>
      </c>
      <c r="EM7" s="38" t="s">
        <v>104</v>
      </c>
      <c r="EN7" s="38" t="s">
        <v>104</v>
      </c>
      <c r="EO7" s="38" t="s">
        <v>104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魚屋　始</cp:lastModifiedBy>
  <dcterms:created xsi:type="dcterms:W3CDTF">2019-12-05T05:30:24Z</dcterms:created>
  <dcterms:modified xsi:type="dcterms:W3CDTF">2020-02-04T04:32:30Z</dcterms:modified>
  <cp:category/>
</cp:coreProperties>
</file>