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01\share\総務部\行財政管理課\財政班\【各種調査】\【公営企業関係調査】\【☆公営企業に係る「経営比較分析表」の分析等について】\Ｒ01（Ｈ31決算分）\03_県回答\"/>
    </mc:Choice>
  </mc:AlternateContent>
  <workbookProtection workbookAlgorithmName="SHA-512" workbookHashValue="0LOg7k0lDAc5GfrpWff7VeGyijL99/cZHQZNqgKmmFr+WjbFYCkl/jZvbOM+tb3PVDiWRzNJHJuXnZX1Fizonw==" workbookSaltValue="3yma491bwyyCOyG1oRm6bA=="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<sst xmlns="http://schemas.openxmlformats.org/spreadsheetml/2006/main" count="225" uniqueCount="111">
  <si>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</si>
  <si>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</si>
  <si>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</si>
  <si>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</si>
  <si>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</si>
  <si>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</si>
  <si>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</si>
  <si>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</si>
  <si>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</si>
  <si>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</si>
  <si>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</si>
  <si>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</si>
  <si>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</si>
  <si>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</si>
  <si>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</si>
  <si>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</si>
  <si>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</si>
  <si>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</si>
  <si>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</si>
  <si>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</si>
  <si>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</si>
  <si>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</si>
  <si>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</si>
  <si>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</si>
  <si>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</si>
  <si>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</si>
  <si>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</si>
  <si>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</si>
  <si>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</si>
  <si>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</si>
  <si>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</si>
  <si>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</si>
  <si>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</si>
  <si>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</si>
  <si>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</si>
  <si>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</si>
  <si>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</si>
  <si>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</si>
  <si>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</si>
  <si>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</si>
  <si>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</si>
  <si>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</si>
  <si>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</si>
  <si>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</si>
  <si>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</si>
  <si>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</si>
  <si>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</si>
  <si>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</si>
  <si>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</si>
  <si>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</si>
  <si>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</si>
  <si>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</si>
  <si>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</si>
  <si>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</si>
  <si>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</si>
  <si>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</si>
  <si>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</si>
  <si>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</si>
  <si>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</si>
  <si>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</si>
  <si>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</si>
  <si>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</si>
  <si>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</si>
  <si>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</si>
  <si>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</si>
  <si>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</si>
  <si>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</si>
  <si>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</si>
  <si>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</si>
  <si>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</si>
  <si>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</si>
  <si>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</si>
  <si>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</si>
  <si>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</si>
  <si>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</si>
  <si>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</si>
  <si>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</si>
  <si>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</si>
  <si>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</si>
  <si>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</si>
  <si>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</si>
  <si>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</si>
  <si>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</si>
  <si>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</si>
  <si>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</si>
  <si>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</si>
  <si>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</si>
  <si>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</si>
  <si>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</si>
  <si>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</si>
  <si>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</si>
  <si>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</si>
  <si>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</si>
  <si>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</si>
  <si>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</si>
  <si>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西海市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</si>
  <si>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</si>
  <si>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</si>
  <si>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</si>
  <si>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</si>
  <si>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</si>
  <si>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</si>
  <si>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</si>
  <si>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</si>
  <si>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</si>
  <si>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</si>
  <si>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</si>
  <si>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</si>
  <si>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平成２８年度の水道統合事業に伴い、平成２９年度から簡易水道が離島のみとなり、施設及び会計の規模が全体的に縮小となった。
　　　　　　　　　　　　　　　　　　　　　　　　　　　　　　　　　　　①収益的収支比率
昨年度に引き続き、一般会計からの繰入金がなければ実質赤字という状況は変わっていない。費用が料金収入を大きく上回っている割合となっており、料金改定、コスト削減などさらなる抜本的改善が必要である。
　　　　　　　　　　　　　　　　　　　　　　　　　　　　　　　　　　　④企業債残高対給水収益比率
類似団体平均を大きく下回っている。平成２８年度をもって水道統合事業が終了し、簡水債の大部分が上水道会計へ含まれたことによる。しかしながら、今後予定している布設替工事等では企業債に頼らざるを得ない状況が続くと見込まれる。
　　　　　　　　　　　　　　　　　　　　　　　　　　　　　　　　　　　　⑤料金回収率
例年、給水に係る費用を給水収益で賄えていないため、一般会計からの繰入金が必要となっている。
　　　　　　　　　　　　　　　　　　　　　　　　　　　　　　　　　⑥給水原価
有収水量１㎥あたりの費用が年々増加傾向であり、離島のみとなった前年度は特に維持管理コストが増大しているのが浮き彫りとなった。維持管理コストを見直す等の改善が必要である。
　　　　　　　　　　　　　　　　　　　　　　　　　　　　　　　　　⑦施設利用率
恒常的ともいえる急激な人口減少及び節水型機器の普及により適正な施設規模となっていない。水道施設及び機器更新時にはダウンサイジング等が必要である。
　　　　　　　　　　　　　　　　　　　　　　　　　　　　　　　　　⑧有収率
類似団体平均を大きく下回っており、配水量が給水収益に結びついていない。毎年有収率が減少傾向にある。⑦のダウンサイジングと併せて、送配水管の漏水調査及び修繕並びに計画的な施設更新による有収率改善が必要である。
</t>
    <rPh sb="505" eb="507">
      <t>ケイコウ</t>
    </rPh>
    <rPh sb="519" eb="522">
      <t>ゼンネンド</t>
    </rPh>
    <phoneticPr fontId="4"/>
  </si>
  <si>
    <t xml:space="preserve">・収支の抜本的改善のために費用コスト等の見直しが必要
・有収率の改善のために継続的な送配水管の漏水調査と補修及び年次計画による施設の更新が必要
・業務委託をはじめとする維持管理に伴うコスト削減が必要
・人口規模、施設利用率に応じた更新時における施設及び管路のダウンサイジング並びに通常運転時における送配水量等の調整が必要
</t>
    <phoneticPr fontId="4"/>
  </si>
  <si>
    <t>全体的に管路を含めた老朽化が進んでいる状況である。
昨年度から基本計画等の策定（令和元年度完成予定）に取り組んでおり、令和２年度から成果を基に更新計画を進めていく予定としている。　　　　　　　　　　　　　　　　　　　　　</t>
    <rPh sb="0" eb="3">
      <t>ゼンタイテキ</t>
    </rPh>
    <rPh sb="26" eb="29">
      <t>サクネンド</t>
    </rPh>
    <rPh sb="37" eb="39">
      <t>サクテイ</t>
    </rPh>
    <rPh sb="40" eb="42">
      <t>レイワ</t>
    </rPh>
    <rPh sb="42" eb="44">
      <t>ガンネン</t>
    </rPh>
    <rPh sb="44" eb="45">
      <t>ド</t>
    </rPh>
    <rPh sb="45" eb="47">
      <t>カンセイ</t>
    </rPh>
    <rPh sb="47" eb="49">
      <t>ヨテイ</t>
    </rPh>
    <rPh sb="59" eb="61">
      <t>レイワ</t>
    </rPh>
    <rPh sb="62" eb="64">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</si>
</sst>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0.04</c:v>
                </c:pt>
                <c:pt idx="1">
                  <c:v>0.28000000000000003</c:v>
                </c:pt>
                <c:pt idx="2">
                  <c:v>0.01</c:v>
                </c:pt>
                <c:pt idx="3" formatCode="#,##0.00;&quot;△&quot;#,##0.00">
                  <c:v>0</c:v>
                </c:pt>
                <c:pt idx="4">
                  <c:v>0.67</c:v>
                </c:pt>
              </c:numCache>
            </c:numRef>
          </c:val>
          <c:extLst xmlns:c16r2="http://schemas.microsoft.com/office/drawing/2015/06/chart">
            <c:ext xmlns:c16="http://schemas.microsoft.com/office/drawing/2014/chart" uri="{C3380CC4-5D6E-409C-BE32-E72D297353CC}">
              <c16:uniqueId val="{00000000-5CF5-47D6-9F5B-9B49C1DF2F23}"/>
            </c:ext>
          </c:extLst>
        </c:ser>
        <c:dLbls>
          <c:showLegendKey val="0"/>
          <c:showVal val="0"/>
          <c:showCatName val="0"/>
          <c:showSerName val="0"/>
          <c:showPercent val="0"/>
          <c:showBubbleSize val="0"/>
        </c:dLbls>
        <c:gapWidth val="150"/>
        <c:axId val="351068736"/>
        <c:axId val="351069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0.55000000000000004</c:v>
                </c:pt>
                <c:pt idx="1">
                  <c:v>0.54</c:v>
                </c:pt>
                <c:pt idx="2">
                  <c:v>0.43</c:v>
                </c:pt>
                <c:pt idx="3">
                  <c:v>0.56999999999999995</c:v>
                </c:pt>
                <c:pt idx="4">
                  <c:v>0.62</c:v>
                </c:pt>
              </c:numCache>
            </c:numRef>
          </c:val>
          <c:smooth val="0"/>
          <c:extLst xmlns:c16r2="http://schemas.microsoft.com/office/drawing/2015/06/chart">
            <c:ext xmlns:c16="http://schemas.microsoft.com/office/drawing/2014/chart" uri="{C3380CC4-5D6E-409C-BE32-E72D297353CC}">
              <c16:uniqueId val="{00000001-5CF5-47D6-9F5B-9B49C1DF2F23}"/>
            </c:ext>
          </c:extLst>
        </c:ser>
        <c:dLbls>
          <c:showLegendKey val="0"/>
          <c:showVal val="0"/>
          <c:showCatName val="0"/>
          <c:showSerName val="0"/>
          <c:showPercent val="0"/>
          <c:showBubbleSize val="0"/>
        </c:dLbls>
        <c:marker val="1"/>
        <c:smooth val="0"/>
        <c:axId val="351068736"/>
        <c:axId val="351069912"/>
      </c:lineChart>
      <c:dateAx>
        <c:axId val="351068736"/>
        <c:scaling>
          <c:orientation val="minMax"/>
        </c:scaling>
        <c:delete val="1"/>
        <c:axPos val="b"/>
        <c:numFmt formatCode="ge" sourceLinked="1"/>
        <c:majorTickMark val="none"/>
        <c:minorTickMark val="none"/>
        <c:tickLblPos val="none"/>
        <c:crossAx val="351069912"/>
        <c:crosses val="autoZero"/>
        <c:auto val="1"/>
        <c:lblOffset val="100"/>
        <c:baseTimeUnit val="years"/>
      </c:dateAx>
      <c:valAx>
        <c:axId val="351069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06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74.010000000000005</c:v>
                </c:pt>
                <c:pt idx="1">
                  <c:v>73.290000000000006</c:v>
                </c:pt>
                <c:pt idx="2">
                  <c:v>65.64</c:v>
                </c:pt>
                <c:pt idx="3">
                  <c:v>47.98</c:v>
                </c:pt>
                <c:pt idx="4">
                  <c:v>47.58</c:v>
                </c:pt>
              </c:numCache>
            </c:numRef>
          </c:val>
          <c:extLst xmlns:c16r2="http://schemas.microsoft.com/office/drawing/2015/06/chart">
            <c:ext xmlns:c16="http://schemas.microsoft.com/office/drawing/2014/chart" uri="{C3380CC4-5D6E-409C-BE32-E72D297353CC}">
              <c16:uniqueId val="{00000000-B40A-4BA9-9081-E37DC3CE8D62}"/>
            </c:ext>
          </c:extLst>
        </c:ser>
        <c:dLbls>
          <c:showLegendKey val="0"/>
          <c:showVal val="0"/>
          <c:showCatName val="0"/>
          <c:showSerName val="0"/>
          <c:showPercent val="0"/>
          <c:showBubbleSize val="0"/>
        </c:dLbls>
        <c:gapWidth val="150"/>
        <c:axId val="352931496"/>
        <c:axId val="352933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60.68</c:v>
                </c:pt>
                <c:pt idx="1">
                  <c:v>59.87</c:v>
                </c:pt>
                <c:pt idx="2">
                  <c:v>59.59</c:v>
                </c:pt>
                <c:pt idx="3">
                  <c:v>47.95</c:v>
                </c:pt>
                <c:pt idx="4">
                  <c:v>48.26</c:v>
                </c:pt>
              </c:numCache>
            </c:numRef>
          </c:val>
          <c:smooth val="0"/>
          <c:extLst xmlns:c16r2="http://schemas.microsoft.com/office/drawing/2015/06/chart">
            <c:ext xmlns:c16="http://schemas.microsoft.com/office/drawing/2014/chart" uri="{C3380CC4-5D6E-409C-BE32-E72D297353CC}">
              <c16:uniqueId val="{00000001-B40A-4BA9-9081-E37DC3CE8D62}"/>
            </c:ext>
          </c:extLst>
        </c:ser>
        <c:dLbls>
          <c:showLegendKey val="0"/>
          <c:showVal val="0"/>
          <c:showCatName val="0"/>
          <c:showSerName val="0"/>
          <c:showPercent val="0"/>
          <c:showBubbleSize val="0"/>
        </c:dLbls>
        <c:marker val="1"/>
        <c:smooth val="0"/>
        <c:axId val="352931496"/>
        <c:axId val="352933848"/>
      </c:lineChart>
      <c:dateAx>
        <c:axId val="352931496"/>
        <c:scaling>
          <c:orientation val="minMax"/>
        </c:scaling>
        <c:delete val="1"/>
        <c:axPos val="b"/>
        <c:numFmt formatCode="ge" sourceLinked="1"/>
        <c:majorTickMark val="none"/>
        <c:minorTickMark val="none"/>
        <c:tickLblPos val="none"/>
        <c:crossAx val="352933848"/>
        <c:crosses val="autoZero"/>
        <c:auto val="1"/>
        <c:lblOffset val="100"/>
        <c:baseTimeUnit val="years"/>
      </c:dateAx>
      <c:valAx>
        <c:axId val="352933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931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71.61</c:v>
                </c:pt>
                <c:pt idx="1">
                  <c:v>72.03</c:v>
                </c:pt>
                <c:pt idx="2">
                  <c:v>70.75</c:v>
                </c:pt>
                <c:pt idx="3">
                  <c:v>54.99</c:v>
                </c:pt>
                <c:pt idx="4">
                  <c:v>54.07</c:v>
                </c:pt>
              </c:numCache>
            </c:numRef>
          </c:val>
          <c:extLst xmlns:c16r2="http://schemas.microsoft.com/office/drawing/2015/06/chart">
            <c:ext xmlns:c16="http://schemas.microsoft.com/office/drawing/2014/chart" uri="{C3380CC4-5D6E-409C-BE32-E72D297353CC}">
              <c16:uniqueId val="{00000000-8D7E-4628-9C5D-91DFABFD1DDB}"/>
            </c:ext>
          </c:extLst>
        </c:ser>
        <c:dLbls>
          <c:showLegendKey val="0"/>
          <c:showVal val="0"/>
          <c:showCatName val="0"/>
          <c:showSerName val="0"/>
          <c:showPercent val="0"/>
          <c:showBubbleSize val="0"/>
        </c:dLbls>
        <c:gapWidth val="150"/>
        <c:axId val="352934240"/>
        <c:axId val="352931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75.760000000000005</c:v>
                </c:pt>
                <c:pt idx="1">
                  <c:v>75.48</c:v>
                </c:pt>
                <c:pt idx="2">
                  <c:v>74.64</c:v>
                </c:pt>
                <c:pt idx="3">
                  <c:v>74.900000000000006</c:v>
                </c:pt>
                <c:pt idx="4">
                  <c:v>72.72</c:v>
                </c:pt>
              </c:numCache>
            </c:numRef>
          </c:val>
          <c:smooth val="0"/>
          <c:extLst xmlns:c16r2="http://schemas.microsoft.com/office/drawing/2015/06/chart">
            <c:ext xmlns:c16="http://schemas.microsoft.com/office/drawing/2014/chart" uri="{C3380CC4-5D6E-409C-BE32-E72D297353CC}">
              <c16:uniqueId val="{00000001-8D7E-4628-9C5D-91DFABFD1DDB}"/>
            </c:ext>
          </c:extLst>
        </c:ser>
        <c:dLbls>
          <c:showLegendKey val="0"/>
          <c:showVal val="0"/>
          <c:showCatName val="0"/>
          <c:showSerName val="0"/>
          <c:showPercent val="0"/>
          <c:showBubbleSize val="0"/>
        </c:dLbls>
        <c:marker val="1"/>
        <c:smooth val="0"/>
        <c:axId val="352934240"/>
        <c:axId val="352931888"/>
      </c:lineChart>
      <c:dateAx>
        <c:axId val="352934240"/>
        <c:scaling>
          <c:orientation val="minMax"/>
        </c:scaling>
        <c:delete val="1"/>
        <c:axPos val="b"/>
        <c:numFmt formatCode="ge" sourceLinked="1"/>
        <c:majorTickMark val="none"/>
        <c:minorTickMark val="none"/>
        <c:tickLblPos val="none"/>
        <c:crossAx val="352931888"/>
        <c:crosses val="autoZero"/>
        <c:auto val="1"/>
        <c:lblOffset val="100"/>
        <c:baseTimeUnit val="years"/>
      </c:dateAx>
      <c:valAx>
        <c:axId val="35293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93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82.1</c:v>
                </c:pt>
                <c:pt idx="1">
                  <c:v>82.95</c:v>
                </c:pt>
                <c:pt idx="2">
                  <c:v>81.67</c:v>
                </c:pt>
                <c:pt idx="3">
                  <c:v>40.79</c:v>
                </c:pt>
                <c:pt idx="4">
                  <c:v>86.95</c:v>
                </c:pt>
              </c:numCache>
            </c:numRef>
          </c:val>
          <c:extLst xmlns:c16r2="http://schemas.microsoft.com/office/drawing/2015/06/chart">
            <c:ext xmlns:c16="http://schemas.microsoft.com/office/drawing/2014/chart" uri="{C3380CC4-5D6E-409C-BE32-E72D297353CC}">
              <c16:uniqueId val="{00000000-538A-433D-B190-02D547479CB1}"/>
            </c:ext>
          </c:extLst>
        </c:ser>
        <c:dLbls>
          <c:showLegendKey val="0"/>
          <c:showVal val="0"/>
          <c:showCatName val="0"/>
          <c:showSerName val="0"/>
          <c:showPercent val="0"/>
          <c:showBubbleSize val="0"/>
        </c:dLbls>
        <c:gapWidth val="150"/>
        <c:axId val="351070696"/>
        <c:axId val="351071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77.48</c:v>
                </c:pt>
                <c:pt idx="1">
                  <c:v>76.02</c:v>
                </c:pt>
                <c:pt idx="2">
                  <c:v>77.66</c:v>
                </c:pt>
                <c:pt idx="3">
                  <c:v>74.05</c:v>
                </c:pt>
                <c:pt idx="4">
                  <c:v>73.25</c:v>
                </c:pt>
              </c:numCache>
            </c:numRef>
          </c:val>
          <c:smooth val="0"/>
          <c:extLst xmlns:c16r2="http://schemas.microsoft.com/office/drawing/2015/06/chart">
            <c:ext xmlns:c16="http://schemas.microsoft.com/office/drawing/2014/chart" uri="{C3380CC4-5D6E-409C-BE32-E72D297353CC}">
              <c16:uniqueId val="{00000001-538A-433D-B190-02D547479CB1}"/>
            </c:ext>
          </c:extLst>
        </c:ser>
        <c:dLbls>
          <c:showLegendKey val="0"/>
          <c:showVal val="0"/>
          <c:showCatName val="0"/>
          <c:showSerName val="0"/>
          <c:showPercent val="0"/>
          <c:showBubbleSize val="0"/>
        </c:dLbls>
        <c:marker val="1"/>
        <c:smooth val="0"/>
        <c:axId val="351070696"/>
        <c:axId val="351071088"/>
      </c:lineChart>
      <c:dateAx>
        <c:axId val="351070696"/>
        <c:scaling>
          <c:orientation val="minMax"/>
        </c:scaling>
        <c:delete val="1"/>
        <c:axPos val="b"/>
        <c:numFmt formatCode="ge" sourceLinked="1"/>
        <c:majorTickMark val="none"/>
        <c:minorTickMark val="none"/>
        <c:tickLblPos val="none"/>
        <c:crossAx val="351071088"/>
        <c:crosses val="autoZero"/>
        <c:auto val="1"/>
        <c:lblOffset val="100"/>
        <c:baseTimeUnit val="years"/>
      </c:dateAx>
      <c:valAx>
        <c:axId val="35107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070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7DF-423E-9004-456594383CD2}"/>
            </c:ext>
          </c:extLst>
        </c:ser>
        <c:dLbls>
          <c:showLegendKey val="0"/>
          <c:showVal val="0"/>
          <c:showCatName val="0"/>
          <c:showSerName val="0"/>
          <c:showPercent val="0"/>
          <c:showBubbleSize val="0"/>
        </c:dLbls>
        <c:gapWidth val="150"/>
        <c:axId val="352357064"/>
        <c:axId val="352357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7DF-423E-9004-456594383CD2}"/>
            </c:ext>
          </c:extLst>
        </c:ser>
        <c:dLbls>
          <c:showLegendKey val="0"/>
          <c:showVal val="0"/>
          <c:showCatName val="0"/>
          <c:showSerName val="0"/>
          <c:showPercent val="0"/>
          <c:showBubbleSize val="0"/>
        </c:dLbls>
        <c:marker val="1"/>
        <c:smooth val="0"/>
        <c:axId val="352357064"/>
        <c:axId val="352357848"/>
      </c:lineChart>
      <c:dateAx>
        <c:axId val="352357064"/>
        <c:scaling>
          <c:orientation val="minMax"/>
        </c:scaling>
        <c:delete val="1"/>
        <c:axPos val="b"/>
        <c:numFmt formatCode="ge" sourceLinked="1"/>
        <c:majorTickMark val="none"/>
        <c:minorTickMark val="none"/>
        <c:tickLblPos val="none"/>
        <c:crossAx val="352357848"/>
        <c:crosses val="autoZero"/>
        <c:auto val="1"/>
        <c:lblOffset val="100"/>
        <c:baseTimeUnit val="years"/>
      </c:dateAx>
      <c:valAx>
        <c:axId val="352357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357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A68-4E2E-ABE9-36E8508A741B}"/>
            </c:ext>
          </c:extLst>
        </c:ser>
        <c:dLbls>
          <c:showLegendKey val="0"/>
          <c:showVal val="0"/>
          <c:showCatName val="0"/>
          <c:showSerName val="0"/>
          <c:showPercent val="0"/>
          <c:showBubbleSize val="0"/>
        </c:dLbls>
        <c:gapWidth val="150"/>
        <c:axId val="352357456"/>
        <c:axId val="35235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A68-4E2E-ABE9-36E8508A741B}"/>
            </c:ext>
          </c:extLst>
        </c:ser>
        <c:dLbls>
          <c:showLegendKey val="0"/>
          <c:showVal val="0"/>
          <c:showCatName val="0"/>
          <c:showSerName val="0"/>
          <c:showPercent val="0"/>
          <c:showBubbleSize val="0"/>
        </c:dLbls>
        <c:marker val="1"/>
        <c:smooth val="0"/>
        <c:axId val="352357456"/>
        <c:axId val="352358240"/>
      </c:lineChart>
      <c:dateAx>
        <c:axId val="352357456"/>
        <c:scaling>
          <c:orientation val="minMax"/>
        </c:scaling>
        <c:delete val="1"/>
        <c:axPos val="b"/>
        <c:numFmt formatCode="ge" sourceLinked="1"/>
        <c:majorTickMark val="none"/>
        <c:minorTickMark val="none"/>
        <c:tickLblPos val="none"/>
        <c:crossAx val="352358240"/>
        <c:crosses val="autoZero"/>
        <c:auto val="1"/>
        <c:lblOffset val="100"/>
        <c:baseTimeUnit val="years"/>
      </c:dateAx>
      <c:valAx>
        <c:axId val="35235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35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88E-4231-B80D-3CB9E2A3E0A5}"/>
            </c:ext>
          </c:extLst>
        </c:ser>
        <c:dLbls>
          <c:showLegendKey val="0"/>
          <c:showVal val="0"/>
          <c:showCatName val="0"/>
          <c:showSerName val="0"/>
          <c:showPercent val="0"/>
          <c:showBubbleSize val="0"/>
        </c:dLbls>
        <c:gapWidth val="150"/>
        <c:axId val="352356672"/>
        <c:axId val="352359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88E-4231-B80D-3CB9E2A3E0A5}"/>
            </c:ext>
          </c:extLst>
        </c:ser>
        <c:dLbls>
          <c:showLegendKey val="0"/>
          <c:showVal val="0"/>
          <c:showCatName val="0"/>
          <c:showSerName val="0"/>
          <c:showPercent val="0"/>
          <c:showBubbleSize val="0"/>
        </c:dLbls>
        <c:marker val="1"/>
        <c:smooth val="0"/>
        <c:axId val="352356672"/>
        <c:axId val="352359416"/>
      </c:lineChart>
      <c:dateAx>
        <c:axId val="352356672"/>
        <c:scaling>
          <c:orientation val="minMax"/>
        </c:scaling>
        <c:delete val="1"/>
        <c:axPos val="b"/>
        <c:numFmt formatCode="ge" sourceLinked="1"/>
        <c:majorTickMark val="none"/>
        <c:minorTickMark val="none"/>
        <c:tickLblPos val="none"/>
        <c:crossAx val="352359416"/>
        <c:crosses val="autoZero"/>
        <c:auto val="1"/>
        <c:lblOffset val="100"/>
        <c:baseTimeUnit val="years"/>
      </c:dateAx>
      <c:valAx>
        <c:axId val="352359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35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08E-467F-AE28-01CF6B83E9EE}"/>
            </c:ext>
          </c:extLst>
        </c:ser>
        <c:dLbls>
          <c:showLegendKey val="0"/>
          <c:showVal val="0"/>
          <c:showCatName val="0"/>
          <c:showSerName val="0"/>
          <c:showPercent val="0"/>
          <c:showBubbleSize val="0"/>
        </c:dLbls>
        <c:gapWidth val="150"/>
        <c:axId val="352355104"/>
        <c:axId val="352355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08E-467F-AE28-01CF6B83E9EE}"/>
            </c:ext>
          </c:extLst>
        </c:ser>
        <c:dLbls>
          <c:showLegendKey val="0"/>
          <c:showVal val="0"/>
          <c:showCatName val="0"/>
          <c:showSerName val="0"/>
          <c:showPercent val="0"/>
          <c:showBubbleSize val="0"/>
        </c:dLbls>
        <c:marker val="1"/>
        <c:smooth val="0"/>
        <c:axId val="352355104"/>
        <c:axId val="352355496"/>
      </c:lineChart>
      <c:dateAx>
        <c:axId val="352355104"/>
        <c:scaling>
          <c:orientation val="minMax"/>
        </c:scaling>
        <c:delete val="1"/>
        <c:axPos val="b"/>
        <c:numFmt formatCode="ge" sourceLinked="1"/>
        <c:majorTickMark val="none"/>
        <c:minorTickMark val="none"/>
        <c:tickLblPos val="none"/>
        <c:crossAx val="352355496"/>
        <c:crosses val="autoZero"/>
        <c:auto val="1"/>
        <c:lblOffset val="100"/>
        <c:baseTimeUnit val="years"/>
      </c:dateAx>
      <c:valAx>
        <c:axId val="352355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35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916.1</c:v>
                </c:pt>
                <c:pt idx="1">
                  <c:v>892.98</c:v>
                </c:pt>
                <c:pt idx="2">
                  <c:v>721.74</c:v>
                </c:pt>
                <c:pt idx="3">
                  <c:v>224.23</c:v>
                </c:pt>
                <c:pt idx="4">
                  <c:v>299.54000000000002</c:v>
                </c:pt>
              </c:numCache>
            </c:numRef>
          </c:val>
          <c:extLst xmlns:c16r2="http://schemas.microsoft.com/office/drawing/2015/06/chart">
            <c:ext xmlns:c16="http://schemas.microsoft.com/office/drawing/2014/chart" uri="{C3380CC4-5D6E-409C-BE32-E72D297353CC}">
              <c16:uniqueId val="{00000000-9651-4285-B7A1-F8B42032B002}"/>
            </c:ext>
          </c:extLst>
        </c:ser>
        <c:dLbls>
          <c:showLegendKey val="0"/>
          <c:showVal val="0"/>
          <c:showCatName val="0"/>
          <c:showSerName val="0"/>
          <c:showPercent val="0"/>
          <c:showBubbleSize val="0"/>
        </c:dLbls>
        <c:gapWidth val="150"/>
        <c:axId val="352930712"/>
        <c:axId val="352934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1285.3599999999999</c:v>
                </c:pt>
                <c:pt idx="1">
                  <c:v>1246.73</c:v>
                </c:pt>
                <c:pt idx="2">
                  <c:v>1281.51</c:v>
                </c:pt>
                <c:pt idx="3">
                  <c:v>1302.33</c:v>
                </c:pt>
                <c:pt idx="4">
                  <c:v>1274.21</c:v>
                </c:pt>
              </c:numCache>
            </c:numRef>
          </c:val>
          <c:smooth val="0"/>
          <c:extLst xmlns:c16r2="http://schemas.microsoft.com/office/drawing/2015/06/chart">
            <c:ext xmlns:c16="http://schemas.microsoft.com/office/drawing/2014/chart" uri="{C3380CC4-5D6E-409C-BE32-E72D297353CC}">
              <c16:uniqueId val="{00000001-9651-4285-B7A1-F8B42032B002}"/>
            </c:ext>
          </c:extLst>
        </c:ser>
        <c:dLbls>
          <c:showLegendKey val="0"/>
          <c:showVal val="0"/>
          <c:showCatName val="0"/>
          <c:showSerName val="0"/>
          <c:showPercent val="0"/>
          <c:showBubbleSize val="0"/>
        </c:dLbls>
        <c:marker val="1"/>
        <c:smooth val="0"/>
        <c:axId val="352930712"/>
        <c:axId val="352934632"/>
      </c:lineChart>
      <c:dateAx>
        <c:axId val="352930712"/>
        <c:scaling>
          <c:orientation val="minMax"/>
        </c:scaling>
        <c:delete val="1"/>
        <c:axPos val="b"/>
        <c:numFmt formatCode="ge" sourceLinked="1"/>
        <c:majorTickMark val="none"/>
        <c:minorTickMark val="none"/>
        <c:tickLblPos val="none"/>
        <c:crossAx val="352934632"/>
        <c:crosses val="autoZero"/>
        <c:auto val="1"/>
        <c:lblOffset val="100"/>
        <c:baseTimeUnit val="years"/>
      </c:dateAx>
      <c:valAx>
        <c:axId val="352934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930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64.41</c:v>
                </c:pt>
                <c:pt idx="1">
                  <c:v>62.7</c:v>
                </c:pt>
                <c:pt idx="2">
                  <c:v>74.739999999999995</c:v>
                </c:pt>
                <c:pt idx="3">
                  <c:v>37.35</c:v>
                </c:pt>
                <c:pt idx="4">
                  <c:v>43.38</c:v>
                </c:pt>
              </c:numCache>
            </c:numRef>
          </c:val>
          <c:extLst xmlns:c16r2="http://schemas.microsoft.com/office/drawing/2015/06/chart">
            <c:ext xmlns:c16="http://schemas.microsoft.com/office/drawing/2014/chart" uri="{C3380CC4-5D6E-409C-BE32-E72D297353CC}">
              <c16:uniqueId val="{00000000-3D3D-4020-8FF7-3C2FC4DCD71C}"/>
            </c:ext>
          </c:extLst>
        </c:ser>
        <c:dLbls>
          <c:showLegendKey val="0"/>
          <c:showVal val="0"/>
          <c:showCatName val="0"/>
          <c:showSerName val="0"/>
          <c:showPercent val="0"/>
          <c:showBubbleSize val="0"/>
        </c:dLbls>
        <c:gapWidth val="150"/>
        <c:axId val="352933064"/>
        <c:axId val="352932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54.45</c:v>
                </c:pt>
                <c:pt idx="1">
                  <c:v>54.33</c:v>
                </c:pt>
                <c:pt idx="2">
                  <c:v>55.02</c:v>
                </c:pt>
                <c:pt idx="3">
                  <c:v>40.89</c:v>
                </c:pt>
                <c:pt idx="4">
                  <c:v>41.25</c:v>
                </c:pt>
              </c:numCache>
            </c:numRef>
          </c:val>
          <c:smooth val="0"/>
          <c:extLst xmlns:c16r2="http://schemas.microsoft.com/office/drawing/2015/06/chart">
            <c:ext xmlns:c16="http://schemas.microsoft.com/office/drawing/2014/chart" uri="{C3380CC4-5D6E-409C-BE32-E72D297353CC}">
              <c16:uniqueId val="{00000001-3D3D-4020-8FF7-3C2FC4DCD71C}"/>
            </c:ext>
          </c:extLst>
        </c:ser>
        <c:dLbls>
          <c:showLegendKey val="0"/>
          <c:showVal val="0"/>
          <c:showCatName val="0"/>
          <c:showSerName val="0"/>
          <c:showPercent val="0"/>
          <c:showBubbleSize val="0"/>
        </c:dLbls>
        <c:marker val="1"/>
        <c:smooth val="0"/>
        <c:axId val="352933064"/>
        <c:axId val="352932672"/>
      </c:lineChart>
      <c:dateAx>
        <c:axId val="352933064"/>
        <c:scaling>
          <c:orientation val="minMax"/>
        </c:scaling>
        <c:delete val="1"/>
        <c:axPos val="b"/>
        <c:numFmt formatCode="ge" sourceLinked="1"/>
        <c:majorTickMark val="none"/>
        <c:minorTickMark val="none"/>
        <c:tickLblPos val="none"/>
        <c:crossAx val="352932672"/>
        <c:crosses val="autoZero"/>
        <c:auto val="1"/>
        <c:lblOffset val="100"/>
        <c:baseTimeUnit val="years"/>
      </c:dateAx>
      <c:valAx>
        <c:axId val="35293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933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318.57</c:v>
                </c:pt>
                <c:pt idx="1">
                  <c:v>325.02</c:v>
                </c:pt>
                <c:pt idx="2">
                  <c:v>332.48</c:v>
                </c:pt>
                <c:pt idx="3">
                  <c:v>730.32</c:v>
                </c:pt>
                <c:pt idx="4">
                  <c:v>632.82000000000005</c:v>
                </c:pt>
              </c:numCache>
            </c:numRef>
          </c:val>
          <c:extLst xmlns:c16r2="http://schemas.microsoft.com/office/drawing/2015/06/chart">
            <c:ext xmlns:c16="http://schemas.microsoft.com/office/drawing/2014/chart" uri="{C3380CC4-5D6E-409C-BE32-E72D297353CC}">
              <c16:uniqueId val="{00000000-8EF5-48BA-9C8A-5D35A014697D}"/>
            </c:ext>
          </c:extLst>
        </c:ser>
        <c:dLbls>
          <c:showLegendKey val="0"/>
          <c:showVal val="0"/>
          <c:showCatName val="0"/>
          <c:showSerName val="0"/>
          <c:showPercent val="0"/>
          <c:showBubbleSize val="0"/>
        </c:dLbls>
        <c:gapWidth val="150"/>
        <c:axId val="352931104"/>
        <c:axId val="352936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332.75</c:v>
                </c:pt>
                <c:pt idx="1">
                  <c:v>341.05</c:v>
                </c:pt>
                <c:pt idx="2">
                  <c:v>330.62</c:v>
                </c:pt>
                <c:pt idx="3">
                  <c:v>383.2</c:v>
                </c:pt>
                <c:pt idx="4">
                  <c:v>383.25</c:v>
                </c:pt>
              </c:numCache>
            </c:numRef>
          </c:val>
          <c:smooth val="0"/>
          <c:extLst xmlns:c16r2="http://schemas.microsoft.com/office/drawing/2015/06/chart">
            <c:ext xmlns:c16="http://schemas.microsoft.com/office/drawing/2014/chart" uri="{C3380CC4-5D6E-409C-BE32-E72D297353CC}">
              <c16:uniqueId val="{00000001-8EF5-48BA-9C8A-5D35A014697D}"/>
            </c:ext>
          </c:extLst>
        </c:ser>
        <c:dLbls>
          <c:showLegendKey val="0"/>
          <c:showVal val="0"/>
          <c:showCatName val="0"/>
          <c:showSerName val="0"/>
          <c:showPercent val="0"/>
          <c:showBubbleSize val="0"/>
        </c:dLbls>
        <c:marker val="1"/>
        <c:smooth val="0"/>
        <c:axId val="352931104"/>
        <c:axId val="352936984"/>
      </c:lineChart>
      <c:dateAx>
        <c:axId val="352931104"/>
        <c:scaling>
          <c:orientation val="minMax"/>
        </c:scaling>
        <c:delete val="1"/>
        <c:axPos val="b"/>
        <c:numFmt formatCode="ge" sourceLinked="1"/>
        <c:majorTickMark val="none"/>
        <c:minorTickMark val="none"/>
        <c:tickLblPos val="none"/>
        <c:crossAx val="352936984"/>
        <c:crosses val="autoZero"/>
        <c:auto val="1"/>
        <c:lblOffset val="100"/>
        <c:baseTimeUnit val="years"/>
      </c:dateAx>
      <c:valAx>
        <c:axId val="352936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293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長崎県　西海市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7" t="s">
        <v>1</v>
      </c>
      <c r="C7" s="77"/>
      <c r="D7" s="77"/>
      <c r="E7" s="77"/>
      <c r="F7" s="77"/>
      <c r="G7" s="77"/>
      <c r="H7" s="77"/>
      <c r="I7" s="77" t="s">
        <v>2</v>
      </c>
      <c r="J7" s="77"/>
      <c r="K7" s="77"/>
      <c r="L7" s="77"/>
      <c r="M7" s="77"/>
      <c r="N7" s="77"/>
      <c r="O7" s="77"/>
      <c r="P7" s="77" t="s">
        <v>3</v>
      </c>
      <c r="Q7" s="77"/>
      <c r="R7" s="77"/>
      <c r="S7" s="77"/>
      <c r="T7" s="77"/>
      <c r="U7" s="77"/>
      <c r="V7" s="77"/>
      <c r="W7" s="77" t="s">
        <v>4</v>
      </c>
      <c r="X7" s="77"/>
      <c r="Y7" s="77"/>
      <c r="Z7" s="77"/>
      <c r="AA7" s="77"/>
      <c r="AB7" s="77"/>
      <c r="AC7" s="77"/>
      <c r="AD7" s="77" t="s">
        <v>5</v>
      </c>
      <c r="AE7" s="77"/>
      <c r="AF7" s="77"/>
      <c r="AG7" s="77"/>
      <c r="AH7" s="77"/>
      <c r="AI7" s="77"/>
      <c r="AJ7" s="77"/>
      <c r="AK7" s="2"/>
      <c r="AL7" s="77" t="s">
        <v>6</v>
      </c>
      <c r="AM7" s="77"/>
      <c r="AN7" s="77"/>
      <c r="AO7" s="77"/>
      <c r="AP7" s="77"/>
      <c r="AQ7" s="77"/>
      <c r="AR7" s="77"/>
      <c r="AS7" s="77"/>
      <c r="AT7" s="77" t="s">
        <v>7</v>
      </c>
      <c r="AU7" s="77"/>
      <c r="AV7" s="77"/>
      <c r="AW7" s="77"/>
      <c r="AX7" s="77"/>
      <c r="AY7" s="77"/>
      <c r="AZ7" s="77"/>
      <c r="BA7" s="77"/>
      <c r="BB7" s="77" t="s">
        <v>8</v>
      </c>
      <c r="BC7" s="77"/>
      <c r="BD7" s="77"/>
      <c r="BE7" s="77"/>
      <c r="BF7" s="77"/>
      <c r="BG7" s="77"/>
      <c r="BH7" s="77"/>
      <c r="BI7" s="77"/>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水道事業</v>
      </c>
      <c r="J8" s="78"/>
      <c r="K8" s="78"/>
      <c r="L8" s="78"/>
      <c r="M8" s="78"/>
      <c r="N8" s="78"/>
      <c r="O8" s="78"/>
      <c r="P8" s="78" t="str">
        <f>データ!$K$6</f>
        <v>簡易水道事業</v>
      </c>
      <c r="Q8" s="78"/>
      <c r="R8" s="78"/>
      <c r="S8" s="78"/>
      <c r="T8" s="78"/>
      <c r="U8" s="78"/>
      <c r="V8" s="78"/>
      <c r="W8" s="78" t="str">
        <f>データ!$L$6</f>
        <v>D4</v>
      </c>
      <c r="X8" s="78"/>
      <c r="Y8" s="78"/>
      <c r="Z8" s="78"/>
      <c r="AA8" s="78"/>
      <c r="AB8" s="78"/>
      <c r="AC8" s="78"/>
      <c r="AD8" s="78" t="str">
        <f>データ!$M$6</f>
        <v>非設置</v>
      </c>
      <c r="AE8" s="78"/>
      <c r="AF8" s="78"/>
      <c r="AG8" s="78"/>
      <c r="AH8" s="78"/>
      <c r="AI8" s="78"/>
      <c r="AJ8" s="78"/>
      <c r="AK8" s="2"/>
      <c r="AL8" s="72">
        <f>データ!$R$6</f>
        <v>27982</v>
      </c>
      <c r="AM8" s="72"/>
      <c r="AN8" s="72"/>
      <c r="AO8" s="72"/>
      <c r="AP8" s="72"/>
      <c r="AQ8" s="72"/>
      <c r="AR8" s="72"/>
      <c r="AS8" s="72"/>
      <c r="AT8" s="71">
        <f>データ!$S$6</f>
        <v>241.59</v>
      </c>
      <c r="AU8" s="71"/>
      <c r="AV8" s="71"/>
      <c r="AW8" s="71"/>
      <c r="AX8" s="71"/>
      <c r="AY8" s="71"/>
      <c r="AZ8" s="71"/>
      <c r="BA8" s="71"/>
      <c r="BB8" s="71">
        <f>データ!$T$6</f>
        <v>115.82</v>
      </c>
      <c r="BC8" s="71"/>
      <c r="BD8" s="71"/>
      <c r="BE8" s="71"/>
      <c r="BF8" s="71"/>
      <c r="BG8" s="71"/>
      <c r="BH8" s="71"/>
      <c r="BI8" s="71"/>
      <c r="BJ8" s="3"/>
      <c r="BK8" s="3"/>
      <c r="BL8" s="75" t="s">
        <v>10</v>
      </c>
      <c r="BM8" s="76"/>
      <c r="BN8" s="7" t="s">
        <v>11</v>
      </c>
      <c r="BO8" s="8"/>
      <c r="BP8" s="8"/>
      <c r="BQ8" s="8"/>
      <c r="BR8" s="8"/>
      <c r="BS8" s="8"/>
      <c r="BT8" s="8"/>
      <c r="BU8" s="8"/>
      <c r="BV8" s="8"/>
      <c r="BW8" s="8"/>
      <c r="BX8" s="8"/>
      <c r="BY8" s="9"/>
    </row>
    <row r="9" spans="1:78" ht="18.75" customHeight="1" x14ac:dyDescent="0.15">
      <c r="A9" s="2"/>
      <c r="B9" s="77" t="s">
        <v>12</v>
      </c>
      <c r="C9" s="77"/>
      <c r="D9" s="77"/>
      <c r="E9" s="77"/>
      <c r="F9" s="77"/>
      <c r="G9" s="77"/>
      <c r="H9" s="77"/>
      <c r="I9" s="77" t="s">
        <v>13</v>
      </c>
      <c r="J9" s="77"/>
      <c r="K9" s="77"/>
      <c r="L9" s="77"/>
      <c r="M9" s="77"/>
      <c r="N9" s="77"/>
      <c r="O9" s="77"/>
      <c r="P9" s="77" t="s">
        <v>14</v>
      </c>
      <c r="Q9" s="77"/>
      <c r="R9" s="77"/>
      <c r="S9" s="77"/>
      <c r="T9" s="77"/>
      <c r="U9" s="77"/>
      <c r="V9" s="77"/>
      <c r="W9" s="77" t="s">
        <v>15</v>
      </c>
      <c r="X9" s="77"/>
      <c r="Y9" s="77"/>
      <c r="Z9" s="77"/>
      <c r="AA9" s="77"/>
      <c r="AB9" s="77"/>
      <c r="AC9" s="77"/>
      <c r="AD9" s="2"/>
      <c r="AE9" s="2"/>
      <c r="AF9" s="2"/>
      <c r="AG9" s="2"/>
      <c r="AH9" s="3"/>
      <c r="AI9" s="2"/>
      <c r="AJ9" s="2"/>
      <c r="AK9" s="2"/>
      <c r="AL9" s="77" t="s">
        <v>16</v>
      </c>
      <c r="AM9" s="77"/>
      <c r="AN9" s="77"/>
      <c r="AO9" s="77"/>
      <c r="AP9" s="77"/>
      <c r="AQ9" s="77"/>
      <c r="AR9" s="77"/>
      <c r="AS9" s="77"/>
      <c r="AT9" s="77" t="s">
        <v>17</v>
      </c>
      <c r="AU9" s="77"/>
      <c r="AV9" s="77"/>
      <c r="AW9" s="77"/>
      <c r="AX9" s="77"/>
      <c r="AY9" s="77"/>
      <c r="AZ9" s="77"/>
      <c r="BA9" s="77"/>
      <c r="BB9" s="77" t="s">
        <v>18</v>
      </c>
      <c r="BC9" s="77"/>
      <c r="BD9" s="77"/>
      <c r="BE9" s="77"/>
      <c r="BF9" s="77"/>
      <c r="BG9" s="77"/>
      <c r="BH9" s="77"/>
      <c r="BI9" s="77"/>
      <c r="BJ9" s="3"/>
      <c r="BK9" s="3"/>
      <c r="BL9" s="69" t="s">
        <v>19</v>
      </c>
      <c r="BM9" s="70"/>
      <c r="BN9" s="10" t="s">
        <v>20</v>
      </c>
      <c r="BO9" s="11"/>
      <c r="BP9" s="11"/>
      <c r="BQ9" s="11"/>
      <c r="BR9" s="11"/>
      <c r="BS9" s="11"/>
      <c r="BT9" s="11"/>
      <c r="BU9" s="11"/>
      <c r="BV9" s="11"/>
      <c r="BW9" s="11"/>
      <c r="BX9" s="11"/>
      <c r="BY9" s="12"/>
    </row>
    <row r="10" spans="1:78" ht="18.75" customHeight="1" x14ac:dyDescent="0.15">
      <c r="A10" s="2"/>
      <c r="B10" s="71" t="str">
        <f>データ!$N$6</f>
        <v>-</v>
      </c>
      <c r="C10" s="71"/>
      <c r="D10" s="71"/>
      <c r="E10" s="71"/>
      <c r="F10" s="71"/>
      <c r="G10" s="71"/>
      <c r="H10" s="71"/>
      <c r="I10" s="71" t="str">
        <f>データ!$O$6</f>
        <v>該当数値なし</v>
      </c>
      <c r="J10" s="71"/>
      <c r="K10" s="71"/>
      <c r="L10" s="71"/>
      <c r="M10" s="71"/>
      <c r="N10" s="71"/>
      <c r="O10" s="71"/>
      <c r="P10" s="71">
        <f>データ!$P$6</f>
        <v>2.64</v>
      </c>
      <c r="Q10" s="71"/>
      <c r="R10" s="71"/>
      <c r="S10" s="71"/>
      <c r="T10" s="71"/>
      <c r="U10" s="71"/>
      <c r="V10" s="71"/>
      <c r="W10" s="72">
        <f>データ!$Q$6</f>
        <v>4510</v>
      </c>
      <c r="X10" s="72"/>
      <c r="Y10" s="72"/>
      <c r="Z10" s="72"/>
      <c r="AA10" s="72"/>
      <c r="AB10" s="72"/>
      <c r="AC10" s="72"/>
      <c r="AD10" s="2"/>
      <c r="AE10" s="2"/>
      <c r="AF10" s="2"/>
      <c r="AG10" s="2"/>
      <c r="AH10" s="2"/>
      <c r="AI10" s="2"/>
      <c r="AJ10" s="2"/>
      <c r="AK10" s="2"/>
      <c r="AL10" s="72">
        <f>データ!$U$6</f>
        <v>731</v>
      </c>
      <c r="AM10" s="72"/>
      <c r="AN10" s="72"/>
      <c r="AO10" s="72"/>
      <c r="AP10" s="72"/>
      <c r="AQ10" s="72"/>
      <c r="AR10" s="72"/>
      <c r="AS10" s="72"/>
      <c r="AT10" s="71">
        <f>データ!$V$6</f>
        <v>9.9</v>
      </c>
      <c r="AU10" s="71"/>
      <c r="AV10" s="71"/>
      <c r="AW10" s="71"/>
      <c r="AX10" s="71"/>
      <c r="AY10" s="71"/>
      <c r="AZ10" s="71"/>
      <c r="BA10" s="71"/>
      <c r="BB10" s="71">
        <f>データ!$W$6</f>
        <v>73.84</v>
      </c>
      <c r="BC10" s="71"/>
      <c r="BD10" s="71"/>
      <c r="BE10" s="71"/>
      <c r="BF10" s="71"/>
      <c r="BG10" s="71"/>
      <c r="BH10" s="71"/>
      <c r="BI10" s="71"/>
      <c r="BJ10" s="2"/>
      <c r="BK10" s="2"/>
      <c r="BL10" s="73" t="s">
        <v>21</v>
      </c>
      <c r="BM10" s="7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3" t="s">
        <v>25</v>
      </c>
      <c r="BM14" s="44"/>
      <c r="BN14" s="44"/>
      <c r="BO14" s="44"/>
      <c r="BP14" s="44"/>
      <c r="BQ14" s="44"/>
      <c r="BR14" s="44"/>
      <c r="BS14" s="44"/>
      <c r="BT14" s="44"/>
      <c r="BU14" s="44"/>
      <c r="BV14" s="44"/>
      <c r="BW14" s="44"/>
      <c r="BX14" s="44"/>
      <c r="BY14" s="44"/>
      <c r="BZ14" s="4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6"/>
      <c r="BM15" s="47"/>
      <c r="BN15" s="47"/>
      <c r="BO15" s="47"/>
      <c r="BP15" s="47"/>
      <c r="BQ15" s="47"/>
      <c r="BR15" s="47"/>
      <c r="BS15" s="47"/>
      <c r="BT15" s="47"/>
      <c r="BU15" s="47"/>
      <c r="BV15" s="47"/>
      <c r="BW15" s="47"/>
      <c r="BX15" s="47"/>
      <c r="BY15" s="47"/>
      <c r="BZ15" s="4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3" t="s">
        <v>108</v>
      </c>
      <c r="BM16" s="64"/>
      <c r="BN16" s="64"/>
      <c r="BO16" s="64"/>
      <c r="BP16" s="64"/>
      <c r="BQ16" s="64"/>
      <c r="BR16" s="64"/>
      <c r="BS16" s="64"/>
      <c r="BT16" s="64"/>
      <c r="BU16" s="64"/>
      <c r="BV16" s="64"/>
      <c r="BW16" s="64"/>
      <c r="BX16" s="64"/>
      <c r="BY16" s="64"/>
      <c r="BZ16" s="6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3"/>
      <c r="BM17" s="64"/>
      <c r="BN17" s="64"/>
      <c r="BO17" s="64"/>
      <c r="BP17" s="64"/>
      <c r="BQ17" s="64"/>
      <c r="BR17" s="64"/>
      <c r="BS17" s="64"/>
      <c r="BT17" s="64"/>
      <c r="BU17" s="64"/>
      <c r="BV17" s="64"/>
      <c r="BW17" s="64"/>
      <c r="BX17" s="64"/>
      <c r="BY17" s="64"/>
      <c r="BZ17" s="6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3"/>
      <c r="BM18" s="64"/>
      <c r="BN18" s="64"/>
      <c r="BO18" s="64"/>
      <c r="BP18" s="64"/>
      <c r="BQ18" s="64"/>
      <c r="BR18" s="64"/>
      <c r="BS18" s="64"/>
      <c r="BT18" s="64"/>
      <c r="BU18" s="64"/>
      <c r="BV18" s="64"/>
      <c r="BW18" s="64"/>
      <c r="BX18" s="64"/>
      <c r="BY18" s="64"/>
      <c r="BZ18" s="6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3"/>
      <c r="BM19" s="64"/>
      <c r="BN19" s="64"/>
      <c r="BO19" s="64"/>
      <c r="BP19" s="64"/>
      <c r="BQ19" s="64"/>
      <c r="BR19" s="64"/>
      <c r="BS19" s="64"/>
      <c r="BT19" s="64"/>
      <c r="BU19" s="64"/>
      <c r="BV19" s="64"/>
      <c r="BW19" s="64"/>
      <c r="BX19" s="64"/>
      <c r="BY19" s="64"/>
      <c r="BZ19" s="6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3"/>
      <c r="BM20" s="64"/>
      <c r="BN20" s="64"/>
      <c r="BO20" s="64"/>
      <c r="BP20" s="64"/>
      <c r="BQ20" s="64"/>
      <c r="BR20" s="64"/>
      <c r="BS20" s="64"/>
      <c r="BT20" s="64"/>
      <c r="BU20" s="64"/>
      <c r="BV20" s="64"/>
      <c r="BW20" s="64"/>
      <c r="BX20" s="64"/>
      <c r="BY20" s="64"/>
      <c r="BZ20" s="6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3"/>
      <c r="BM21" s="64"/>
      <c r="BN21" s="64"/>
      <c r="BO21" s="64"/>
      <c r="BP21" s="64"/>
      <c r="BQ21" s="64"/>
      <c r="BR21" s="64"/>
      <c r="BS21" s="64"/>
      <c r="BT21" s="64"/>
      <c r="BU21" s="64"/>
      <c r="BV21" s="64"/>
      <c r="BW21" s="64"/>
      <c r="BX21" s="64"/>
      <c r="BY21" s="64"/>
      <c r="BZ21" s="6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3"/>
      <c r="BM22" s="64"/>
      <c r="BN22" s="64"/>
      <c r="BO22" s="64"/>
      <c r="BP22" s="64"/>
      <c r="BQ22" s="64"/>
      <c r="BR22" s="64"/>
      <c r="BS22" s="64"/>
      <c r="BT22" s="64"/>
      <c r="BU22" s="64"/>
      <c r="BV22" s="64"/>
      <c r="BW22" s="64"/>
      <c r="BX22" s="64"/>
      <c r="BY22" s="64"/>
      <c r="BZ22" s="6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3"/>
      <c r="BM23" s="64"/>
      <c r="BN23" s="64"/>
      <c r="BO23" s="64"/>
      <c r="BP23" s="64"/>
      <c r="BQ23" s="64"/>
      <c r="BR23" s="64"/>
      <c r="BS23" s="64"/>
      <c r="BT23" s="64"/>
      <c r="BU23" s="64"/>
      <c r="BV23" s="64"/>
      <c r="BW23" s="64"/>
      <c r="BX23" s="64"/>
      <c r="BY23" s="64"/>
      <c r="BZ23" s="6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3"/>
      <c r="BM24" s="64"/>
      <c r="BN24" s="64"/>
      <c r="BO24" s="64"/>
      <c r="BP24" s="64"/>
      <c r="BQ24" s="64"/>
      <c r="BR24" s="64"/>
      <c r="BS24" s="64"/>
      <c r="BT24" s="64"/>
      <c r="BU24" s="64"/>
      <c r="BV24" s="64"/>
      <c r="BW24" s="64"/>
      <c r="BX24" s="64"/>
      <c r="BY24" s="64"/>
      <c r="BZ24" s="6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3"/>
      <c r="BM25" s="64"/>
      <c r="BN25" s="64"/>
      <c r="BO25" s="64"/>
      <c r="BP25" s="64"/>
      <c r="BQ25" s="64"/>
      <c r="BR25" s="64"/>
      <c r="BS25" s="64"/>
      <c r="BT25" s="64"/>
      <c r="BU25" s="64"/>
      <c r="BV25" s="64"/>
      <c r="BW25" s="64"/>
      <c r="BX25" s="64"/>
      <c r="BY25" s="64"/>
      <c r="BZ25" s="6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3"/>
      <c r="BM26" s="64"/>
      <c r="BN26" s="64"/>
      <c r="BO26" s="64"/>
      <c r="BP26" s="64"/>
      <c r="BQ26" s="64"/>
      <c r="BR26" s="64"/>
      <c r="BS26" s="64"/>
      <c r="BT26" s="64"/>
      <c r="BU26" s="64"/>
      <c r="BV26" s="64"/>
      <c r="BW26" s="64"/>
      <c r="BX26" s="64"/>
      <c r="BY26" s="64"/>
      <c r="BZ26" s="6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3"/>
      <c r="BM27" s="64"/>
      <c r="BN27" s="64"/>
      <c r="BO27" s="64"/>
      <c r="BP27" s="64"/>
      <c r="BQ27" s="64"/>
      <c r="BR27" s="64"/>
      <c r="BS27" s="64"/>
      <c r="BT27" s="64"/>
      <c r="BU27" s="64"/>
      <c r="BV27" s="64"/>
      <c r="BW27" s="64"/>
      <c r="BX27" s="64"/>
      <c r="BY27" s="64"/>
      <c r="BZ27" s="6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3"/>
      <c r="BM28" s="64"/>
      <c r="BN28" s="64"/>
      <c r="BO28" s="64"/>
      <c r="BP28" s="64"/>
      <c r="BQ28" s="64"/>
      <c r="BR28" s="64"/>
      <c r="BS28" s="64"/>
      <c r="BT28" s="64"/>
      <c r="BU28" s="64"/>
      <c r="BV28" s="64"/>
      <c r="BW28" s="64"/>
      <c r="BX28" s="64"/>
      <c r="BY28" s="64"/>
      <c r="BZ28" s="6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3"/>
      <c r="BM29" s="64"/>
      <c r="BN29" s="64"/>
      <c r="BO29" s="64"/>
      <c r="BP29" s="64"/>
      <c r="BQ29" s="64"/>
      <c r="BR29" s="64"/>
      <c r="BS29" s="64"/>
      <c r="BT29" s="64"/>
      <c r="BU29" s="64"/>
      <c r="BV29" s="64"/>
      <c r="BW29" s="64"/>
      <c r="BX29" s="64"/>
      <c r="BY29" s="64"/>
      <c r="BZ29" s="6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3"/>
      <c r="BM30" s="64"/>
      <c r="BN30" s="64"/>
      <c r="BO30" s="64"/>
      <c r="BP30" s="64"/>
      <c r="BQ30" s="64"/>
      <c r="BR30" s="64"/>
      <c r="BS30" s="64"/>
      <c r="BT30" s="64"/>
      <c r="BU30" s="64"/>
      <c r="BV30" s="64"/>
      <c r="BW30" s="64"/>
      <c r="BX30" s="64"/>
      <c r="BY30" s="64"/>
      <c r="BZ30" s="6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3"/>
      <c r="BM31" s="64"/>
      <c r="BN31" s="64"/>
      <c r="BO31" s="64"/>
      <c r="BP31" s="64"/>
      <c r="BQ31" s="64"/>
      <c r="BR31" s="64"/>
      <c r="BS31" s="64"/>
      <c r="BT31" s="64"/>
      <c r="BU31" s="64"/>
      <c r="BV31" s="64"/>
      <c r="BW31" s="64"/>
      <c r="BX31" s="64"/>
      <c r="BY31" s="64"/>
      <c r="BZ31" s="6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3"/>
      <c r="BM32" s="64"/>
      <c r="BN32" s="64"/>
      <c r="BO32" s="64"/>
      <c r="BP32" s="64"/>
      <c r="BQ32" s="64"/>
      <c r="BR32" s="64"/>
      <c r="BS32" s="64"/>
      <c r="BT32" s="64"/>
      <c r="BU32" s="64"/>
      <c r="BV32" s="64"/>
      <c r="BW32" s="64"/>
      <c r="BX32" s="64"/>
      <c r="BY32" s="64"/>
      <c r="BZ32" s="6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3"/>
      <c r="BM33" s="64"/>
      <c r="BN33" s="64"/>
      <c r="BO33" s="64"/>
      <c r="BP33" s="64"/>
      <c r="BQ33" s="64"/>
      <c r="BR33" s="64"/>
      <c r="BS33" s="64"/>
      <c r="BT33" s="64"/>
      <c r="BU33" s="64"/>
      <c r="BV33" s="64"/>
      <c r="BW33" s="64"/>
      <c r="BX33" s="64"/>
      <c r="BY33" s="64"/>
      <c r="BZ33" s="6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3"/>
      <c r="BM34" s="64"/>
      <c r="BN34" s="64"/>
      <c r="BO34" s="64"/>
      <c r="BP34" s="64"/>
      <c r="BQ34" s="64"/>
      <c r="BR34" s="64"/>
      <c r="BS34" s="64"/>
      <c r="BT34" s="64"/>
      <c r="BU34" s="64"/>
      <c r="BV34" s="64"/>
      <c r="BW34" s="64"/>
      <c r="BX34" s="64"/>
      <c r="BY34" s="64"/>
      <c r="BZ34" s="6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3"/>
      <c r="BM35" s="64"/>
      <c r="BN35" s="64"/>
      <c r="BO35" s="64"/>
      <c r="BP35" s="64"/>
      <c r="BQ35" s="64"/>
      <c r="BR35" s="64"/>
      <c r="BS35" s="64"/>
      <c r="BT35" s="64"/>
      <c r="BU35" s="64"/>
      <c r="BV35" s="64"/>
      <c r="BW35" s="64"/>
      <c r="BX35" s="64"/>
      <c r="BY35" s="64"/>
      <c r="BZ35" s="6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3"/>
      <c r="BM36" s="64"/>
      <c r="BN36" s="64"/>
      <c r="BO36" s="64"/>
      <c r="BP36" s="64"/>
      <c r="BQ36" s="64"/>
      <c r="BR36" s="64"/>
      <c r="BS36" s="64"/>
      <c r="BT36" s="64"/>
      <c r="BU36" s="64"/>
      <c r="BV36" s="64"/>
      <c r="BW36" s="64"/>
      <c r="BX36" s="64"/>
      <c r="BY36" s="64"/>
      <c r="BZ36" s="6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3"/>
      <c r="BM37" s="64"/>
      <c r="BN37" s="64"/>
      <c r="BO37" s="64"/>
      <c r="BP37" s="64"/>
      <c r="BQ37" s="64"/>
      <c r="BR37" s="64"/>
      <c r="BS37" s="64"/>
      <c r="BT37" s="64"/>
      <c r="BU37" s="64"/>
      <c r="BV37" s="64"/>
      <c r="BW37" s="64"/>
      <c r="BX37" s="64"/>
      <c r="BY37" s="64"/>
      <c r="BZ37" s="6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3"/>
      <c r="BM38" s="64"/>
      <c r="BN38" s="64"/>
      <c r="BO38" s="64"/>
      <c r="BP38" s="64"/>
      <c r="BQ38" s="64"/>
      <c r="BR38" s="64"/>
      <c r="BS38" s="64"/>
      <c r="BT38" s="64"/>
      <c r="BU38" s="64"/>
      <c r="BV38" s="64"/>
      <c r="BW38" s="64"/>
      <c r="BX38" s="64"/>
      <c r="BY38" s="64"/>
      <c r="BZ38" s="6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3"/>
      <c r="BM39" s="64"/>
      <c r="BN39" s="64"/>
      <c r="BO39" s="64"/>
      <c r="BP39" s="64"/>
      <c r="BQ39" s="64"/>
      <c r="BR39" s="64"/>
      <c r="BS39" s="64"/>
      <c r="BT39" s="64"/>
      <c r="BU39" s="64"/>
      <c r="BV39" s="64"/>
      <c r="BW39" s="64"/>
      <c r="BX39" s="64"/>
      <c r="BY39" s="64"/>
      <c r="BZ39" s="6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3"/>
      <c r="BM40" s="64"/>
      <c r="BN40" s="64"/>
      <c r="BO40" s="64"/>
      <c r="BP40" s="64"/>
      <c r="BQ40" s="64"/>
      <c r="BR40" s="64"/>
      <c r="BS40" s="64"/>
      <c r="BT40" s="64"/>
      <c r="BU40" s="64"/>
      <c r="BV40" s="64"/>
      <c r="BW40" s="64"/>
      <c r="BX40" s="64"/>
      <c r="BY40" s="64"/>
      <c r="BZ40" s="6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3"/>
      <c r="BM41" s="64"/>
      <c r="BN41" s="64"/>
      <c r="BO41" s="64"/>
      <c r="BP41" s="64"/>
      <c r="BQ41" s="64"/>
      <c r="BR41" s="64"/>
      <c r="BS41" s="64"/>
      <c r="BT41" s="64"/>
      <c r="BU41" s="64"/>
      <c r="BV41" s="64"/>
      <c r="BW41" s="64"/>
      <c r="BX41" s="64"/>
      <c r="BY41" s="64"/>
      <c r="BZ41" s="6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3"/>
      <c r="BM42" s="64"/>
      <c r="BN42" s="64"/>
      <c r="BO42" s="64"/>
      <c r="BP42" s="64"/>
      <c r="BQ42" s="64"/>
      <c r="BR42" s="64"/>
      <c r="BS42" s="64"/>
      <c r="BT42" s="64"/>
      <c r="BU42" s="64"/>
      <c r="BV42" s="64"/>
      <c r="BW42" s="64"/>
      <c r="BX42" s="64"/>
      <c r="BY42" s="64"/>
      <c r="BZ42" s="6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3"/>
      <c r="BM43" s="64"/>
      <c r="BN43" s="64"/>
      <c r="BO43" s="64"/>
      <c r="BP43" s="64"/>
      <c r="BQ43" s="64"/>
      <c r="BR43" s="64"/>
      <c r="BS43" s="64"/>
      <c r="BT43" s="64"/>
      <c r="BU43" s="64"/>
      <c r="BV43" s="64"/>
      <c r="BW43" s="64"/>
      <c r="BX43" s="64"/>
      <c r="BY43" s="64"/>
      <c r="BZ43" s="6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3" t="s">
        <v>26</v>
      </c>
      <c r="BM45" s="44"/>
      <c r="BN45" s="44"/>
      <c r="BO45" s="44"/>
      <c r="BP45" s="44"/>
      <c r="BQ45" s="44"/>
      <c r="BR45" s="44"/>
      <c r="BS45" s="44"/>
      <c r="BT45" s="44"/>
      <c r="BU45" s="44"/>
      <c r="BV45" s="44"/>
      <c r="BW45" s="44"/>
      <c r="BX45" s="44"/>
      <c r="BY45" s="44"/>
      <c r="BZ45" s="4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9" t="s">
        <v>110</v>
      </c>
      <c r="BM47" s="50"/>
      <c r="BN47" s="50"/>
      <c r="BO47" s="50"/>
      <c r="BP47" s="50"/>
      <c r="BQ47" s="50"/>
      <c r="BR47" s="50"/>
      <c r="BS47" s="50"/>
      <c r="BT47" s="50"/>
      <c r="BU47" s="50"/>
      <c r="BV47" s="50"/>
      <c r="BW47" s="50"/>
      <c r="BX47" s="50"/>
      <c r="BY47" s="50"/>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49"/>
      <c r="BM60" s="50"/>
      <c r="BN60" s="50"/>
      <c r="BO60" s="50"/>
      <c r="BP60" s="50"/>
      <c r="BQ60" s="50"/>
      <c r="BR60" s="50"/>
      <c r="BS60" s="50"/>
      <c r="BT60" s="50"/>
      <c r="BU60" s="50"/>
      <c r="BV60" s="50"/>
      <c r="BW60" s="50"/>
      <c r="BX60" s="50"/>
      <c r="BY60" s="50"/>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49"/>
      <c r="BM61" s="50"/>
      <c r="BN61" s="50"/>
      <c r="BO61" s="50"/>
      <c r="BP61" s="50"/>
      <c r="BQ61" s="50"/>
      <c r="BR61" s="50"/>
      <c r="BS61" s="50"/>
      <c r="BT61" s="50"/>
      <c r="BU61" s="50"/>
      <c r="BV61" s="50"/>
      <c r="BW61" s="50"/>
      <c r="BX61" s="50"/>
      <c r="BY61" s="50"/>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3" t="s">
        <v>28</v>
      </c>
      <c r="BM64" s="44"/>
      <c r="BN64" s="44"/>
      <c r="BO64" s="44"/>
      <c r="BP64" s="44"/>
      <c r="BQ64" s="44"/>
      <c r="BR64" s="44"/>
      <c r="BS64" s="44"/>
      <c r="BT64" s="44"/>
      <c r="BU64" s="44"/>
      <c r="BV64" s="44"/>
      <c r="BW64" s="44"/>
      <c r="BX64" s="44"/>
      <c r="BY64" s="44"/>
      <c r="BZ64" s="4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9" t="s">
        <v>109</v>
      </c>
      <c r="BM66" s="50"/>
      <c r="BN66" s="50"/>
      <c r="BO66" s="50"/>
      <c r="BP66" s="50"/>
      <c r="BQ66" s="50"/>
      <c r="BR66" s="50"/>
      <c r="BS66" s="50"/>
      <c r="BT66" s="50"/>
      <c r="BU66" s="50"/>
      <c r="BV66" s="50"/>
      <c r="BW66" s="50"/>
      <c r="BX66" s="50"/>
      <c r="BY66" s="50"/>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42</v>
      </c>
      <c r="H85" s="27" t="str">
        <f>データ!BO6</f>
        <v>【1,074.14】</v>
      </c>
      <c r="I85" s="27" t="str">
        <f>データ!BZ6</f>
        <v>【54.36】</v>
      </c>
      <c r="J85" s="27" t="str">
        <f>データ!CK6</f>
        <v>【296.40】</v>
      </c>
      <c r="K85" s="27" t="str">
        <f>データ!CV6</f>
        <v>【55.95】</v>
      </c>
      <c r="L85" s="27" t="str">
        <f>データ!DG6</f>
        <v>【73.77】</v>
      </c>
      <c r="M85" s="27" t="s">
        <v>41</v>
      </c>
      <c r="N85" s="27" t="s">
        <v>41</v>
      </c>
      <c r="O85" s="27" t="str">
        <f>データ!EN6</f>
        <v>【0.54】</v>
      </c>
    </row>
  </sheetData>
  <sheetProtection algorithmName="SHA-512" hashValue="qAtY8mYFu5RRjaamYRQ/UA3Eid2KUv3bcrLbRoQIcwD5jL2JqRmFTyLEe6Mar6OloadycddHDTtGV6Dk5vXuvA==" saltValue="y5+6K4Z36uhqJhDQAPb3P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82" t="s">
        <v>52</v>
      </c>
      <c r="I3" s="83"/>
      <c r="J3" s="83"/>
      <c r="K3" s="83"/>
      <c r="L3" s="83"/>
      <c r="M3" s="83"/>
      <c r="N3" s="83"/>
      <c r="O3" s="83"/>
      <c r="P3" s="83"/>
      <c r="Q3" s="83"/>
      <c r="R3" s="83"/>
      <c r="S3" s="83"/>
      <c r="T3" s="83"/>
      <c r="U3" s="83"/>
      <c r="V3" s="83"/>
      <c r="W3" s="84"/>
      <c r="X3" s="88" t="s">
        <v>53</v>
      </c>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t="s">
        <v>27</v>
      </c>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row>
    <row r="4" spans="1:144" x14ac:dyDescent="0.15">
      <c r="A4" s="29" t="s">
        <v>54</v>
      </c>
      <c r="B4" s="31"/>
      <c r="C4" s="31"/>
      <c r="D4" s="31"/>
      <c r="E4" s="31"/>
      <c r="F4" s="31"/>
      <c r="G4" s="31"/>
      <c r="H4" s="85"/>
      <c r="I4" s="86"/>
      <c r="J4" s="86"/>
      <c r="K4" s="86"/>
      <c r="L4" s="86"/>
      <c r="M4" s="86"/>
      <c r="N4" s="86"/>
      <c r="O4" s="86"/>
      <c r="P4" s="86"/>
      <c r="Q4" s="86"/>
      <c r="R4" s="86"/>
      <c r="S4" s="86"/>
      <c r="T4" s="86"/>
      <c r="U4" s="86"/>
      <c r="V4" s="86"/>
      <c r="W4" s="87"/>
      <c r="X4" s="81" t="s">
        <v>55</v>
      </c>
      <c r="Y4" s="81"/>
      <c r="Z4" s="81"/>
      <c r="AA4" s="81"/>
      <c r="AB4" s="81"/>
      <c r="AC4" s="81"/>
      <c r="AD4" s="81"/>
      <c r="AE4" s="81"/>
      <c r="AF4" s="81"/>
      <c r="AG4" s="81"/>
      <c r="AH4" s="81"/>
      <c r="AI4" s="81" t="s">
        <v>56</v>
      </c>
      <c r="AJ4" s="81"/>
      <c r="AK4" s="81"/>
      <c r="AL4" s="81"/>
      <c r="AM4" s="81"/>
      <c r="AN4" s="81"/>
      <c r="AO4" s="81"/>
      <c r="AP4" s="81"/>
      <c r="AQ4" s="81"/>
      <c r="AR4" s="81"/>
      <c r="AS4" s="81"/>
      <c r="AT4" s="81" t="s">
        <v>57</v>
      </c>
      <c r="AU4" s="81"/>
      <c r="AV4" s="81"/>
      <c r="AW4" s="81"/>
      <c r="AX4" s="81"/>
      <c r="AY4" s="81"/>
      <c r="AZ4" s="81"/>
      <c r="BA4" s="81"/>
      <c r="BB4" s="81"/>
      <c r="BC4" s="81"/>
      <c r="BD4" s="81"/>
      <c r="BE4" s="81" t="s">
        <v>58</v>
      </c>
      <c r="BF4" s="81"/>
      <c r="BG4" s="81"/>
      <c r="BH4" s="81"/>
      <c r="BI4" s="81"/>
      <c r="BJ4" s="81"/>
      <c r="BK4" s="81"/>
      <c r="BL4" s="81"/>
      <c r="BM4" s="81"/>
      <c r="BN4" s="81"/>
      <c r="BO4" s="81"/>
      <c r="BP4" s="81" t="s">
        <v>59</v>
      </c>
      <c r="BQ4" s="81"/>
      <c r="BR4" s="81"/>
      <c r="BS4" s="81"/>
      <c r="BT4" s="81"/>
      <c r="BU4" s="81"/>
      <c r="BV4" s="81"/>
      <c r="BW4" s="81"/>
      <c r="BX4" s="81"/>
      <c r="BY4" s="81"/>
      <c r="BZ4" s="81"/>
      <c r="CA4" s="81" t="s">
        <v>60</v>
      </c>
      <c r="CB4" s="81"/>
      <c r="CC4" s="81"/>
      <c r="CD4" s="81"/>
      <c r="CE4" s="81"/>
      <c r="CF4" s="81"/>
      <c r="CG4" s="81"/>
      <c r="CH4" s="81"/>
      <c r="CI4" s="81"/>
      <c r="CJ4" s="81"/>
      <c r="CK4" s="81"/>
      <c r="CL4" s="81" t="s">
        <v>61</v>
      </c>
      <c r="CM4" s="81"/>
      <c r="CN4" s="81"/>
      <c r="CO4" s="81"/>
      <c r="CP4" s="81"/>
      <c r="CQ4" s="81"/>
      <c r="CR4" s="81"/>
      <c r="CS4" s="81"/>
      <c r="CT4" s="81"/>
      <c r="CU4" s="81"/>
      <c r="CV4" s="81"/>
      <c r="CW4" s="81" t="s">
        <v>62</v>
      </c>
      <c r="CX4" s="81"/>
      <c r="CY4" s="81"/>
      <c r="CZ4" s="81"/>
      <c r="DA4" s="81"/>
      <c r="DB4" s="81"/>
      <c r="DC4" s="81"/>
      <c r="DD4" s="81"/>
      <c r="DE4" s="81"/>
      <c r="DF4" s="81"/>
      <c r="DG4" s="81"/>
      <c r="DH4" s="81" t="s">
        <v>63</v>
      </c>
      <c r="DI4" s="81"/>
      <c r="DJ4" s="81"/>
      <c r="DK4" s="81"/>
      <c r="DL4" s="81"/>
      <c r="DM4" s="81"/>
      <c r="DN4" s="81"/>
      <c r="DO4" s="81"/>
      <c r="DP4" s="81"/>
      <c r="DQ4" s="81"/>
      <c r="DR4" s="81"/>
      <c r="DS4" s="81" t="s">
        <v>64</v>
      </c>
      <c r="DT4" s="81"/>
      <c r="DU4" s="81"/>
      <c r="DV4" s="81"/>
      <c r="DW4" s="81"/>
      <c r="DX4" s="81"/>
      <c r="DY4" s="81"/>
      <c r="DZ4" s="81"/>
      <c r="EA4" s="81"/>
      <c r="EB4" s="81"/>
      <c r="EC4" s="81"/>
      <c r="ED4" s="81" t="s">
        <v>65</v>
      </c>
      <c r="EE4" s="81"/>
      <c r="EF4" s="81"/>
      <c r="EG4" s="81"/>
      <c r="EH4" s="81"/>
      <c r="EI4" s="81"/>
      <c r="EJ4" s="81"/>
      <c r="EK4" s="81"/>
      <c r="EL4" s="81"/>
      <c r="EM4" s="81"/>
      <c r="EN4" s="81"/>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2018</v>
      </c>
      <c r="C6" s="34">
        <f t="shared" ref="C6:W6" si="3">C7</f>
        <v>422126</v>
      </c>
      <c r="D6" s="34">
        <f t="shared" si="3"/>
        <v>47</v>
      </c>
      <c r="E6" s="34">
        <f t="shared" si="3"/>
        <v>1</v>
      </c>
      <c r="F6" s="34">
        <f t="shared" si="3"/>
        <v>0</v>
      </c>
      <c r="G6" s="34">
        <f t="shared" si="3"/>
        <v>0</v>
      </c>
      <c r="H6" s="34" t="str">
        <f t="shared" si="3"/>
        <v>長崎県　西海市</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2.64</v>
      </c>
      <c r="Q6" s="35">
        <f t="shared" si="3"/>
        <v>4510</v>
      </c>
      <c r="R6" s="35">
        <f t="shared" si="3"/>
        <v>27982</v>
      </c>
      <c r="S6" s="35">
        <f t="shared" si="3"/>
        <v>241.59</v>
      </c>
      <c r="T6" s="35">
        <f t="shared" si="3"/>
        <v>115.82</v>
      </c>
      <c r="U6" s="35">
        <f t="shared" si="3"/>
        <v>731</v>
      </c>
      <c r="V6" s="35">
        <f t="shared" si="3"/>
        <v>9.9</v>
      </c>
      <c r="W6" s="35">
        <f t="shared" si="3"/>
        <v>73.84</v>
      </c>
      <c r="X6" s="36">
        <f>IF(X7="",NA(),X7)</f>
        <v>82.1</v>
      </c>
      <c r="Y6" s="36">
        <f t="shared" ref="Y6:AG6" si="4">IF(Y7="",NA(),Y7)</f>
        <v>82.95</v>
      </c>
      <c r="Z6" s="36">
        <f t="shared" si="4"/>
        <v>81.67</v>
      </c>
      <c r="AA6" s="36">
        <f t="shared" si="4"/>
        <v>40.79</v>
      </c>
      <c r="AB6" s="36">
        <f t="shared" si="4"/>
        <v>86.95</v>
      </c>
      <c r="AC6" s="36">
        <f t="shared" si="4"/>
        <v>77.48</v>
      </c>
      <c r="AD6" s="36">
        <f t="shared" si="4"/>
        <v>76.02</v>
      </c>
      <c r="AE6" s="36">
        <f t="shared" si="4"/>
        <v>77.66</v>
      </c>
      <c r="AF6" s="36">
        <f t="shared" si="4"/>
        <v>74.05</v>
      </c>
      <c r="AG6" s="36">
        <f t="shared" si="4"/>
        <v>73.25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916.1</v>
      </c>
      <c r="BF6" s="36">
        <f t="shared" ref="BF6:BN6" si="7">IF(BF7="",NA(),BF7)</f>
        <v>892.98</v>
      </c>
      <c r="BG6" s="36">
        <f t="shared" si="7"/>
        <v>721.74</v>
      </c>
      <c r="BH6" s="36">
        <f t="shared" si="7"/>
        <v>224.23</v>
      </c>
      <c r="BI6" s="36">
        <f t="shared" si="7"/>
        <v>299.54000000000002</v>
      </c>
      <c r="BJ6" s="36">
        <f t="shared" si="7"/>
        <v>1285.3599999999999</v>
      </c>
      <c r="BK6" s="36">
        <f t="shared" si="7"/>
        <v>1246.73</v>
      </c>
      <c r="BL6" s="36">
        <f t="shared" si="7"/>
        <v>1281.51</v>
      </c>
      <c r="BM6" s="36">
        <f t="shared" si="7"/>
        <v>1302.33</v>
      </c>
      <c r="BN6" s="36">
        <f t="shared" si="7"/>
        <v>1274.21</v>
      </c>
      <c r="BO6" s="35" t="str">
        <f>IF(BO7="","",IF(BO7="-","【-】","【"&amp;SUBSTITUTE(TEXT(BO7,"#,##0.00"),"-","△")&amp;"】"))</f>
        <v>【1,074.14】</v>
      </c>
      <c r="BP6" s="36">
        <f>IF(BP7="",NA(),BP7)</f>
        <v>64.41</v>
      </c>
      <c r="BQ6" s="36">
        <f t="shared" ref="BQ6:BY6" si="8">IF(BQ7="",NA(),BQ7)</f>
        <v>62.7</v>
      </c>
      <c r="BR6" s="36">
        <f t="shared" si="8"/>
        <v>74.739999999999995</v>
      </c>
      <c r="BS6" s="36">
        <f t="shared" si="8"/>
        <v>37.35</v>
      </c>
      <c r="BT6" s="36">
        <f t="shared" si="8"/>
        <v>43.38</v>
      </c>
      <c r="BU6" s="36">
        <f t="shared" si="8"/>
        <v>54.45</v>
      </c>
      <c r="BV6" s="36">
        <f t="shared" si="8"/>
        <v>54.33</v>
      </c>
      <c r="BW6" s="36">
        <f t="shared" si="8"/>
        <v>55.02</v>
      </c>
      <c r="BX6" s="36">
        <f t="shared" si="8"/>
        <v>40.89</v>
      </c>
      <c r="BY6" s="36">
        <f t="shared" si="8"/>
        <v>41.25</v>
      </c>
      <c r="BZ6" s="35" t="str">
        <f>IF(BZ7="","",IF(BZ7="-","【-】","【"&amp;SUBSTITUTE(TEXT(BZ7,"#,##0.00"),"-","△")&amp;"】"))</f>
        <v>【54.36】</v>
      </c>
      <c r="CA6" s="36">
        <f>IF(CA7="",NA(),CA7)</f>
        <v>318.57</v>
      </c>
      <c r="CB6" s="36">
        <f t="shared" ref="CB6:CJ6" si="9">IF(CB7="",NA(),CB7)</f>
        <v>325.02</v>
      </c>
      <c r="CC6" s="36">
        <f t="shared" si="9"/>
        <v>332.48</v>
      </c>
      <c r="CD6" s="36">
        <f t="shared" si="9"/>
        <v>730.32</v>
      </c>
      <c r="CE6" s="36">
        <f t="shared" si="9"/>
        <v>632.82000000000005</v>
      </c>
      <c r="CF6" s="36">
        <f t="shared" si="9"/>
        <v>332.75</v>
      </c>
      <c r="CG6" s="36">
        <f t="shared" si="9"/>
        <v>341.05</v>
      </c>
      <c r="CH6" s="36">
        <f t="shared" si="9"/>
        <v>330.62</v>
      </c>
      <c r="CI6" s="36">
        <f t="shared" si="9"/>
        <v>383.2</v>
      </c>
      <c r="CJ6" s="36">
        <f t="shared" si="9"/>
        <v>383.25</v>
      </c>
      <c r="CK6" s="35" t="str">
        <f>IF(CK7="","",IF(CK7="-","【-】","【"&amp;SUBSTITUTE(TEXT(CK7,"#,##0.00"),"-","△")&amp;"】"))</f>
        <v>【296.40】</v>
      </c>
      <c r="CL6" s="36">
        <f>IF(CL7="",NA(),CL7)</f>
        <v>74.010000000000005</v>
      </c>
      <c r="CM6" s="36">
        <f t="shared" ref="CM6:CU6" si="10">IF(CM7="",NA(),CM7)</f>
        <v>73.290000000000006</v>
      </c>
      <c r="CN6" s="36">
        <f t="shared" si="10"/>
        <v>65.64</v>
      </c>
      <c r="CO6" s="36">
        <f t="shared" si="10"/>
        <v>47.98</v>
      </c>
      <c r="CP6" s="36">
        <f t="shared" si="10"/>
        <v>47.58</v>
      </c>
      <c r="CQ6" s="36">
        <f t="shared" si="10"/>
        <v>60.68</v>
      </c>
      <c r="CR6" s="36">
        <f t="shared" si="10"/>
        <v>59.87</v>
      </c>
      <c r="CS6" s="36">
        <f t="shared" si="10"/>
        <v>59.59</v>
      </c>
      <c r="CT6" s="36">
        <f t="shared" si="10"/>
        <v>47.95</v>
      </c>
      <c r="CU6" s="36">
        <f t="shared" si="10"/>
        <v>48.26</v>
      </c>
      <c r="CV6" s="35" t="str">
        <f>IF(CV7="","",IF(CV7="-","【-】","【"&amp;SUBSTITUTE(TEXT(CV7,"#,##0.00"),"-","△")&amp;"】"))</f>
        <v>【55.95】</v>
      </c>
      <c r="CW6" s="36">
        <f>IF(CW7="",NA(),CW7)</f>
        <v>71.61</v>
      </c>
      <c r="CX6" s="36">
        <f t="shared" ref="CX6:DF6" si="11">IF(CX7="",NA(),CX7)</f>
        <v>72.03</v>
      </c>
      <c r="CY6" s="36">
        <f t="shared" si="11"/>
        <v>70.75</v>
      </c>
      <c r="CZ6" s="36">
        <f t="shared" si="11"/>
        <v>54.99</v>
      </c>
      <c r="DA6" s="36">
        <f t="shared" si="11"/>
        <v>54.07</v>
      </c>
      <c r="DB6" s="36">
        <f t="shared" si="11"/>
        <v>75.760000000000005</v>
      </c>
      <c r="DC6" s="36">
        <f t="shared" si="11"/>
        <v>75.48</v>
      </c>
      <c r="DD6" s="36">
        <f t="shared" si="11"/>
        <v>74.64</v>
      </c>
      <c r="DE6" s="36">
        <f t="shared" si="11"/>
        <v>74.900000000000006</v>
      </c>
      <c r="DF6" s="36">
        <f t="shared" si="11"/>
        <v>72.72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0.04</v>
      </c>
      <c r="EE6" s="36">
        <f t="shared" ref="EE6:EM6" si="14">IF(EE7="",NA(),EE7)</f>
        <v>0.28000000000000003</v>
      </c>
      <c r="EF6" s="36">
        <f t="shared" si="14"/>
        <v>0.01</v>
      </c>
      <c r="EG6" s="35">
        <f t="shared" si="14"/>
        <v>0</v>
      </c>
      <c r="EH6" s="36">
        <f t="shared" si="14"/>
        <v>0.67</v>
      </c>
      <c r="EI6" s="36">
        <f t="shared" si="14"/>
        <v>0.55000000000000004</v>
      </c>
      <c r="EJ6" s="36">
        <f t="shared" si="14"/>
        <v>0.54</v>
      </c>
      <c r="EK6" s="36">
        <f t="shared" si="14"/>
        <v>0.43</v>
      </c>
      <c r="EL6" s="36">
        <f t="shared" si="14"/>
        <v>0.56999999999999995</v>
      </c>
      <c r="EM6" s="36">
        <f t="shared" si="14"/>
        <v>0.62</v>
      </c>
      <c r="EN6" s="35" t="str">
        <f>IF(EN7="","",IF(EN7="-","【-】","【"&amp;SUBSTITUTE(TEXT(EN7,"#,##0.00"),"-","△")&amp;"】"))</f>
        <v>【0.54】</v>
      </c>
    </row>
    <row r="7" spans="1:144" s="37" customFormat="1" x14ac:dyDescent="0.15">
      <c r="A7" s="29"/>
      <c r="B7" s="38">
        <v>2018</v>
      </c>
      <c r="C7" s="38">
        <v>422126</v>
      </c>
      <c r="D7" s="38">
        <v>47</v>
      </c>
      <c r="E7" s="38">
        <v>1</v>
      </c>
      <c r="F7" s="38">
        <v>0</v>
      </c>
      <c r="G7" s="38">
        <v>0</v>
      </c>
      <c r="H7" s="38" t="s">
        <v>95</v>
      </c>
      <c r="I7" s="38" t="s">
        <v>96</v>
      </c>
      <c r="J7" s="38" t="s">
        <v>97</v>
      </c>
      <c r="K7" s="38" t="s">
        <v>98</v>
      </c>
      <c r="L7" s="38" t="s">
        <v>99</v>
      </c>
      <c r="M7" s="38" t="s">
        <v>100</v>
      </c>
      <c r="N7" s="39" t="s">
        <v>101</v>
      </c>
      <c r="O7" s="39" t="s">
        <v>102</v>
      </c>
      <c r="P7" s="39">
        <v>2.64</v>
      </c>
      <c r="Q7" s="39">
        <v>4510</v>
      </c>
      <c r="R7" s="39">
        <v>27982</v>
      </c>
      <c r="S7" s="39">
        <v>241.59</v>
      </c>
      <c r="T7" s="39">
        <v>115.82</v>
      </c>
      <c r="U7" s="39">
        <v>731</v>
      </c>
      <c r="V7" s="39">
        <v>9.9</v>
      </c>
      <c r="W7" s="39">
        <v>73.84</v>
      </c>
      <c r="X7" s="39">
        <v>82.1</v>
      </c>
      <c r="Y7" s="39">
        <v>82.95</v>
      </c>
      <c r="Z7" s="39">
        <v>81.67</v>
      </c>
      <c r="AA7" s="39">
        <v>40.79</v>
      </c>
      <c r="AB7" s="39">
        <v>86.95</v>
      </c>
      <c r="AC7" s="39">
        <v>77.48</v>
      </c>
      <c r="AD7" s="39">
        <v>76.02</v>
      </c>
      <c r="AE7" s="39">
        <v>77.66</v>
      </c>
      <c r="AF7" s="39">
        <v>74.05</v>
      </c>
      <c r="AG7" s="39">
        <v>73.25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916.1</v>
      </c>
      <c r="BF7" s="39">
        <v>892.98</v>
      </c>
      <c r="BG7" s="39">
        <v>721.74</v>
      </c>
      <c r="BH7" s="39">
        <v>224.23</v>
      </c>
      <c r="BI7" s="39">
        <v>299.54000000000002</v>
      </c>
      <c r="BJ7" s="39">
        <v>1285.3599999999999</v>
      </c>
      <c r="BK7" s="39">
        <v>1246.73</v>
      </c>
      <c r="BL7" s="39">
        <v>1281.51</v>
      </c>
      <c r="BM7" s="39">
        <v>1302.33</v>
      </c>
      <c r="BN7" s="39">
        <v>1274.21</v>
      </c>
      <c r="BO7" s="39">
        <v>1074.1400000000001</v>
      </c>
      <c r="BP7" s="39">
        <v>64.41</v>
      </c>
      <c r="BQ7" s="39">
        <v>62.7</v>
      </c>
      <c r="BR7" s="39">
        <v>74.739999999999995</v>
      </c>
      <c r="BS7" s="39">
        <v>37.35</v>
      </c>
      <c r="BT7" s="39">
        <v>43.38</v>
      </c>
      <c r="BU7" s="39">
        <v>54.45</v>
      </c>
      <c r="BV7" s="39">
        <v>54.33</v>
      </c>
      <c r="BW7" s="39">
        <v>55.02</v>
      </c>
      <c r="BX7" s="39">
        <v>40.89</v>
      </c>
      <c r="BY7" s="39">
        <v>41.25</v>
      </c>
      <c r="BZ7" s="39">
        <v>54.36</v>
      </c>
      <c r="CA7" s="39">
        <v>318.57</v>
      </c>
      <c r="CB7" s="39">
        <v>325.02</v>
      </c>
      <c r="CC7" s="39">
        <v>332.48</v>
      </c>
      <c r="CD7" s="39">
        <v>730.32</v>
      </c>
      <c r="CE7" s="39">
        <v>632.82000000000005</v>
      </c>
      <c r="CF7" s="39">
        <v>332.75</v>
      </c>
      <c r="CG7" s="39">
        <v>341.05</v>
      </c>
      <c r="CH7" s="39">
        <v>330.62</v>
      </c>
      <c r="CI7" s="39">
        <v>383.2</v>
      </c>
      <c r="CJ7" s="39">
        <v>383.25</v>
      </c>
      <c r="CK7" s="39">
        <v>296.39999999999998</v>
      </c>
      <c r="CL7" s="39">
        <v>74.010000000000005</v>
      </c>
      <c r="CM7" s="39">
        <v>73.290000000000006</v>
      </c>
      <c r="CN7" s="39">
        <v>65.64</v>
      </c>
      <c r="CO7" s="39">
        <v>47.98</v>
      </c>
      <c r="CP7" s="39">
        <v>47.58</v>
      </c>
      <c r="CQ7" s="39">
        <v>60.68</v>
      </c>
      <c r="CR7" s="39">
        <v>59.87</v>
      </c>
      <c r="CS7" s="39">
        <v>59.59</v>
      </c>
      <c r="CT7" s="39">
        <v>47.95</v>
      </c>
      <c r="CU7" s="39">
        <v>48.26</v>
      </c>
      <c r="CV7" s="39">
        <v>55.95</v>
      </c>
      <c r="CW7" s="39">
        <v>71.61</v>
      </c>
      <c r="CX7" s="39">
        <v>72.03</v>
      </c>
      <c r="CY7" s="39">
        <v>70.75</v>
      </c>
      <c r="CZ7" s="39">
        <v>54.99</v>
      </c>
      <c r="DA7" s="39">
        <v>54.07</v>
      </c>
      <c r="DB7" s="39">
        <v>75.760000000000005</v>
      </c>
      <c r="DC7" s="39">
        <v>75.48</v>
      </c>
      <c r="DD7" s="39">
        <v>74.64</v>
      </c>
      <c r="DE7" s="39">
        <v>74.900000000000006</v>
      </c>
      <c r="DF7" s="39">
        <v>72.72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0.04</v>
      </c>
      <c r="EE7" s="39">
        <v>0.28000000000000003</v>
      </c>
      <c r="EF7" s="39">
        <v>0.01</v>
      </c>
      <c r="EG7" s="39">
        <v>0</v>
      </c>
      <c r="EH7" s="39">
        <v>0.67</v>
      </c>
      <c r="EI7" s="39">
        <v>0.55000000000000004</v>
      </c>
      <c r="EJ7" s="39">
        <v>0.54</v>
      </c>
      <c r="EK7" s="39">
        <v>0.43</v>
      </c>
      <c r="EL7" s="39">
        <v>0.56999999999999995</v>
      </c>
      <c r="EM7" s="39">
        <v>0.62</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2020-01-23T01:44:38Z</cp:lastPrinted>
  <dcterms:created xsi:type="dcterms:W3CDTF">2019-12-05T04:39:50Z</dcterms:created>
  <dcterms:modified xsi:type="dcterms:W3CDTF">2020-02-06T00:48:44Z</dcterms:modified>
  <cp:category/>
</cp:coreProperties>
</file>