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3　市町→県\06　平戸市\"/>
    </mc:Choice>
  </mc:AlternateContent>
  <workbookProtection workbookAlgorithmName="SHA-512" workbookHashValue="gUSJSVf/fZKfcB/PmhDa+DL3UJ85XiqXSARRkZk4CdCT0sD2antV9QX6CkrYvKE0wMXQtOipUfIarzI5plxu+g==" workbookSaltValue="t7VmotHUDrX1tWs/VtamOw==" workbookSpinCount="100000" lockStructure="1"/>
  <bookViews>
    <workbookView xWindow="0" yWindow="0" windowWidth="28800" windowHeight="1212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J16" i="4" s="1"/>
  <c r="AR6" i="5"/>
  <c r="AQ6" i="5"/>
  <c r="AP6" i="5"/>
  <c r="N15" i="4" s="1"/>
  <c r="AO6" i="5"/>
  <c r="L15" i="4" s="1"/>
  <c r="AN6" i="5"/>
  <c r="AM6" i="5"/>
  <c r="AL6" i="5"/>
  <c r="F15" i="4" s="1"/>
  <c r="AK6" i="5"/>
  <c r="N14" i="4" s="1"/>
  <c r="AJ6" i="5"/>
  <c r="AI6" i="5"/>
  <c r="AH6" i="5"/>
  <c r="H14" i="4" s="1"/>
  <c r="AG6" i="5"/>
  <c r="F14" i="4" s="1"/>
  <c r="AF6" i="5"/>
  <c r="AE6" i="5"/>
  <c r="AD6" i="5"/>
  <c r="J13" i="4" s="1"/>
  <c r="AC6" i="5"/>
  <c r="H13" i="4" s="1"/>
  <c r="AB6" i="5"/>
  <c r="AA6" i="5"/>
  <c r="Z6" i="5"/>
  <c r="L12" i="4" s="1"/>
  <c r="Y6" i="5"/>
  <c r="J12" i="4" s="1"/>
  <c r="X6" i="5"/>
  <c r="W6" i="5"/>
  <c r="V6" i="5"/>
  <c r="F9" i="4" s="1"/>
  <c r="U6" i="5"/>
  <c r="T6" i="5"/>
  <c r="S6" i="5"/>
  <c r="R6" i="5"/>
  <c r="Q6" i="5"/>
  <c r="P6" i="5"/>
  <c r="O6" i="5"/>
  <c r="J5" i="4" s="1"/>
  <c r="N6" i="5"/>
  <c r="F5" i="4" s="1"/>
  <c r="M6" i="5"/>
  <c r="GN8" i="5" s="1"/>
  <c r="L6" i="5"/>
  <c r="K6" i="5"/>
  <c r="J3" i="4" s="1"/>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9" i="4"/>
  <c r="N16" i="4"/>
  <c r="H16" i="4"/>
  <c r="F16" i="4"/>
  <c r="J15" i="4"/>
  <c r="H15" i="4"/>
  <c r="L14" i="4"/>
  <c r="J14" i="4"/>
  <c r="N13" i="4"/>
  <c r="L13" i="4"/>
  <c r="F13" i="4"/>
  <c r="N12" i="4"/>
  <c r="H12" i="4"/>
  <c r="F12" i="4"/>
  <c r="N7" i="4"/>
  <c r="B7" i="4"/>
  <c r="N5" i="4"/>
  <c r="B5" i="4"/>
  <c r="N3" i="4"/>
  <c r="B3" i="4"/>
  <c r="B1" i="4"/>
  <c r="FJ8" i="5" l="1"/>
  <c r="FJ18" i="5" s="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L12" i="5"/>
  <c r="FM18" i="5"/>
  <c r="FK12"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L18" i="5" l="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<sst xmlns="http://schemas.openxmlformats.org/spreadsheetml/2006/main" count="989" uniqueCount="262">
  <si>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</si>
  <si>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</si>
  <si>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</si>
  <si>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</si>
  <si>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</si>
  <si>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</si>
  <si>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</si>
  <si>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</si>
  <si>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</si>
  <si>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</si>
  <si>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</si>
  <si>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</si>
  <si>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</si>
  <si>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</si>
  <si>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</si>
  <si>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</si>
  <si>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</si>
  <si>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</si>
  <si>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</si>
  <si>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</si>
  <si>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</si>
  <si>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</si>
  <si>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</si>
  <si>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</si>
  <si>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</si>
  <si>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</si>
  <si>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</si>
  <si>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</si>
  <si>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</si>
  <si>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</si>
  <si>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</si>
  <si>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</si>
  <si>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</si>
  <si>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</si>
  <si>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</si>
  <si>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</si>
  <si>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</si>
  <si>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</si>
  <si>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</si>
  <si>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</si>
  <si>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</si>
  <si>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</si>
  <si>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</si>
  <si>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</si>
  <si>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</si>
  <si>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</si>
  <si>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</si>
  <si>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</si>
  <si>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</si>
  <si>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</si>
  <si>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</si>
  <si>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</si>
  <si>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</si>
  <si>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</si>
  <si>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</si>
  <si>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</si>
  <si>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</si>
  <si>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</si>
  <si>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</si>
  <si>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</si>
  <si>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</si>
  <si>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</si>
  <si>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</si>
  <si>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</si>
  <si>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</si>
  <si>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</si>
  <si>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</si>
  <si>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</si>
  <si>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</si>
  <si>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</si>
  <si>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</si>
  <si>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</si>
  <si>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</si>
  <si>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</si>
  <si>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</si>
  <si>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</si>
  <si>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</si>
  <si>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</si>
  <si>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</si>
  <si>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</si>
  <si>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</si>
  <si>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</si>
  <si>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</si>
  <si>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</si>
  <si>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</si>
  <si>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</si>
  <si>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</si>
  <si>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</si>
  <si>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</si>
  <si>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</si>
  <si>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</si>
  <si>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</si>
  <si>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</si>
  <si>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</si>
  <si>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</si>
  <si>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</si>
  <si>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</si>
  <si>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</si>
  <si>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</si>
  <si>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</si>
  <si>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</si>
  <si>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</si>
  <si>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</si>
  <si>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</si>
  <si>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</si>
  <si>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</si>
  <si>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</si>
  <si>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</si>
  <si>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</si>
  <si>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</si>
  <si>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</si>
  <si>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</si>
  <si>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</si>
  <si>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</si>
  <si>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</si>
  <si>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</si>
  <si>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422070</t>
  </si>
  <si>
    <t>47</t>
  </si>
  <si>
    <t>04</t>
  </si>
  <si>
    <t>0</t>
  </si>
  <si>
    <t>000</t>
  </si>
  <si>
    <t>長崎県　平戸市</t>
  </si>
  <si>
    <t>法非適用</t>
  </si>
  <si>
    <t>電気事業</t>
  </si>
  <si>
    <t>非設置</t>
  </si>
  <si>
    <t>該当数値なし</t>
  </si>
  <si>
    <t>-</t>
  </si>
  <si>
    <t>平成32年10月31日　生月町風力発電所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</si>
  <si>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</si>
  <si>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</si>
  <si>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</si>
  <si>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</si>
  <si>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</si>
  <si>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</si>
  <si>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</si>
  <si>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</si>
  <si>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</si>
  <si>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</si>
  <si>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</si>
  <si>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</si>
  <si>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</si>
  <si>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</si>
  <si>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</si>
  <si>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</si>
  <si>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</si>
  <si>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</si>
  <si>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</si>
  <si>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</si>
  <si>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</si>
  <si>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</si>
  <si>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</si>
  <si>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</si>
  <si>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</si>
  <si>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</si>
  <si>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</si>
  <si>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</si>
  <si>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</si>
  <si>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</si>
  <si>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</si>
  <si>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</si>
  <si>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</si>
  <si>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</si>
  <si>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</si>
  <si>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</si>
  <si>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</si>
  <si>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</si>
  <si>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</si>
  <si>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</si>
  <si>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</si>
  <si>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</si>
  <si>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</si>
  <si>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</si>
  <si>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</si>
  <si>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</si>
  <si>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</si>
  <si>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</si>
  <si>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</si>
  <si>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</si>
  <si>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</si>
  <si>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</si>
  <si>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</si>
  <si>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</si>
  <si>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</si>
  <si>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</si>
  <si>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</si>
  <si>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</si>
  <si>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</si>
  <si>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</si>
  <si>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</si>
  <si>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</si>
  <si>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</si>
  <si>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</si>
  <si>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</si>
  <si>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</si>
  <si>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</si>
  <si>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</si>
  <si>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</si>
  <si>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</si>
  <si>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</si>
  <si>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</si>
  <si>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</si>
  <si>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</si>
  <si>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</si>
  <si>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</si>
  <si>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</si>
  <si>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</si>
  <si>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</si>
  <si>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</si>
  <si>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</si>
  <si>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</si>
  <si>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</si>
  <si>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</si>
  <si>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</si>
  <si>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</si>
  <si>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</si>
  <si>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</si>
  <si>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</si>
  <si>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</si>
  <si>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</si>
  <si>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</si>
  <si>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</si>
  <si>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</si>
  <si>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</si>
  <si>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</si>
  <si>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</si>
  <si>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</si>
  <si>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</si>
  <si>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</si>
  <si>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</si>
  <si>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</si>
  <si>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</si>
  <si>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</si>
  <si>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</si>
  <si>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</si>
  <si>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</si>
  <si>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</si>
  <si>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</si>
  <si>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</si>
  <si>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</si>
  <si>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</si>
  <si>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</si>
  <si>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</si>
  <si>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</si>
  <si>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</si>
  <si>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</si>
  <si>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</si>
  <si>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</si>
  <si>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</si>
  <si>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</si>
  <si>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</si>
  <si>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</si>
  <si>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</si>
  <si>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</si>
  <si>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</si>
  <si>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</si>
  <si>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</si>
  <si>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</si>
  <si>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</si>
  <si>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一般会計へ繰出し</t>
    <rPh sb="0" eb="2">
      <t>イッパン</t>
    </rPh>
    <rPh sb="2" eb="4">
      <t>カイケイ</t>
    </rPh>
    <rPh sb="5" eb="7">
      <t>クリダ</t>
    </rPh>
    <phoneticPr fontId="5"/>
  </si>
  <si>
    <t xml:space="preserve">　当該施設の経営状況について
○収益的収支比率
平成28年度の余剰金を繰越したことにより、収益的収支比率は目標値に達していないが、単年度収支を賄えている状況にある。
○営業収支比率
平成29年度は、平均を若干下回っているものの昨年度を上回る収益事業となっている。
○供給原価は、平成29年度は25,527.2円と平均値を上回っているが、平成27年度を除き、平均的な原価推移となっている。。
○ＥＢＩＴＤＡ
平成28年度の繰越金が反映されたためマイナス値となっている。
　上記指標により平成29年度は例年よりは大幅な経営状況は改善している。今後は、FIT終了後の買取価格が見込まれていない状況にあり、更なるコスト削減に向けた取り組みが必要である。
</t>
    <rPh sb="1" eb="3">
      <t>トウガイ</t>
    </rPh>
    <rPh sb="3" eb="5">
      <t>シセツ</t>
    </rPh>
    <rPh sb="6" eb="8">
      <t>ケイエイ</t>
    </rPh>
    <rPh sb="8" eb="10">
      <t>ジョウキョウ</t>
    </rPh>
    <rPh sb="16" eb="19">
      <t>シュウエキテキ</t>
    </rPh>
    <rPh sb="19" eb="21">
      <t>シュウシ</t>
    </rPh>
    <rPh sb="21" eb="23">
      <t>ヒリツ</t>
    </rPh>
    <rPh sb="24" eb="26">
      <t>ヘイセイ</t>
    </rPh>
    <rPh sb="28" eb="29">
      <t>ネン</t>
    </rPh>
    <rPh sb="29" eb="30">
      <t>ド</t>
    </rPh>
    <rPh sb="31" eb="33">
      <t>ヨジョウ</t>
    </rPh>
    <rPh sb="33" eb="34">
      <t>キン</t>
    </rPh>
    <rPh sb="35" eb="37">
      <t>クリコ</t>
    </rPh>
    <rPh sb="45" eb="47">
      <t>シュウエキ</t>
    </rPh>
    <rPh sb="47" eb="48">
      <t>テキ</t>
    </rPh>
    <rPh sb="48" eb="50">
      <t>シュウシ</t>
    </rPh>
    <rPh sb="50" eb="52">
      <t>ヒリツ</t>
    </rPh>
    <rPh sb="53" eb="56">
      <t>モクヒョウチ</t>
    </rPh>
    <rPh sb="57" eb="58">
      <t>タッ</t>
    </rPh>
    <rPh sb="65" eb="68">
      <t>タンネンド</t>
    </rPh>
    <rPh sb="68" eb="70">
      <t>シュウシ</t>
    </rPh>
    <rPh sb="71" eb="72">
      <t>マカナ</t>
    </rPh>
    <rPh sb="76" eb="78">
      <t>ジョウキョウ</t>
    </rPh>
    <rPh sb="84" eb="86">
      <t>エイギョウ</t>
    </rPh>
    <rPh sb="86" eb="88">
      <t>シュウシ</t>
    </rPh>
    <rPh sb="88" eb="90">
      <t>ヒリツ</t>
    </rPh>
    <rPh sb="91" eb="93">
      <t>ヘイセイ</t>
    </rPh>
    <rPh sb="95" eb="97">
      <t>ネンド</t>
    </rPh>
    <rPh sb="99" eb="101">
      <t>ヘイキン</t>
    </rPh>
    <rPh sb="102" eb="104">
      <t>ジャッカン</t>
    </rPh>
    <rPh sb="104" eb="106">
      <t>シタマワ</t>
    </rPh>
    <rPh sb="113" eb="116">
      <t>サクネンド</t>
    </rPh>
    <rPh sb="117" eb="119">
      <t>ウワマワ</t>
    </rPh>
    <rPh sb="120" eb="122">
      <t>シュウエキ</t>
    </rPh>
    <rPh sb="122" eb="124">
      <t>ジギョウ</t>
    </rPh>
    <rPh sb="133" eb="135">
      <t>キョウキュウ</t>
    </rPh>
    <rPh sb="135" eb="137">
      <t>ゲンカ</t>
    </rPh>
    <rPh sb="139" eb="141">
      <t>ヘイセイ</t>
    </rPh>
    <rPh sb="143" eb="145">
      <t>ネンド</t>
    </rPh>
    <rPh sb="154" eb="155">
      <t>エン</t>
    </rPh>
    <rPh sb="156" eb="158">
      <t>ヘイキン</t>
    </rPh>
    <rPh sb="158" eb="159">
      <t>アタイ</t>
    </rPh>
    <rPh sb="168" eb="170">
      <t>ヘイセイ</t>
    </rPh>
    <rPh sb="172" eb="174">
      <t>ネンド</t>
    </rPh>
    <rPh sb="175" eb="176">
      <t>ノゾ</t>
    </rPh>
    <rPh sb="178" eb="181">
      <t>ヘイキンテキ</t>
    </rPh>
    <rPh sb="182" eb="184">
      <t>ゲンカ</t>
    </rPh>
    <rPh sb="184" eb="186">
      <t>スイイ</t>
    </rPh>
    <rPh sb="203" eb="205">
      <t>ヘイセイ</t>
    </rPh>
    <rPh sb="207" eb="209">
      <t>ネンド</t>
    </rPh>
    <rPh sb="210" eb="212">
      <t>クリコシ</t>
    </rPh>
    <rPh sb="212" eb="213">
      <t>キン</t>
    </rPh>
    <rPh sb="214" eb="216">
      <t>ハンエイ</t>
    </rPh>
    <rPh sb="225" eb="226">
      <t>チ</t>
    </rPh>
    <rPh sb="235" eb="237">
      <t>ジョウキ</t>
    </rPh>
    <rPh sb="237" eb="239">
      <t>シヒョウ</t>
    </rPh>
    <rPh sb="242" eb="244">
      <t>ヘイセイ</t>
    </rPh>
    <rPh sb="246" eb="248">
      <t>ネンド</t>
    </rPh>
    <rPh sb="249" eb="251">
      <t>レイネン</t>
    </rPh>
    <rPh sb="254" eb="256">
      <t>オオハバ</t>
    </rPh>
    <rPh sb="257" eb="259">
      <t>ケイエイ</t>
    </rPh>
    <rPh sb="259" eb="261">
      <t>ジョウキョウ</t>
    </rPh>
    <rPh sb="262" eb="264">
      <t>カイゼン</t>
    </rPh>
    <rPh sb="269" eb="271">
      <t>コンゴ</t>
    </rPh>
    <rPh sb="276" eb="278">
      <t>シュウリョウ</t>
    </rPh>
    <rPh sb="278" eb="279">
      <t>ゴ</t>
    </rPh>
    <rPh sb="280" eb="282">
      <t>カイトリ</t>
    </rPh>
    <rPh sb="282" eb="284">
      <t>カカク</t>
    </rPh>
    <rPh sb="285" eb="287">
      <t>ミコ</t>
    </rPh>
    <rPh sb="293" eb="295">
      <t>ジョウキョウ</t>
    </rPh>
    <rPh sb="299" eb="300">
      <t>サラ</t>
    </rPh>
    <rPh sb="305" eb="307">
      <t>サクゲン</t>
    </rPh>
    <rPh sb="308" eb="309">
      <t>ム</t>
    </rPh>
    <rPh sb="311" eb="312">
      <t>ト</t>
    </rPh>
    <rPh sb="313" eb="314">
      <t>ク</t>
    </rPh>
    <rPh sb="316" eb="318">
      <t>ヒツヨウ</t>
    </rPh>
    <phoneticPr fontId="9"/>
  </si>
  <si>
    <t>　当該施設の経営のリスクについて
○設備利用率については、施設稼動年数により老朽化が懸念されることからフル稼働運転による設備負担の軽減を図っており20.1％の利用率に留まっている。事業開始後17年以上が経過していることから大規模な故障の発生を抑える運転が必要である。
○修繕費比率について平成29年度は故障等も少なく4.4％と発電型式別平均を下回っており、減少傾向にあるが、今後も早期発見・対応による対策が重視される。
○企業債残高対料金収入比率については、平成26年度に企業債の償還が終了しているため0％となっている。
○ＦＩＴ収入割合については、100％となっており、平成32年度に固定買取価格制度の適用外となり100％FIT収入に依存した事業となっていることからFIT後の買取単価を含め事業継続を協議・検討していかなければならない。
　以上のことから解体撤去も含めた事業廃止時期について検討を行っていたところ平成30年度に民間事業者より風力発電設備の譲受の申入れがあり協議の結果譲渡することに決定した。</t>
    <rPh sb="18" eb="20">
      <t>セツビ</t>
    </rPh>
    <rPh sb="20" eb="23">
      <t>リヨウリツ</t>
    </rPh>
    <rPh sb="31" eb="33">
      <t>カドウ</t>
    </rPh>
    <rPh sb="33" eb="35">
      <t>ネンスウ</t>
    </rPh>
    <rPh sb="42" eb="44">
      <t>ケネン</t>
    </rPh>
    <rPh sb="79" eb="81">
      <t>リヨウ</t>
    </rPh>
    <rPh sb="81" eb="82">
      <t>リツ</t>
    </rPh>
    <rPh sb="83" eb="84">
      <t>トド</t>
    </rPh>
    <rPh sb="90" eb="92">
      <t>ジギョウ</t>
    </rPh>
    <rPh sb="92" eb="94">
      <t>カイシ</t>
    </rPh>
    <rPh sb="94" eb="95">
      <t>ゴ</t>
    </rPh>
    <rPh sb="97" eb="100">
      <t>ネンイジョウ</t>
    </rPh>
    <rPh sb="101" eb="103">
      <t>ケイカ</t>
    </rPh>
    <rPh sb="111" eb="114">
      <t>ダイキボ</t>
    </rPh>
    <rPh sb="115" eb="117">
      <t>コショウ</t>
    </rPh>
    <rPh sb="118" eb="120">
      <t>ハッセイ</t>
    </rPh>
    <rPh sb="121" eb="122">
      <t>オサ</t>
    </rPh>
    <rPh sb="124" eb="126">
      <t>ウンテン</t>
    </rPh>
    <rPh sb="127" eb="129">
      <t>ヒツヨウ</t>
    </rPh>
    <rPh sb="135" eb="137">
      <t>シュウゼン</t>
    </rPh>
    <rPh sb="137" eb="138">
      <t>ヒ</t>
    </rPh>
    <rPh sb="138" eb="140">
      <t>ヒリツ</t>
    </rPh>
    <rPh sb="144" eb="146">
      <t>ヘイセイ</t>
    </rPh>
    <rPh sb="148" eb="150">
      <t>ネンド</t>
    </rPh>
    <rPh sb="151" eb="154">
      <t>コショウトウ</t>
    </rPh>
    <rPh sb="155" eb="156">
      <t>スク</t>
    </rPh>
    <rPh sb="163" eb="165">
      <t>ハツデン</t>
    </rPh>
    <rPh sb="168" eb="170">
      <t>ヘイキン</t>
    </rPh>
    <rPh sb="171" eb="173">
      <t>シタマワ</t>
    </rPh>
    <rPh sb="178" eb="180">
      <t>ゲンショウ</t>
    </rPh>
    <rPh sb="180" eb="182">
      <t>ケイコウ</t>
    </rPh>
    <rPh sb="187" eb="189">
      <t>コンゴ</t>
    </rPh>
    <rPh sb="190" eb="192">
      <t>ソウキ</t>
    </rPh>
    <rPh sb="192" eb="194">
      <t>ハッケン</t>
    </rPh>
    <rPh sb="195" eb="197">
      <t>タイオウ</t>
    </rPh>
    <rPh sb="200" eb="202">
      <t>タイサク</t>
    </rPh>
    <rPh sb="203" eb="205">
      <t>ジュウシ</t>
    </rPh>
    <rPh sb="211" eb="213">
      <t>キギョウ</t>
    </rPh>
    <rPh sb="213" eb="214">
      <t>サイ</t>
    </rPh>
    <rPh sb="214" eb="216">
      <t>ザンダカ</t>
    </rPh>
    <rPh sb="216" eb="217">
      <t>タイ</t>
    </rPh>
    <rPh sb="217" eb="219">
      <t>リョウキン</t>
    </rPh>
    <rPh sb="219" eb="221">
      <t>シュウニュウ</t>
    </rPh>
    <rPh sb="221" eb="223">
      <t>ヒリツ</t>
    </rPh>
    <rPh sb="229" eb="231">
      <t>ヘイセイ</t>
    </rPh>
    <rPh sb="233" eb="235">
      <t>ネンド</t>
    </rPh>
    <rPh sb="236" eb="238">
      <t>キギョウ</t>
    </rPh>
    <rPh sb="238" eb="239">
      <t>サイ</t>
    </rPh>
    <rPh sb="240" eb="242">
      <t>ショウカン</t>
    </rPh>
    <rPh sb="243" eb="245">
      <t>シュウリョウ</t>
    </rPh>
    <rPh sb="265" eb="267">
      <t>シュウニュウ</t>
    </rPh>
    <rPh sb="267" eb="269">
      <t>ワリアイ</t>
    </rPh>
    <rPh sb="315" eb="317">
      <t>シュウニュウ</t>
    </rPh>
    <rPh sb="318" eb="320">
      <t>イゾン</t>
    </rPh>
    <rPh sb="322" eb="324">
      <t>ジギョウ</t>
    </rPh>
    <rPh sb="337" eb="338">
      <t>ゴ</t>
    </rPh>
    <rPh sb="339" eb="341">
      <t>カイトリ</t>
    </rPh>
    <rPh sb="341" eb="343">
      <t>タンカ</t>
    </rPh>
    <rPh sb="344" eb="345">
      <t>フク</t>
    </rPh>
    <rPh sb="371" eb="373">
      <t>イジョウ</t>
    </rPh>
    <rPh sb="378" eb="380">
      <t>カイタイ</t>
    </rPh>
    <rPh sb="380" eb="382">
      <t>テッキョ</t>
    </rPh>
    <rPh sb="383" eb="384">
      <t>フク</t>
    </rPh>
    <rPh sb="386" eb="388">
      <t>ジギョウ</t>
    </rPh>
    <rPh sb="388" eb="390">
      <t>ハイシ</t>
    </rPh>
    <rPh sb="390" eb="392">
      <t>ジキ</t>
    </rPh>
    <rPh sb="396" eb="398">
      <t>ケントウ</t>
    </rPh>
    <rPh sb="399" eb="400">
      <t>オコナ</t>
    </rPh>
    <rPh sb="407" eb="409">
      <t>ヘイセイ</t>
    </rPh>
    <rPh sb="411" eb="413">
      <t>ネンド</t>
    </rPh>
    <rPh sb="414" eb="416">
      <t>ミンカン</t>
    </rPh>
    <rPh sb="416" eb="418">
      <t>ジギョウ</t>
    </rPh>
    <rPh sb="418" eb="419">
      <t>シャ</t>
    </rPh>
    <rPh sb="421" eb="423">
      <t>フウリョク</t>
    </rPh>
    <rPh sb="423" eb="425">
      <t>ハツデン</t>
    </rPh>
    <rPh sb="425" eb="427">
      <t>セツビ</t>
    </rPh>
    <rPh sb="428" eb="429">
      <t>ユズ</t>
    </rPh>
    <rPh sb="429" eb="430">
      <t>ウ</t>
    </rPh>
    <rPh sb="431" eb="433">
      <t>モウシイ</t>
    </rPh>
    <rPh sb="437" eb="439">
      <t>キョウギ</t>
    </rPh>
    <rPh sb="440" eb="442">
      <t>ケッカ</t>
    </rPh>
    <rPh sb="442" eb="444">
      <t>ジョウト</t>
    </rPh>
    <rPh sb="449" eb="451">
      <t>ケッテイ</t>
    </rPh>
    <phoneticPr fontId="9"/>
  </si>
  <si>
    <t>　当該施設は、事業開始後17年以上が経過しており、平成32年度には耐用年数20年が経過することとなるため、施設設備等の老朽化により修繕等も増え稼働率の減少及び固定買取価格適用終了により事業収益が見込めない状況にある。
今後の事業継続時期や解体撤去を検討するなかで、平成30年度に民間事業者より風力発電設備の譲受の申入れがあったことにより平成31年1月1日に民間事業者への譲渡を行った。</t>
    <rPh sb="1" eb="3">
      <t>トウガイ</t>
    </rPh>
    <rPh sb="3" eb="5">
      <t>シセツ</t>
    </rPh>
    <rPh sb="11" eb="12">
      <t>ゴ</t>
    </rPh>
    <rPh sb="33" eb="35">
      <t>タイヨウ</t>
    </rPh>
    <rPh sb="35" eb="37">
      <t>ネンスウ</t>
    </rPh>
    <rPh sb="77" eb="78">
      <t>オヨ</t>
    </rPh>
    <rPh sb="79" eb="81">
      <t>コテイ</t>
    </rPh>
    <rPh sb="81" eb="83">
      <t>カイトリ</t>
    </rPh>
    <rPh sb="83" eb="85">
      <t>カカク</t>
    </rPh>
    <rPh sb="85" eb="87">
      <t>テキヨウ</t>
    </rPh>
    <rPh sb="87" eb="89">
      <t>シュウリョウ</t>
    </rPh>
    <rPh sb="92" eb="94">
      <t>ジギョウ</t>
    </rPh>
    <rPh sb="94" eb="96">
      <t>シュウエキ</t>
    </rPh>
    <rPh sb="97" eb="99">
      <t>ミコ</t>
    </rPh>
    <rPh sb="102" eb="104">
      <t>ジョウキョウ</t>
    </rPh>
    <rPh sb="109" eb="111">
      <t>コンゴ</t>
    </rPh>
    <rPh sb="112" eb="114">
      <t>ジギョウ</t>
    </rPh>
    <rPh sb="114" eb="116">
      <t>ケイゾク</t>
    </rPh>
    <rPh sb="116" eb="118">
      <t>ジキ</t>
    </rPh>
    <rPh sb="119" eb="121">
      <t>カイタイ</t>
    </rPh>
    <rPh sb="121" eb="123">
      <t>テッキョ</t>
    </rPh>
    <rPh sb="124" eb="126">
      <t>ケントウ</t>
    </rPh>
    <rPh sb="132" eb="134">
      <t>ヘイセイ</t>
    </rPh>
    <rPh sb="136" eb="138">
      <t>ネンド</t>
    </rPh>
    <rPh sb="139" eb="141">
      <t>ミンカン</t>
    </rPh>
    <rPh sb="141" eb="143">
      <t>ジギョウ</t>
    </rPh>
    <rPh sb="143" eb="144">
      <t>シャ</t>
    </rPh>
    <rPh sb="146" eb="148">
      <t>フウリョク</t>
    </rPh>
    <rPh sb="148" eb="150">
      <t>ハツデン</t>
    </rPh>
    <rPh sb="150" eb="152">
      <t>セツビ</t>
    </rPh>
    <rPh sb="153" eb="155">
      <t>ユズリウケ</t>
    </rPh>
    <rPh sb="156" eb="158">
      <t>モウシイ</t>
    </rPh>
    <rPh sb="168" eb="170">
      <t>ヘイセイ</t>
    </rPh>
    <rPh sb="172" eb="173">
      <t>ネン</t>
    </rPh>
    <rPh sb="174" eb="175">
      <t>ガツ</t>
    </rPh>
    <rPh sb="176" eb="177">
      <t>ニチ</t>
    </rPh>
    <rPh sb="178" eb="180">
      <t>ミンカン</t>
    </rPh>
    <rPh sb="180" eb="182">
      <t>ジギョウ</t>
    </rPh>
    <rPh sb="182" eb="183">
      <t>シャ</t>
    </rPh>
    <rPh sb="185" eb="187">
      <t>ジョウト</t>
    </rPh>
    <rPh sb="188" eb="189">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</si>
</sst>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2"/>
      <color theme="1"/>
      <name val="ＭＳ 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0">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7" xfId="2" applyFont="1" applyFill="1" applyBorder="1" applyAlignment="1" applyProtection="1">
      <alignment horizontal="left" vertical="top" wrapText="1"/>
      <protection locked="0"/>
    </xf>
    <xf numFmtId="0" fontId="36" fillId="0" borderId="48" xfId="2" applyFont="1" applyFill="1" applyBorder="1" applyAlignment="1" applyProtection="1">
      <alignment horizontal="left" vertical="top" wrapText="1"/>
      <protection locked="0"/>
    </xf>
    <xf numFmtId="0" fontId="36" fillId="0" borderId="49" xfId="2" applyFont="1" applyFill="1" applyBorder="1" applyAlignment="1" applyProtection="1">
      <alignment horizontal="left" vertical="top" wrapText="1"/>
      <protection locked="0"/>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35" fillId="0" borderId="36" xfId="2" applyFont="1" applyFill="1" applyBorder="1" applyAlignment="1" applyProtection="1">
      <alignment horizontal="left" vertical="top" wrapText="1"/>
      <protection locked="0"/>
    </xf>
    <xf numFmtId="0" fontId="35" fillId="0" borderId="37" xfId="2" applyFont="1" applyFill="1" applyBorder="1" applyAlignment="1" applyProtection="1">
      <alignment horizontal="left" vertical="top" wrapText="1"/>
      <protection locked="0"/>
    </xf>
    <xf numFmtId="0" fontId="35" fillId="0" borderId="38"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100</c:v>
                </c:pt>
                <c:pt idx="1">
                  <c:v>100</c:v>
                </c:pt>
                <c:pt idx="2">
                  <c:v>100</c:v>
                </c:pt>
                <c:pt idx="3">
                  <c:v>109</c:v>
                </c:pt>
                <c:pt idx="4">
                  <c:v>93.1</c:v>
                </c:pt>
              </c:numCache>
            </c:numRef>
          </c:val>
          <c:extLst>
            <c:ext xmlns:c16="http://schemas.microsoft.com/office/drawing/2014/chart" uri="{C3380CC4-5D6E-409C-BE32-E72D297353CC}">
              <c16:uniqueId val="{00000000-1DCF-4ADB-A8FD-27AAF7B3108B}"/>
            </c:ext>
          </c:extLst>
        </c:ser>
        <c:dLbls>
          <c:showLegendKey val="0"/>
          <c:showVal val="0"/>
          <c:showCatName val="0"/>
          <c:showSerName val="0"/>
          <c:showPercent val="0"/>
          <c:showBubbleSize val="0"/>
        </c:dLbls>
        <c:gapWidth val="180"/>
        <c:overlap val="-90"/>
        <c:axId val="93287280"/>
        <c:axId val="9328767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c:ext xmlns:c16="http://schemas.microsoft.com/office/drawing/2014/chart" uri="{C3380CC4-5D6E-409C-BE32-E72D297353CC}">
              <c16:uniqueId val="{00000001-1DCF-4ADB-A8FD-27AAF7B3108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CF-4ADB-A8FD-27AAF7B3108B}"/>
            </c:ext>
          </c:extLst>
        </c:ser>
        <c:dLbls>
          <c:showLegendKey val="0"/>
          <c:showVal val="0"/>
          <c:showCatName val="0"/>
          <c:showSerName val="0"/>
          <c:showPercent val="0"/>
          <c:showBubbleSize val="0"/>
        </c:dLbls>
        <c:marker val="1"/>
        <c:smooth val="0"/>
        <c:axId val="93287280"/>
        <c:axId val="93287672"/>
      </c:lineChart>
      <c:catAx>
        <c:axId val="93287280"/>
        <c:scaling>
          <c:orientation val="minMax"/>
        </c:scaling>
        <c:delete val="0"/>
        <c:axPos val="b"/>
        <c:numFmt formatCode="ge" sourceLinked="1"/>
        <c:majorTickMark val="none"/>
        <c:minorTickMark val="none"/>
        <c:tickLblPos val="none"/>
        <c:crossAx val="93287672"/>
        <c:crosses val="autoZero"/>
        <c:auto val="0"/>
        <c:lblAlgn val="ctr"/>
        <c:lblOffset val="100"/>
        <c:noMultiLvlLbl val="1"/>
      </c:catAx>
      <c:valAx>
        <c:axId val="9328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87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6D4C-4870-98E8-45DBDAF4FA0B}"/>
            </c:ext>
          </c:extLst>
        </c:ser>
        <c:dLbls>
          <c:showLegendKey val="0"/>
          <c:showVal val="0"/>
          <c:showCatName val="0"/>
          <c:showSerName val="0"/>
          <c:showPercent val="0"/>
          <c:showBubbleSize val="0"/>
        </c:dLbls>
        <c:gapWidth val="180"/>
        <c:overlap val="-90"/>
        <c:axId val="193312280"/>
        <c:axId val="1940323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c:ext xmlns:c16="http://schemas.microsoft.com/office/drawing/2014/chart" uri="{C3380CC4-5D6E-409C-BE32-E72D297353CC}">
              <c16:uniqueId val="{00000001-6D4C-4870-98E8-45DBDAF4FA0B}"/>
            </c:ext>
          </c:extLst>
        </c:ser>
        <c:dLbls>
          <c:showLegendKey val="0"/>
          <c:showVal val="0"/>
          <c:showCatName val="0"/>
          <c:showSerName val="0"/>
          <c:showPercent val="0"/>
          <c:showBubbleSize val="0"/>
        </c:dLbls>
        <c:marker val="1"/>
        <c:smooth val="0"/>
        <c:axId val="193312280"/>
        <c:axId val="194032368"/>
      </c:lineChart>
      <c:catAx>
        <c:axId val="193312280"/>
        <c:scaling>
          <c:orientation val="minMax"/>
        </c:scaling>
        <c:delete val="0"/>
        <c:axPos val="b"/>
        <c:numFmt formatCode="ge" sourceLinked="1"/>
        <c:majorTickMark val="none"/>
        <c:minorTickMark val="none"/>
        <c:tickLblPos val="none"/>
        <c:crossAx val="194032368"/>
        <c:crosses val="autoZero"/>
        <c:auto val="0"/>
        <c:lblAlgn val="ctr"/>
        <c:lblOffset val="100"/>
        <c:noMultiLvlLbl val="1"/>
      </c:catAx>
      <c:valAx>
        <c:axId val="19403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12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8-4A7C-B9A5-98C3A275EF5B}"/>
            </c:ext>
          </c:extLst>
        </c:ser>
        <c:dLbls>
          <c:showLegendKey val="0"/>
          <c:showVal val="0"/>
          <c:showCatName val="0"/>
          <c:showSerName val="0"/>
          <c:showPercent val="0"/>
          <c:showBubbleSize val="0"/>
        </c:dLbls>
        <c:gapWidth val="180"/>
        <c:overlap val="-90"/>
        <c:axId val="194033152"/>
        <c:axId val="1940335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8-4A7C-B9A5-98C3A275EF5B}"/>
            </c:ext>
          </c:extLst>
        </c:ser>
        <c:dLbls>
          <c:showLegendKey val="0"/>
          <c:showVal val="0"/>
          <c:showCatName val="0"/>
          <c:showSerName val="0"/>
          <c:showPercent val="0"/>
          <c:showBubbleSize val="0"/>
        </c:dLbls>
        <c:marker val="1"/>
        <c:smooth val="0"/>
        <c:axId val="194033152"/>
        <c:axId val="194033544"/>
      </c:lineChart>
      <c:catAx>
        <c:axId val="194033152"/>
        <c:scaling>
          <c:orientation val="minMax"/>
        </c:scaling>
        <c:delete val="0"/>
        <c:axPos val="b"/>
        <c:numFmt formatCode="ge" sourceLinked="1"/>
        <c:majorTickMark val="none"/>
        <c:minorTickMark val="none"/>
        <c:tickLblPos val="none"/>
        <c:crossAx val="194033544"/>
        <c:crosses val="autoZero"/>
        <c:auto val="0"/>
        <c:lblAlgn val="ctr"/>
        <c:lblOffset val="100"/>
        <c:noMultiLvlLbl val="1"/>
      </c:catAx>
      <c:valAx>
        <c:axId val="19403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03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E7-436A-97F2-36E7070CA773}"/>
            </c:ext>
          </c:extLst>
        </c:ser>
        <c:dLbls>
          <c:showLegendKey val="0"/>
          <c:showVal val="0"/>
          <c:showCatName val="0"/>
          <c:showSerName val="0"/>
          <c:showPercent val="0"/>
          <c:showBubbleSize val="0"/>
        </c:dLbls>
        <c:gapWidth val="180"/>
        <c:overlap val="-90"/>
        <c:axId val="194034328"/>
        <c:axId val="1940347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E7-436A-97F2-36E7070CA773}"/>
            </c:ext>
          </c:extLst>
        </c:ser>
        <c:dLbls>
          <c:showLegendKey val="0"/>
          <c:showVal val="0"/>
          <c:showCatName val="0"/>
          <c:showSerName val="0"/>
          <c:showPercent val="0"/>
          <c:showBubbleSize val="0"/>
        </c:dLbls>
        <c:marker val="1"/>
        <c:smooth val="0"/>
        <c:axId val="194034328"/>
        <c:axId val="194034720"/>
      </c:lineChart>
      <c:catAx>
        <c:axId val="194034328"/>
        <c:scaling>
          <c:orientation val="minMax"/>
        </c:scaling>
        <c:delete val="0"/>
        <c:axPos val="b"/>
        <c:numFmt formatCode="ge" sourceLinked="1"/>
        <c:majorTickMark val="none"/>
        <c:minorTickMark val="none"/>
        <c:tickLblPos val="none"/>
        <c:crossAx val="194034720"/>
        <c:crosses val="autoZero"/>
        <c:auto val="0"/>
        <c:lblAlgn val="ctr"/>
        <c:lblOffset val="100"/>
        <c:noMultiLvlLbl val="1"/>
      </c:catAx>
      <c:valAx>
        <c:axId val="19403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034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1-4C5A-9971-FB0FBE42E7EF}"/>
            </c:ext>
          </c:extLst>
        </c:ser>
        <c:dLbls>
          <c:showLegendKey val="0"/>
          <c:showVal val="0"/>
          <c:showCatName val="0"/>
          <c:showSerName val="0"/>
          <c:showPercent val="0"/>
          <c:showBubbleSize val="0"/>
        </c:dLbls>
        <c:gapWidth val="180"/>
        <c:overlap val="-90"/>
        <c:axId val="194158360"/>
        <c:axId val="19415875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1-4C5A-9971-FB0FBE42E7EF}"/>
            </c:ext>
          </c:extLst>
        </c:ser>
        <c:dLbls>
          <c:showLegendKey val="0"/>
          <c:showVal val="0"/>
          <c:showCatName val="0"/>
          <c:showSerName val="0"/>
          <c:showPercent val="0"/>
          <c:showBubbleSize val="0"/>
        </c:dLbls>
        <c:marker val="1"/>
        <c:smooth val="0"/>
        <c:axId val="194158360"/>
        <c:axId val="194158752"/>
      </c:lineChart>
      <c:catAx>
        <c:axId val="194158360"/>
        <c:scaling>
          <c:orientation val="minMax"/>
        </c:scaling>
        <c:delete val="0"/>
        <c:axPos val="b"/>
        <c:numFmt formatCode="ge" sourceLinked="1"/>
        <c:majorTickMark val="none"/>
        <c:minorTickMark val="none"/>
        <c:tickLblPos val="none"/>
        <c:crossAx val="194158752"/>
        <c:crosses val="autoZero"/>
        <c:auto val="0"/>
        <c:lblAlgn val="ctr"/>
        <c:lblOffset val="100"/>
        <c:noMultiLvlLbl val="1"/>
      </c:catAx>
      <c:valAx>
        <c:axId val="19415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41583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A-4579-8EBF-46F6FE3AF424}"/>
            </c:ext>
          </c:extLst>
        </c:ser>
        <c:dLbls>
          <c:showLegendKey val="0"/>
          <c:showVal val="0"/>
          <c:showCatName val="0"/>
          <c:showSerName val="0"/>
          <c:showPercent val="0"/>
          <c:showBubbleSize val="0"/>
        </c:dLbls>
        <c:gapWidth val="180"/>
        <c:overlap val="-90"/>
        <c:axId val="194159536"/>
        <c:axId val="19415992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A-4579-8EBF-46F6FE3AF424}"/>
            </c:ext>
          </c:extLst>
        </c:ser>
        <c:dLbls>
          <c:showLegendKey val="0"/>
          <c:showVal val="0"/>
          <c:showCatName val="0"/>
          <c:showSerName val="0"/>
          <c:showPercent val="0"/>
          <c:showBubbleSize val="0"/>
        </c:dLbls>
        <c:marker val="1"/>
        <c:smooth val="0"/>
        <c:axId val="194159536"/>
        <c:axId val="194159928"/>
      </c:lineChart>
      <c:catAx>
        <c:axId val="194159536"/>
        <c:scaling>
          <c:orientation val="minMax"/>
        </c:scaling>
        <c:delete val="0"/>
        <c:axPos val="b"/>
        <c:numFmt formatCode="ge" sourceLinked="1"/>
        <c:majorTickMark val="none"/>
        <c:minorTickMark val="none"/>
        <c:tickLblPos val="none"/>
        <c:crossAx val="194159928"/>
        <c:crosses val="autoZero"/>
        <c:auto val="0"/>
        <c:lblAlgn val="ctr"/>
        <c:lblOffset val="100"/>
        <c:noMultiLvlLbl val="1"/>
      </c:catAx>
      <c:valAx>
        <c:axId val="194159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15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C-4621-BB17-199884641CB7}"/>
            </c:ext>
          </c:extLst>
        </c:ser>
        <c:dLbls>
          <c:showLegendKey val="0"/>
          <c:showVal val="0"/>
          <c:showCatName val="0"/>
          <c:showSerName val="0"/>
          <c:showPercent val="0"/>
          <c:showBubbleSize val="0"/>
        </c:dLbls>
        <c:gapWidth val="180"/>
        <c:overlap val="-90"/>
        <c:axId val="194160712"/>
        <c:axId val="1941611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C-4621-BB17-199884641CB7}"/>
            </c:ext>
          </c:extLst>
        </c:ser>
        <c:dLbls>
          <c:showLegendKey val="0"/>
          <c:showVal val="0"/>
          <c:showCatName val="0"/>
          <c:showSerName val="0"/>
          <c:showPercent val="0"/>
          <c:showBubbleSize val="0"/>
        </c:dLbls>
        <c:marker val="1"/>
        <c:smooth val="0"/>
        <c:axId val="194160712"/>
        <c:axId val="194161104"/>
      </c:lineChart>
      <c:catAx>
        <c:axId val="194160712"/>
        <c:scaling>
          <c:orientation val="minMax"/>
        </c:scaling>
        <c:delete val="0"/>
        <c:axPos val="b"/>
        <c:numFmt formatCode="ge" sourceLinked="1"/>
        <c:majorTickMark val="none"/>
        <c:minorTickMark val="none"/>
        <c:tickLblPos val="none"/>
        <c:crossAx val="194161104"/>
        <c:crosses val="autoZero"/>
        <c:auto val="0"/>
        <c:lblAlgn val="ctr"/>
        <c:lblOffset val="100"/>
        <c:noMultiLvlLbl val="1"/>
      </c:catAx>
      <c:valAx>
        <c:axId val="194161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160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56-49EB-B5DF-7D6CBCF56CD7}"/>
            </c:ext>
          </c:extLst>
        </c:ser>
        <c:dLbls>
          <c:showLegendKey val="0"/>
          <c:showVal val="0"/>
          <c:showCatName val="0"/>
          <c:showSerName val="0"/>
          <c:showPercent val="0"/>
          <c:showBubbleSize val="0"/>
        </c:dLbls>
        <c:gapWidth val="180"/>
        <c:overlap val="-90"/>
        <c:axId val="194161888"/>
        <c:axId val="3443508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56-49EB-B5DF-7D6CBCF56CD7}"/>
            </c:ext>
          </c:extLst>
        </c:ser>
        <c:dLbls>
          <c:showLegendKey val="0"/>
          <c:showVal val="0"/>
          <c:showCatName val="0"/>
          <c:showSerName val="0"/>
          <c:showPercent val="0"/>
          <c:showBubbleSize val="0"/>
        </c:dLbls>
        <c:marker val="1"/>
        <c:smooth val="0"/>
        <c:axId val="194161888"/>
        <c:axId val="344350816"/>
      </c:lineChart>
      <c:catAx>
        <c:axId val="194161888"/>
        <c:scaling>
          <c:orientation val="minMax"/>
        </c:scaling>
        <c:delete val="0"/>
        <c:axPos val="b"/>
        <c:numFmt formatCode="ge" sourceLinked="1"/>
        <c:majorTickMark val="none"/>
        <c:minorTickMark val="none"/>
        <c:tickLblPos val="none"/>
        <c:crossAx val="344350816"/>
        <c:crosses val="autoZero"/>
        <c:auto val="0"/>
        <c:lblAlgn val="ctr"/>
        <c:lblOffset val="100"/>
        <c:noMultiLvlLbl val="1"/>
      </c:catAx>
      <c:valAx>
        <c:axId val="344350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16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D4-435C-AF5C-24E89E6610E4}"/>
            </c:ext>
          </c:extLst>
        </c:ser>
        <c:dLbls>
          <c:showLegendKey val="0"/>
          <c:showVal val="0"/>
          <c:showCatName val="0"/>
          <c:showSerName val="0"/>
          <c:showPercent val="0"/>
          <c:showBubbleSize val="0"/>
        </c:dLbls>
        <c:gapWidth val="180"/>
        <c:overlap val="-90"/>
        <c:axId val="344351600"/>
        <c:axId val="3443519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D4-435C-AF5C-24E89E6610E4}"/>
            </c:ext>
          </c:extLst>
        </c:ser>
        <c:dLbls>
          <c:showLegendKey val="0"/>
          <c:showVal val="0"/>
          <c:showCatName val="0"/>
          <c:showSerName val="0"/>
          <c:showPercent val="0"/>
          <c:showBubbleSize val="0"/>
        </c:dLbls>
        <c:marker val="1"/>
        <c:smooth val="0"/>
        <c:axId val="344351600"/>
        <c:axId val="344351992"/>
      </c:lineChart>
      <c:catAx>
        <c:axId val="344351600"/>
        <c:scaling>
          <c:orientation val="minMax"/>
        </c:scaling>
        <c:delete val="0"/>
        <c:axPos val="b"/>
        <c:numFmt formatCode="ge" sourceLinked="1"/>
        <c:majorTickMark val="none"/>
        <c:minorTickMark val="none"/>
        <c:tickLblPos val="none"/>
        <c:crossAx val="344351992"/>
        <c:crosses val="autoZero"/>
        <c:auto val="0"/>
        <c:lblAlgn val="ctr"/>
        <c:lblOffset val="100"/>
        <c:noMultiLvlLbl val="1"/>
      </c:catAx>
      <c:valAx>
        <c:axId val="344351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35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13-4349-AD0F-EC54395BEADB}"/>
            </c:ext>
          </c:extLst>
        </c:ser>
        <c:dLbls>
          <c:showLegendKey val="0"/>
          <c:showVal val="0"/>
          <c:showCatName val="0"/>
          <c:showSerName val="0"/>
          <c:showPercent val="0"/>
          <c:showBubbleSize val="0"/>
        </c:dLbls>
        <c:gapWidth val="180"/>
        <c:overlap val="-90"/>
        <c:axId val="344353168"/>
        <c:axId val="34435356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3-4349-AD0F-EC54395BEADB}"/>
            </c:ext>
          </c:extLst>
        </c:ser>
        <c:dLbls>
          <c:showLegendKey val="0"/>
          <c:showVal val="0"/>
          <c:showCatName val="0"/>
          <c:showSerName val="0"/>
          <c:showPercent val="0"/>
          <c:showBubbleSize val="0"/>
        </c:dLbls>
        <c:marker val="1"/>
        <c:smooth val="0"/>
        <c:axId val="344353168"/>
        <c:axId val="344353560"/>
      </c:lineChart>
      <c:catAx>
        <c:axId val="344353168"/>
        <c:scaling>
          <c:orientation val="minMax"/>
        </c:scaling>
        <c:delete val="0"/>
        <c:axPos val="b"/>
        <c:numFmt formatCode="ge" sourceLinked="1"/>
        <c:majorTickMark val="none"/>
        <c:minorTickMark val="none"/>
        <c:tickLblPos val="none"/>
        <c:crossAx val="344353560"/>
        <c:crosses val="autoZero"/>
        <c:auto val="0"/>
        <c:lblAlgn val="ctr"/>
        <c:lblOffset val="100"/>
        <c:noMultiLvlLbl val="1"/>
      </c:catAx>
      <c:valAx>
        <c:axId val="344353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353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6-4D2C-AEAC-49DD64EF090C}"/>
            </c:ext>
          </c:extLst>
        </c:ser>
        <c:dLbls>
          <c:showLegendKey val="0"/>
          <c:showVal val="0"/>
          <c:showCatName val="0"/>
          <c:showSerName val="0"/>
          <c:showPercent val="0"/>
          <c:showBubbleSize val="0"/>
        </c:dLbls>
        <c:gapWidth val="180"/>
        <c:overlap val="-90"/>
        <c:axId val="344353952"/>
        <c:axId val="3443543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6-4D2C-AEAC-49DD64EF090C}"/>
            </c:ext>
          </c:extLst>
        </c:ser>
        <c:dLbls>
          <c:showLegendKey val="0"/>
          <c:showVal val="0"/>
          <c:showCatName val="0"/>
          <c:showSerName val="0"/>
          <c:showPercent val="0"/>
          <c:showBubbleSize val="0"/>
        </c:dLbls>
        <c:marker val="1"/>
        <c:smooth val="0"/>
        <c:axId val="344353952"/>
        <c:axId val="344354344"/>
      </c:lineChart>
      <c:catAx>
        <c:axId val="344353952"/>
        <c:scaling>
          <c:orientation val="minMax"/>
        </c:scaling>
        <c:delete val="0"/>
        <c:axPos val="b"/>
        <c:numFmt formatCode="ge" sourceLinked="1"/>
        <c:majorTickMark val="none"/>
        <c:minorTickMark val="none"/>
        <c:tickLblPos val="none"/>
        <c:crossAx val="344354344"/>
        <c:crosses val="autoZero"/>
        <c:auto val="0"/>
        <c:lblAlgn val="ctr"/>
        <c:lblOffset val="100"/>
        <c:noMultiLvlLbl val="1"/>
      </c:catAx>
      <c:valAx>
        <c:axId val="34435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353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133.69999999999999</c:v>
                </c:pt>
                <c:pt idx="1">
                  <c:v>140.6</c:v>
                </c:pt>
                <c:pt idx="2">
                  <c:v>37</c:v>
                </c:pt>
                <c:pt idx="3">
                  <c:v>109</c:v>
                </c:pt>
                <c:pt idx="4">
                  <c:v>240.8</c:v>
                </c:pt>
              </c:numCache>
            </c:numRef>
          </c:val>
          <c:extLst>
            <c:ext xmlns:c16="http://schemas.microsoft.com/office/drawing/2014/chart" uri="{C3380CC4-5D6E-409C-BE32-E72D297353CC}">
              <c16:uniqueId val="{00000000-9456-4725-83C0-7A36C920AD4B}"/>
            </c:ext>
          </c:extLst>
        </c:ser>
        <c:dLbls>
          <c:showLegendKey val="0"/>
          <c:showVal val="0"/>
          <c:showCatName val="0"/>
          <c:showSerName val="0"/>
          <c:showPercent val="0"/>
          <c:showBubbleSize val="0"/>
        </c:dLbls>
        <c:gapWidth val="180"/>
        <c:overlap val="-90"/>
        <c:axId val="93288456"/>
        <c:axId val="9328884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c:ext xmlns:c16="http://schemas.microsoft.com/office/drawing/2014/chart" uri="{C3380CC4-5D6E-409C-BE32-E72D297353CC}">
              <c16:uniqueId val="{00000001-9456-4725-83C0-7A36C920AD4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456-4725-83C0-7A36C920AD4B}"/>
            </c:ext>
          </c:extLst>
        </c:ser>
        <c:dLbls>
          <c:showLegendKey val="0"/>
          <c:showVal val="0"/>
          <c:showCatName val="0"/>
          <c:showSerName val="0"/>
          <c:showPercent val="0"/>
          <c:showBubbleSize val="0"/>
        </c:dLbls>
        <c:marker val="1"/>
        <c:smooth val="0"/>
        <c:axId val="93288456"/>
        <c:axId val="93288848"/>
      </c:lineChart>
      <c:catAx>
        <c:axId val="93288456"/>
        <c:scaling>
          <c:orientation val="minMax"/>
        </c:scaling>
        <c:delete val="0"/>
        <c:axPos val="b"/>
        <c:numFmt formatCode="ge" sourceLinked="1"/>
        <c:majorTickMark val="none"/>
        <c:minorTickMark val="none"/>
        <c:tickLblPos val="none"/>
        <c:crossAx val="93288848"/>
        <c:crosses val="autoZero"/>
        <c:auto val="0"/>
        <c:lblAlgn val="ctr"/>
        <c:lblOffset val="100"/>
        <c:noMultiLvlLbl val="1"/>
      </c:catAx>
      <c:valAx>
        <c:axId val="9328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8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13-4107-A291-922103712BD7}"/>
            </c:ext>
          </c:extLst>
        </c:ser>
        <c:dLbls>
          <c:showLegendKey val="0"/>
          <c:showVal val="0"/>
          <c:showCatName val="0"/>
          <c:showSerName val="0"/>
          <c:showPercent val="0"/>
          <c:showBubbleSize val="0"/>
        </c:dLbls>
        <c:gapWidth val="180"/>
        <c:overlap val="-90"/>
        <c:axId val="344536856"/>
        <c:axId val="3445372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13-4107-A291-922103712BD7}"/>
            </c:ext>
          </c:extLst>
        </c:ser>
        <c:dLbls>
          <c:showLegendKey val="0"/>
          <c:showVal val="0"/>
          <c:showCatName val="0"/>
          <c:showSerName val="0"/>
          <c:showPercent val="0"/>
          <c:showBubbleSize val="0"/>
        </c:dLbls>
        <c:marker val="1"/>
        <c:smooth val="0"/>
        <c:axId val="344536856"/>
        <c:axId val="344537248"/>
      </c:lineChart>
      <c:catAx>
        <c:axId val="344536856"/>
        <c:scaling>
          <c:orientation val="minMax"/>
        </c:scaling>
        <c:delete val="0"/>
        <c:axPos val="b"/>
        <c:numFmt formatCode="ge" sourceLinked="1"/>
        <c:majorTickMark val="none"/>
        <c:minorTickMark val="none"/>
        <c:tickLblPos val="none"/>
        <c:crossAx val="344537248"/>
        <c:crosses val="autoZero"/>
        <c:auto val="0"/>
        <c:lblAlgn val="ctr"/>
        <c:lblOffset val="100"/>
        <c:noMultiLvlLbl val="1"/>
      </c:catAx>
      <c:valAx>
        <c:axId val="34453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53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26</c:v>
                </c:pt>
                <c:pt idx="1">
                  <c:v>18.600000000000001</c:v>
                </c:pt>
                <c:pt idx="2">
                  <c:v>9</c:v>
                </c:pt>
                <c:pt idx="3">
                  <c:v>17.8</c:v>
                </c:pt>
                <c:pt idx="4">
                  <c:v>20.100000000000001</c:v>
                </c:pt>
              </c:numCache>
            </c:numRef>
          </c:val>
          <c:extLst>
            <c:ext xmlns:c16="http://schemas.microsoft.com/office/drawing/2014/chart" uri="{C3380CC4-5D6E-409C-BE32-E72D297353CC}">
              <c16:uniqueId val="{00000000-A87F-4429-953B-A6C6DA726057}"/>
            </c:ext>
          </c:extLst>
        </c:ser>
        <c:dLbls>
          <c:showLegendKey val="0"/>
          <c:showVal val="0"/>
          <c:showCatName val="0"/>
          <c:showSerName val="0"/>
          <c:showPercent val="0"/>
          <c:showBubbleSize val="0"/>
        </c:dLbls>
        <c:gapWidth val="180"/>
        <c:overlap val="-90"/>
        <c:axId val="344538032"/>
        <c:axId val="34453842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c:ext xmlns:c16="http://schemas.microsoft.com/office/drawing/2014/chart" uri="{C3380CC4-5D6E-409C-BE32-E72D297353CC}">
              <c16:uniqueId val="{00000001-A87F-4429-953B-A6C6DA726057}"/>
            </c:ext>
          </c:extLst>
        </c:ser>
        <c:dLbls>
          <c:showLegendKey val="0"/>
          <c:showVal val="0"/>
          <c:showCatName val="0"/>
          <c:showSerName val="0"/>
          <c:showPercent val="0"/>
          <c:showBubbleSize val="0"/>
        </c:dLbls>
        <c:marker val="1"/>
        <c:smooth val="0"/>
        <c:axId val="344538032"/>
        <c:axId val="344538424"/>
      </c:lineChart>
      <c:catAx>
        <c:axId val="344538032"/>
        <c:scaling>
          <c:orientation val="minMax"/>
        </c:scaling>
        <c:delete val="0"/>
        <c:axPos val="b"/>
        <c:numFmt formatCode="ge" sourceLinked="1"/>
        <c:majorTickMark val="none"/>
        <c:minorTickMark val="none"/>
        <c:tickLblPos val="none"/>
        <c:crossAx val="344538424"/>
        <c:crosses val="autoZero"/>
        <c:auto val="0"/>
        <c:lblAlgn val="ctr"/>
        <c:lblOffset val="100"/>
        <c:noMultiLvlLbl val="1"/>
      </c:catAx>
      <c:valAx>
        <c:axId val="34453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53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34.5</c:v>
                </c:pt>
                <c:pt idx="1">
                  <c:v>0.2</c:v>
                </c:pt>
                <c:pt idx="2">
                  <c:v>55.6</c:v>
                </c:pt>
                <c:pt idx="3">
                  <c:v>9.6</c:v>
                </c:pt>
                <c:pt idx="4">
                  <c:v>4.4000000000000004</c:v>
                </c:pt>
              </c:numCache>
            </c:numRef>
          </c:val>
          <c:extLst>
            <c:ext xmlns:c16="http://schemas.microsoft.com/office/drawing/2014/chart" uri="{C3380CC4-5D6E-409C-BE32-E72D297353CC}">
              <c16:uniqueId val="{00000000-0E0E-40D5-BB79-ED6B944CE67C}"/>
            </c:ext>
          </c:extLst>
        </c:ser>
        <c:dLbls>
          <c:showLegendKey val="0"/>
          <c:showVal val="0"/>
          <c:showCatName val="0"/>
          <c:showSerName val="0"/>
          <c:showPercent val="0"/>
          <c:showBubbleSize val="0"/>
        </c:dLbls>
        <c:gapWidth val="180"/>
        <c:overlap val="-90"/>
        <c:axId val="344539208"/>
        <c:axId val="3445396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c:ext xmlns:c16="http://schemas.microsoft.com/office/drawing/2014/chart" uri="{C3380CC4-5D6E-409C-BE32-E72D297353CC}">
              <c16:uniqueId val="{00000001-0E0E-40D5-BB79-ED6B944CE67C}"/>
            </c:ext>
          </c:extLst>
        </c:ser>
        <c:dLbls>
          <c:showLegendKey val="0"/>
          <c:showVal val="0"/>
          <c:showCatName val="0"/>
          <c:showSerName val="0"/>
          <c:showPercent val="0"/>
          <c:showBubbleSize val="0"/>
        </c:dLbls>
        <c:marker val="1"/>
        <c:smooth val="0"/>
        <c:axId val="344539208"/>
        <c:axId val="344539600"/>
      </c:lineChart>
      <c:catAx>
        <c:axId val="344539208"/>
        <c:scaling>
          <c:orientation val="minMax"/>
        </c:scaling>
        <c:delete val="0"/>
        <c:axPos val="b"/>
        <c:numFmt formatCode="ge" sourceLinked="1"/>
        <c:majorTickMark val="none"/>
        <c:minorTickMark val="none"/>
        <c:tickLblPos val="none"/>
        <c:crossAx val="344539600"/>
        <c:crosses val="autoZero"/>
        <c:auto val="0"/>
        <c:lblAlgn val="ctr"/>
        <c:lblOffset val="100"/>
        <c:noMultiLvlLbl val="1"/>
      </c:catAx>
      <c:valAx>
        <c:axId val="34453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539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36</c:v>
                </c:pt>
                <c:pt idx="1">
                  <c:v>0</c:v>
                </c:pt>
                <c:pt idx="2">
                  <c:v>0</c:v>
                </c:pt>
                <c:pt idx="3">
                  <c:v>0</c:v>
                </c:pt>
                <c:pt idx="4">
                  <c:v>0</c:v>
                </c:pt>
              </c:numCache>
            </c:numRef>
          </c:val>
          <c:extLst>
            <c:ext xmlns:c16="http://schemas.microsoft.com/office/drawing/2014/chart" uri="{C3380CC4-5D6E-409C-BE32-E72D297353CC}">
              <c16:uniqueId val="{00000000-0FCB-43DE-9709-38C78F932048}"/>
            </c:ext>
          </c:extLst>
        </c:ser>
        <c:dLbls>
          <c:showLegendKey val="0"/>
          <c:showVal val="0"/>
          <c:showCatName val="0"/>
          <c:showSerName val="0"/>
          <c:showPercent val="0"/>
          <c:showBubbleSize val="0"/>
        </c:dLbls>
        <c:gapWidth val="180"/>
        <c:overlap val="-90"/>
        <c:axId val="194383656"/>
        <c:axId val="1943840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c:ext xmlns:c16="http://schemas.microsoft.com/office/drawing/2014/chart" uri="{C3380CC4-5D6E-409C-BE32-E72D297353CC}">
              <c16:uniqueId val="{00000001-0FCB-43DE-9709-38C78F932048}"/>
            </c:ext>
          </c:extLst>
        </c:ser>
        <c:dLbls>
          <c:showLegendKey val="0"/>
          <c:showVal val="0"/>
          <c:showCatName val="0"/>
          <c:showSerName val="0"/>
          <c:showPercent val="0"/>
          <c:showBubbleSize val="0"/>
        </c:dLbls>
        <c:marker val="1"/>
        <c:smooth val="0"/>
        <c:axId val="194383656"/>
        <c:axId val="194384048"/>
      </c:lineChart>
      <c:catAx>
        <c:axId val="194383656"/>
        <c:scaling>
          <c:orientation val="minMax"/>
        </c:scaling>
        <c:delete val="0"/>
        <c:axPos val="b"/>
        <c:numFmt formatCode="ge" sourceLinked="1"/>
        <c:majorTickMark val="none"/>
        <c:minorTickMark val="none"/>
        <c:tickLblPos val="none"/>
        <c:crossAx val="194384048"/>
        <c:crosses val="autoZero"/>
        <c:auto val="0"/>
        <c:lblAlgn val="ctr"/>
        <c:lblOffset val="100"/>
        <c:noMultiLvlLbl val="1"/>
      </c:catAx>
      <c:valAx>
        <c:axId val="194384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83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A-417F-8403-BCF8BE21993A}"/>
            </c:ext>
          </c:extLst>
        </c:ser>
        <c:dLbls>
          <c:showLegendKey val="0"/>
          <c:showVal val="0"/>
          <c:showCatName val="0"/>
          <c:showSerName val="0"/>
          <c:showPercent val="0"/>
          <c:showBubbleSize val="0"/>
        </c:dLbls>
        <c:gapWidth val="180"/>
        <c:overlap val="-90"/>
        <c:axId val="194384832"/>
        <c:axId val="19438522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A-417F-8403-BCF8BE21993A}"/>
            </c:ext>
          </c:extLst>
        </c:ser>
        <c:dLbls>
          <c:showLegendKey val="0"/>
          <c:showVal val="0"/>
          <c:showCatName val="0"/>
          <c:showSerName val="0"/>
          <c:showPercent val="0"/>
          <c:showBubbleSize val="0"/>
        </c:dLbls>
        <c:marker val="1"/>
        <c:smooth val="0"/>
        <c:axId val="194384832"/>
        <c:axId val="194385224"/>
      </c:lineChart>
      <c:catAx>
        <c:axId val="194384832"/>
        <c:scaling>
          <c:orientation val="minMax"/>
        </c:scaling>
        <c:delete val="0"/>
        <c:axPos val="b"/>
        <c:numFmt formatCode="ge" sourceLinked="1"/>
        <c:majorTickMark val="none"/>
        <c:minorTickMark val="none"/>
        <c:tickLblPos val="none"/>
        <c:crossAx val="194385224"/>
        <c:crosses val="autoZero"/>
        <c:auto val="0"/>
        <c:lblAlgn val="ctr"/>
        <c:lblOffset val="100"/>
        <c:noMultiLvlLbl val="1"/>
      </c:catAx>
      <c:valAx>
        <c:axId val="194385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848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B606-4C24-893F-91EB9ACC2434}"/>
            </c:ext>
          </c:extLst>
        </c:ser>
        <c:dLbls>
          <c:showLegendKey val="0"/>
          <c:showVal val="0"/>
          <c:showCatName val="0"/>
          <c:showSerName val="0"/>
          <c:showPercent val="0"/>
          <c:showBubbleSize val="0"/>
        </c:dLbls>
        <c:gapWidth val="180"/>
        <c:overlap val="-90"/>
        <c:axId val="194386008"/>
        <c:axId val="1943864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c:ext xmlns:c16="http://schemas.microsoft.com/office/drawing/2014/chart" uri="{C3380CC4-5D6E-409C-BE32-E72D297353CC}">
              <c16:uniqueId val="{00000001-B606-4C24-893F-91EB9ACC2434}"/>
            </c:ext>
          </c:extLst>
        </c:ser>
        <c:dLbls>
          <c:showLegendKey val="0"/>
          <c:showVal val="0"/>
          <c:showCatName val="0"/>
          <c:showSerName val="0"/>
          <c:showPercent val="0"/>
          <c:showBubbleSize val="0"/>
        </c:dLbls>
        <c:marker val="1"/>
        <c:smooth val="0"/>
        <c:axId val="194386008"/>
        <c:axId val="194386400"/>
      </c:lineChart>
      <c:catAx>
        <c:axId val="194386008"/>
        <c:scaling>
          <c:orientation val="minMax"/>
        </c:scaling>
        <c:delete val="0"/>
        <c:axPos val="b"/>
        <c:numFmt formatCode="ge" sourceLinked="1"/>
        <c:majorTickMark val="none"/>
        <c:minorTickMark val="none"/>
        <c:tickLblPos val="none"/>
        <c:crossAx val="194386400"/>
        <c:crosses val="autoZero"/>
        <c:auto val="0"/>
        <c:lblAlgn val="ctr"/>
        <c:lblOffset val="100"/>
        <c:noMultiLvlLbl val="1"/>
      </c:catAx>
      <c:valAx>
        <c:axId val="19438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86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D-4FED-8270-D21C1FF6E976}"/>
            </c:ext>
          </c:extLst>
        </c:ser>
        <c:dLbls>
          <c:showLegendKey val="0"/>
          <c:showVal val="0"/>
          <c:showCatName val="0"/>
          <c:showSerName val="0"/>
          <c:showPercent val="0"/>
          <c:showBubbleSize val="0"/>
        </c:dLbls>
        <c:gapWidth val="180"/>
        <c:overlap val="-90"/>
        <c:axId val="194387184"/>
        <c:axId val="3452325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D-4FED-8270-D21C1FF6E976}"/>
            </c:ext>
          </c:extLst>
        </c:ser>
        <c:dLbls>
          <c:showLegendKey val="0"/>
          <c:showVal val="0"/>
          <c:showCatName val="0"/>
          <c:showSerName val="0"/>
          <c:showPercent val="0"/>
          <c:showBubbleSize val="0"/>
        </c:dLbls>
        <c:marker val="1"/>
        <c:smooth val="0"/>
        <c:axId val="194387184"/>
        <c:axId val="345232512"/>
      </c:lineChart>
      <c:catAx>
        <c:axId val="194387184"/>
        <c:scaling>
          <c:orientation val="minMax"/>
        </c:scaling>
        <c:delete val="0"/>
        <c:axPos val="b"/>
        <c:numFmt formatCode="ge" sourceLinked="1"/>
        <c:majorTickMark val="none"/>
        <c:minorTickMark val="none"/>
        <c:tickLblPos val="none"/>
        <c:crossAx val="345232512"/>
        <c:crosses val="autoZero"/>
        <c:auto val="0"/>
        <c:lblAlgn val="ctr"/>
        <c:lblOffset val="100"/>
        <c:noMultiLvlLbl val="1"/>
      </c:catAx>
      <c:valAx>
        <c:axId val="345232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4387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19-413C-8F0C-7F5CD17B3A91}"/>
            </c:ext>
          </c:extLst>
        </c:ser>
        <c:dLbls>
          <c:showLegendKey val="0"/>
          <c:showVal val="0"/>
          <c:showCatName val="0"/>
          <c:showSerName val="0"/>
          <c:showPercent val="0"/>
          <c:showBubbleSize val="0"/>
        </c:dLbls>
        <c:gapWidth val="180"/>
        <c:overlap val="-90"/>
        <c:axId val="345233296"/>
        <c:axId val="34523368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19-413C-8F0C-7F5CD17B3A91}"/>
            </c:ext>
          </c:extLst>
        </c:ser>
        <c:dLbls>
          <c:showLegendKey val="0"/>
          <c:showVal val="0"/>
          <c:showCatName val="0"/>
          <c:showSerName val="0"/>
          <c:showPercent val="0"/>
          <c:showBubbleSize val="0"/>
        </c:dLbls>
        <c:marker val="1"/>
        <c:smooth val="0"/>
        <c:axId val="345233296"/>
        <c:axId val="345233688"/>
      </c:lineChart>
      <c:catAx>
        <c:axId val="345233296"/>
        <c:scaling>
          <c:orientation val="minMax"/>
        </c:scaling>
        <c:delete val="0"/>
        <c:axPos val="b"/>
        <c:numFmt formatCode="ge" sourceLinked="1"/>
        <c:majorTickMark val="none"/>
        <c:minorTickMark val="none"/>
        <c:tickLblPos val="none"/>
        <c:crossAx val="345233688"/>
        <c:crosses val="autoZero"/>
        <c:auto val="0"/>
        <c:lblAlgn val="ctr"/>
        <c:lblOffset val="100"/>
        <c:noMultiLvlLbl val="1"/>
      </c:catAx>
      <c:valAx>
        <c:axId val="345233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233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C-4FDE-ABD8-6F389C6843F6}"/>
            </c:ext>
          </c:extLst>
        </c:ser>
        <c:dLbls>
          <c:showLegendKey val="0"/>
          <c:showVal val="0"/>
          <c:showCatName val="0"/>
          <c:showSerName val="0"/>
          <c:showPercent val="0"/>
          <c:showBubbleSize val="0"/>
        </c:dLbls>
        <c:gapWidth val="180"/>
        <c:overlap val="-90"/>
        <c:axId val="345234472"/>
        <c:axId val="34523486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C-4FDE-ABD8-6F389C6843F6}"/>
            </c:ext>
          </c:extLst>
        </c:ser>
        <c:dLbls>
          <c:showLegendKey val="0"/>
          <c:showVal val="0"/>
          <c:showCatName val="0"/>
          <c:showSerName val="0"/>
          <c:showPercent val="0"/>
          <c:showBubbleSize val="0"/>
        </c:dLbls>
        <c:marker val="1"/>
        <c:smooth val="0"/>
        <c:axId val="345234472"/>
        <c:axId val="345234864"/>
      </c:lineChart>
      <c:catAx>
        <c:axId val="345234472"/>
        <c:scaling>
          <c:orientation val="minMax"/>
        </c:scaling>
        <c:delete val="0"/>
        <c:axPos val="b"/>
        <c:numFmt formatCode="ge" sourceLinked="1"/>
        <c:majorTickMark val="none"/>
        <c:minorTickMark val="none"/>
        <c:tickLblPos val="none"/>
        <c:crossAx val="345234864"/>
        <c:crosses val="autoZero"/>
        <c:auto val="0"/>
        <c:lblAlgn val="ctr"/>
        <c:lblOffset val="100"/>
        <c:noMultiLvlLbl val="1"/>
      </c:catAx>
      <c:valAx>
        <c:axId val="34523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234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0-4DE5-9FE1-D39192278ECD}"/>
            </c:ext>
          </c:extLst>
        </c:ser>
        <c:dLbls>
          <c:showLegendKey val="0"/>
          <c:showVal val="0"/>
          <c:showCatName val="0"/>
          <c:showSerName val="0"/>
          <c:showPercent val="0"/>
          <c:showBubbleSize val="0"/>
        </c:dLbls>
        <c:gapWidth val="180"/>
        <c:overlap val="-90"/>
        <c:axId val="345235648"/>
        <c:axId val="3452360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0-4DE5-9FE1-D39192278ECD}"/>
            </c:ext>
          </c:extLst>
        </c:ser>
        <c:dLbls>
          <c:showLegendKey val="0"/>
          <c:showVal val="0"/>
          <c:showCatName val="0"/>
          <c:showSerName val="0"/>
          <c:showPercent val="0"/>
          <c:showBubbleSize val="0"/>
        </c:dLbls>
        <c:marker val="1"/>
        <c:smooth val="0"/>
        <c:axId val="345235648"/>
        <c:axId val="345236040"/>
      </c:lineChart>
      <c:catAx>
        <c:axId val="345235648"/>
        <c:scaling>
          <c:orientation val="minMax"/>
        </c:scaling>
        <c:delete val="0"/>
        <c:axPos val="b"/>
        <c:numFmt formatCode="ge" sourceLinked="1"/>
        <c:majorTickMark val="none"/>
        <c:minorTickMark val="none"/>
        <c:tickLblPos val="none"/>
        <c:crossAx val="345236040"/>
        <c:crosses val="autoZero"/>
        <c:auto val="0"/>
        <c:lblAlgn val="ctr"/>
        <c:lblOffset val="100"/>
        <c:noMultiLvlLbl val="1"/>
      </c:catAx>
      <c:valAx>
        <c:axId val="345236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235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A-4556-A248-2580B1DE035A}"/>
            </c:ext>
          </c:extLst>
        </c:ser>
        <c:dLbls>
          <c:showLegendKey val="0"/>
          <c:showVal val="0"/>
          <c:showCatName val="0"/>
          <c:showSerName val="0"/>
          <c:showPercent val="0"/>
          <c:showBubbleSize val="0"/>
        </c:dLbls>
        <c:gapWidth val="180"/>
        <c:overlap val="-90"/>
        <c:axId val="193309928"/>
        <c:axId val="19331032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A-4556-A248-2580B1DE035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0EA-4556-A248-2580B1DE035A}"/>
            </c:ext>
          </c:extLst>
        </c:ser>
        <c:dLbls>
          <c:showLegendKey val="0"/>
          <c:showVal val="0"/>
          <c:showCatName val="0"/>
          <c:showSerName val="0"/>
          <c:showPercent val="0"/>
          <c:showBubbleSize val="0"/>
        </c:dLbls>
        <c:marker val="1"/>
        <c:smooth val="0"/>
        <c:axId val="193309928"/>
        <c:axId val="193310320"/>
      </c:lineChart>
      <c:catAx>
        <c:axId val="193309928"/>
        <c:scaling>
          <c:orientation val="minMax"/>
        </c:scaling>
        <c:delete val="0"/>
        <c:axPos val="b"/>
        <c:numFmt formatCode="ge" sourceLinked="1"/>
        <c:majorTickMark val="none"/>
        <c:minorTickMark val="none"/>
        <c:tickLblPos val="none"/>
        <c:crossAx val="193310320"/>
        <c:crosses val="autoZero"/>
        <c:auto val="0"/>
        <c:lblAlgn val="ctr"/>
        <c:lblOffset val="100"/>
        <c:noMultiLvlLbl val="1"/>
      </c:catAx>
      <c:valAx>
        <c:axId val="193310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0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1-4B15-89BE-60234686B799}"/>
            </c:ext>
          </c:extLst>
        </c:ser>
        <c:dLbls>
          <c:showLegendKey val="0"/>
          <c:showVal val="0"/>
          <c:showCatName val="0"/>
          <c:showSerName val="0"/>
          <c:showPercent val="0"/>
          <c:showBubbleSize val="0"/>
        </c:dLbls>
        <c:gapWidth val="180"/>
        <c:overlap val="-90"/>
        <c:axId val="345372184"/>
        <c:axId val="3453725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1-4B15-89BE-60234686B799}"/>
            </c:ext>
          </c:extLst>
        </c:ser>
        <c:dLbls>
          <c:showLegendKey val="0"/>
          <c:showVal val="0"/>
          <c:showCatName val="0"/>
          <c:showSerName val="0"/>
          <c:showPercent val="0"/>
          <c:showBubbleSize val="0"/>
        </c:dLbls>
        <c:marker val="1"/>
        <c:smooth val="0"/>
        <c:axId val="345372184"/>
        <c:axId val="345372576"/>
      </c:lineChart>
      <c:catAx>
        <c:axId val="345372184"/>
        <c:scaling>
          <c:orientation val="minMax"/>
        </c:scaling>
        <c:delete val="0"/>
        <c:axPos val="b"/>
        <c:numFmt formatCode="ge" sourceLinked="1"/>
        <c:majorTickMark val="none"/>
        <c:minorTickMark val="none"/>
        <c:tickLblPos val="none"/>
        <c:crossAx val="345372576"/>
        <c:crosses val="autoZero"/>
        <c:auto val="0"/>
        <c:lblAlgn val="ctr"/>
        <c:lblOffset val="100"/>
        <c:noMultiLvlLbl val="1"/>
      </c:catAx>
      <c:valAx>
        <c:axId val="34537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372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25745</c:v>
                </c:pt>
                <c:pt idx="1">
                  <c:v>28623.5</c:v>
                </c:pt>
                <c:pt idx="2">
                  <c:v>64079.9</c:v>
                </c:pt>
                <c:pt idx="3">
                  <c:v>21781.3</c:v>
                </c:pt>
                <c:pt idx="4">
                  <c:v>25527.200000000001</c:v>
                </c:pt>
              </c:numCache>
            </c:numRef>
          </c:val>
          <c:extLst>
            <c:ext xmlns:c16="http://schemas.microsoft.com/office/drawing/2014/chart" uri="{C3380CC4-5D6E-409C-BE32-E72D297353CC}">
              <c16:uniqueId val="{00000000-A4DE-46C9-A94E-8CC1D19F4837}"/>
            </c:ext>
          </c:extLst>
        </c:ser>
        <c:dLbls>
          <c:showLegendKey val="0"/>
          <c:showVal val="0"/>
          <c:showCatName val="0"/>
          <c:showSerName val="0"/>
          <c:showPercent val="0"/>
          <c:showBubbleSize val="0"/>
        </c:dLbls>
        <c:gapWidth val="180"/>
        <c:overlap val="-90"/>
        <c:axId val="193311104"/>
        <c:axId val="19331149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c:ext xmlns:c16="http://schemas.microsoft.com/office/drawing/2014/chart" uri="{C3380CC4-5D6E-409C-BE32-E72D297353CC}">
              <c16:uniqueId val="{00000001-A4DE-46C9-A94E-8CC1D19F4837}"/>
            </c:ext>
          </c:extLst>
        </c:ser>
        <c:dLbls>
          <c:showLegendKey val="0"/>
          <c:showVal val="0"/>
          <c:showCatName val="0"/>
          <c:showSerName val="0"/>
          <c:showPercent val="0"/>
          <c:showBubbleSize val="0"/>
        </c:dLbls>
        <c:marker val="1"/>
        <c:smooth val="0"/>
        <c:axId val="193311104"/>
        <c:axId val="193311496"/>
      </c:lineChart>
      <c:catAx>
        <c:axId val="193311104"/>
        <c:scaling>
          <c:orientation val="minMax"/>
        </c:scaling>
        <c:delete val="0"/>
        <c:axPos val="b"/>
        <c:numFmt formatCode="ge" sourceLinked="1"/>
        <c:majorTickMark val="none"/>
        <c:minorTickMark val="none"/>
        <c:tickLblPos val="none"/>
        <c:crossAx val="193311496"/>
        <c:crosses val="autoZero"/>
        <c:auto val="0"/>
        <c:lblAlgn val="ctr"/>
        <c:lblOffset val="100"/>
        <c:noMultiLvlLbl val="1"/>
      </c:catAx>
      <c:valAx>
        <c:axId val="193311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31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5874</c:v>
                </c:pt>
                <c:pt idx="1">
                  <c:v>5033</c:v>
                </c:pt>
                <c:pt idx="2">
                  <c:v>-12573</c:v>
                </c:pt>
                <c:pt idx="3">
                  <c:v>1289</c:v>
                </c:pt>
                <c:pt idx="4">
                  <c:v>-1289</c:v>
                </c:pt>
              </c:numCache>
            </c:numRef>
          </c:val>
          <c:extLst>
            <c:ext xmlns:c16="http://schemas.microsoft.com/office/drawing/2014/chart" uri="{C3380CC4-5D6E-409C-BE32-E72D297353CC}">
              <c16:uniqueId val="{00000000-F243-4E1F-BDD7-7005A79B765E}"/>
            </c:ext>
          </c:extLst>
        </c:ser>
        <c:dLbls>
          <c:showLegendKey val="0"/>
          <c:showVal val="0"/>
          <c:showCatName val="0"/>
          <c:showSerName val="0"/>
          <c:showPercent val="0"/>
          <c:showBubbleSize val="0"/>
        </c:dLbls>
        <c:gapWidth val="180"/>
        <c:overlap val="-90"/>
        <c:axId val="193498208"/>
        <c:axId val="1934986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c:ext xmlns:c16="http://schemas.microsoft.com/office/drawing/2014/chart" uri="{C3380CC4-5D6E-409C-BE32-E72D297353CC}">
              <c16:uniqueId val="{00000001-F243-4E1F-BDD7-7005A79B765E}"/>
            </c:ext>
          </c:extLst>
        </c:ser>
        <c:dLbls>
          <c:showLegendKey val="0"/>
          <c:showVal val="0"/>
          <c:showCatName val="0"/>
          <c:showSerName val="0"/>
          <c:showPercent val="0"/>
          <c:showBubbleSize val="0"/>
        </c:dLbls>
        <c:marker val="1"/>
        <c:smooth val="0"/>
        <c:axId val="193498208"/>
        <c:axId val="193498600"/>
      </c:lineChart>
      <c:catAx>
        <c:axId val="193498208"/>
        <c:scaling>
          <c:orientation val="minMax"/>
        </c:scaling>
        <c:delete val="0"/>
        <c:axPos val="b"/>
        <c:numFmt formatCode="ge" sourceLinked="1"/>
        <c:majorTickMark val="none"/>
        <c:minorTickMark val="none"/>
        <c:tickLblPos val="none"/>
        <c:crossAx val="193498600"/>
        <c:crosses val="autoZero"/>
        <c:auto val="0"/>
        <c:lblAlgn val="ctr"/>
        <c:lblOffset val="100"/>
        <c:noMultiLvlLbl val="1"/>
      </c:catAx>
      <c:valAx>
        <c:axId val="1934986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9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26</c:v>
                </c:pt>
                <c:pt idx="1">
                  <c:v>18.600000000000001</c:v>
                </c:pt>
                <c:pt idx="2">
                  <c:v>9</c:v>
                </c:pt>
                <c:pt idx="3">
                  <c:v>17.8</c:v>
                </c:pt>
                <c:pt idx="4">
                  <c:v>20.100000000000001</c:v>
                </c:pt>
              </c:numCache>
            </c:numRef>
          </c:val>
          <c:extLst>
            <c:ext xmlns:c16="http://schemas.microsoft.com/office/drawing/2014/chart" uri="{C3380CC4-5D6E-409C-BE32-E72D297353CC}">
              <c16:uniqueId val="{00000000-DEE9-4B15-9043-DF3B3EAF5148}"/>
            </c:ext>
          </c:extLst>
        </c:ser>
        <c:dLbls>
          <c:showLegendKey val="0"/>
          <c:showVal val="0"/>
          <c:showCatName val="0"/>
          <c:showSerName val="0"/>
          <c:showPercent val="0"/>
          <c:showBubbleSize val="0"/>
        </c:dLbls>
        <c:gapWidth val="180"/>
        <c:overlap val="-90"/>
        <c:axId val="193499776"/>
        <c:axId val="1935001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c:ext xmlns:c16="http://schemas.microsoft.com/office/drawing/2014/chart" uri="{C3380CC4-5D6E-409C-BE32-E72D297353CC}">
              <c16:uniqueId val="{00000001-DEE9-4B15-9043-DF3B3EAF5148}"/>
            </c:ext>
          </c:extLst>
        </c:ser>
        <c:dLbls>
          <c:showLegendKey val="0"/>
          <c:showVal val="0"/>
          <c:showCatName val="0"/>
          <c:showSerName val="0"/>
          <c:showPercent val="0"/>
          <c:showBubbleSize val="0"/>
        </c:dLbls>
        <c:marker val="1"/>
        <c:smooth val="0"/>
        <c:axId val="193499776"/>
        <c:axId val="193500168"/>
      </c:lineChart>
      <c:catAx>
        <c:axId val="193499776"/>
        <c:scaling>
          <c:orientation val="minMax"/>
        </c:scaling>
        <c:delete val="0"/>
        <c:axPos val="b"/>
        <c:numFmt formatCode="ge" sourceLinked="1"/>
        <c:majorTickMark val="none"/>
        <c:minorTickMark val="none"/>
        <c:tickLblPos val="none"/>
        <c:crossAx val="193500168"/>
        <c:crosses val="autoZero"/>
        <c:auto val="0"/>
        <c:lblAlgn val="ctr"/>
        <c:lblOffset val="100"/>
        <c:noMultiLvlLbl val="1"/>
      </c:catAx>
      <c:valAx>
        <c:axId val="193500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99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34.5</c:v>
                </c:pt>
                <c:pt idx="1">
                  <c:v>0.2</c:v>
                </c:pt>
                <c:pt idx="2">
                  <c:v>55.6</c:v>
                </c:pt>
                <c:pt idx="3">
                  <c:v>9.6</c:v>
                </c:pt>
                <c:pt idx="4">
                  <c:v>4.4000000000000004</c:v>
                </c:pt>
              </c:numCache>
            </c:numRef>
          </c:val>
          <c:extLst>
            <c:ext xmlns:c16="http://schemas.microsoft.com/office/drawing/2014/chart" uri="{C3380CC4-5D6E-409C-BE32-E72D297353CC}">
              <c16:uniqueId val="{00000000-25F4-44E8-B071-110389218450}"/>
            </c:ext>
          </c:extLst>
        </c:ser>
        <c:dLbls>
          <c:showLegendKey val="0"/>
          <c:showVal val="0"/>
          <c:showCatName val="0"/>
          <c:showSerName val="0"/>
          <c:showPercent val="0"/>
          <c:showBubbleSize val="0"/>
        </c:dLbls>
        <c:gapWidth val="180"/>
        <c:overlap val="-90"/>
        <c:axId val="193499384"/>
        <c:axId val="1935009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c:ext xmlns:c16="http://schemas.microsoft.com/office/drawing/2014/chart" uri="{C3380CC4-5D6E-409C-BE32-E72D297353CC}">
              <c16:uniqueId val="{00000001-25F4-44E8-B071-110389218450}"/>
            </c:ext>
          </c:extLst>
        </c:ser>
        <c:dLbls>
          <c:showLegendKey val="0"/>
          <c:showVal val="0"/>
          <c:showCatName val="0"/>
          <c:showSerName val="0"/>
          <c:showPercent val="0"/>
          <c:showBubbleSize val="0"/>
        </c:dLbls>
        <c:marker val="1"/>
        <c:smooth val="0"/>
        <c:axId val="193499384"/>
        <c:axId val="193500952"/>
      </c:lineChart>
      <c:catAx>
        <c:axId val="193499384"/>
        <c:scaling>
          <c:orientation val="minMax"/>
        </c:scaling>
        <c:delete val="0"/>
        <c:axPos val="b"/>
        <c:numFmt formatCode="ge" sourceLinked="1"/>
        <c:majorTickMark val="none"/>
        <c:minorTickMark val="none"/>
        <c:tickLblPos val="none"/>
        <c:crossAx val="193500952"/>
        <c:crosses val="autoZero"/>
        <c:auto val="0"/>
        <c:lblAlgn val="ctr"/>
        <c:lblOffset val="100"/>
        <c:noMultiLvlLbl val="1"/>
      </c:catAx>
      <c:valAx>
        <c:axId val="19350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499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36</c:v>
                </c:pt>
                <c:pt idx="1">
                  <c:v>0</c:v>
                </c:pt>
                <c:pt idx="2">
                  <c:v>0</c:v>
                </c:pt>
                <c:pt idx="3">
                  <c:v>0</c:v>
                </c:pt>
                <c:pt idx="4">
                  <c:v>0</c:v>
                </c:pt>
              </c:numCache>
            </c:numRef>
          </c:val>
          <c:extLst>
            <c:ext xmlns:c16="http://schemas.microsoft.com/office/drawing/2014/chart" uri="{C3380CC4-5D6E-409C-BE32-E72D297353CC}">
              <c16:uniqueId val="{00000000-75A0-4D1B-8B7B-1BD8DF970226}"/>
            </c:ext>
          </c:extLst>
        </c:ser>
        <c:dLbls>
          <c:showLegendKey val="0"/>
          <c:showVal val="0"/>
          <c:showCatName val="0"/>
          <c:showSerName val="0"/>
          <c:showPercent val="0"/>
          <c:showBubbleSize val="0"/>
        </c:dLbls>
        <c:gapWidth val="180"/>
        <c:overlap val="-90"/>
        <c:axId val="193501736"/>
        <c:axId val="1940315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c:ext xmlns:c16="http://schemas.microsoft.com/office/drawing/2014/chart" uri="{C3380CC4-5D6E-409C-BE32-E72D297353CC}">
              <c16:uniqueId val="{00000001-75A0-4D1B-8B7B-1BD8DF970226}"/>
            </c:ext>
          </c:extLst>
        </c:ser>
        <c:dLbls>
          <c:showLegendKey val="0"/>
          <c:showVal val="0"/>
          <c:showCatName val="0"/>
          <c:showSerName val="0"/>
          <c:showPercent val="0"/>
          <c:showBubbleSize val="0"/>
        </c:dLbls>
        <c:marker val="1"/>
        <c:smooth val="0"/>
        <c:axId val="193501736"/>
        <c:axId val="194031584"/>
      </c:lineChart>
      <c:catAx>
        <c:axId val="193501736"/>
        <c:scaling>
          <c:orientation val="minMax"/>
        </c:scaling>
        <c:delete val="0"/>
        <c:axPos val="b"/>
        <c:numFmt formatCode="ge" sourceLinked="1"/>
        <c:majorTickMark val="none"/>
        <c:minorTickMark val="none"/>
        <c:tickLblPos val="none"/>
        <c:crossAx val="194031584"/>
        <c:crosses val="autoZero"/>
        <c:auto val="0"/>
        <c:lblAlgn val="ctr"/>
        <c:lblOffset val="100"/>
        <c:noMultiLvlLbl val="1"/>
      </c:catAx>
      <c:valAx>
        <c:axId val="19403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01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5-47FF-A52E-DADB8813D79C}"/>
            </c:ext>
          </c:extLst>
        </c:ser>
        <c:dLbls>
          <c:showLegendKey val="0"/>
          <c:showVal val="0"/>
          <c:showCatName val="0"/>
          <c:showSerName val="0"/>
          <c:showPercent val="0"/>
          <c:showBubbleSize val="0"/>
        </c:dLbls>
        <c:gapWidth val="180"/>
        <c:overlap val="-90"/>
        <c:axId val="193313456"/>
        <c:axId val="1933130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5-47FF-A52E-DADB8813D79C}"/>
            </c:ext>
          </c:extLst>
        </c:ser>
        <c:dLbls>
          <c:showLegendKey val="0"/>
          <c:showVal val="0"/>
          <c:showCatName val="0"/>
          <c:showSerName val="0"/>
          <c:showPercent val="0"/>
          <c:showBubbleSize val="0"/>
        </c:dLbls>
        <c:marker val="1"/>
        <c:smooth val="0"/>
        <c:axId val="193313456"/>
        <c:axId val="193313064"/>
      </c:lineChart>
      <c:catAx>
        <c:axId val="193313456"/>
        <c:scaling>
          <c:orientation val="minMax"/>
        </c:scaling>
        <c:delete val="0"/>
        <c:axPos val="b"/>
        <c:numFmt formatCode="ge" sourceLinked="1"/>
        <c:majorTickMark val="none"/>
        <c:minorTickMark val="none"/>
        <c:tickLblPos val="none"/>
        <c:crossAx val="193313064"/>
        <c:crosses val="autoZero"/>
        <c:auto val="0"/>
        <c:lblAlgn val="ctr"/>
        <c:lblOffset val="100"/>
        <c:noMultiLvlLbl val="1"/>
      </c:catAx>
      <c:valAx>
        <c:axId val="19331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33134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01602" y="7336308"/>
          <a:ext cx="5725358" cy="294412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8803" y="7336308"/>
          <a:ext cx="5724767" cy="294412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5411" y="7336308"/>
          <a:ext cx="5725359" cy="294412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694" y="7336308"/>
          <a:ext cx="5734292" cy="294412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0517" y="7336308"/>
          <a:ext cx="5734882" cy="294412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9103" y="12156610"/>
          <a:ext cx="5723537" cy="290158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9103" y="15212894"/>
          <a:ext cx="5723537" cy="289932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9103" y="18284235"/>
          <a:ext cx="5723537" cy="2899322"/>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9103" y="21338259"/>
          <a:ext cx="5723537" cy="2899323"/>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9103" y="24358400"/>
          <a:ext cx="5723537" cy="289932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47543" y="12156610"/>
          <a:ext cx="5219724" cy="290158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47543" y="15212894"/>
          <a:ext cx="5219724" cy="289932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47543" y="18284235"/>
          <a:ext cx="5219724" cy="2899322"/>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47543" y="21338259"/>
          <a:ext cx="5219724" cy="2899323"/>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47543" y="24358400"/>
          <a:ext cx="5219724" cy="289932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60624" y="12156610"/>
          <a:ext cx="5229249" cy="290158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60624" y="15212894"/>
          <a:ext cx="5229249" cy="289932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60624" y="18284235"/>
          <a:ext cx="5229249" cy="2899322"/>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60624" y="21338259"/>
          <a:ext cx="5229249" cy="2899323"/>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60624" y="24358400"/>
          <a:ext cx="5229249" cy="289932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156610"/>
          <a:ext cx="5229250" cy="290158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12894"/>
          <a:ext cx="5229250" cy="289932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84235"/>
          <a:ext cx="5229250" cy="2899322"/>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38259"/>
          <a:ext cx="5229250" cy="2899323"/>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358400"/>
          <a:ext cx="5229250" cy="289932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07224" y="12156610"/>
          <a:ext cx="5229248" cy="290158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07224" y="15212894"/>
          <a:ext cx="5229248" cy="289932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07224" y="18284235"/>
          <a:ext cx="5229248" cy="2899322"/>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07224" y="21338259"/>
          <a:ext cx="5229248" cy="2899323"/>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07224" y="24358400"/>
          <a:ext cx="5229248" cy="289932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9"/>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9"/>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9"/>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9"/>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T52" zoomScale="46" zoomScaleNormal="46"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長崎県　平戸市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1" t="str">
        <f>データ!I6</f>
        <v>法非適用</v>
      </c>
      <c r="C3" s="122"/>
      <c r="D3" s="122"/>
      <c r="E3" s="122"/>
      <c r="F3" s="122" t="str">
        <f>データ!J6</f>
        <v>電気事業</v>
      </c>
      <c r="G3" s="122"/>
      <c r="H3" s="122"/>
      <c r="I3" s="122"/>
      <c r="J3" s="122" t="str">
        <f>データ!K6</f>
        <v>非設置</v>
      </c>
      <c r="K3" s="122"/>
      <c r="L3" s="122"/>
      <c r="M3" s="122"/>
      <c r="N3" s="123" t="str">
        <f>データ!L6</f>
        <v>該当数値なし</v>
      </c>
      <c r="O3" s="123"/>
      <c r="P3" s="123"/>
      <c r="Q3" s="124"/>
      <c r="R3" s="1"/>
      <c r="S3" s="125" t="s">
        <v>258</v>
      </c>
      <c r="T3" s="126"/>
      <c r="U3" s="126"/>
      <c r="V3" s="126"/>
      <c r="W3" s="126"/>
      <c r="X3" s="126"/>
      <c r="Y3" s="126"/>
      <c r="Z3" s="126"/>
      <c r="AA3" s="126"/>
      <c r="AB3" s="126"/>
      <c r="AC3" s="126"/>
      <c r="AD3" s="126"/>
      <c r="AE3" s="126"/>
      <c r="AF3" s="126"/>
      <c r="AG3" s="126"/>
      <c r="AH3" s="127"/>
      <c r="AI3" s="1"/>
      <c r="AJ3" s="1"/>
      <c r="AK3" s="195" t="s">
        <v>259</v>
      </c>
      <c r="AL3" s="196"/>
      <c r="AM3" s="196"/>
      <c r="AN3" s="196"/>
      <c r="AO3" s="196"/>
      <c r="AP3" s="196"/>
      <c r="AQ3" s="197"/>
    </row>
    <row r="4" spans="1:43" ht="23.1" customHeight="1" x14ac:dyDescent="0.15">
      <c r="A4" s="1"/>
      <c r="B4" s="118" t="s">
        <v>8</v>
      </c>
      <c r="C4" s="119"/>
      <c r="D4" s="119"/>
      <c r="E4" s="119"/>
      <c r="F4" s="119" t="s">
        <v>9</v>
      </c>
      <c r="G4" s="119"/>
      <c r="H4" s="119"/>
      <c r="I4" s="119"/>
      <c r="J4" s="119" t="s">
        <v>10</v>
      </c>
      <c r="K4" s="119"/>
      <c r="L4" s="119"/>
      <c r="M4" s="119"/>
      <c r="N4" s="119" t="s">
        <v>11</v>
      </c>
      <c r="O4" s="119"/>
      <c r="P4" s="119"/>
      <c r="Q4" s="120"/>
      <c r="R4" s="1"/>
      <c r="S4" s="128"/>
      <c r="T4" s="129"/>
      <c r="U4" s="129"/>
      <c r="V4" s="129"/>
      <c r="W4" s="129"/>
      <c r="X4" s="129"/>
      <c r="Y4" s="129"/>
      <c r="Z4" s="129"/>
      <c r="AA4" s="129"/>
      <c r="AB4" s="129"/>
      <c r="AC4" s="129"/>
      <c r="AD4" s="129"/>
      <c r="AE4" s="129"/>
      <c r="AF4" s="129"/>
      <c r="AG4" s="129"/>
      <c r="AH4" s="130"/>
      <c r="AI4" s="1"/>
      <c r="AJ4" s="1"/>
      <c r="AK4" s="195"/>
      <c r="AL4" s="196"/>
      <c r="AM4" s="196"/>
      <c r="AN4" s="196"/>
      <c r="AO4" s="196"/>
      <c r="AP4" s="196"/>
      <c r="AQ4" s="197"/>
    </row>
    <row r="5" spans="1:43" ht="23.1" customHeight="1" x14ac:dyDescent="0.15">
      <c r="A5" s="1"/>
      <c r="B5" s="134" t="str">
        <f>データ!M6</f>
        <v>-</v>
      </c>
      <c r="C5" s="135"/>
      <c r="D5" s="135"/>
      <c r="E5" s="135"/>
      <c r="F5" s="136" t="str">
        <f>データ!N6</f>
        <v>-</v>
      </c>
      <c r="G5" s="136"/>
      <c r="H5" s="136"/>
      <c r="I5" s="136"/>
      <c r="J5" s="136">
        <f>データ!O6</f>
        <v>1</v>
      </c>
      <c r="K5" s="136"/>
      <c r="L5" s="136"/>
      <c r="M5" s="136"/>
      <c r="N5" s="136" t="str">
        <f>データ!P6</f>
        <v>-</v>
      </c>
      <c r="O5" s="136"/>
      <c r="P5" s="136"/>
      <c r="Q5" s="137"/>
      <c r="R5" s="1"/>
      <c r="S5" s="128"/>
      <c r="T5" s="129"/>
      <c r="U5" s="129"/>
      <c r="V5" s="129"/>
      <c r="W5" s="129"/>
      <c r="X5" s="129"/>
      <c r="Y5" s="129"/>
      <c r="Z5" s="129"/>
      <c r="AA5" s="129"/>
      <c r="AB5" s="129"/>
      <c r="AC5" s="129"/>
      <c r="AD5" s="129"/>
      <c r="AE5" s="129"/>
      <c r="AF5" s="129"/>
      <c r="AG5" s="129"/>
      <c r="AH5" s="130"/>
      <c r="AI5" s="1"/>
      <c r="AJ5" s="1"/>
      <c r="AK5" s="195"/>
      <c r="AL5" s="196"/>
      <c r="AM5" s="196"/>
      <c r="AN5" s="196"/>
      <c r="AO5" s="196"/>
      <c r="AP5" s="196"/>
      <c r="AQ5" s="197"/>
    </row>
    <row r="6" spans="1:43" ht="23.1" customHeight="1" x14ac:dyDescent="0.15">
      <c r="A6" s="1"/>
      <c r="B6" s="118" t="s">
        <v>12</v>
      </c>
      <c r="C6" s="119"/>
      <c r="D6" s="119"/>
      <c r="E6" s="119"/>
      <c r="F6" s="119" t="s">
        <v>13</v>
      </c>
      <c r="G6" s="119"/>
      <c r="H6" s="119"/>
      <c r="I6" s="119"/>
      <c r="J6" s="119" t="s">
        <v>14</v>
      </c>
      <c r="K6" s="119"/>
      <c r="L6" s="119"/>
      <c r="M6" s="119"/>
      <c r="N6" s="119" t="s">
        <v>15</v>
      </c>
      <c r="O6" s="119"/>
      <c r="P6" s="119"/>
      <c r="Q6" s="120"/>
      <c r="R6" s="1"/>
      <c r="S6" s="128"/>
      <c r="T6" s="129"/>
      <c r="U6" s="129"/>
      <c r="V6" s="129"/>
      <c r="W6" s="129"/>
      <c r="X6" s="129"/>
      <c r="Y6" s="129"/>
      <c r="Z6" s="129"/>
      <c r="AA6" s="129"/>
      <c r="AB6" s="129"/>
      <c r="AC6" s="129"/>
      <c r="AD6" s="129"/>
      <c r="AE6" s="129"/>
      <c r="AF6" s="129"/>
      <c r="AG6" s="129"/>
      <c r="AH6" s="130"/>
      <c r="AI6" s="1"/>
      <c r="AJ6" s="1"/>
      <c r="AK6" s="195"/>
      <c r="AL6" s="196"/>
      <c r="AM6" s="196"/>
      <c r="AN6" s="196"/>
      <c r="AO6" s="196"/>
      <c r="AP6" s="196"/>
      <c r="AQ6" s="197"/>
    </row>
    <row r="7" spans="1:43" ht="22.5" customHeight="1" x14ac:dyDescent="0.15">
      <c r="A7" s="1"/>
      <c r="B7" s="138" t="str">
        <f>データ!Q6</f>
        <v>-</v>
      </c>
      <c r="C7" s="136"/>
      <c r="D7" s="136"/>
      <c r="E7" s="136"/>
      <c r="F7" s="139" t="s">
        <v>127</v>
      </c>
      <c r="G7" s="140"/>
      <c r="H7" s="140"/>
      <c r="I7" s="140"/>
      <c r="J7" s="141" t="s">
        <v>127</v>
      </c>
      <c r="K7" s="141"/>
      <c r="L7" s="141"/>
      <c r="M7" s="141"/>
      <c r="N7" s="142" t="str">
        <f>データ!T6</f>
        <v>無</v>
      </c>
      <c r="O7" s="142"/>
      <c r="P7" s="142"/>
      <c r="Q7" s="143"/>
      <c r="R7" s="1"/>
      <c r="S7" s="128"/>
      <c r="T7" s="129"/>
      <c r="U7" s="129"/>
      <c r="V7" s="129"/>
      <c r="W7" s="129"/>
      <c r="X7" s="129"/>
      <c r="Y7" s="129"/>
      <c r="Z7" s="129"/>
      <c r="AA7" s="129"/>
      <c r="AB7" s="129"/>
      <c r="AC7" s="129"/>
      <c r="AD7" s="129"/>
      <c r="AE7" s="129"/>
      <c r="AF7" s="129"/>
      <c r="AG7" s="129"/>
      <c r="AH7" s="130"/>
      <c r="AI7" s="1"/>
      <c r="AJ7" s="1"/>
      <c r="AK7" s="195"/>
      <c r="AL7" s="196"/>
      <c r="AM7" s="196"/>
      <c r="AN7" s="196"/>
      <c r="AO7" s="196"/>
      <c r="AP7" s="196"/>
      <c r="AQ7" s="197"/>
    </row>
    <row r="8" spans="1:43" ht="23.1" customHeight="1" x14ac:dyDescent="0.15">
      <c r="A8" s="1"/>
      <c r="B8" s="118" t="s">
        <v>16</v>
      </c>
      <c r="C8" s="119"/>
      <c r="D8" s="119"/>
      <c r="E8" s="119"/>
      <c r="F8" s="119" t="s">
        <v>17</v>
      </c>
      <c r="G8" s="119"/>
      <c r="H8" s="119"/>
      <c r="I8" s="119"/>
      <c r="J8" s="119"/>
      <c r="K8" s="119"/>
      <c r="L8" s="119"/>
      <c r="M8" s="119"/>
      <c r="N8" s="119"/>
      <c r="O8" s="119"/>
      <c r="P8" s="119"/>
      <c r="Q8" s="120"/>
      <c r="R8" s="1"/>
      <c r="S8" s="128"/>
      <c r="T8" s="129"/>
      <c r="U8" s="129"/>
      <c r="V8" s="129"/>
      <c r="W8" s="129"/>
      <c r="X8" s="129"/>
      <c r="Y8" s="129"/>
      <c r="Z8" s="129"/>
      <c r="AA8" s="129"/>
      <c r="AB8" s="129"/>
      <c r="AC8" s="129"/>
      <c r="AD8" s="129"/>
      <c r="AE8" s="129"/>
      <c r="AF8" s="129"/>
      <c r="AG8" s="129"/>
      <c r="AH8" s="130"/>
      <c r="AI8" s="1"/>
      <c r="AJ8" s="1"/>
      <c r="AK8" s="195"/>
      <c r="AL8" s="196"/>
      <c r="AM8" s="196"/>
      <c r="AN8" s="196"/>
      <c r="AO8" s="196"/>
      <c r="AP8" s="196"/>
      <c r="AQ8" s="197"/>
    </row>
    <row r="9" spans="1:43" ht="23.1" customHeight="1" thickBot="1" x14ac:dyDescent="0.2">
      <c r="A9" s="1"/>
      <c r="B9" s="146" t="s">
        <v>129</v>
      </c>
      <c r="C9" s="147"/>
      <c r="D9" s="147"/>
      <c r="E9" s="147"/>
      <c r="F9" s="148" t="str">
        <f>データ!V6</f>
        <v>-</v>
      </c>
      <c r="G9" s="148"/>
      <c r="H9" s="148"/>
      <c r="I9" s="148"/>
      <c r="J9" s="149"/>
      <c r="K9" s="149"/>
      <c r="L9" s="149"/>
      <c r="M9" s="149"/>
      <c r="N9" s="150"/>
      <c r="O9" s="150"/>
      <c r="P9" s="150"/>
      <c r="Q9" s="151"/>
      <c r="R9" s="1"/>
      <c r="S9" s="128"/>
      <c r="T9" s="129"/>
      <c r="U9" s="129"/>
      <c r="V9" s="129"/>
      <c r="W9" s="129"/>
      <c r="X9" s="129"/>
      <c r="Y9" s="129"/>
      <c r="Z9" s="129"/>
      <c r="AA9" s="129"/>
      <c r="AB9" s="129"/>
      <c r="AC9" s="129"/>
      <c r="AD9" s="129"/>
      <c r="AE9" s="129"/>
      <c r="AF9" s="129"/>
      <c r="AG9" s="129"/>
      <c r="AH9" s="130"/>
      <c r="AI9" s="1"/>
      <c r="AJ9" s="1"/>
      <c r="AK9" s="195"/>
      <c r="AL9" s="196"/>
      <c r="AM9" s="196"/>
      <c r="AN9" s="196"/>
      <c r="AO9" s="196"/>
      <c r="AP9" s="196"/>
      <c r="AQ9" s="197"/>
    </row>
    <row r="10" spans="1:43" ht="27" customHeight="1" thickBot="1" x14ac:dyDescent="0.2">
      <c r="A10" s="1"/>
      <c r="B10" s="6" t="s">
        <v>18</v>
      </c>
      <c r="C10" s="7"/>
      <c r="D10" s="7"/>
      <c r="E10" s="7"/>
      <c r="F10" s="7"/>
      <c r="G10" s="7"/>
      <c r="H10" s="7"/>
      <c r="I10" s="7"/>
      <c r="J10" s="7"/>
      <c r="K10" s="7"/>
      <c r="L10" s="7"/>
      <c r="M10" s="7"/>
      <c r="N10" s="7"/>
      <c r="O10" s="7"/>
      <c r="P10" s="7"/>
      <c r="Q10" s="7"/>
      <c r="R10" s="1"/>
      <c r="S10" s="128"/>
      <c r="T10" s="129"/>
      <c r="U10" s="129"/>
      <c r="V10" s="129"/>
      <c r="W10" s="129"/>
      <c r="X10" s="129"/>
      <c r="Y10" s="129"/>
      <c r="Z10" s="129"/>
      <c r="AA10" s="129"/>
      <c r="AB10" s="129"/>
      <c r="AC10" s="129"/>
      <c r="AD10" s="129"/>
      <c r="AE10" s="129"/>
      <c r="AF10" s="129"/>
      <c r="AG10" s="129"/>
      <c r="AH10" s="130"/>
      <c r="AI10" s="1"/>
      <c r="AJ10" s="1"/>
      <c r="AK10" s="195"/>
      <c r="AL10" s="196"/>
      <c r="AM10" s="196"/>
      <c r="AN10" s="196"/>
      <c r="AO10" s="196"/>
      <c r="AP10" s="196"/>
      <c r="AQ10" s="197"/>
    </row>
    <row r="11" spans="1:43" ht="23.1" customHeight="1" x14ac:dyDescent="0.15">
      <c r="A11" s="1"/>
      <c r="B11" s="112" t="s">
        <v>19</v>
      </c>
      <c r="C11" s="113"/>
      <c r="D11" s="113"/>
      <c r="E11" s="113"/>
      <c r="F11" s="152">
        <f>データ!B10</f>
        <v>41275</v>
      </c>
      <c r="G11" s="153"/>
      <c r="H11" s="152">
        <f>データ!C10</f>
        <v>41640</v>
      </c>
      <c r="I11" s="153"/>
      <c r="J11" s="152">
        <f>データ!D10</f>
        <v>42005</v>
      </c>
      <c r="K11" s="153"/>
      <c r="L11" s="152">
        <f>データ!E10</f>
        <v>42370</v>
      </c>
      <c r="M11" s="153"/>
      <c r="N11" s="152">
        <f>データ!F10</f>
        <v>42736</v>
      </c>
      <c r="O11" s="154"/>
      <c r="P11" s="8"/>
      <c r="Q11" s="8"/>
      <c r="R11" s="1"/>
      <c r="S11" s="128"/>
      <c r="T11" s="129"/>
      <c r="U11" s="129"/>
      <c r="V11" s="129"/>
      <c r="W11" s="129"/>
      <c r="X11" s="129"/>
      <c r="Y11" s="129"/>
      <c r="Z11" s="129"/>
      <c r="AA11" s="129"/>
      <c r="AB11" s="129"/>
      <c r="AC11" s="129"/>
      <c r="AD11" s="129"/>
      <c r="AE11" s="129"/>
      <c r="AF11" s="129"/>
      <c r="AG11" s="129"/>
      <c r="AH11" s="130"/>
      <c r="AI11" s="1"/>
      <c r="AJ11" s="1"/>
      <c r="AK11" s="195"/>
      <c r="AL11" s="196"/>
      <c r="AM11" s="196"/>
      <c r="AN11" s="196"/>
      <c r="AO11" s="196"/>
      <c r="AP11" s="196"/>
      <c r="AQ11" s="197"/>
    </row>
    <row r="12" spans="1:43" ht="23.1" customHeight="1" x14ac:dyDescent="0.15">
      <c r="A12" s="1"/>
      <c r="B12" s="118" t="s">
        <v>20</v>
      </c>
      <c r="C12" s="119"/>
      <c r="D12" s="119"/>
      <c r="E12" s="119"/>
      <c r="F12" s="155" t="str">
        <f>データ!W6</f>
        <v>-</v>
      </c>
      <c r="G12" s="156"/>
      <c r="H12" s="155" t="str">
        <f>データ!X6</f>
        <v>-</v>
      </c>
      <c r="I12" s="156"/>
      <c r="J12" s="155" t="str">
        <f>データ!Y6</f>
        <v>-</v>
      </c>
      <c r="K12" s="156"/>
      <c r="L12" s="155" t="str">
        <f>データ!Z6</f>
        <v>-</v>
      </c>
      <c r="M12" s="156"/>
      <c r="N12" s="144" t="str">
        <f>データ!AA6</f>
        <v>-</v>
      </c>
      <c r="O12" s="145"/>
      <c r="P12" s="8"/>
      <c r="Q12" s="8"/>
      <c r="R12" s="1"/>
      <c r="S12" s="128"/>
      <c r="T12" s="129"/>
      <c r="U12" s="129"/>
      <c r="V12" s="129"/>
      <c r="W12" s="129"/>
      <c r="X12" s="129"/>
      <c r="Y12" s="129"/>
      <c r="Z12" s="129"/>
      <c r="AA12" s="129"/>
      <c r="AB12" s="129"/>
      <c r="AC12" s="129"/>
      <c r="AD12" s="129"/>
      <c r="AE12" s="129"/>
      <c r="AF12" s="129"/>
      <c r="AG12" s="129"/>
      <c r="AH12" s="130"/>
      <c r="AI12" s="1"/>
      <c r="AJ12" s="1"/>
      <c r="AK12" s="195"/>
      <c r="AL12" s="196"/>
      <c r="AM12" s="196"/>
      <c r="AN12" s="196"/>
      <c r="AO12" s="196"/>
      <c r="AP12" s="196"/>
      <c r="AQ12" s="197"/>
    </row>
    <row r="13" spans="1:43" ht="23.1" customHeight="1" x14ac:dyDescent="0.15">
      <c r="A13" s="1"/>
      <c r="B13" s="157" t="s">
        <v>21</v>
      </c>
      <c r="C13" s="158"/>
      <c r="D13" s="158"/>
      <c r="E13" s="159"/>
      <c r="F13" s="155" t="str">
        <f>データ!AB6</f>
        <v>-</v>
      </c>
      <c r="G13" s="156"/>
      <c r="H13" s="155" t="str">
        <f>データ!AC6</f>
        <v>-</v>
      </c>
      <c r="I13" s="156"/>
      <c r="J13" s="155" t="str">
        <f>データ!AD6</f>
        <v>-</v>
      </c>
      <c r="K13" s="156"/>
      <c r="L13" s="155" t="str">
        <f>データ!AE6</f>
        <v>-</v>
      </c>
      <c r="M13" s="156"/>
      <c r="N13" s="144" t="str">
        <f>データ!AF6</f>
        <v>-</v>
      </c>
      <c r="O13" s="145"/>
      <c r="P13" s="8"/>
      <c r="Q13" s="8"/>
      <c r="R13" s="1"/>
      <c r="S13" s="128"/>
      <c r="T13" s="129"/>
      <c r="U13" s="129"/>
      <c r="V13" s="129"/>
      <c r="W13" s="129"/>
      <c r="X13" s="129"/>
      <c r="Y13" s="129"/>
      <c r="Z13" s="129"/>
      <c r="AA13" s="129"/>
      <c r="AB13" s="129"/>
      <c r="AC13" s="129"/>
      <c r="AD13" s="129"/>
      <c r="AE13" s="129"/>
      <c r="AF13" s="129"/>
      <c r="AG13" s="129"/>
      <c r="AH13" s="130"/>
      <c r="AI13" s="1"/>
      <c r="AJ13" s="1"/>
      <c r="AK13" s="195"/>
      <c r="AL13" s="196"/>
      <c r="AM13" s="196"/>
      <c r="AN13" s="196"/>
      <c r="AO13" s="196"/>
      <c r="AP13" s="196"/>
      <c r="AQ13" s="197"/>
    </row>
    <row r="14" spans="1:43" ht="23.1" customHeight="1" x14ac:dyDescent="0.15">
      <c r="A14" s="1"/>
      <c r="B14" s="157" t="s">
        <v>22</v>
      </c>
      <c r="C14" s="158"/>
      <c r="D14" s="158"/>
      <c r="E14" s="159"/>
      <c r="F14" s="155">
        <f>データ!AG6</f>
        <v>1116</v>
      </c>
      <c r="G14" s="156"/>
      <c r="H14" s="155">
        <f>データ!AH6</f>
        <v>800</v>
      </c>
      <c r="I14" s="156"/>
      <c r="J14" s="155">
        <f>データ!AI6</f>
        <v>389</v>
      </c>
      <c r="K14" s="156"/>
      <c r="L14" s="155">
        <f>データ!AJ6</f>
        <v>763</v>
      </c>
      <c r="M14" s="156"/>
      <c r="N14" s="144">
        <f>データ!AK6</f>
        <v>863</v>
      </c>
      <c r="O14" s="145"/>
      <c r="P14" s="8"/>
      <c r="Q14" s="8"/>
      <c r="R14" s="1"/>
      <c r="S14" s="128"/>
      <c r="T14" s="129"/>
      <c r="U14" s="129"/>
      <c r="V14" s="129"/>
      <c r="W14" s="129"/>
      <c r="X14" s="129"/>
      <c r="Y14" s="129"/>
      <c r="Z14" s="129"/>
      <c r="AA14" s="129"/>
      <c r="AB14" s="129"/>
      <c r="AC14" s="129"/>
      <c r="AD14" s="129"/>
      <c r="AE14" s="129"/>
      <c r="AF14" s="129"/>
      <c r="AG14" s="129"/>
      <c r="AH14" s="130"/>
      <c r="AI14" s="1"/>
      <c r="AJ14" s="1"/>
      <c r="AK14" s="195"/>
      <c r="AL14" s="196"/>
      <c r="AM14" s="196"/>
      <c r="AN14" s="196"/>
      <c r="AO14" s="196"/>
      <c r="AP14" s="196"/>
      <c r="AQ14" s="197"/>
    </row>
    <row r="15" spans="1:43" ht="23.1" customHeight="1" x14ac:dyDescent="0.15">
      <c r="A15" s="1"/>
      <c r="B15" s="162" t="s">
        <v>23</v>
      </c>
      <c r="C15" s="163"/>
      <c r="D15" s="163"/>
      <c r="E15" s="164"/>
      <c r="F15" s="165" t="str">
        <f>データ!AL6</f>
        <v>-</v>
      </c>
      <c r="G15" s="165"/>
      <c r="H15" s="165" t="str">
        <f>データ!AM6</f>
        <v>-</v>
      </c>
      <c r="I15" s="165"/>
      <c r="J15" s="165" t="str">
        <f>データ!AN6</f>
        <v>-</v>
      </c>
      <c r="K15" s="165"/>
      <c r="L15" s="165" t="str">
        <f>データ!AO6</f>
        <v>-</v>
      </c>
      <c r="M15" s="165"/>
      <c r="N15" s="166" t="str">
        <f>データ!AP6</f>
        <v>-</v>
      </c>
      <c r="O15" s="167"/>
      <c r="P15" s="8"/>
      <c r="Q15" s="8"/>
      <c r="R15" s="1"/>
      <c r="S15" s="128"/>
      <c r="T15" s="129"/>
      <c r="U15" s="129"/>
      <c r="V15" s="129"/>
      <c r="W15" s="129"/>
      <c r="X15" s="129"/>
      <c r="Y15" s="129"/>
      <c r="Z15" s="129"/>
      <c r="AA15" s="129"/>
      <c r="AB15" s="129"/>
      <c r="AC15" s="129"/>
      <c r="AD15" s="129"/>
      <c r="AE15" s="129"/>
      <c r="AF15" s="129"/>
      <c r="AG15" s="129"/>
      <c r="AH15" s="130"/>
      <c r="AI15" s="1"/>
      <c r="AJ15" s="1"/>
      <c r="AK15" s="195"/>
      <c r="AL15" s="196"/>
      <c r="AM15" s="196"/>
      <c r="AN15" s="196"/>
      <c r="AO15" s="196"/>
      <c r="AP15" s="196"/>
      <c r="AQ15" s="197"/>
    </row>
    <row r="16" spans="1:43" ht="23.1" customHeight="1" thickBot="1" x14ac:dyDescent="0.2">
      <c r="A16" s="1"/>
      <c r="B16" s="168" t="s">
        <v>24</v>
      </c>
      <c r="C16" s="169"/>
      <c r="D16" s="169"/>
      <c r="E16" s="170"/>
      <c r="F16" s="171">
        <f>データ!AQ6</f>
        <v>1116</v>
      </c>
      <c r="G16" s="171"/>
      <c r="H16" s="171">
        <f>データ!AR6</f>
        <v>800</v>
      </c>
      <c r="I16" s="171"/>
      <c r="J16" s="171">
        <f>データ!AS6</f>
        <v>389</v>
      </c>
      <c r="K16" s="171"/>
      <c r="L16" s="171">
        <f>データ!AT6</f>
        <v>763</v>
      </c>
      <c r="M16" s="171"/>
      <c r="N16" s="160">
        <f>データ!AU6</f>
        <v>863</v>
      </c>
      <c r="O16" s="161"/>
      <c r="P16" s="8"/>
      <c r="Q16" s="8"/>
      <c r="R16" s="1"/>
      <c r="S16" s="128"/>
      <c r="T16" s="129"/>
      <c r="U16" s="129"/>
      <c r="V16" s="129"/>
      <c r="W16" s="129"/>
      <c r="X16" s="129"/>
      <c r="Y16" s="129"/>
      <c r="Z16" s="129"/>
      <c r="AA16" s="129"/>
      <c r="AB16" s="129"/>
      <c r="AC16" s="129"/>
      <c r="AD16" s="129"/>
      <c r="AE16" s="129"/>
      <c r="AF16" s="129"/>
      <c r="AG16" s="129"/>
      <c r="AH16" s="130"/>
      <c r="AI16" s="1"/>
      <c r="AJ16" s="1"/>
      <c r="AK16" s="195"/>
      <c r="AL16" s="196"/>
      <c r="AM16" s="196"/>
      <c r="AN16" s="196"/>
      <c r="AO16" s="196"/>
      <c r="AP16" s="196"/>
      <c r="AQ16" s="197"/>
    </row>
    <row r="17" spans="1:43" ht="15.6" customHeight="1" thickBot="1" x14ac:dyDescent="0.2">
      <c r="A17" s="1"/>
      <c r="B17" s="9"/>
      <c r="C17" s="1"/>
      <c r="D17" s="1"/>
      <c r="E17" s="1"/>
      <c r="F17" s="1"/>
      <c r="G17" s="1"/>
      <c r="H17" s="1"/>
      <c r="I17" s="1"/>
      <c r="J17" s="1"/>
      <c r="K17" s="1"/>
      <c r="L17" s="1"/>
      <c r="M17" s="1"/>
      <c r="N17" s="1"/>
      <c r="O17" s="1"/>
      <c r="P17" s="1"/>
      <c r="Q17" s="1"/>
      <c r="R17" s="1"/>
      <c r="S17" s="128"/>
      <c r="T17" s="129"/>
      <c r="U17" s="129"/>
      <c r="V17" s="129"/>
      <c r="W17" s="129"/>
      <c r="X17" s="129"/>
      <c r="Y17" s="129"/>
      <c r="Z17" s="129"/>
      <c r="AA17" s="129"/>
      <c r="AB17" s="129"/>
      <c r="AC17" s="129"/>
      <c r="AD17" s="129"/>
      <c r="AE17" s="129"/>
      <c r="AF17" s="129"/>
      <c r="AG17" s="129"/>
      <c r="AH17" s="130"/>
      <c r="AI17" s="1"/>
      <c r="AJ17" s="1"/>
      <c r="AK17" s="195"/>
      <c r="AL17" s="196"/>
      <c r="AM17" s="196"/>
      <c r="AN17" s="196"/>
      <c r="AO17" s="196"/>
      <c r="AP17" s="196"/>
      <c r="AQ17" s="197"/>
    </row>
    <row r="18" spans="1:43" ht="23.1" customHeight="1" x14ac:dyDescent="0.15">
      <c r="A18" s="1"/>
      <c r="B18" s="172"/>
      <c r="C18" s="173"/>
      <c r="D18" s="173"/>
      <c r="E18" s="173"/>
      <c r="F18" s="113" t="s">
        <v>25</v>
      </c>
      <c r="G18" s="113"/>
      <c r="H18" s="113"/>
      <c r="I18" s="113" t="s">
        <v>26</v>
      </c>
      <c r="J18" s="113"/>
      <c r="K18" s="113"/>
      <c r="L18" s="113" t="s">
        <v>24</v>
      </c>
      <c r="M18" s="113"/>
      <c r="N18" s="113"/>
      <c r="O18" s="114"/>
      <c r="P18" s="1"/>
      <c r="Q18" s="1"/>
      <c r="R18" s="1"/>
      <c r="S18" s="128"/>
      <c r="T18" s="129"/>
      <c r="U18" s="129"/>
      <c r="V18" s="129"/>
      <c r="W18" s="129"/>
      <c r="X18" s="129"/>
      <c r="Y18" s="129"/>
      <c r="Z18" s="129"/>
      <c r="AA18" s="129"/>
      <c r="AB18" s="129"/>
      <c r="AC18" s="129"/>
      <c r="AD18" s="129"/>
      <c r="AE18" s="129"/>
      <c r="AF18" s="129"/>
      <c r="AG18" s="129"/>
      <c r="AH18" s="130"/>
      <c r="AI18" s="1"/>
      <c r="AJ18" s="1"/>
      <c r="AK18" s="195"/>
      <c r="AL18" s="196"/>
      <c r="AM18" s="196"/>
      <c r="AN18" s="196"/>
      <c r="AO18" s="196"/>
      <c r="AP18" s="196"/>
      <c r="AQ18" s="197"/>
    </row>
    <row r="19" spans="1:43" ht="23.1" customHeight="1" thickBot="1" x14ac:dyDescent="0.2">
      <c r="A19" s="1"/>
      <c r="B19" s="168" t="s">
        <v>27</v>
      </c>
      <c r="C19" s="169"/>
      <c r="D19" s="169"/>
      <c r="E19" s="170"/>
      <c r="F19" s="174" t="str">
        <f>データ!AV6</f>
        <v>-</v>
      </c>
      <c r="G19" s="174"/>
      <c r="H19" s="174"/>
      <c r="I19" s="174">
        <f>データ!AW6</f>
        <v>16155</v>
      </c>
      <c r="J19" s="174"/>
      <c r="K19" s="174"/>
      <c r="L19" s="174">
        <f>データ!AX6</f>
        <v>16155</v>
      </c>
      <c r="M19" s="174"/>
      <c r="N19" s="174"/>
      <c r="O19" s="175"/>
      <c r="P19" s="1"/>
      <c r="Q19" s="1"/>
      <c r="R19" s="1"/>
      <c r="S19" s="131"/>
      <c r="T19" s="132"/>
      <c r="U19" s="132"/>
      <c r="V19" s="132"/>
      <c r="W19" s="132"/>
      <c r="X19" s="132"/>
      <c r="Y19" s="132"/>
      <c r="Z19" s="132"/>
      <c r="AA19" s="132"/>
      <c r="AB19" s="132"/>
      <c r="AC19" s="132"/>
      <c r="AD19" s="132"/>
      <c r="AE19" s="132"/>
      <c r="AF19" s="132"/>
      <c r="AG19" s="132"/>
      <c r="AH19" s="133"/>
      <c r="AI19" s="1"/>
      <c r="AJ19" s="1"/>
      <c r="AK19" s="195"/>
      <c r="AL19" s="196"/>
      <c r="AM19" s="196"/>
      <c r="AN19" s="196"/>
      <c r="AO19" s="196"/>
      <c r="AP19" s="196"/>
      <c r="AQ19" s="197"/>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ht="13.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ht="13.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76" t="s">
        <v>30</v>
      </c>
      <c r="AL39" s="177"/>
      <c r="AM39" s="177"/>
      <c r="AN39" s="177"/>
      <c r="AO39" s="177"/>
      <c r="AP39" s="177"/>
      <c r="AQ39" s="178"/>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1" t="s">
        <v>260</v>
      </c>
      <c r="AL40" s="202"/>
      <c r="AM40" s="202"/>
      <c r="AN40" s="202"/>
      <c r="AO40" s="202"/>
      <c r="AP40" s="202"/>
      <c r="AQ40" s="203"/>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201"/>
      <c r="AL41" s="202"/>
      <c r="AM41" s="202"/>
      <c r="AN41" s="202"/>
      <c r="AO41" s="202"/>
      <c r="AP41" s="202"/>
      <c r="AQ41" s="203"/>
    </row>
    <row r="42" spans="1:43" ht="43.35" customHeight="1" x14ac:dyDescent="0.15">
      <c r="A42" s="1"/>
      <c r="B42" s="179"/>
      <c r="C42" s="180"/>
      <c r="D42" s="18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201"/>
      <c r="AL42" s="202"/>
      <c r="AM42" s="202"/>
      <c r="AN42" s="202"/>
      <c r="AO42" s="202"/>
      <c r="AP42" s="202"/>
      <c r="AQ42" s="203"/>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201"/>
      <c r="AL43" s="202"/>
      <c r="AM43" s="202"/>
      <c r="AN43" s="202"/>
      <c r="AO43" s="202"/>
      <c r="AP43" s="202"/>
      <c r="AQ43" s="203"/>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201"/>
      <c r="AL44" s="202"/>
      <c r="AM44" s="202"/>
      <c r="AN44" s="202"/>
      <c r="AO44" s="202"/>
      <c r="AP44" s="202"/>
      <c r="AQ44" s="203"/>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201"/>
      <c r="AL45" s="202"/>
      <c r="AM45" s="202"/>
      <c r="AN45" s="202"/>
      <c r="AO45" s="202"/>
      <c r="AP45" s="202"/>
      <c r="AQ45" s="203"/>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201"/>
      <c r="AL46" s="202"/>
      <c r="AM46" s="202"/>
      <c r="AN46" s="202"/>
      <c r="AO46" s="202"/>
      <c r="AP46" s="202"/>
      <c r="AQ46" s="203"/>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201"/>
      <c r="AL47" s="202"/>
      <c r="AM47" s="202"/>
      <c r="AN47" s="202"/>
      <c r="AO47" s="202"/>
      <c r="AP47" s="202"/>
      <c r="AQ47" s="203"/>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201"/>
      <c r="AL48" s="202"/>
      <c r="AM48" s="202"/>
      <c r="AN48" s="202"/>
      <c r="AO48" s="202"/>
      <c r="AP48" s="202"/>
      <c r="AQ48" s="203"/>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201"/>
      <c r="AL49" s="202"/>
      <c r="AM49" s="202"/>
      <c r="AN49" s="202"/>
      <c r="AO49" s="202"/>
      <c r="AP49" s="202"/>
      <c r="AQ49" s="203"/>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201"/>
      <c r="AL50" s="202"/>
      <c r="AM50" s="202"/>
      <c r="AN50" s="202"/>
      <c r="AO50" s="202"/>
      <c r="AP50" s="202"/>
      <c r="AQ50" s="203"/>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201"/>
      <c r="AL51" s="202"/>
      <c r="AM51" s="202"/>
      <c r="AN51" s="202"/>
      <c r="AO51" s="202"/>
      <c r="AP51" s="202"/>
      <c r="AQ51" s="203"/>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201"/>
      <c r="AL52" s="202"/>
      <c r="AM52" s="202"/>
      <c r="AN52" s="202"/>
      <c r="AO52" s="202"/>
      <c r="AP52" s="202"/>
      <c r="AQ52" s="203"/>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201"/>
      <c r="AL53" s="202"/>
      <c r="AM53" s="202"/>
      <c r="AN53" s="202"/>
      <c r="AO53" s="202"/>
      <c r="AP53" s="202"/>
      <c r="AQ53" s="203"/>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201"/>
      <c r="AL54" s="202"/>
      <c r="AM54" s="202"/>
      <c r="AN54" s="202"/>
      <c r="AO54" s="202"/>
      <c r="AP54" s="202"/>
      <c r="AQ54" s="203"/>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201"/>
      <c r="AL55" s="202"/>
      <c r="AM55" s="202"/>
      <c r="AN55" s="202"/>
      <c r="AO55" s="202"/>
      <c r="AP55" s="202"/>
      <c r="AQ55" s="203"/>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201"/>
      <c r="AL56" s="202"/>
      <c r="AM56" s="202"/>
      <c r="AN56" s="202"/>
      <c r="AO56" s="202"/>
      <c r="AP56" s="202"/>
      <c r="AQ56" s="203"/>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201"/>
      <c r="AL57" s="202"/>
      <c r="AM57" s="202"/>
      <c r="AN57" s="202"/>
      <c r="AO57" s="202"/>
      <c r="AP57" s="202"/>
      <c r="AQ57" s="203"/>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201"/>
      <c r="AL58" s="202"/>
      <c r="AM58" s="202"/>
      <c r="AN58" s="202"/>
      <c r="AO58" s="202"/>
      <c r="AP58" s="202"/>
      <c r="AQ58" s="203"/>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201"/>
      <c r="AL59" s="202"/>
      <c r="AM59" s="202"/>
      <c r="AN59" s="202"/>
      <c r="AO59" s="202"/>
      <c r="AP59" s="202"/>
      <c r="AQ59" s="203"/>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201"/>
      <c r="AL60" s="202"/>
      <c r="AM60" s="202"/>
      <c r="AN60" s="202"/>
      <c r="AO60" s="202"/>
      <c r="AP60" s="202"/>
      <c r="AQ60" s="203"/>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201"/>
      <c r="AL61" s="202"/>
      <c r="AM61" s="202"/>
      <c r="AN61" s="202"/>
      <c r="AO61" s="202"/>
      <c r="AP61" s="202"/>
      <c r="AQ61" s="203"/>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201"/>
      <c r="AL62" s="202"/>
      <c r="AM62" s="202"/>
      <c r="AN62" s="202"/>
      <c r="AO62" s="202"/>
      <c r="AP62" s="202"/>
      <c r="AQ62" s="203"/>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201"/>
      <c r="AL63" s="202"/>
      <c r="AM63" s="202"/>
      <c r="AN63" s="202"/>
      <c r="AO63" s="202"/>
      <c r="AP63" s="202"/>
      <c r="AQ63" s="203"/>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201"/>
      <c r="AL64" s="202"/>
      <c r="AM64" s="202"/>
      <c r="AN64" s="202"/>
      <c r="AO64" s="202"/>
      <c r="AP64" s="202"/>
      <c r="AQ64" s="203"/>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201"/>
      <c r="AL65" s="202"/>
      <c r="AM65" s="202"/>
      <c r="AN65" s="202"/>
      <c r="AO65" s="202"/>
      <c r="AP65" s="202"/>
      <c r="AQ65" s="203"/>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201"/>
      <c r="AL66" s="202"/>
      <c r="AM66" s="202"/>
      <c r="AN66" s="202"/>
      <c r="AO66" s="202"/>
      <c r="AP66" s="202"/>
      <c r="AQ66" s="203"/>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201"/>
      <c r="AL67" s="202"/>
      <c r="AM67" s="202"/>
      <c r="AN67" s="202"/>
      <c r="AO67" s="202"/>
      <c r="AP67" s="202"/>
      <c r="AQ67" s="203"/>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201"/>
      <c r="AL68" s="202"/>
      <c r="AM68" s="202"/>
      <c r="AN68" s="202"/>
      <c r="AO68" s="202"/>
      <c r="AP68" s="202"/>
      <c r="AQ68" s="203"/>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201"/>
      <c r="AL69" s="202"/>
      <c r="AM69" s="202"/>
      <c r="AN69" s="202"/>
      <c r="AO69" s="202"/>
      <c r="AP69" s="202"/>
      <c r="AQ69" s="203"/>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201"/>
      <c r="AL70" s="202"/>
      <c r="AM70" s="202"/>
      <c r="AN70" s="202"/>
      <c r="AO70" s="202"/>
      <c r="AP70" s="202"/>
      <c r="AQ70" s="203"/>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201"/>
      <c r="AL71" s="202"/>
      <c r="AM71" s="202"/>
      <c r="AN71" s="202"/>
      <c r="AO71" s="202"/>
      <c r="AP71" s="202"/>
      <c r="AQ71" s="203"/>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201"/>
      <c r="AL72" s="202"/>
      <c r="AM72" s="202"/>
      <c r="AN72" s="202"/>
      <c r="AO72" s="202"/>
      <c r="AP72" s="202"/>
      <c r="AQ72" s="203"/>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201"/>
      <c r="AL73" s="202"/>
      <c r="AM73" s="202"/>
      <c r="AN73" s="202"/>
      <c r="AO73" s="202"/>
      <c r="AP73" s="202"/>
      <c r="AQ73" s="203"/>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201"/>
      <c r="AL74" s="202"/>
      <c r="AM74" s="202"/>
      <c r="AN74" s="202"/>
      <c r="AO74" s="202"/>
      <c r="AP74" s="202"/>
      <c r="AQ74" s="203"/>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201"/>
      <c r="AL75" s="202"/>
      <c r="AM75" s="202"/>
      <c r="AN75" s="202"/>
      <c r="AO75" s="202"/>
      <c r="AP75" s="202"/>
      <c r="AQ75" s="203"/>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201"/>
      <c r="AL76" s="202"/>
      <c r="AM76" s="202"/>
      <c r="AN76" s="202"/>
      <c r="AO76" s="202"/>
      <c r="AP76" s="202"/>
      <c r="AQ76" s="203"/>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201"/>
      <c r="AL77" s="202"/>
      <c r="AM77" s="202"/>
      <c r="AN77" s="202"/>
      <c r="AO77" s="202"/>
      <c r="AP77" s="202"/>
      <c r="AQ77" s="203"/>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201"/>
      <c r="AL78" s="202"/>
      <c r="AM78" s="202"/>
      <c r="AN78" s="202"/>
      <c r="AO78" s="202"/>
      <c r="AP78" s="202"/>
      <c r="AQ78" s="203"/>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201"/>
      <c r="AL79" s="202"/>
      <c r="AM79" s="202"/>
      <c r="AN79" s="202"/>
      <c r="AO79" s="202"/>
      <c r="AP79" s="202"/>
      <c r="AQ79" s="203"/>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201"/>
      <c r="AL80" s="202"/>
      <c r="AM80" s="202"/>
      <c r="AN80" s="202"/>
      <c r="AO80" s="202"/>
      <c r="AP80" s="202"/>
      <c r="AQ80" s="203"/>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201"/>
      <c r="AL81" s="202"/>
      <c r="AM81" s="202"/>
      <c r="AN81" s="202"/>
      <c r="AO81" s="202"/>
      <c r="AP81" s="202"/>
      <c r="AQ81" s="203"/>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201"/>
      <c r="AL82" s="202"/>
      <c r="AM82" s="202"/>
      <c r="AN82" s="202"/>
      <c r="AO82" s="202"/>
      <c r="AP82" s="202"/>
      <c r="AQ82" s="203"/>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201"/>
      <c r="AL83" s="202"/>
      <c r="AM83" s="202"/>
      <c r="AN83" s="202"/>
      <c r="AO83" s="202"/>
      <c r="AP83" s="202"/>
      <c r="AQ83" s="203"/>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201"/>
      <c r="AL84" s="202"/>
      <c r="AM84" s="202"/>
      <c r="AN84" s="202"/>
      <c r="AO84" s="202"/>
      <c r="AP84" s="202"/>
      <c r="AQ84" s="203"/>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201"/>
      <c r="AL85" s="202"/>
      <c r="AM85" s="202"/>
      <c r="AN85" s="202"/>
      <c r="AO85" s="202"/>
      <c r="AP85" s="202"/>
      <c r="AQ85" s="203"/>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201"/>
      <c r="AL86" s="202"/>
      <c r="AM86" s="202"/>
      <c r="AN86" s="202"/>
      <c r="AO86" s="202"/>
      <c r="AP86" s="202"/>
      <c r="AQ86" s="203"/>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201"/>
      <c r="AL87" s="202"/>
      <c r="AM87" s="202"/>
      <c r="AN87" s="202"/>
      <c r="AO87" s="202"/>
      <c r="AP87" s="202"/>
      <c r="AQ87" s="203"/>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201"/>
      <c r="AL88" s="202"/>
      <c r="AM88" s="202"/>
      <c r="AN88" s="202"/>
      <c r="AO88" s="202"/>
      <c r="AP88" s="202"/>
      <c r="AQ88" s="203"/>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201"/>
      <c r="AL89" s="202"/>
      <c r="AM89" s="202"/>
      <c r="AN89" s="202"/>
      <c r="AO89" s="202"/>
      <c r="AP89" s="202"/>
      <c r="AQ89" s="203"/>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201"/>
      <c r="AL90" s="202"/>
      <c r="AM90" s="202"/>
      <c r="AN90" s="202"/>
      <c r="AO90" s="202"/>
      <c r="AP90" s="202"/>
      <c r="AQ90" s="203"/>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201"/>
      <c r="AL91" s="202"/>
      <c r="AM91" s="202"/>
      <c r="AN91" s="202"/>
      <c r="AO91" s="202"/>
      <c r="AP91" s="202"/>
      <c r="AQ91" s="203"/>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201"/>
      <c r="AL92" s="202"/>
      <c r="AM92" s="202"/>
      <c r="AN92" s="202"/>
      <c r="AO92" s="202"/>
      <c r="AP92" s="202"/>
      <c r="AQ92" s="203"/>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201"/>
      <c r="AL93" s="202"/>
      <c r="AM93" s="202"/>
      <c r="AN93" s="202"/>
      <c r="AO93" s="202"/>
      <c r="AP93" s="202"/>
      <c r="AQ93" s="203"/>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201"/>
      <c r="AL94" s="202"/>
      <c r="AM94" s="202"/>
      <c r="AN94" s="202"/>
      <c r="AO94" s="202"/>
      <c r="AP94" s="202"/>
      <c r="AQ94" s="203"/>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201"/>
      <c r="AL95" s="202"/>
      <c r="AM95" s="202"/>
      <c r="AN95" s="202"/>
      <c r="AO95" s="202"/>
      <c r="AP95" s="202"/>
      <c r="AQ95" s="203"/>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204"/>
      <c r="AL96" s="205"/>
      <c r="AM96" s="205"/>
      <c r="AN96" s="205"/>
      <c r="AO96" s="205"/>
      <c r="AP96" s="205"/>
      <c r="AQ96" s="206"/>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76" t="s">
        <v>33</v>
      </c>
      <c r="AL97" s="177"/>
      <c r="AM97" s="177"/>
      <c r="AN97" s="177"/>
      <c r="AO97" s="177"/>
      <c r="AP97" s="177"/>
      <c r="AQ97" s="178"/>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1"/>
      <c r="AL98" s="182"/>
      <c r="AM98" s="182"/>
      <c r="AN98" s="182"/>
      <c r="AO98" s="182"/>
      <c r="AP98" s="182"/>
      <c r="AQ98" s="18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261</v>
      </c>
      <c r="AL99" s="202"/>
      <c r="AM99" s="202"/>
      <c r="AN99" s="202"/>
      <c r="AO99" s="202"/>
      <c r="AP99" s="202"/>
      <c r="AQ99" s="203"/>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7"/>
      <c r="AL117" s="208"/>
      <c r="AM117" s="208"/>
      <c r="AN117" s="208"/>
      <c r="AO117" s="208"/>
      <c r="AP117" s="208"/>
      <c r="AQ117" s="209"/>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sYEN9vygcJ/epjLvXYaQ3ec6Y/KTidW/YcLEeC6kqS0nxk8TlQks/tDFkaFOH/I2ZTPQD16to87+Y2vPZJ9u/A==" saltValue="2xjzMUuCkr2rfmMQ8grWN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2017</v>
      </c>
      <c r="C6" s="67" t="str">
        <f t="shared" ref="C6:AX6" si="6">C7</f>
        <v>422070</v>
      </c>
      <c r="D6" s="67" t="str">
        <f t="shared" si="6"/>
        <v>47</v>
      </c>
      <c r="E6" s="67" t="str">
        <f t="shared" si="6"/>
        <v>04</v>
      </c>
      <c r="F6" s="67" t="str">
        <f t="shared" si="6"/>
        <v>0</v>
      </c>
      <c r="G6" s="67" t="str">
        <f t="shared" si="6"/>
        <v>000</v>
      </c>
      <c r="H6" s="67" t="str">
        <f t="shared" si="6"/>
        <v>長崎県　平戸市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平成32年10月31日　生月町風力発電所</v>
      </c>
      <c r="S6" s="71" t="str">
        <f t="shared" si="6"/>
        <v>平成32年10月31日　生月町風力発電所</v>
      </c>
      <c r="T6" s="67" t="str">
        <f t="shared" si="6"/>
        <v>無</v>
      </c>
      <c r="U6" s="71" t="str">
        <f t="shared" si="6"/>
        <v>九州電力株式会社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1116</v>
      </c>
      <c r="AH6" s="69">
        <f t="shared" si="6"/>
        <v>800</v>
      </c>
      <c r="AI6" s="69">
        <f t="shared" si="6"/>
        <v>389</v>
      </c>
      <c r="AJ6" s="69">
        <f t="shared" si="6"/>
        <v>763</v>
      </c>
      <c r="AK6" s="69">
        <f t="shared" si="6"/>
        <v>863</v>
      </c>
      <c r="AL6" s="69" t="str">
        <f t="shared" si="6"/>
        <v>-</v>
      </c>
      <c r="AM6" s="69" t="str">
        <f t="shared" si="6"/>
        <v>-</v>
      </c>
      <c r="AN6" s="69" t="str">
        <f t="shared" si="6"/>
        <v>-</v>
      </c>
      <c r="AO6" s="69" t="str">
        <f t="shared" si="6"/>
        <v>-</v>
      </c>
      <c r="AP6" s="69" t="str">
        <f t="shared" si="6"/>
        <v>-</v>
      </c>
      <c r="AQ6" s="69">
        <f t="shared" si="6"/>
        <v>1116</v>
      </c>
      <c r="AR6" s="69">
        <f t="shared" si="6"/>
        <v>800</v>
      </c>
      <c r="AS6" s="69">
        <f t="shared" si="6"/>
        <v>389</v>
      </c>
      <c r="AT6" s="69">
        <f t="shared" si="6"/>
        <v>763</v>
      </c>
      <c r="AU6" s="69">
        <f t="shared" si="6"/>
        <v>863</v>
      </c>
      <c r="AV6" s="69" t="str">
        <f t="shared" si="6"/>
        <v>-</v>
      </c>
      <c r="AW6" s="69">
        <f t="shared" si="6"/>
        <v>16155</v>
      </c>
      <c r="AX6" s="69">
        <f t="shared" si="6"/>
        <v>16155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1116</v>
      </c>
      <c r="AH7" s="80">
        <v>800</v>
      </c>
      <c r="AI7" s="80">
        <v>389</v>
      </c>
      <c r="AJ7" s="80">
        <v>763</v>
      </c>
      <c r="AK7" s="80">
        <v>863</v>
      </c>
      <c r="AL7" s="80" t="s">
        <v>126</v>
      </c>
      <c r="AM7" s="80" t="s">
        <v>126</v>
      </c>
      <c r="AN7" s="80" t="s">
        <v>126</v>
      </c>
      <c r="AO7" s="80" t="s">
        <v>126</v>
      </c>
      <c r="AP7" s="80" t="s">
        <v>126</v>
      </c>
      <c r="AQ7" s="80">
        <v>1116</v>
      </c>
      <c r="AR7" s="80">
        <v>800</v>
      </c>
      <c r="AS7" s="80">
        <v>389</v>
      </c>
      <c r="AT7" s="80">
        <v>763</v>
      </c>
      <c r="AU7" s="80">
        <v>863</v>
      </c>
      <c r="AV7" s="80" t="s">
        <v>126</v>
      </c>
      <c r="AW7" s="80">
        <v>16155</v>
      </c>
      <c r="AX7" s="80">
        <v>16155</v>
      </c>
      <c r="AY7" s="83">
        <v>100</v>
      </c>
      <c r="AZ7" s="83">
        <v>100</v>
      </c>
      <c r="BA7" s="83">
        <v>100</v>
      </c>
      <c r="BB7" s="83">
        <v>109</v>
      </c>
      <c r="BC7" s="83">
        <v>93.1</v>
      </c>
      <c r="BD7" s="83">
        <v>164.1</v>
      </c>
      <c r="BE7" s="83">
        <v>124.4</v>
      </c>
      <c r="BF7" s="83">
        <v>118.8</v>
      </c>
      <c r="BG7" s="83">
        <v>88.8</v>
      </c>
      <c r="BH7" s="83">
        <v>121.3</v>
      </c>
      <c r="BI7" s="83">
        <v>100</v>
      </c>
      <c r="BJ7" s="83">
        <v>133.69999999999999</v>
      </c>
      <c r="BK7" s="83">
        <v>140.6</v>
      </c>
      <c r="BL7" s="83">
        <v>37</v>
      </c>
      <c r="BM7" s="83">
        <v>109</v>
      </c>
      <c r="BN7" s="83">
        <v>240.8</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25745</v>
      </c>
      <c r="CG7" s="83">
        <v>28623.5</v>
      </c>
      <c r="CH7" s="83">
        <v>64079.9</v>
      </c>
      <c r="CI7" s="83">
        <v>21781.3</v>
      </c>
      <c r="CJ7" s="83">
        <v>25527.200000000001</v>
      </c>
      <c r="CK7" s="83">
        <v>11717.4</v>
      </c>
      <c r="CL7" s="83">
        <v>17642.5</v>
      </c>
      <c r="CM7" s="83">
        <v>18815.8</v>
      </c>
      <c r="CN7" s="83">
        <v>22847.9</v>
      </c>
      <c r="CO7" s="83">
        <v>19210.5</v>
      </c>
      <c r="CP7" s="80">
        <v>5874</v>
      </c>
      <c r="CQ7" s="80">
        <v>5033</v>
      </c>
      <c r="CR7" s="80">
        <v>-12573</v>
      </c>
      <c r="CS7" s="80">
        <v>1289</v>
      </c>
      <c r="CT7" s="80">
        <v>-1289</v>
      </c>
      <c r="CU7" s="80">
        <v>108538</v>
      </c>
      <c r="CV7" s="80">
        <v>58539</v>
      </c>
      <c r="CW7" s="80">
        <v>37685</v>
      </c>
      <c r="CX7" s="80">
        <v>2390</v>
      </c>
      <c r="CY7" s="80">
        <v>32739</v>
      </c>
      <c r="CZ7" s="80">
        <v>490</v>
      </c>
      <c r="DA7" s="83">
        <v>26</v>
      </c>
      <c r="DB7" s="83">
        <v>18.600000000000001</v>
      </c>
      <c r="DC7" s="83">
        <v>9</v>
      </c>
      <c r="DD7" s="83">
        <v>17.8</v>
      </c>
      <c r="DE7" s="83">
        <v>20.100000000000001</v>
      </c>
      <c r="DF7" s="83">
        <v>35.9</v>
      </c>
      <c r="DG7" s="83">
        <v>35.299999999999997</v>
      </c>
      <c r="DH7" s="83">
        <v>32.299999999999997</v>
      </c>
      <c r="DI7" s="83">
        <v>35.799999999999997</v>
      </c>
      <c r="DJ7" s="83">
        <v>31.7</v>
      </c>
      <c r="DK7" s="83">
        <v>34.5</v>
      </c>
      <c r="DL7" s="83">
        <v>0.2</v>
      </c>
      <c r="DM7" s="83">
        <v>55.6</v>
      </c>
      <c r="DN7" s="83">
        <v>9.6</v>
      </c>
      <c r="DO7" s="83">
        <v>4.4000000000000004</v>
      </c>
      <c r="DP7" s="83">
        <v>23</v>
      </c>
      <c r="DQ7" s="83">
        <v>14.6</v>
      </c>
      <c r="DR7" s="83">
        <v>17.3</v>
      </c>
      <c r="DS7" s="83">
        <v>14.6</v>
      </c>
      <c r="DT7" s="83">
        <v>11.9</v>
      </c>
      <c r="DU7" s="83">
        <v>36</v>
      </c>
      <c r="DV7" s="83">
        <v>0</v>
      </c>
      <c r="DW7" s="83">
        <v>0</v>
      </c>
      <c r="DX7" s="83">
        <v>0</v>
      </c>
      <c r="DY7" s="83">
        <v>0</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v>490</v>
      </c>
      <c r="IX7" s="83">
        <v>26</v>
      </c>
      <c r="IY7" s="83">
        <v>18.600000000000001</v>
      </c>
      <c r="IZ7" s="83">
        <v>9</v>
      </c>
      <c r="JA7" s="83">
        <v>17.8</v>
      </c>
      <c r="JB7" s="83">
        <v>20.100000000000001</v>
      </c>
      <c r="JC7" s="83">
        <v>19.600000000000001</v>
      </c>
      <c r="JD7" s="83">
        <v>18.5</v>
      </c>
      <c r="JE7" s="83">
        <v>16.100000000000001</v>
      </c>
      <c r="JF7" s="83">
        <v>19.600000000000001</v>
      </c>
      <c r="JG7" s="83">
        <v>17.899999999999999</v>
      </c>
      <c r="JH7" s="83">
        <v>34.5</v>
      </c>
      <c r="JI7" s="83">
        <v>0.2</v>
      </c>
      <c r="JJ7" s="83">
        <v>55.6</v>
      </c>
      <c r="JK7" s="83">
        <v>9.6</v>
      </c>
      <c r="JL7" s="83">
        <v>4.4000000000000004</v>
      </c>
      <c r="JM7" s="83">
        <v>45.4</v>
      </c>
      <c r="JN7" s="83">
        <v>46.6</v>
      </c>
      <c r="JO7" s="83">
        <v>48.3</v>
      </c>
      <c r="JP7" s="83">
        <v>48.2</v>
      </c>
      <c r="JQ7" s="83">
        <v>34.5</v>
      </c>
      <c r="JR7" s="83">
        <v>36</v>
      </c>
      <c r="JS7" s="83">
        <v>0</v>
      </c>
      <c r="JT7" s="83">
        <v>0</v>
      </c>
      <c r="JU7" s="83">
        <v>0</v>
      </c>
      <c r="JV7" s="83">
        <v>0</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v>0</v>
      </c>
      <c r="KM7" s="83">
        <v>100</v>
      </c>
      <c r="KN7" s="83">
        <v>100</v>
      </c>
      <c r="KO7" s="83">
        <v>100</v>
      </c>
      <c r="KP7" s="83">
        <v>100</v>
      </c>
      <c r="KQ7" s="83">
        <v>86.6</v>
      </c>
      <c r="KR7" s="83">
        <v>98.4</v>
      </c>
      <c r="KS7" s="83">
        <v>98.4</v>
      </c>
      <c r="KT7" s="83">
        <v>99.1</v>
      </c>
      <c r="KU7" s="83">
        <v>98.8</v>
      </c>
      <c r="KV7" s="80" t="s">
        <v>126</v>
      </c>
      <c r="KW7" s="83" t="s">
        <v>126</v>
      </c>
      <c r="KX7" s="83" t="s">
        <v>126</v>
      </c>
      <c r="KY7" s="83" t="s">
        <v>126</v>
      </c>
      <c r="KZ7" s="83" t="s">
        <v>126</v>
      </c>
      <c r="LA7" s="83" t="s">
        <v>126</v>
      </c>
      <c r="LB7" s="83">
        <v>6.4</v>
      </c>
      <c r="LC7" s="83">
        <v>13.7</v>
      </c>
      <c r="LD7" s="83">
        <v>12</v>
      </c>
      <c r="LE7" s="83">
        <v>14.5</v>
      </c>
      <c r="LF7" s="83">
        <v>14.9</v>
      </c>
      <c r="LG7" s="83" t="s">
        <v>126</v>
      </c>
      <c r="LH7" s="83" t="s">
        <v>126</v>
      </c>
      <c r="LI7" s="83" t="s">
        <v>126</v>
      </c>
      <c r="LJ7" s="83" t="s">
        <v>126</v>
      </c>
      <c r="LK7" s="83" t="s">
        <v>126</v>
      </c>
      <c r="LL7" s="83">
        <v>0.2</v>
      </c>
      <c r="LM7" s="83">
        <v>2.5</v>
      </c>
      <c r="LN7" s="83">
        <v>0.3</v>
      </c>
      <c r="LO7" s="83">
        <v>0.3</v>
      </c>
      <c r="LP7" s="83">
        <v>0.3</v>
      </c>
      <c r="LQ7" s="83" t="s">
        <v>126</v>
      </c>
      <c r="LR7" s="83" t="s">
        <v>126</v>
      </c>
      <c r="LS7" s="83" t="s">
        <v>126</v>
      </c>
      <c r="LT7" s="83" t="s">
        <v>126</v>
      </c>
      <c r="LU7" s="83" t="s">
        <v>126</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（最大出力合計490kW）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（最大出力合計490kW）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100</v>
      </c>
      <c r="AZ11" s="95">
        <f>AZ7</f>
        <v>100</v>
      </c>
      <c r="BA11" s="95">
        <f>BA7</f>
        <v>100</v>
      </c>
      <c r="BB11" s="95">
        <f>BB7</f>
        <v>109</v>
      </c>
      <c r="BC11" s="95">
        <f>BC7</f>
        <v>93.1</v>
      </c>
      <c r="BD11" s="84"/>
      <c r="BE11" s="84"/>
      <c r="BF11" s="84"/>
      <c r="BG11" s="84"/>
      <c r="BH11" s="84"/>
      <c r="BI11" s="94" t="s">
        <v>139</v>
      </c>
      <c r="BJ11" s="95">
        <f>BJ7</f>
        <v>133.69999999999999</v>
      </c>
      <c r="BK11" s="95">
        <f>BK7</f>
        <v>140.6</v>
      </c>
      <c r="BL11" s="95">
        <f>BL7</f>
        <v>37</v>
      </c>
      <c r="BM11" s="95">
        <f>BM7</f>
        <v>109</v>
      </c>
      <c r="BN11" s="95">
        <f>BN7</f>
        <v>240.8</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25745</v>
      </c>
      <c r="CG11" s="95">
        <f>CG7</f>
        <v>28623.5</v>
      </c>
      <c r="CH11" s="95">
        <f>CH7</f>
        <v>64079.9</v>
      </c>
      <c r="CI11" s="95">
        <f>CI7</f>
        <v>21781.3</v>
      </c>
      <c r="CJ11" s="95">
        <f>CJ7</f>
        <v>25527.200000000001</v>
      </c>
      <c r="CK11" s="84"/>
      <c r="CL11" s="84"/>
      <c r="CM11" s="84"/>
      <c r="CN11" s="84"/>
      <c r="CO11" s="94" t="s">
        <v>139</v>
      </c>
      <c r="CP11" s="96">
        <f>CP7</f>
        <v>5874</v>
      </c>
      <c r="CQ11" s="96">
        <f>CQ7</f>
        <v>5033</v>
      </c>
      <c r="CR11" s="96">
        <f>CR7</f>
        <v>-12573</v>
      </c>
      <c r="CS11" s="96">
        <f>CS7</f>
        <v>1289</v>
      </c>
      <c r="CT11" s="96">
        <f>CT7</f>
        <v>-1289</v>
      </c>
      <c r="CU11" s="84"/>
      <c r="CV11" s="84"/>
      <c r="CW11" s="84"/>
      <c r="CX11" s="84"/>
      <c r="CY11" s="84"/>
      <c r="CZ11" s="94" t="s">
        <v>139</v>
      </c>
      <c r="DA11" s="95">
        <f>DA7</f>
        <v>26</v>
      </c>
      <c r="DB11" s="95">
        <f>DB7</f>
        <v>18.600000000000001</v>
      </c>
      <c r="DC11" s="95">
        <f>DC7</f>
        <v>9</v>
      </c>
      <c r="DD11" s="95">
        <f>DD7</f>
        <v>17.8</v>
      </c>
      <c r="DE11" s="95">
        <f>DE7</f>
        <v>20.100000000000001</v>
      </c>
      <c r="DF11" s="84"/>
      <c r="DG11" s="84"/>
      <c r="DH11" s="84"/>
      <c r="DI11" s="84"/>
      <c r="DJ11" s="94" t="s">
        <v>139</v>
      </c>
      <c r="DK11" s="95">
        <f>DK7</f>
        <v>34.5</v>
      </c>
      <c r="DL11" s="95">
        <f>DL7</f>
        <v>0.2</v>
      </c>
      <c r="DM11" s="95">
        <f>DM7</f>
        <v>55.6</v>
      </c>
      <c r="DN11" s="95">
        <f>DN7</f>
        <v>9.6</v>
      </c>
      <c r="DO11" s="95">
        <f>DO7</f>
        <v>4.4000000000000004</v>
      </c>
      <c r="DP11" s="84"/>
      <c r="DQ11" s="84"/>
      <c r="DR11" s="84"/>
      <c r="DS11" s="84"/>
      <c r="DT11" s="94" t="s">
        <v>139</v>
      </c>
      <c r="DU11" s="95">
        <f>DU7</f>
        <v>36</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26</v>
      </c>
      <c r="IY11" s="95">
        <f>IY7</f>
        <v>18.600000000000001</v>
      </c>
      <c r="IZ11" s="95">
        <f>IZ7</f>
        <v>9</v>
      </c>
      <c r="JA11" s="95">
        <f>JA7</f>
        <v>17.8</v>
      </c>
      <c r="JB11" s="95">
        <f>JB7</f>
        <v>20.100000000000001</v>
      </c>
      <c r="JC11" s="84"/>
      <c r="JD11" s="84"/>
      <c r="JE11" s="84"/>
      <c r="JF11" s="84"/>
      <c r="JG11" s="94" t="s">
        <v>139</v>
      </c>
      <c r="JH11" s="95">
        <f>JH7</f>
        <v>34.5</v>
      </c>
      <c r="JI11" s="95">
        <f>JI7</f>
        <v>0.2</v>
      </c>
      <c r="JJ11" s="95">
        <f>JJ7</f>
        <v>55.6</v>
      </c>
      <c r="JK11" s="95">
        <f>JK7</f>
        <v>9.6</v>
      </c>
      <c r="JL11" s="95">
        <f>JL7</f>
        <v>4.4000000000000004</v>
      </c>
      <c r="JM11" s="84"/>
      <c r="JN11" s="84"/>
      <c r="JO11" s="84"/>
      <c r="JP11" s="84"/>
      <c r="JQ11" s="94" t="s">
        <v>139</v>
      </c>
      <c r="JR11" s="95">
        <f>JR7</f>
        <v>36</v>
      </c>
      <c r="JS11" s="95">
        <f>JS7</f>
        <v>0</v>
      </c>
      <c r="JT11" s="95">
        <f>JT7</f>
        <v>0</v>
      </c>
      <c r="JU11" s="95">
        <f>JU7</f>
        <v>0</v>
      </c>
      <c r="JV11" s="95">
        <f>JV7</f>
        <v>0</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164.1</v>
      </c>
      <c r="AZ12" s="95">
        <f>BE7</f>
        <v>124.4</v>
      </c>
      <c r="BA12" s="95">
        <f>BF7</f>
        <v>118.8</v>
      </c>
      <c r="BB12" s="95">
        <f>BG7</f>
        <v>88.8</v>
      </c>
      <c r="BC12" s="95">
        <f>BH7</f>
        <v>121.3</v>
      </c>
      <c r="BD12" s="84"/>
      <c r="BE12" s="84"/>
      <c r="BF12" s="84"/>
      <c r="BG12" s="84"/>
      <c r="BH12" s="84"/>
      <c r="BI12" s="94" t="s">
        <v>140</v>
      </c>
      <c r="BJ12" s="95">
        <f>BO7</f>
        <v>366.9</v>
      </c>
      <c r="BK12" s="95">
        <f>BP7</f>
        <v>324.60000000000002</v>
      </c>
      <c r="BL12" s="95">
        <f>BQ7</f>
        <v>255.4</v>
      </c>
      <c r="BM12" s="95">
        <f>BR7</f>
        <v>269.8</v>
      </c>
      <c r="BN12" s="95">
        <f>BS7</f>
        <v>247.9</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11717.4</v>
      </c>
      <c r="CG12" s="95">
        <f>CL7</f>
        <v>17642.5</v>
      </c>
      <c r="CH12" s="95">
        <f>CM7</f>
        <v>18815.8</v>
      </c>
      <c r="CI12" s="95">
        <f>CN7</f>
        <v>22847.9</v>
      </c>
      <c r="CJ12" s="95">
        <f>CO7</f>
        <v>19210.5</v>
      </c>
      <c r="CK12" s="84"/>
      <c r="CL12" s="84"/>
      <c r="CM12" s="84"/>
      <c r="CN12" s="84"/>
      <c r="CO12" s="94" t="s">
        <v>140</v>
      </c>
      <c r="CP12" s="96">
        <f>CU7</f>
        <v>108538</v>
      </c>
      <c r="CQ12" s="96">
        <f>CV7</f>
        <v>58539</v>
      </c>
      <c r="CR12" s="96">
        <f>CW7</f>
        <v>37685</v>
      </c>
      <c r="CS12" s="96">
        <f>CX7</f>
        <v>2390</v>
      </c>
      <c r="CT12" s="96">
        <f>CY7</f>
        <v>32739</v>
      </c>
      <c r="CU12" s="84"/>
      <c r="CV12" s="84"/>
      <c r="CW12" s="84"/>
      <c r="CX12" s="84"/>
      <c r="CY12" s="84"/>
      <c r="CZ12" s="94" t="s">
        <v>140</v>
      </c>
      <c r="DA12" s="95">
        <f>DF7</f>
        <v>35.9</v>
      </c>
      <c r="DB12" s="95">
        <f>DG7</f>
        <v>35.299999999999997</v>
      </c>
      <c r="DC12" s="95">
        <f>DH7</f>
        <v>32.299999999999997</v>
      </c>
      <c r="DD12" s="95">
        <f>DI7</f>
        <v>35.799999999999997</v>
      </c>
      <c r="DE12" s="95">
        <f>DJ7</f>
        <v>31.7</v>
      </c>
      <c r="DF12" s="84"/>
      <c r="DG12" s="84"/>
      <c r="DH12" s="84"/>
      <c r="DI12" s="84"/>
      <c r="DJ12" s="94" t="s">
        <v>140</v>
      </c>
      <c r="DK12" s="95">
        <f>DP7</f>
        <v>23</v>
      </c>
      <c r="DL12" s="95">
        <f>DQ7</f>
        <v>14.6</v>
      </c>
      <c r="DM12" s="95">
        <f>DR7</f>
        <v>17.3</v>
      </c>
      <c r="DN12" s="95">
        <f>DS7</f>
        <v>14.6</v>
      </c>
      <c r="DO12" s="95">
        <f>DT7</f>
        <v>11.9</v>
      </c>
      <c r="DP12" s="84"/>
      <c r="DQ12" s="84"/>
      <c r="DR12" s="84"/>
      <c r="DS12" s="84"/>
      <c r="DT12" s="94" t="s">
        <v>140</v>
      </c>
      <c r="DU12" s="95">
        <f>DZ7</f>
        <v>106.8</v>
      </c>
      <c r="DV12" s="95">
        <f>EA7</f>
        <v>102</v>
      </c>
      <c r="DW12" s="95">
        <f>EB7</f>
        <v>100.7</v>
      </c>
      <c r="DX12" s="95">
        <f>EC7</f>
        <v>100.1</v>
      </c>
      <c r="DY12" s="95">
        <f>ED7</f>
        <v>132.80000000000001</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61.5</v>
      </c>
      <c r="EP12" s="95">
        <f>EU7</f>
        <v>74.599999999999994</v>
      </c>
      <c r="EQ12" s="95">
        <f>EV7</f>
        <v>77.099999999999994</v>
      </c>
      <c r="ER12" s="95">
        <f>EW7</f>
        <v>79.8</v>
      </c>
      <c r="ES12" s="95">
        <f>EX7</f>
        <v>88</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140</v>
      </c>
      <c r="JH12" s="95">
        <f>IF($JH$8,JM7,"-")</f>
        <v>45.4</v>
      </c>
      <c r="JI12" s="95">
        <f>IF($JH$8,JN7,"-")</f>
        <v>46.6</v>
      </c>
      <c r="JJ12" s="95">
        <f>IF($JH$8,JO7,"-")</f>
        <v>48.3</v>
      </c>
      <c r="JK12" s="95">
        <f>IF($JH$8,JP7,"-")</f>
        <v>48.2</v>
      </c>
      <c r="JL12" s="95">
        <f>IF($JH$8,JQ7,"-")</f>
        <v>34.5</v>
      </c>
      <c r="JM12" s="84"/>
      <c r="JN12" s="84"/>
      <c r="JO12" s="84"/>
      <c r="JP12" s="84"/>
      <c r="JQ12" s="94" t="s">
        <v>140</v>
      </c>
      <c r="JR12" s="95">
        <f>IF($JR$8,JW7,"-")</f>
        <v>178.4</v>
      </c>
      <c r="JS12" s="95">
        <f>IF($JR$8,JX7,"-")</f>
        <v>146.19999999999999</v>
      </c>
      <c r="JT12" s="95">
        <f>IF($JR$8,JY7,"-")</f>
        <v>137.1</v>
      </c>
      <c r="JU12" s="95">
        <f>IF($JR$8,JZ7,"-")</f>
        <v>83.3</v>
      </c>
      <c r="JV12" s="95">
        <f>IF($JR$8,KA7,"-")</f>
        <v>61.6</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f>IF($KL$8,KQ7,"-")</f>
        <v>86.6</v>
      </c>
      <c r="KM12" s="95">
        <f>IF($KL$8,KR7,"-")</f>
        <v>98.4</v>
      </c>
      <c r="KN12" s="95">
        <f>IF($KL$8,KS7,"-")</f>
        <v>98.4</v>
      </c>
      <c r="KO12" s="95">
        <f>IF($KL$8,KT7,"-")</f>
        <v>99.1</v>
      </c>
      <c r="KP12" s="95">
        <f>IF($KL$8,KU7,"-")</f>
        <v>98.8</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85" t="s">
        <v>143</v>
      </c>
      <c r="G14" s="18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4" t="s">
        <v>144</v>
      </c>
      <c r="C15" s="184"/>
      <c r="D15" s="100"/>
      <c r="E15" s="97">
        <v>1</v>
      </c>
      <c r="F15" s="184" t="s">
        <v>145</v>
      </c>
      <c r="G15" s="184"/>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4" t="s">
        <v>148</v>
      </c>
      <c r="C16" s="184"/>
      <c r="D16" s="100"/>
      <c r="E16" s="97">
        <f>E15+1</f>
        <v>2</v>
      </c>
      <c r="F16" s="184" t="s">
        <v>149</v>
      </c>
      <c r="G16" s="184"/>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4" t="s">
        <v>151</v>
      </c>
      <c r="C17" s="184"/>
      <c r="D17" s="100"/>
      <c r="E17" s="97">
        <f t="shared" ref="E17" si="8">E16+1</f>
        <v>3</v>
      </c>
      <c r="F17" s="184" t="s">
        <v>152</v>
      </c>
      <c r="G17" s="184"/>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100</v>
      </c>
      <c r="AZ17" s="106">
        <f t="shared" ref="AZ17:BC17" si="9">IF(AZ7="-",NA(),AZ7)</f>
        <v>100</v>
      </c>
      <c r="BA17" s="106">
        <f t="shared" si="9"/>
        <v>100</v>
      </c>
      <c r="BB17" s="106">
        <f t="shared" si="9"/>
        <v>109</v>
      </c>
      <c r="BC17" s="106">
        <f t="shared" si="9"/>
        <v>93.1</v>
      </c>
      <c r="BD17" s="100"/>
      <c r="BE17" s="100"/>
      <c r="BF17" s="100"/>
      <c r="BG17" s="100"/>
      <c r="BH17" s="100"/>
      <c r="BI17" s="105" t="s">
        <v>154</v>
      </c>
      <c r="BJ17" s="106">
        <f>IF(BJ7="-",NA(),BJ7)</f>
        <v>133.69999999999999</v>
      </c>
      <c r="BK17" s="106">
        <f t="shared" ref="BK17:BN17" si="10">IF(BK7="-",NA(),BK7)</f>
        <v>140.6</v>
      </c>
      <c r="BL17" s="106">
        <f t="shared" si="10"/>
        <v>37</v>
      </c>
      <c r="BM17" s="106">
        <f t="shared" si="10"/>
        <v>109</v>
      </c>
      <c r="BN17" s="106">
        <f t="shared" si="10"/>
        <v>240.8</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f>IF(CF7="-",NA(),CF7)</f>
        <v>25745</v>
      </c>
      <c r="CG17" s="106">
        <f t="shared" ref="CG17:CJ17" si="12">IF(CG7="-",NA(),CG7)</f>
        <v>28623.5</v>
      </c>
      <c r="CH17" s="106">
        <f t="shared" si="12"/>
        <v>64079.9</v>
      </c>
      <c r="CI17" s="106">
        <f t="shared" si="12"/>
        <v>21781.3</v>
      </c>
      <c r="CJ17" s="106">
        <f t="shared" si="12"/>
        <v>25527.200000000001</v>
      </c>
      <c r="CK17" s="100"/>
      <c r="CL17" s="100"/>
      <c r="CM17" s="100"/>
      <c r="CN17" s="100"/>
      <c r="CO17" s="105" t="s">
        <v>154</v>
      </c>
      <c r="CP17" s="107">
        <f>IF(CP7="-",NA(),CP7)</f>
        <v>5874</v>
      </c>
      <c r="CQ17" s="107">
        <f t="shared" ref="CQ17:CT17" si="13">IF(CQ7="-",NA(),CQ7)</f>
        <v>5033</v>
      </c>
      <c r="CR17" s="107">
        <f t="shared" si="13"/>
        <v>-12573</v>
      </c>
      <c r="CS17" s="107">
        <f t="shared" si="13"/>
        <v>1289</v>
      </c>
      <c r="CT17" s="107">
        <f t="shared" si="13"/>
        <v>-1289</v>
      </c>
      <c r="CU17" s="100"/>
      <c r="CV17" s="100"/>
      <c r="CW17" s="100"/>
      <c r="CX17" s="100"/>
      <c r="CY17" s="100"/>
      <c r="CZ17" s="105" t="s">
        <v>154</v>
      </c>
      <c r="DA17" s="106">
        <f>IF(DA7="-",NA(),DA7)</f>
        <v>26</v>
      </c>
      <c r="DB17" s="106">
        <f t="shared" ref="DB17:DE17" si="14">IF(DB7="-",NA(),DB7)</f>
        <v>18.600000000000001</v>
      </c>
      <c r="DC17" s="106">
        <f t="shared" si="14"/>
        <v>9</v>
      </c>
      <c r="DD17" s="106">
        <f t="shared" si="14"/>
        <v>17.8</v>
      </c>
      <c r="DE17" s="106">
        <f t="shared" si="14"/>
        <v>20.100000000000001</v>
      </c>
      <c r="DF17" s="100"/>
      <c r="DG17" s="100"/>
      <c r="DH17" s="100"/>
      <c r="DI17" s="100"/>
      <c r="DJ17" s="105" t="s">
        <v>154</v>
      </c>
      <c r="DK17" s="106">
        <f>IF(DK7="-",NA(),DK7)</f>
        <v>34.5</v>
      </c>
      <c r="DL17" s="106">
        <f t="shared" ref="DL17:DO17" si="15">IF(DL7="-",NA(),DL7)</f>
        <v>0.2</v>
      </c>
      <c r="DM17" s="106">
        <f t="shared" si="15"/>
        <v>55.6</v>
      </c>
      <c r="DN17" s="106">
        <f t="shared" si="15"/>
        <v>9.6</v>
      </c>
      <c r="DO17" s="106">
        <f t="shared" si="15"/>
        <v>4.4000000000000004</v>
      </c>
      <c r="DP17" s="100"/>
      <c r="DQ17" s="100"/>
      <c r="DR17" s="100"/>
      <c r="DS17" s="100"/>
      <c r="DT17" s="105" t="s">
        <v>154</v>
      </c>
      <c r="DU17" s="106">
        <f>IF(DU7="-",NA(),DU7)</f>
        <v>36</v>
      </c>
      <c r="DV17" s="106">
        <f t="shared" ref="DV17:DY17" si="16">IF(DV7="-",NA(),DV7)</f>
        <v>0</v>
      </c>
      <c r="DW17" s="106">
        <f t="shared" si="16"/>
        <v>0</v>
      </c>
      <c r="DX17" s="106">
        <f t="shared" si="16"/>
        <v>0</v>
      </c>
      <c r="DY17" s="106">
        <f t="shared" si="16"/>
        <v>0</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f>IF(EO7="-",NA(),EO7)</f>
        <v>0</v>
      </c>
      <c r="EP17" s="106">
        <f t="shared" ref="EP17:ES17" si="18">IF(EP7="-",NA(),EP7)</f>
        <v>100</v>
      </c>
      <c r="EQ17" s="106">
        <f t="shared" si="18"/>
        <v>100</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f>IF(IX7="-",NA(),IX7)</f>
        <v>26</v>
      </c>
      <c r="IY17" s="106">
        <f t="shared" ref="IY17:JB17" si="29">IF(IY7="-",NA(),IY7)</f>
        <v>18.600000000000001</v>
      </c>
      <c r="IZ17" s="106">
        <f t="shared" si="29"/>
        <v>9</v>
      </c>
      <c r="JA17" s="106">
        <f t="shared" si="29"/>
        <v>17.8</v>
      </c>
      <c r="JB17" s="106">
        <f t="shared" si="29"/>
        <v>20.100000000000001</v>
      </c>
      <c r="JC17" s="100"/>
      <c r="JD17" s="100"/>
      <c r="JE17" s="100"/>
      <c r="JF17" s="100"/>
      <c r="JG17" s="105" t="s">
        <v>154</v>
      </c>
      <c r="JH17" s="106">
        <f>IF(JH7="-",NA(),JH7)</f>
        <v>34.5</v>
      </c>
      <c r="JI17" s="106">
        <f t="shared" ref="JI17:JL17" si="30">IF(JI7="-",NA(),JI7)</f>
        <v>0.2</v>
      </c>
      <c r="JJ17" s="106">
        <f t="shared" si="30"/>
        <v>55.6</v>
      </c>
      <c r="JK17" s="106">
        <f t="shared" si="30"/>
        <v>9.6</v>
      </c>
      <c r="JL17" s="106">
        <f t="shared" si="30"/>
        <v>4.4000000000000004</v>
      </c>
      <c r="JM17" s="100"/>
      <c r="JN17" s="100"/>
      <c r="JO17" s="100"/>
      <c r="JP17" s="100"/>
      <c r="JQ17" s="105" t="s">
        <v>154</v>
      </c>
      <c r="JR17" s="106">
        <f>IF(JR7="-",NA(),JR7)</f>
        <v>36</v>
      </c>
      <c r="JS17" s="106">
        <f t="shared" ref="JS17:JV17" si="31">IF(JS7="-",NA(),JS7)</f>
        <v>0</v>
      </c>
      <c r="JT17" s="106">
        <f t="shared" si="31"/>
        <v>0</v>
      </c>
      <c r="JU17" s="106">
        <f t="shared" si="31"/>
        <v>0</v>
      </c>
      <c r="JV17" s="106">
        <f t="shared" si="31"/>
        <v>0</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f>IF(KL7="-",NA(),KL7)</f>
        <v>0</v>
      </c>
      <c r="KM17" s="106">
        <f t="shared" ref="KM17:KP17" si="33">IF(KM7="-",NA(),KM7)</f>
        <v>100</v>
      </c>
      <c r="KN17" s="106">
        <f t="shared" si="33"/>
        <v>100</v>
      </c>
      <c r="KO17" s="106">
        <f t="shared" si="33"/>
        <v>100</v>
      </c>
      <c r="KP17" s="106">
        <f t="shared" si="33"/>
        <v>100</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4" t="s">
        <v>155</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156</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156</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156</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156</v>
      </c>
      <c r="DK18" s="106">
        <f>IF(DP7="-",NA(),DP7)</f>
        <v>23</v>
      </c>
      <c r="DL18" s="106">
        <f t="shared" ref="DL18:DO18" si="45">IF(DQ7="-",NA(),DQ7)</f>
        <v>14.6</v>
      </c>
      <c r="DM18" s="106">
        <f t="shared" si="45"/>
        <v>17.3</v>
      </c>
      <c r="DN18" s="106">
        <f t="shared" si="45"/>
        <v>14.6</v>
      </c>
      <c r="DO18" s="106">
        <f t="shared" si="45"/>
        <v>11.9</v>
      </c>
      <c r="DP18" s="100"/>
      <c r="DQ18" s="100"/>
      <c r="DR18" s="100"/>
      <c r="DS18" s="100"/>
      <c r="DT18" s="105" t="s">
        <v>156</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156</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156</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4" t="s">
        <v>157</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4" t="s">
        <v>158</v>
      </c>
      <c r="C20" s="184"/>
      <c r="D20" s="100"/>
    </row>
    <row r="21" spans="1:374" x14ac:dyDescent="0.15">
      <c r="A21" s="97">
        <f t="shared" si="7"/>
        <v>7</v>
      </c>
      <c r="B21" s="184" t="s">
        <v>159</v>
      </c>
      <c r="C21" s="184"/>
      <c r="D21" s="100"/>
    </row>
    <row r="22" spans="1:374" x14ac:dyDescent="0.15">
      <c r="A22" s="97">
        <f t="shared" si="7"/>
        <v>8</v>
      </c>
      <c r="B22" s="184" t="s">
        <v>160</v>
      </c>
      <c r="C22" s="184"/>
      <c r="D22" s="100"/>
      <c r="E22" s="186" t="s">
        <v>161</v>
      </c>
      <c r="F22" s="187"/>
      <c r="G22" s="187"/>
      <c r="H22" s="187"/>
      <c r="I22" s="188"/>
    </row>
    <row r="23" spans="1:374" x14ac:dyDescent="0.15">
      <c r="A23" s="97">
        <f t="shared" si="7"/>
        <v>9</v>
      </c>
      <c r="B23" s="184" t="s">
        <v>162</v>
      </c>
      <c r="C23" s="184"/>
      <c r="D23" s="100"/>
      <c r="E23" s="189"/>
      <c r="F23" s="190"/>
      <c r="G23" s="190"/>
      <c r="H23" s="190"/>
      <c r="I23" s="191"/>
    </row>
    <row r="24" spans="1:374" x14ac:dyDescent="0.15">
      <c r="A24" s="97">
        <f t="shared" si="7"/>
        <v>10</v>
      </c>
      <c r="B24" s="184" t="s">
        <v>163</v>
      </c>
      <c r="C24" s="184"/>
      <c r="D24" s="100"/>
      <c r="E24" s="189"/>
      <c r="F24" s="190"/>
      <c r="G24" s="190"/>
      <c r="H24" s="190"/>
      <c r="I24" s="191"/>
    </row>
    <row r="25" spans="1:374" x14ac:dyDescent="0.15">
      <c r="A25" s="97">
        <f t="shared" si="7"/>
        <v>11</v>
      </c>
      <c r="B25" s="184" t="s">
        <v>164</v>
      </c>
      <c r="C25" s="184"/>
      <c r="D25" s="100"/>
      <c r="E25" s="189"/>
      <c r="F25" s="190"/>
      <c r="G25" s="190"/>
      <c r="H25" s="190"/>
      <c r="I25" s="191"/>
    </row>
    <row r="26" spans="1:374" x14ac:dyDescent="0.15">
      <c r="A26" s="97">
        <f t="shared" si="7"/>
        <v>12</v>
      </c>
      <c r="B26" s="184" t="s">
        <v>165</v>
      </c>
      <c r="C26" s="184"/>
      <c r="D26" s="100"/>
      <c r="E26" s="189"/>
      <c r="F26" s="190"/>
      <c r="G26" s="190"/>
      <c r="H26" s="190"/>
      <c r="I26" s="191"/>
    </row>
    <row r="27" spans="1:374" x14ac:dyDescent="0.15">
      <c r="A27" s="97">
        <f t="shared" si="7"/>
        <v>13</v>
      </c>
      <c r="B27" s="184" t="s">
        <v>166</v>
      </c>
      <c r="C27" s="184"/>
      <c r="D27" s="100"/>
      <c r="E27" s="189"/>
      <c r="F27" s="190"/>
      <c r="G27" s="190"/>
      <c r="H27" s="190"/>
      <c r="I27" s="191"/>
    </row>
    <row r="28" spans="1:374" x14ac:dyDescent="0.15">
      <c r="A28" s="97">
        <f t="shared" si="7"/>
        <v>14</v>
      </c>
      <c r="B28" s="184" t="s">
        <v>167</v>
      </c>
      <c r="C28" s="184"/>
      <c r="D28" s="100"/>
      <c r="E28" s="189"/>
      <c r="F28" s="190"/>
      <c r="G28" s="190"/>
      <c r="H28" s="190"/>
      <c r="I28" s="191"/>
    </row>
    <row r="29" spans="1:374" x14ac:dyDescent="0.15">
      <c r="A29" s="97">
        <f t="shared" si="7"/>
        <v>15</v>
      </c>
      <c r="B29" s="184" t="s">
        <v>168</v>
      </c>
      <c r="C29" s="184"/>
      <c r="D29" s="100"/>
      <c r="E29" s="189"/>
      <c r="F29" s="190"/>
      <c r="G29" s="190"/>
      <c r="H29" s="190"/>
      <c r="I29" s="191"/>
    </row>
    <row r="30" spans="1:374" x14ac:dyDescent="0.15">
      <c r="A30" s="97">
        <f t="shared" si="7"/>
        <v>16</v>
      </c>
      <c r="B30" s="184" t="s">
        <v>169</v>
      </c>
      <c r="C30" s="184"/>
      <c r="D30" s="100"/>
      <c r="E30" s="189"/>
      <c r="F30" s="190"/>
      <c r="G30" s="190"/>
      <c r="H30" s="190"/>
      <c r="I30" s="191"/>
    </row>
    <row r="31" spans="1:374" x14ac:dyDescent="0.15">
      <c r="A31" s="97">
        <f t="shared" si="7"/>
        <v>17</v>
      </c>
      <c r="B31" s="184" t="s">
        <v>170</v>
      </c>
      <c r="C31" s="184"/>
      <c r="D31" s="100"/>
      <c r="E31" s="189"/>
      <c r="F31" s="190"/>
      <c r="G31" s="190"/>
      <c r="H31" s="190"/>
      <c r="I31" s="191"/>
    </row>
    <row r="32" spans="1:374" x14ac:dyDescent="0.15">
      <c r="A32" s="97">
        <f t="shared" si="7"/>
        <v>18</v>
      </c>
      <c r="B32" s="184" t="s">
        <v>171</v>
      </c>
      <c r="C32" s="184"/>
      <c r="D32" s="100"/>
      <c r="E32" s="189"/>
      <c r="F32" s="190"/>
      <c r="G32" s="190"/>
      <c r="H32" s="190"/>
      <c r="I32" s="191"/>
    </row>
    <row r="33" spans="1:16" x14ac:dyDescent="0.15">
      <c r="A33" s="97">
        <f t="shared" si="7"/>
        <v>19</v>
      </c>
      <c r="B33" s="184" t="s">
        <v>172</v>
      </c>
      <c r="C33" s="184"/>
      <c r="D33" s="100"/>
      <c r="E33" s="189"/>
      <c r="F33" s="190"/>
      <c r="G33" s="190"/>
      <c r="H33" s="190"/>
      <c r="I33" s="191"/>
    </row>
    <row r="34" spans="1:16" x14ac:dyDescent="0.15">
      <c r="A34" s="97">
        <f t="shared" si="7"/>
        <v>20</v>
      </c>
      <c r="B34" s="184" t="s">
        <v>173</v>
      </c>
      <c r="C34" s="184"/>
      <c r="D34" s="100"/>
      <c r="E34" s="189"/>
      <c r="F34" s="190"/>
      <c r="G34" s="190"/>
      <c r="H34" s="190"/>
      <c r="I34" s="191"/>
    </row>
    <row r="35" spans="1:16" ht="25.5" customHeight="1" x14ac:dyDescent="0.15">
      <c r="E35" s="192"/>
      <c r="F35" s="193"/>
      <c r="G35" s="193"/>
      <c r="H35" s="193"/>
      <c r="I35" s="194"/>
    </row>
    <row r="36" spans="1:16" x14ac:dyDescent="0.15">
      <c r="A36" t="s">
        <v>174</v>
      </c>
      <c r="B36" t="s">
        <v>175</v>
      </c>
    </row>
    <row r="37" spans="1:16" x14ac:dyDescent="0.15">
      <c r="A37" t="s">
        <v>176</v>
      </c>
      <c r="B37" t="s">
        <v>177</v>
      </c>
      <c r="L37" s="186" t="s">
        <v>161</v>
      </c>
      <c r="M37" s="187"/>
      <c r="N37" s="187"/>
      <c r="O37" s="187"/>
      <c r="P37" s="188"/>
    </row>
    <row r="38" spans="1:16" x14ac:dyDescent="0.15">
      <c r="A38" t="s">
        <v>178</v>
      </c>
      <c r="B38" t="s">
        <v>179</v>
      </c>
      <c r="L38" s="189"/>
      <c r="M38" s="190"/>
      <c r="N38" s="190"/>
      <c r="O38" s="190"/>
      <c r="P38" s="191"/>
    </row>
    <row r="39" spans="1:16" x14ac:dyDescent="0.15">
      <c r="A39" t="s">
        <v>180</v>
      </c>
      <c r="B39" t="s">
        <v>181</v>
      </c>
      <c r="L39" s="189"/>
      <c r="M39" s="190"/>
      <c r="N39" s="190"/>
      <c r="O39" s="190"/>
      <c r="P39" s="191"/>
    </row>
    <row r="40" spans="1:16" x14ac:dyDescent="0.15">
      <c r="A40" t="s">
        <v>182</v>
      </c>
      <c r="B40" t="s">
        <v>183</v>
      </c>
      <c r="L40" s="189"/>
      <c r="M40" s="190"/>
      <c r="N40" s="190"/>
      <c r="O40" s="190"/>
      <c r="P40" s="191"/>
    </row>
    <row r="41" spans="1:16" x14ac:dyDescent="0.15">
      <c r="A41" t="s">
        <v>184</v>
      </c>
      <c r="B41" t="s">
        <v>185</v>
      </c>
      <c r="L41" s="189"/>
      <c r="M41" s="190"/>
      <c r="N41" s="190"/>
      <c r="O41" s="190"/>
      <c r="P41" s="191"/>
    </row>
    <row r="42" spans="1:16" x14ac:dyDescent="0.15">
      <c r="A42" t="s">
        <v>186</v>
      </c>
      <c r="B42" t="s">
        <v>187</v>
      </c>
      <c r="L42" s="189"/>
      <c r="M42" s="190"/>
      <c r="N42" s="190"/>
      <c r="O42" s="190"/>
      <c r="P42" s="191"/>
    </row>
    <row r="43" spans="1:16" x14ac:dyDescent="0.15">
      <c r="A43" t="s">
        <v>188</v>
      </c>
      <c r="B43" t="s">
        <v>189</v>
      </c>
      <c r="L43" s="189"/>
      <c r="M43" s="190"/>
      <c r="N43" s="190"/>
      <c r="O43" s="190"/>
      <c r="P43" s="191"/>
    </row>
    <row r="44" spans="1:16" x14ac:dyDescent="0.15">
      <c r="A44" t="s">
        <v>190</v>
      </c>
      <c r="B44" t="s">
        <v>191</v>
      </c>
      <c r="L44" s="189"/>
      <c r="M44" s="190"/>
      <c r="N44" s="190"/>
      <c r="O44" s="190"/>
      <c r="P44" s="191"/>
    </row>
    <row r="45" spans="1:16" x14ac:dyDescent="0.15">
      <c r="A45" t="s">
        <v>192</v>
      </c>
      <c r="B45" t="s">
        <v>193</v>
      </c>
      <c r="L45" s="189"/>
      <c r="M45" s="190"/>
      <c r="N45" s="190"/>
      <c r="O45" s="190"/>
      <c r="P45" s="191"/>
    </row>
    <row r="46" spans="1:16" x14ac:dyDescent="0.15">
      <c r="A46" t="s">
        <v>194</v>
      </c>
      <c r="B46" t="s">
        <v>195</v>
      </c>
      <c r="L46" s="189"/>
      <c r="M46" s="190"/>
      <c r="N46" s="190"/>
      <c r="O46" s="190"/>
      <c r="P46" s="191"/>
    </row>
    <row r="47" spans="1:16" x14ac:dyDescent="0.15">
      <c r="A47" t="s">
        <v>196</v>
      </c>
      <c r="B47" t="s">
        <v>197</v>
      </c>
      <c r="L47" s="189"/>
      <c r="M47" s="190"/>
      <c r="N47" s="190"/>
      <c r="O47" s="190"/>
      <c r="P47" s="191"/>
    </row>
    <row r="48" spans="1:16" x14ac:dyDescent="0.15">
      <c r="A48" t="s">
        <v>198</v>
      </c>
      <c r="B48" t="s">
        <v>199</v>
      </c>
      <c r="L48" s="189"/>
      <c r="M48" s="190"/>
      <c r="N48" s="190"/>
      <c r="O48" s="190"/>
      <c r="P48" s="191"/>
    </row>
    <row r="49" spans="1:16" x14ac:dyDescent="0.15">
      <c r="A49" t="s">
        <v>200</v>
      </c>
      <c r="B49" t="s">
        <v>201</v>
      </c>
      <c r="L49" s="189"/>
      <c r="M49" s="190"/>
      <c r="N49" s="190"/>
      <c r="O49" s="190"/>
      <c r="P49" s="191"/>
    </row>
    <row r="50" spans="1:16" ht="26.25" customHeight="1" x14ac:dyDescent="0.15">
      <c r="A50" t="s">
        <v>202</v>
      </c>
      <c r="B50" t="s">
        <v>203</v>
      </c>
      <c r="L50" s="192"/>
      <c r="M50" s="193"/>
      <c r="N50" s="193"/>
      <c r="O50" s="193"/>
      <c r="P50" s="194"/>
    </row>
    <row r="51" spans="1:16" x14ac:dyDescent="0.15">
      <c r="A51" t="s">
        <v>204</v>
      </c>
      <c r="B51" t="s">
        <v>205</v>
      </c>
    </row>
    <row r="52" spans="1:16" x14ac:dyDescent="0.15">
      <c r="A52" t="s">
        <v>206</v>
      </c>
      <c r="B52" t="s">
        <v>207</v>
      </c>
    </row>
    <row r="53" spans="1:16" x14ac:dyDescent="0.15">
      <c r="A53" t="s">
        <v>208</v>
      </c>
      <c r="B53" t="s">
        <v>209</v>
      </c>
    </row>
    <row r="54" spans="1:16" x14ac:dyDescent="0.15">
      <c r="A54" t="s">
        <v>210</v>
      </c>
      <c r="B54" t="s">
        <v>211</v>
      </c>
    </row>
    <row r="55" spans="1:16" x14ac:dyDescent="0.15">
      <c r="A55" t="s">
        <v>212</v>
      </c>
      <c r="B55" t="s">
        <v>213</v>
      </c>
    </row>
    <row r="56" spans="1:16" x14ac:dyDescent="0.15">
      <c r="A56" t="s">
        <v>214</v>
      </c>
      <c r="B56" t="s">
        <v>215</v>
      </c>
    </row>
    <row r="57" spans="1:16" x14ac:dyDescent="0.15">
      <c r="A57" t="s">
        <v>216</v>
      </c>
      <c r="B57" t="s">
        <v>217</v>
      </c>
    </row>
    <row r="58" spans="1:16" x14ac:dyDescent="0.15">
      <c r="A58" t="s">
        <v>218</v>
      </c>
      <c r="B58" t="s">
        <v>219</v>
      </c>
    </row>
    <row r="59" spans="1:16" x14ac:dyDescent="0.15">
      <c r="A59" t="s">
        <v>220</v>
      </c>
      <c r="B59" t="s">
        <v>221</v>
      </c>
    </row>
    <row r="60" spans="1:16" x14ac:dyDescent="0.15">
      <c r="A60" t="s">
        <v>222</v>
      </c>
      <c r="B60" t="s">
        <v>223</v>
      </c>
    </row>
    <row r="61" spans="1:16" x14ac:dyDescent="0.15">
      <c r="A61" t="s">
        <v>224</v>
      </c>
      <c r="B61" t="s">
        <v>225</v>
      </c>
    </row>
    <row r="62" spans="1:16" x14ac:dyDescent="0.15">
      <c r="A62" t="s">
        <v>226</v>
      </c>
      <c r="B62" t="s">
        <v>227</v>
      </c>
    </row>
    <row r="63" spans="1:16" x14ac:dyDescent="0.15">
      <c r="A63" t="s">
        <v>228</v>
      </c>
      <c r="B63" t="s">
        <v>229</v>
      </c>
    </row>
    <row r="64" spans="1:16"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row r="86" spans="1:2" x14ac:dyDescent="0.15">
      <c r="A86" t="s">
        <v>255</v>
      </c>
      <c r="B86" t="s">
        <v>256</v>
      </c>
    </row>
    <row r="87" spans="1:2" x14ac:dyDescent="0.15">
      <c r="A87" t="s">
        <v>257</v>
      </c>
      <c r="B87" t="s">
        <v>256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2019-02-28T01:52:44Z</cp:lastPrinted>
  <dcterms:created xsi:type="dcterms:W3CDTF">2018-12-13T02:10:21Z</dcterms:created>
  <dcterms:modified xsi:type="dcterms:W3CDTF">2019-02-28T06:36:42Z</dcterms:modified>
  <cp:category/>
</cp:coreProperties>
</file>