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2.5\水道局\水道局財務課\経理係\●40経営分析の公表\平成29年度（H28決算）\H30.2.9_平成28年度決算「経営比較分析表」の分析等について\回答\水道\"/>
    </mc:Choice>
  </mc:AlternateContent>
  <workbookProtection workbookPassword="B319" lockStructure="1"/>
  <bookViews>
    <workbookView xWindow="0" yWindow="0" windowWidth="17445" windowHeight="1221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O6" i="5"/>
  <c r="I10" i="4" s="1"/>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E85" i="4"/>
  <c r="BB10" i="4"/>
  <c r="AT10" i="4"/>
  <c r="AL10" i="4"/>
  <c r="W10" i="4"/>
  <c r="P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<sst xmlns="http://schemas.openxmlformats.org/spreadsheetml/2006/main" count="232" uniqueCount="120">
  <si>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</si>
  <si>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</si>
  <si>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</si>
  <si>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</si>
  <si>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</si>
  <si>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</si>
  <si>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</si>
  <si>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</si>
  <si>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</si>
  <si>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</si>
  <si>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</si>
  <si>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</si>
  <si>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</si>
  <si>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</si>
  <si>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</si>
  <si>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</si>
  <si>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</si>
  <si>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</si>
  <si>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</si>
  <si>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</si>
  <si>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</si>
  <si>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</si>
  <si>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</si>
  <si>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</si>
  <si>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</si>
  <si>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</si>
  <si>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</si>
  <si>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</si>
  <si>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</si>
  <si>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</si>
  <si>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</si>
  <si>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</si>
  <si>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</si>
  <si>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</si>
  <si>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</si>
  <si>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</si>
  <si>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</si>
  <si>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</si>
  <si>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</si>
  <si>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</si>
  <si>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</si>
  <si>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</si>
  <si>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</si>
  <si>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</si>
  <si>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</si>
  <si>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</si>
  <si>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</si>
  <si>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</si>
  <si>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</si>
  <si>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</si>
  <si>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</si>
  <si>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</si>
  <si>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</si>
  <si>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</si>
  <si>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</si>
  <si>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</si>
  <si>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</si>
  <si>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</si>
  <si>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</si>
  <si>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</si>
  <si>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</si>
  <si>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</si>
  <si>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</si>
  <si>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</si>
  <si>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</si>
  <si>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</si>
  <si>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</si>
  <si>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</si>
  <si>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</si>
  <si>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</si>
  <si>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</si>
  <si>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</si>
  <si>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</si>
  <si>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</si>
  <si>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</si>
  <si>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</si>
  <si>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</si>
  <si>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</si>
  <si>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</si>
  <si>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</si>
  <si>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</si>
  <si>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</si>
  <si>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</si>
  <si>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</si>
  <si>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</si>
  <si>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</si>
  <si>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</si>
  <si>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</si>
  <si>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</si>
  <si>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</si>
  <si>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</si>
  <si>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</si>
  <si>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</si>
  <si>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</si>
  <si>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</si>
  <si>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</si>
  <si>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</si>
  <si>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</si>
  <si>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</si>
  <si>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</si>
  <si>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</si>
  <si>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</si>
  <si>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</si>
  <si>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</si>
  <si>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</si>
  <si>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佐世保市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</si>
  <si>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</si>
  <si>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</si>
  <si>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</si>
  <si>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</si>
  <si>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</si>
  <si>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</si>
  <si>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</si>
  <si>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</si>
  <si>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</si>
  <si>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</si>
  <si>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</si>
  <si>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rPr>
        <b/>
        <sz val="10"/>
        <rFont val="ＭＳ ゴシック"/>
        <family val="3"/>
        <charset val="128"/>
      </rPr>
      <t>①経常収支比率、③流動比率</t>
    </r>
    <r>
      <rPr>
        <sz val="10"/>
        <rFont val="ＭＳ ゴシック"/>
        <family val="3"/>
        <charset val="128"/>
      </rPr>
      <t xml:space="preserve">
　H28の経常収支比率は、類似団体平均値を下回ることとなった。H27に新浄水場を運用開始したことに伴う減価償却費の増加などによりH27に経営収支比率が悪化し、H28は同水準となっている。流動比率は100％以上で一時借入金もなく安全ではあるが、類似団体との比較では平均を下回っている。
</t>
    </r>
    <r>
      <rPr>
        <b/>
        <sz val="10"/>
        <rFont val="ＭＳ ゴシック"/>
        <family val="3"/>
        <charset val="128"/>
      </rPr>
      <t>②累積欠損金比率、⑤料金回収率</t>
    </r>
    <r>
      <rPr>
        <sz val="10"/>
        <rFont val="ＭＳ ゴシック"/>
        <family val="3"/>
        <charset val="128"/>
      </rPr>
      <t xml:space="preserve">
　H24～H28において欠損金は生じておらず、給水に係る費用を料金で賄えている。
</t>
    </r>
    <r>
      <rPr>
        <b/>
        <sz val="10"/>
        <rFont val="ＭＳ ゴシック"/>
        <family val="3"/>
        <charset val="128"/>
      </rPr>
      <t>④企業債残高対給水収益比率</t>
    </r>
    <r>
      <rPr>
        <sz val="10"/>
        <rFont val="ＭＳ ゴシック"/>
        <family val="3"/>
        <charset val="128"/>
      </rPr>
      <t xml:space="preserve">
　企業債残高は減少しているものの、類似団体平均値を上回っており、給水収益の約5倍となっている。
</t>
    </r>
    <r>
      <rPr>
        <b/>
        <sz val="10"/>
        <rFont val="ＭＳ ゴシック"/>
        <family val="3"/>
        <charset val="128"/>
      </rPr>
      <t>⑥給水原価</t>
    </r>
    <r>
      <rPr>
        <sz val="10"/>
        <rFont val="ＭＳ ゴシック"/>
        <family val="3"/>
        <charset val="128"/>
      </rPr>
      <t xml:space="preserve">
　類似団体平均値を上回っており、これは本市の地理的特性により整備した施設数が多く、資本費及び維持管理に係る経費が高くなっているためである。なお、H27に新浄水場を運用開始したことに伴う減価償却費の発生などにより増加し、H28は同水準となっている。
</t>
    </r>
    <r>
      <rPr>
        <b/>
        <sz val="10"/>
        <rFont val="ＭＳ ゴシック"/>
        <family val="3"/>
        <charset val="128"/>
      </rPr>
      <t>⑦施設利用率
　</t>
    </r>
    <r>
      <rPr>
        <sz val="10"/>
        <rFont val="ＭＳ ゴシック"/>
        <family val="3"/>
        <charset val="128"/>
      </rPr>
      <t>H27に2つの浄水場を統合した新浄水場での運用を開始したことで、類似団体平均値を上回っている。H28はH27と同水準の利用率となっている。</t>
    </r>
    <r>
      <rPr>
        <b/>
        <sz val="10"/>
        <rFont val="ＭＳ ゴシック"/>
        <family val="3"/>
        <charset val="128"/>
      </rPr>
      <t xml:space="preserve">
⑧有収率
　</t>
    </r>
    <r>
      <rPr>
        <sz val="10"/>
        <rFont val="ＭＳ ゴシック"/>
        <family val="3"/>
        <charset val="128"/>
      </rPr>
      <t>類似団体平均値を下回っているが、H25からの流量観測用ピットの設置及び高水圧地域における適正水圧のための減圧弁設置など有収率向上に努めており、H28はH27と同水準となっている。</t>
    </r>
    <rPh sb="97" eb="100">
      <t>ドウスイジュン</t>
    </rPh>
    <rPh sb="264" eb="265">
      <t>ヤク</t>
    </rPh>
    <rPh sb="266" eb="267">
      <t>バイ</t>
    </rPh>
    <rPh sb="394" eb="397">
      <t>ドウスイジュン</t>
    </rPh>
    <rPh sb="548" eb="550">
      <t>ユウシュウ</t>
    </rPh>
    <rPh sb="550" eb="551">
      <t>リツ</t>
    </rPh>
    <rPh sb="551" eb="553">
      <t>コウジョウ</t>
    </rPh>
    <rPh sb="554" eb="555">
      <t>ツト</t>
    </rPh>
    <rPh sb="568" eb="571">
      <t>ドウスイジュン</t>
    </rPh>
    <phoneticPr fontId="4"/>
  </si>
  <si>
    <t xml:space="preserve"> H22に料金改定を行ったことで、料金による収入が確保でき、経営の健全性は保たれている。しかし、浄水場、基幹配水本管の更新を行っていることから、財政的弾力性が逓減傾向にある。
　また、老朽化の状況においては、管路経年化率は、H28は類似団体平均を下回ったものの、年々増加している状況であり、水道事業を持続可能なものとしていくためには、今後、更新事業を増加させていく必要がある。
　さらに、地理的特性により整備した施設数も多いことから、今後アセットマネジメントシステムの運用のなかで可能な限り施設の統廃合や長寿命化等によるライフサイクルコストの低減など投資規模の最適化について検討し、併せて健全な経営の持続を図るための方策の検討を進めていかなければならない。</t>
    <rPh sb="116" eb="118">
      <t>ルイジ</t>
    </rPh>
    <rPh sb="118" eb="120">
      <t>ダンタイ</t>
    </rPh>
    <rPh sb="120" eb="122">
      <t>ヘイキン</t>
    </rPh>
    <rPh sb="123" eb="125">
      <t>シタマワ</t>
    </rPh>
    <rPh sb="131" eb="133">
      <t>ネンネン</t>
    </rPh>
    <rPh sb="133" eb="135">
      <t>ゾウカ</t>
    </rPh>
    <rPh sb="217" eb="219">
      <t>コンゴ</t>
    </rPh>
    <rPh sb="234" eb="236">
      <t>ウンヨウ</t>
    </rPh>
    <rPh sb="256" eb="257">
      <t>ナド</t>
    </rPh>
    <rPh sb="275" eb="277">
      <t>トウシ</t>
    </rPh>
    <rPh sb="277" eb="279">
      <t>キボ</t>
    </rPh>
    <rPh sb="280" eb="283">
      <t>サイテキカ</t>
    </rPh>
    <phoneticPr fontId="4"/>
  </si>
  <si>
    <r>
      <rPr>
        <b/>
        <sz val="10"/>
        <rFont val="ＭＳ ゴシック"/>
        <family val="3"/>
        <charset val="128"/>
      </rPr>
      <t xml:space="preserve">①有形固定資産減価償却率
</t>
    </r>
    <r>
      <rPr>
        <sz val="10"/>
        <rFont val="ＭＳ ゴシック"/>
        <family val="3"/>
        <charset val="128"/>
      </rPr>
      <t>　H26の新浄水場の完成に伴いH26に減少し類似団体平均値を下回ったものの、年々資産の老朽化が進んでおり、H28は類似団体平均値を上回った。</t>
    </r>
    <r>
      <rPr>
        <b/>
        <sz val="10"/>
        <rFont val="ＭＳ ゴシック"/>
        <family val="3"/>
        <charset val="128"/>
      </rPr>
      <t xml:space="preserve">
②管路経年化率</t>
    </r>
    <r>
      <rPr>
        <sz val="10"/>
        <rFont val="ＭＳ ゴシック"/>
        <family val="3"/>
        <charset val="128"/>
      </rPr>
      <t xml:space="preserve">
　H28は類似団体平均値より下回っているものの年々増加している。輻輳管（道路に重複して埋設している送配水管など）を積極的に解消することで管路の全体延長を削減したため、率の増加を類似団体平均値より低く抑えることができた。
</t>
    </r>
    <r>
      <rPr>
        <b/>
        <sz val="10"/>
        <rFont val="ＭＳ ゴシック"/>
        <family val="3"/>
        <charset val="128"/>
      </rPr>
      <t>③管路更新率</t>
    </r>
    <r>
      <rPr>
        <sz val="10"/>
        <rFont val="ＭＳ ゴシック"/>
        <family val="3"/>
        <charset val="128"/>
      </rPr>
      <t xml:space="preserve">
　効果的かつ重点的に大口径の基幹管路の更新を行っており、H28は小口径の更新が少なかったことからH27より減少し、類似団体平均値を下回った。</t>
    </r>
    <rPh sb="1" eb="3">
      <t>ユウケイ</t>
    </rPh>
    <rPh sb="3" eb="5">
      <t>コテイ</t>
    </rPh>
    <rPh sb="5" eb="7">
      <t>シサン</t>
    </rPh>
    <rPh sb="7" eb="9">
      <t>ゲンカ</t>
    </rPh>
    <rPh sb="9" eb="11">
      <t>ショウキャク</t>
    </rPh>
    <rPh sb="11" eb="12">
      <t>リツ</t>
    </rPh>
    <rPh sb="18" eb="19">
      <t>シン</t>
    </rPh>
    <rPh sb="19" eb="22">
      <t>ジョウスイジョウ</t>
    </rPh>
    <rPh sb="23" eb="25">
      <t>カンセイ</t>
    </rPh>
    <rPh sb="26" eb="27">
      <t>トモナ</t>
    </rPh>
    <rPh sb="32" eb="34">
      <t>ゲンショウ</t>
    </rPh>
    <rPh sb="35" eb="37">
      <t>ルイジ</t>
    </rPh>
    <rPh sb="37" eb="39">
      <t>ダンタイ</t>
    </rPh>
    <rPh sb="39" eb="42">
      <t>ヘイキンチ</t>
    </rPh>
    <rPh sb="43" eb="45">
      <t>シタマワ</t>
    </rPh>
    <rPh sb="51" eb="53">
      <t>ネンネン</t>
    </rPh>
    <rPh sb="53" eb="55">
      <t>シサン</t>
    </rPh>
    <rPh sb="56" eb="59">
      <t>ロウキュウカ</t>
    </rPh>
    <rPh sb="70" eb="72">
      <t>ルイジ</t>
    </rPh>
    <rPh sb="72" eb="74">
      <t>ダンタイ</t>
    </rPh>
    <rPh sb="74" eb="77">
      <t>ヘイキンチ</t>
    </rPh>
    <rPh sb="78" eb="80">
      <t>ウワマワ</t>
    </rPh>
    <rPh sb="97" eb="99">
      <t>ルイジ</t>
    </rPh>
    <rPh sb="99" eb="101">
      <t>ダンタイ</t>
    </rPh>
    <rPh sb="101" eb="103">
      <t>ヘイキン</t>
    </rPh>
    <rPh sb="103" eb="104">
      <t>アタイ</t>
    </rPh>
    <rPh sb="106" eb="108">
      <t>シタマワ</t>
    </rPh>
    <rPh sb="115" eb="117">
      <t>ネンネン</t>
    </rPh>
    <rPh sb="117" eb="119">
      <t>ゾウカ</t>
    </rPh>
    <rPh sb="153" eb="155">
      <t>カイショウ</t>
    </rPh>
    <rPh sb="168" eb="170">
      <t>サクゲン</t>
    </rPh>
    <rPh sb="180" eb="182">
      <t>ルイジ</t>
    </rPh>
    <rPh sb="182" eb="184">
      <t>ダンタイ</t>
    </rPh>
    <rPh sb="184" eb="186">
      <t>ヘイキン</t>
    </rPh>
    <rPh sb="186" eb="187">
      <t>アタイ</t>
    </rPh>
    <rPh sb="210" eb="213">
      <t>コウカテキ</t>
    </rPh>
    <rPh sb="215" eb="218">
      <t>ジュウテンテキ</t>
    </rPh>
    <rPh sb="219" eb="222">
      <t>ダイコウケイ</t>
    </rPh>
    <rPh sb="223" eb="225">
      <t>キカン</t>
    </rPh>
    <rPh sb="225" eb="227">
      <t>カンロ</t>
    </rPh>
    <rPh sb="228" eb="230">
      <t>コウシン</t>
    </rPh>
    <rPh sb="231" eb="232">
      <t>オコナ</t>
    </rPh>
    <rPh sb="241" eb="244">
      <t>ショウコウケイ</t>
    </rPh>
    <rPh sb="245" eb="247">
      <t>コウシン</t>
    </rPh>
    <rPh sb="248" eb="249">
      <t>スク</t>
    </rPh>
    <rPh sb="262" eb="264">
      <t>ゲンショウ</t>
    </rPh>
    <rPh sb="274" eb="27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</si>
</sst>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0"/>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4" fillId="0" borderId="6" xfId="1" applyFont="1" applyBorder="1" applyAlignment="1">
      <alignment horizontal="left" vertical="center"/>
    </xf>
    <xf numFmtId="0" fontId="24" fillId="0" borderId="7" xfId="1" applyFont="1" applyBorder="1" applyAlignment="1">
      <alignment horizontal="left" vertical="center"/>
    </xf>
    <xf numFmtId="0" fontId="24" fillId="0" borderId="8" xfId="1" applyFont="1" applyBorder="1" applyAlignment="1">
      <alignment horizontal="left" vertical="center"/>
    </xf>
    <xf numFmtId="0" fontId="24" fillId="0" borderId="9" xfId="1" applyFont="1" applyBorder="1" applyAlignment="1">
      <alignment horizontal="left" vertical="center"/>
    </xf>
    <xf numFmtId="0" fontId="24" fillId="0" borderId="0" xfId="1" applyFont="1" applyBorder="1" applyAlignment="1">
      <alignment horizontal="left" vertical="center"/>
    </xf>
    <xf numFmtId="0" fontId="24" fillId="0" borderId="10" xfId="1" applyFont="1" applyBorder="1" applyAlignment="1">
      <alignment horizontal="left"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0.78</c:v>
                </c:pt>
                <c:pt idx="1">
                  <c:v>0.56000000000000005</c:v>
                </c:pt>
                <c:pt idx="2">
                  <c:v>0.65</c:v>
                </c:pt>
                <c:pt idx="3">
                  <c:v>0.73</c:v>
                </c:pt>
                <c:pt idx="4">
                  <c:v>0.65</c:v>
                </c:pt>
              </c:numCache>
            </c:numRef>
          </c:val>
        </c:ser>
        <c:dLbls>
          <c:showLegendKey val="0"/>
          <c:showVal val="0"/>
          <c:showCatName val="0"/>
          <c:showSerName val="0"/>
          <c:showPercent val="0"/>
          <c:showBubbleSize val="0"/>
        </c:dLbls>
        <c:gapWidth val="150"/>
        <c:axId val="255294480"/>
        <c:axId val="25529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55294480"/>
        <c:axId val="255294872"/>
      </c:lineChart>
      <c:dateAx>
        <c:axId val="255294480"/>
        <c:scaling>
          <c:orientation val="minMax"/>
        </c:scaling>
        <c:delete val="1"/>
        <c:axPos val="b"/>
        <c:numFmt formatCode="ge" sourceLinked="1"/>
        <c:majorTickMark val="none"/>
        <c:minorTickMark val="none"/>
        <c:tickLblPos val="none"/>
        <c:crossAx val="255294872"/>
        <c:crosses val="autoZero"/>
        <c:auto val="1"/>
        <c:lblOffset val="100"/>
        <c:baseTimeUnit val="years"/>
      </c:dateAx>
      <c:valAx>
        <c:axId val="25529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9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122.28</c:v>
                </c:pt>
                <c:pt idx="1">
                  <c:v>119.88</c:v>
                </c:pt>
                <c:pt idx="2">
                  <c:v>122.55</c:v>
                </c:pt>
                <c:pt idx="3">
                  <c:v>112.35</c:v>
                </c:pt>
                <c:pt idx="4">
                  <c:v>112.88</c:v>
                </c:pt>
              </c:numCache>
            </c:numRef>
          </c:val>
        </c:ser>
        <c:dLbls>
          <c:showLegendKey val="0"/>
          <c:showVal val="0"/>
          <c:showCatName val="0"/>
          <c:showSerName val="0"/>
          <c:showPercent val="0"/>
          <c:showBubbleSize val="0"/>
        </c:dLbls>
        <c:gapWidth val="150"/>
        <c:axId val="277500032"/>
        <c:axId val="2775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277500032"/>
        <c:axId val="277500424"/>
      </c:lineChart>
      <c:dateAx>
        <c:axId val="277500032"/>
        <c:scaling>
          <c:orientation val="minMax"/>
        </c:scaling>
        <c:delete val="1"/>
        <c:axPos val="b"/>
        <c:numFmt formatCode="ge" sourceLinked="1"/>
        <c:majorTickMark val="none"/>
        <c:minorTickMark val="none"/>
        <c:tickLblPos val="none"/>
        <c:crossAx val="277500424"/>
        <c:crosses val="autoZero"/>
        <c:auto val="1"/>
        <c:lblOffset val="100"/>
        <c:baseTimeUnit val="years"/>
      </c:dateAx>
      <c:valAx>
        <c:axId val="277500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5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46.03</c:v>
                </c:pt>
                <c:pt idx="1">
                  <c:v>47.1</c:v>
                </c:pt>
                <c:pt idx="2">
                  <c:v>45.83</c:v>
                </c:pt>
                <c:pt idx="3">
                  <c:v>46.72</c:v>
                </c:pt>
                <c:pt idx="4">
                  <c:v>48.05</c:v>
                </c:pt>
              </c:numCache>
            </c:numRef>
          </c:val>
        </c:ser>
        <c:dLbls>
          <c:showLegendKey val="0"/>
          <c:showVal val="0"/>
          <c:showCatName val="0"/>
          <c:showSerName val="0"/>
          <c:showPercent val="0"/>
          <c:showBubbleSize val="0"/>
        </c:dLbls>
        <c:gapWidth val="150"/>
        <c:axId val="276570728"/>
        <c:axId val="27657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276570728"/>
        <c:axId val="276571120"/>
      </c:lineChart>
      <c:dateAx>
        <c:axId val="276570728"/>
        <c:scaling>
          <c:orientation val="minMax"/>
        </c:scaling>
        <c:delete val="1"/>
        <c:axPos val="b"/>
        <c:numFmt formatCode="ge" sourceLinked="1"/>
        <c:majorTickMark val="none"/>
        <c:minorTickMark val="none"/>
        <c:tickLblPos val="none"/>
        <c:crossAx val="276571120"/>
        <c:crosses val="autoZero"/>
        <c:auto val="1"/>
        <c:lblOffset val="100"/>
        <c:baseTimeUnit val="years"/>
      </c:dateAx>
      <c:valAx>
        <c:axId val="27657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7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11.71</c:v>
                </c:pt>
                <c:pt idx="1">
                  <c:v>12.64</c:v>
                </c:pt>
                <c:pt idx="2">
                  <c:v>13.17</c:v>
                </c:pt>
                <c:pt idx="3">
                  <c:v>14.97</c:v>
                </c:pt>
                <c:pt idx="4">
                  <c:v>15.22</c:v>
                </c:pt>
              </c:numCache>
            </c:numRef>
          </c:val>
        </c:ser>
        <c:dLbls>
          <c:showLegendKey val="0"/>
          <c:showVal val="0"/>
          <c:showCatName val="0"/>
          <c:showSerName val="0"/>
          <c:showPercent val="0"/>
          <c:showBubbleSize val="0"/>
        </c:dLbls>
        <c:gapWidth val="150"/>
        <c:axId val="276572296"/>
        <c:axId val="4435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276572296"/>
        <c:axId val="443508352"/>
      </c:lineChart>
      <c:dateAx>
        <c:axId val="276572296"/>
        <c:scaling>
          <c:orientation val="minMax"/>
        </c:scaling>
        <c:delete val="1"/>
        <c:axPos val="b"/>
        <c:numFmt formatCode="ge" sourceLinked="1"/>
        <c:majorTickMark val="none"/>
        <c:minorTickMark val="none"/>
        <c:tickLblPos val="none"/>
        <c:crossAx val="443508352"/>
        <c:crosses val="autoZero"/>
        <c:auto val="1"/>
        <c:lblOffset val="100"/>
        <c:baseTimeUnit val="years"/>
      </c:dateAx>
      <c:valAx>
        <c:axId val="4435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3509920"/>
        <c:axId val="25840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43509920"/>
        <c:axId val="258401160"/>
      </c:lineChart>
      <c:dateAx>
        <c:axId val="443509920"/>
        <c:scaling>
          <c:orientation val="minMax"/>
        </c:scaling>
        <c:delete val="1"/>
        <c:axPos val="b"/>
        <c:numFmt formatCode="ge" sourceLinked="1"/>
        <c:majorTickMark val="none"/>
        <c:minorTickMark val="none"/>
        <c:tickLblPos val="none"/>
        <c:crossAx val="258401160"/>
        <c:crosses val="autoZero"/>
        <c:auto val="1"/>
        <c:lblOffset val="100"/>
        <c:baseTimeUnit val="years"/>
      </c:dateAx>
      <c:valAx>
        <c:axId val="258401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35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275.63</c:v>
                </c:pt>
                <c:pt idx="1">
                  <c:v>851.93</c:v>
                </c:pt>
                <c:pt idx="2">
                  <c:v>184.15</c:v>
                </c:pt>
                <c:pt idx="3">
                  <c:v>188.02</c:v>
                </c:pt>
                <c:pt idx="4">
                  <c:v>183.74</c:v>
                </c:pt>
              </c:numCache>
            </c:numRef>
          </c:val>
        </c:ser>
        <c:dLbls>
          <c:showLegendKey val="0"/>
          <c:showVal val="0"/>
          <c:showCatName val="0"/>
          <c:showSerName val="0"/>
          <c:showPercent val="0"/>
          <c:showBubbleSize val="0"/>
        </c:dLbls>
        <c:gapWidth val="150"/>
        <c:axId val="258402336"/>
        <c:axId val="25840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58402336"/>
        <c:axId val="258402728"/>
      </c:lineChart>
      <c:dateAx>
        <c:axId val="258402336"/>
        <c:scaling>
          <c:orientation val="minMax"/>
        </c:scaling>
        <c:delete val="1"/>
        <c:axPos val="b"/>
        <c:numFmt formatCode="ge" sourceLinked="1"/>
        <c:majorTickMark val="none"/>
        <c:minorTickMark val="none"/>
        <c:tickLblPos val="none"/>
        <c:crossAx val="258402728"/>
        <c:crosses val="autoZero"/>
        <c:auto val="1"/>
        <c:lblOffset val="100"/>
        <c:baseTimeUnit val="years"/>
      </c:dateAx>
      <c:valAx>
        <c:axId val="258402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4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491.78</c:v>
                </c:pt>
                <c:pt idx="1">
                  <c:v>494.31</c:v>
                </c:pt>
                <c:pt idx="2">
                  <c:v>509.16</c:v>
                </c:pt>
                <c:pt idx="3">
                  <c:v>503.96</c:v>
                </c:pt>
                <c:pt idx="4">
                  <c:v>492.12</c:v>
                </c:pt>
              </c:numCache>
            </c:numRef>
          </c:val>
        </c:ser>
        <c:dLbls>
          <c:showLegendKey val="0"/>
          <c:showVal val="0"/>
          <c:showCatName val="0"/>
          <c:showSerName val="0"/>
          <c:showPercent val="0"/>
          <c:showBubbleSize val="0"/>
        </c:dLbls>
        <c:gapWidth val="150"/>
        <c:axId val="176472176"/>
        <c:axId val="17647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76472176"/>
        <c:axId val="176472568"/>
      </c:lineChart>
      <c:dateAx>
        <c:axId val="176472176"/>
        <c:scaling>
          <c:orientation val="minMax"/>
        </c:scaling>
        <c:delete val="1"/>
        <c:axPos val="b"/>
        <c:numFmt formatCode="ge" sourceLinked="1"/>
        <c:majorTickMark val="none"/>
        <c:minorTickMark val="none"/>
        <c:tickLblPos val="none"/>
        <c:crossAx val="176472568"/>
        <c:crosses val="autoZero"/>
        <c:auto val="1"/>
        <c:lblOffset val="100"/>
        <c:baseTimeUnit val="years"/>
      </c:dateAx>
      <c:valAx>
        <c:axId val="176472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47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112.39</c:v>
                </c:pt>
                <c:pt idx="1">
                  <c:v>110.65</c:v>
                </c:pt>
                <c:pt idx="2">
                  <c:v>116.49</c:v>
                </c:pt>
                <c:pt idx="3">
                  <c:v>109.57</c:v>
                </c:pt>
                <c:pt idx="4">
                  <c:v>110.15</c:v>
                </c:pt>
              </c:numCache>
            </c:numRef>
          </c:val>
        </c:ser>
        <c:dLbls>
          <c:showLegendKey val="0"/>
          <c:showVal val="0"/>
          <c:showCatName val="0"/>
          <c:showSerName val="0"/>
          <c:showPercent val="0"/>
          <c:showBubbleSize val="0"/>
        </c:dLbls>
        <c:gapWidth val="150"/>
        <c:axId val="279959496"/>
        <c:axId val="27995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79959496"/>
        <c:axId val="279959888"/>
      </c:lineChart>
      <c:dateAx>
        <c:axId val="279959496"/>
        <c:scaling>
          <c:orientation val="minMax"/>
        </c:scaling>
        <c:delete val="1"/>
        <c:axPos val="b"/>
        <c:numFmt formatCode="ge" sourceLinked="1"/>
        <c:majorTickMark val="none"/>
        <c:minorTickMark val="none"/>
        <c:tickLblPos val="none"/>
        <c:crossAx val="279959888"/>
        <c:crosses val="autoZero"/>
        <c:auto val="1"/>
        <c:lblOffset val="100"/>
        <c:baseTimeUnit val="years"/>
      </c:dateAx>
      <c:valAx>
        <c:axId val="27995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95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200.45</c:v>
                </c:pt>
                <c:pt idx="1">
                  <c:v>203.12</c:v>
                </c:pt>
                <c:pt idx="2">
                  <c:v>192.7</c:v>
                </c:pt>
                <c:pt idx="3">
                  <c:v>204.74</c:v>
                </c:pt>
                <c:pt idx="4">
                  <c:v>203.98</c:v>
                </c:pt>
              </c:numCache>
            </c:numRef>
          </c:val>
        </c:ser>
        <c:dLbls>
          <c:showLegendKey val="0"/>
          <c:showVal val="0"/>
          <c:showCatName val="0"/>
          <c:showSerName val="0"/>
          <c:showPercent val="0"/>
          <c:showBubbleSize val="0"/>
        </c:dLbls>
        <c:gapWidth val="150"/>
        <c:axId val="275042144"/>
        <c:axId val="27504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75042144"/>
        <c:axId val="275042536"/>
      </c:lineChart>
      <c:dateAx>
        <c:axId val="275042144"/>
        <c:scaling>
          <c:orientation val="minMax"/>
        </c:scaling>
        <c:delete val="1"/>
        <c:axPos val="b"/>
        <c:numFmt formatCode="ge" sourceLinked="1"/>
        <c:majorTickMark val="none"/>
        <c:minorTickMark val="none"/>
        <c:tickLblPos val="none"/>
        <c:crossAx val="275042536"/>
        <c:crosses val="autoZero"/>
        <c:auto val="1"/>
        <c:lblOffset val="100"/>
        <c:baseTimeUnit val="years"/>
      </c:dateAx>
      <c:valAx>
        <c:axId val="27504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60.99</c:v>
                </c:pt>
                <c:pt idx="1">
                  <c:v>60.43</c:v>
                </c:pt>
                <c:pt idx="2">
                  <c:v>58.69</c:v>
                </c:pt>
                <c:pt idx="3">
                  <c:v>68.09</c:v>
                </c:pt>
                <c:pt idx="4">
                  <c:v>68.41</c:v>
                </c:pt>
              </c:numCache>
            </c:numRef>
          </c:val>
        </c:ser>
        <c:dLbls>
          <c:showLegendKey val="0"/>
          <c:showVal val="0"/>
          <c:showCatName val="0"/>
          <c:showSerName val="0"/>
          <c:showPercent val="0"/>
          <c:showBubbleSize val="0"/>
        </c:dLbls>
        <c:gapWidth val="150"/>
        <c:axId val="443509528"/>
        <c:axId val="2750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443509528"/>
        <c:axId val="275043712"/>
      </c:lineChart>
      <c:dateAx>
        <c:axId val="443509528"/>
        <c:scaling>
          <c:orientation val="minMax"/>
        </c:scaling>
        <c:delete val="1"/>
        <c:axPos val="b"/>
        <c:numFmt formatCode="ge" sourceLinked="1"/>
        <c:majorTickMark val="none"/>
        <c:minorTickMark val="none"/>
        <c:tickLblPos val="none"/>
        <c:crossAx val="275043712"/>
        <c:crosses val="autoZero"/>
        <c:auto val="1"/>
        <c:lblOffset val="100"/>
        <c:baseTimeUnit val="years"/>
      </c:dateAx>
      <c:valAx>
        <c:axId val="2750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50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85.68</c:v>
                </c:pt>
                <c:pt idx="1">
                  <c:v>85.6</c:v>
                </c:pt>
                <c:pt idx="2">
                  <c:v>85.97</c:v>
                </c:pt>
                <c:pt idx="3">
                  <c:v>84.91</c:v>
                </c:pt>
                <c:pt idx="4">
                  <c:v>85.24</c:v>
                </c:pt>
              </c:numCache>
            </c:numRef>
          </c:val>
        </c:ser>
        <c:dLbls>
          <c:showLegendKey val="0"/>
          <c:showVal val="0"/>
          <c:showCatName val="0"/>
          <c:showSerName val="0"/>
          <c:showPercent val="0"/>
          <c:showBubbleSize val="0"/>
        </c:dLbls>
        <c:gapWidth val="150"/>
        <c:axId val="271966776"/>
        <c:axId val="2719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71966776"/>
        <c:axId val="271967168"/>
      </c:lineChart>
      <c:dateAx>
        <c:axId val="271966776"/>
        <c:scaling>
          <c:orientation val="minMax"/>
        </c:scaling>
        <c:delete val="1"/>
        <c:axPos val="b"/>
        <c:numFmt formatCode="ge" sourceLinked="1"/>
        <c:majorTickMark val="none"/>
        <c:minorTickMark val="none"/>
        <c:tickLblPos val="none"/>
        <c:crossAx val="271967168"/>
        <c:crosses val="autoZero"/>
        <c:auto val="1"/>
        <c:lblOffset val="100"/>
        <c:baseTimeUnit val="years"/>
      </c:dateAx>
      <c:valAx>
        <c:axId val="2719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96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52" zoomScaleNormal="100" workbookViewId="0">
      <selection activeCell="BH90" sqref="BH9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長崎県　佐世保市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256520</v>
      </c>
      <c r="AM8" s="61"/>
      <c r="AN8" s="61"/>
      <c r="AO8" s="61"/>
      <c r="AP8" s="61"/>
      <c r="AQ8" s="61"/>
      <c r="AR8" s="61"/>
      <c r="AS8" s="61"/>
      <c r="AT8" s="51">
        <f>データ!$S$6</f>
        <v>426.06</v>
      </c>
      <c r="AU8" s="52"/>
      <c r="AV8" s="52"/>
      <c r="AW8" s="52"/>
      <c r="AX8" s="52"/>
      <c r="AY8" s="52"/>
      <c r="AZ8" s="52"/>
      <c r="BA8" s="52"/>
      <c r="BB8" s="53">
        <f>データ!$T$6</f>
        <v>602.07000000000005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54.86</v>
      </c>
      <c r="J10" s="52"/>
      <c r="K10" s="52"/>
      <c r="L10" s="52"/>
      <c r="M10" s="52"/>
      <c r="N10" s="52"/>
      <c r="O10" s="64"/>
      <c r="P10" s="53">
        <f>データ!$P$6</f>
        <v>98.1</v>
      </c>
      <c r="Q10" s="53"/>
      <c r="R10" s="53"/>
      <c r="S10" s="53"/>
      <c r="T10" s="53"/>
      <c r="U10" s="53"/>
      <c r="V10" s="53"/>
      <c r="W10" s="61">
        <f>データ!$Q$6</f>
        <v>4119</v>
      </c>
      <c r="X10" s="61"/>
      <c r="Y10" s="61"/>
      <c r="Z10" s="61"/>
      <c r="AA10" s="61"/>
      <c r="AB10" s="61"/>
      <c r="AC10" s="61"/>
      <c r="AD10" s="2"/>
      <c r="AE10" s="2"/>
      <c r="AF10" s="2"/>
      <c r="AG10" s="2"/>
      <c r="AH10" s="5"/>
      <c r="AI10" s="5"/>
      <c r="AJ10" s="5"/>
      <c r="AK10" s="5"/>
      <c r="AL10" s="61">
        <f>データ!$U$6</f>
        <v>249360</v>
      </c>
      <c r="AM10" s="61"/>
      <c r="AN10" s="61"/>
      <c r="AO10" s="61"/>
      <c r="AP10" s="61"/>
      <c r="AQ10" s="61"/>
      <c r="AR10" s="61"/>
      <c r="AS10" s="61"/>
      <c r="AT10" s="51">
        <f>データ!$V$6</f>
        <v>194.66</v>
      </c>
      <c r="AU10" s="52"/>
      <c r="AV10" s="52"/>
      <c r="AW10" s="52"/>
      <c r="AX10" s="52"/>
      <c r="AY10" s="52"/>
      <c r="AZ10" s="52"/>
      <c r="BA10" s="52"/>
      <c r="BB10" s="53">
        <f>データ!$W$6</f>
        <v>1281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0" t="s">
        <v>117</v>
      </c>
      <c r="BM16" s="91"/>
      <c r="BN16" s="91"/>
      <c r="BO16" s="91"/>
      <c r="BP16" s="91"/>
      <c r="BQ16" s="91"/>
      <c r="BR16" s="91"/>
      <c r="BS16" s="91"/>
      <c r="BT16" s="91"/>
      <c r="BU16" s="91"/>
      <c r="BV16" s="91"/>
      <c r="BW16" s="91"/>
      <c r="BX16" s="91"/>
      <c r="BY16" s="91"/>
      <c r="BZ16" s="9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0"/>
      <c r="BM17" s="91"/>
      <c r="BN17" s="91"/>
      <c r="BO17" s="91"/>
      <c r="BP17" s="91"/>
      <c r="BQ17" s="91"/>
      <c r="BR17" s="91"/>
      <c r="BS17" s="91"/>
      <c r="BT17" s="91"/>
      <c r="BU17" s="91"/>
      <c r="BV17" s="91"/>
      <c r="BW17" s="91"/>
      <c r="BX17" s="91"/>
      <c r="BY17" s="91"/>
      <c r="BZ17" s="9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0"/>
      <c r="BM18" s="91"/>
      <c r="BN18" s="91"/>
      <c r="BO18" s="91"/>
      <c r="BP18" s="91"/>
      <c r="BQ18" s="91"/>
      <c r="BR18" s="91"/>
      <c r="BS18" s="91"/>
      <c r="BT18" s="91"/>
      <c r="BU18" s="91"/>
      <c r="BV18" s="91"/>
      <c r="BW18" s="91"/>
      <c r="BX18" s="91"/>
      <c r="BY18" s="91"/>
      <c r="BZ18" s="9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0"/>
      <c r="BM19" s="91"/>
      <c r="BN19" s="91"/>
      <c r="BO19" s="91"/>
      <c r="BP19" s="91"/>
      <c r="BQ19" s="91"/>
      <c r="BR19" s="91"/>
      <c r="BS19" s="91"/>
      <c r="BT19" s="91"/>
      <c r="BU19" s="91"/>
      <c r="BV19" s="91"/>
      <c r="BW19" s="91"/>
      <c r="BX19" s="91"/>
      <c r="BY19" s="91"/>
      <c r="BZ19" s="9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0"/>
      <c r="BM20" s="91"/>
      <c r="BN20" s="91"/>
      <c r="BO20" s="91"/>
      <c r="BP20" s="91"/>
      <c r="BQ20" s="91"/>
      <c r="BR20" s="91"/>
      <c r="BS20" s="91"/>
      <c r="BT20" s="91"/>
      <c r="BU20" s="91"/>
      <c r="BV20" s="91"/>
      <c r="BW20" s="91"/>
      <c r="BX20" s="91"/>
      <c r="BY20" s="91"/>
      <c r="BZ20" s="9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0"/>
      <c r="BM21" s="91"/>
      <c r="BN21" s="91"/>
      <c r="BO21" s="91"/>
      <c r="BP21" s="91"/>
      <c r="BQ21" s="91"/>
      <c r="BR21" s="91"/>
      <c r="BS21" s="91"/>
      <c r="BT21" s="91"/>
      <c r="BU21" s="91"/>
      <c r="BV21" s="91"/>
      <c r="BW21" s="91"/>
      <c r="BX21" s="91"/>
      <c r="BY21" s="91"/>
      <c r="BZ21" s="9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0"/>
      <c r="BM22" s="91"/>
      <c r="BN22" s="91"/>
      <c r="BO22" s="91"/>
      <c r="BP22" s="91"/>
      <c r="BQ22" s="91"/>
      <c r="BR22" s="91"/>
      <c r="BS22" s="91"/>
      <c r="BT22" s="91"/>
      <c r="BU22" s="91"/>
      <c r="BV22" s="91"/>
      <c r="BW22" s="91"/>
      <c r="BX22" s="91"/>
      <c r="BY22" s="91"/>
      <c r="BZ22" s="9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0"/>
      <c r="BM23" s="91"/>
      <c r="BN23" s="91"/>
      <c r="BO23" s="91"/>
      <c r="BP23" s="91"/>
      <c r="BQ23" s="91"/>
      <c r="BR23" s="91"/>
      <c r="BS23" s="91"/>
      <c r="BT23" s="91"/>
      <c r="BU23" s="91"/>
      <c r="BV23" s="91"/>
      <c r="BW23" s="91"/>
      <c r="BX23" s="91"/>
      <c r="BY23" s="91"/>
      <c r="BZ23" s="9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0"/>
      <c r="BM24" s="91"/>
      <c r="BN24" s="91"/>
      <c r="BO24" s="91"/>
      <c r="BP24" s="91"/>
      <c r="BQ24" s="91"/>
      <c r="BR24" s="91"/>
      <c r="BS24" s="91"/>
      <c r="BT24" s="91"/>
      <c r="BU24" s="91"/>
      <c r="BV24" s="91"/>
      <c r="BW24" s="91"/>
      <c r="BX24" s="91"/>
      <c r="BY24" s="91"/>
      <c r="BZ24" s="9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0"/>
      <c r="BM25" s="91"/>
      <c r="BN25" s="91"/>
      <c r="BO25" s="91"/>
      <c r="BP25" s="91"/>
      <c r="BQ25" s="91"/>
      <c r="BR25" s="91"/>
      <c r="BS25" s="91"/>
      <c r="BT25" s="91"/>
      <c r="BU25" s="91"/>
      <c r="BV25" s="91"/>
      <c r="BW25" s="91"/>
      <c r="BX25" s="91"/>
      <c r="BY25" s="91"/>
      <c r="BZ25" s="9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0"/>
      <c r="BM26" s="91"/>
      <c r="BN26" s="91"/>
      <c r="BO26" s="91"/>
      <c r="BP26" s="91"/>
      <c r="BQ26" s="91"/>
      <c r="BR26" s="91"/>
      <c r="BS26" s="91"/>
      <c r="BT26" s="91"/>
      <c r="BU26" s="91"/>
      <c r="BV26" s="91"/>
      <c r="BW26" s="91"/>
      <c r="BX26" s="91"/>
      <c r="BY26" s="91"/>
      <c r="BZ26" s="9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0"/>
      <c r="BM27" s="91"/>
      <c r="BN27" s="91"/>
      <c r="BO27" s="91"/>
      <c r="BP27" s="91"/>
      <c r="BQ27" s="91"/>
      <c r="BR27" s="91"/>
      <c r="BS27" s="91"/>
      <c r="BT27" s="91"/>
      <c r="BU27" s="91"/>
      <c r="BV27" s="91"/>
      <c r="BW27" s="91"/>
      <c r="BX27" s="91"/>
      <c r="BY27" s="91"/>
      <c r="BZ27" s="9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0"/>
      <c r="BM28" s="91"/>
      <c r="BN28" s="91"/>
      <c r="BO28" s="91"/>
      <c r="BP28" s="91"/>
      <c r="BQ28" s="91"/>
      <c r="BR28" s="91"/>
      <c r="BS28" s="91"/>
      <c r="BT28" s="91"/>
      <c r="BU28" s="91"/>
      <c r="BV28" s="91"/>
      <c r="BW28" s="91"/>
      <c r="BX28" s="91"/>
      <c r="BY28" s="91"/>
      <c r="BZ28" s="9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0"/>
      <c r="BM29" s="91"/>
      <c r="BN29" s="91"/>
      <c r="BO29" s="91"/>
      <c r="BP29" s="91"/>
      <c r="BQ29" s="91"/>
      <c r="BR29" s="91"/>
      <c r="BS29" s="91"/>
      <c r="BT29" s="91"/>
      <c r="BU29" s="91"/>
      <c r="BV29" s="91"/>
      <c r="BW29" s="91"/>
      <c r="BX29" s="91"/>
      <c r="BY29" s="91"/>
      <c r="BZ29" s="9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0"/>
      <c r="BM30" s="91"/>
      <c r="BN30" s="91"/>
      <c r="BO30" s="91"/>
      <c r="BP30" s="91"/>
      <c r="BQ30" s="91"/>
      <c r="BR30" s="91"/>
      <c r="BS30" s="91"/>
      <c r="BT30" s="91"/>
      <c r="BU30" s="91"/>
      <c r="BV30" s="91"/>
      <c r="BW30" s="91"/>
      <c r="BX30" s="91"/>
      <c r="BY30" s="91"/>
      <c r="BZ30" s="9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0"/>
      <c r="BM31" s="91"/>
      <c r="BN31" s="91"/>
      <c r="BO31" s="91"/>
      <c r="BP31" s="91"/>
      <c r="BQ31" s="91"/>
      <c r="BR31" s="91"/>
      <c r="BS31" s="91"/>
      <c r="BT31" s="91"/>
      <c r="BU31" s="91"/>
      <c r="BV31" s="91"/>
      <c r="BW31" s="91"/>
      <c r="BX31" s="91"/>
      <c r="BY31" s="91"/>
      <c r="BZ31" s="9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0"/>
      <c r="BM32" s="91"/>
      <c r="BN32" s="91"/>
      <c r="BO32" s="91"/>
      <c r="BP32" s="91"/>
      <c r="BQ32" s="91"/>
      <c r="BR32" s="91"/>
      <c r="BS32" s="91"/>
      <c r="BT32" s="91"/>
      <c r="BU32" s="91"/>
      <c r="BV32" s="91"/>
      <c r="BW32" s="91"/>
      <c r="BX32" s="91"/>
      <c r="BY32" s="91"/>
      <c r="BZ32" s="9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0"/>
      <c r="BM33" s="91"/>
      <c r="BN33" s="91"/>
      <c r="BO33" s="91"/>
      <c r="BP33" s="91"/>
      <c r="BQ33" s="91"/>
      <c r="BR33" s="91"/>
      <c r="BS33" s="91"/>
      <c r="BT33" s="91"/>
      <c r="BU33" s="91"/>
      <c r="BV33" s="91"/>
      <c r="BW33" s="91"/>
      <c r="BX33" s="91"/>
      <c r="BY33" s="91"/>
      <c r="BZ33" s="92"/>
    </row>
    <row r="34" spans="1:78" ht="13.5" customHeight="1">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90"/>
      <c r="BM34" s="91"/>
      <c r="BN34" s="91"/>
      <c r="BO34" s="91"/>
      <c r="BP34" s="91"/>
      <c r="BQ34" s="91"/>
      <c r="BR34" s="91"/>
      <c r="BS34" s="91"/>
      <c r="BT34" s="91"/>
      <c r="BU34" s="91"/>
      <c r="BV34" s="91"/>
      <c r="BW34" s="91"/>
      <c r="BX34" s="91"/>
      <c r="BY34" s="91"/>
      <c r="BZ34" s="92"/>
    </row>
    <row r="35" spans="1:78" ht="13.5" customHeight="1">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90"/>
      <c r="BM35" s="91"/>
      <c r="BN35" s="91"/>
      <c r="BO35" s="91"/>
      <c r="BP35" s="91"/>
      <c r="BQ35" s="91"/>
      <c r="BR35" s="91"/>
      <c r="BS35" s="91"/>
      <c r="BT35" s="91"/>
      <c r="BU35" s="91"/>
      <c r="BV35" s="91"/>
      <c r="BW35" s="91"/>
      <c r="BX35" s="91"/>
      <c r="BY35" s="91"/>
      <c r="BZ35" s="9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0"/>
      <c r="BM36" s="91"/>
      <c r="BN36" s="91"/>
      <c r="BO36" s="91"/>
      <c r="BP36" s="91"/>
      <c r="BQ36" s="91"/>
      <c r="BR36" s="91"/>
      <c r="BS36" s="91"/>
      <c r="BT36" s="91"/>
      <c r="BU36" s="91"/>
      <c r="BV36" s="91"/>
      <c r="BW36" s="91"/>
      <c r="BX36" s="91"/>
      <c r="BY36" s="91"/>
      <c r="BZ36" s="9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0"/>
      <c r="BM37" s="91"/>
      <c r="BN37" s="91"/>
      <c r="BO37" s="91"/>
      <c r="BP37" s="91"/>
      <c r="BQ37" s="91"/>
      <c r="BR37" s="91"/>
      <c r="BS37" s="91"/>
      <c r="BT37" s="91"/>
      <c r="BU37" s="91"/>
      <c r="BV37" s="91"/>
      <c r="BW37" s="91"/>
      <c r="BX37" s="91"/>
      <c r="BY37" s="91"/>
      <c r="BZ37" s="9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0"/>
      <c r="BM38" s="91"/>
      <c r="BN38" s="91"/>
      <c r="BO38" s="91"/>
      <c r="BP38" s="91"/>
      <c r="BQ38" s="91"/>
      <c r="BR38" s="91"/>
      <c r="BS38" s="91"/>
      <c r="BT38" s="91"/>
      <c r="BU38" s="91"/>
      <c r="BV38" s="91"/>
      <c r="BW38" s="91"/>
      <c r="BX38" s="91"/>
      <c r="BY38" s="91"/>
      <c r="BZ38" s="9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0"/>
      <c r="BM39" s="91"/>
      <c r="BN39" s="91"/>
      <c r="BO39" s="91"/>
      <c r="BP39" s="91"/>
      <c r="BQ39" s="91"/>
      <c r="BR39" s="91"/>
      <c r="BS39" s="91"/>
      <c r="BT39" s="91"/>
      <c r="BU39" s="91"/>
      <c r="BV39" s="91"/>
      <c r="BW39" s="91"/>
      <c r="BX39" s="91"/>
      <c r="BY39" s="91"/>
      <c r="BZ39" s="9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0"/>
      <c r="BM40" s="91"/>
      <c r="BN40" s="91"/>
      <c r="BO40" s="91"/>
      <c r="BP40" s="91"/>
      <c r="BQ40" s="91"/>
      <c r="BR40" s="91"/>
      <c r="BS40" s="91"/>
      <c r="BT40" s="91"/>
      <c r="BU40" s="91"/>
      <c r="BV40" s="91"/>
      <c r="BW40" s="91"/>
      <c r="BX40" s="91"/>
      <c r="BY40" s="91"/>
      <c r="BZ40" s="9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0"/>
      <c r="BM41" s="91"/>
      <c r="BN41" s="91"/>
      <c r="BO41" s="91"/>
      <c r="BP41" s="91"/>
      <c r="BQ41" s="91"/>
      <c r="BR41" s="91"/>
      <c r="BS41" s="91"/>
      <c r="BT41" s="91"/>
      <c r="BU41" s="91"/>
      <c r="BV41" s="91"/>
      <c r="BW41" s="91"/>
      <c r="BX41" s="91"/>
      <c r="BY41" s="91"/>
      <c r="BZ41" s="9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0"/>
      <c r="BM42" s="91"/>
      <c r="BN42" s="91"/>
      <c r="BO42" s="91"/>
      <c r="BP42" s="91"/>
      <c r="BQ42" s="91"/>
      <c r="BR42" s="91"/>
      <c r="BS42" s="91"/>
      <c r="BT42" s="91"/>
      <c r="BU42" s="91"/>
      <c r="BV42" s="91"/>
      <c r="BW42" s="91"/>
      <c r="BX42" s="91"/>
      <c r="BY42" s="91"/>
      <c r="BZ42" s="9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0"/>
      <c r="BM43" s="91"/>
      <c r="BN43" s="91"/>
      <c r="BO43" s="91"/>
      <c r="BP43" s="91"/>
      <c r="BQ43" s="91"/>
      <c r="BR43" s="91"/>
      <c r="BS43" s="91"/>
      <c r="BT43" s="91"/>
      <c r="BU43" s="91"/>
      <c r="BV43" s="91"/>
      <c r="BW43" s="91"/>
      <c r="BX43" s="91"/>
      <c r="BY43" s="91"/>
      <c r="BZ43" s="9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0"/>
      <c r="BM44" s="91"/>
      <c r="BN44" s="91"/>
      <c r="BO44" s="91"/>
      <c r="BP44" s="91"/>
      <c r="BQ44" s="91"/>
      <c r="BR44" s="91"/>
      <c r="BS44" s="91"/>
      <c r="BT44" s="91"/>
      <c r="BU44" s="91"/>
      <c r="BV44" s="91"/>
      <c r="BW44" s="91"/>
      <c r="BX44" s="91"/>
      <c r="BY44" s="91"/>
      <c r="BZ44" s="9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93" t="s">
        <v>30</v>
      </c>
      <c r="BM45" s="94"/>
      <c r="BN45" s="94"/>
      <c r="BO45" s="94"/>
      <c r="BP45" s="94"/>
      <c r="BQ45" s="94"/>
      <c r="BR45" s="94"/>
      <c r="BS45" s="94"/>
      <c r="BT45" s="94"/>
      <c r="BU45" s="94"/>
      <c r="BV45" s="94"/>
      <c r="BW45" s="94"/>
      <c r="BX45" s="94"/>
      <c r="BY45" s="94"/>
      <c r="BZ45" s="95"/>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96"/>
      <c r="BM46" s="97"/>
      <c r="BN46" s="97"/>
      <c r="BO46" s="97"/>
      <c r="BP46" s="97"/>
      <c r="BQ46" s="97"/>
      <c r="BR46" s="97"/>
      <c r="BS46" s="97"/>
      <c r="BT46" s="97"/>
      <c r="BU46" s="97"/>
      <c r="BV46" s="97"/>
      <c r="BW46" s="97"/>
      <c r="BX46" s="97"/>
      <c r="BY46" s="97"/>
      <c r="BZ46" s="98"/>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0" t="s">
        <v>119</v>
      </c>
      <c r="BM47" s="91"/>
      <c r="BN47" s="91"/>
      <c r="BO47" s="91"/>
      <c r="BP47" s="91"/>
      <c r="BQ47" s="91"/>
      <c r="BR47" s="91"/>
      <c r="BS47" s="91"/>
      <c r="BT47" s="91"/>
      <c r="BU47" s="91"/>
      <c r="BV47" s="91"/>
      <c r="BW47" s="91"/>
      <c r="BX47" s="91"/>
      <c r="BY47" s="91"/>
      <c r="BZ47" s="9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91"/>
      <c r="BN48" s="91"/>
      <c r="BO48" s="91"/>
      <c r="BP48" s="91"/>
      <c r="BQ48" s="91"/>
      <c r="BR48" s="91"/>
      <c r="BS48" s="91"/>
      <c r="BT48" s="91"/>
      <c r="BU48" s="91"/>
      <c r="BV48" s="91"/>
      <c r="BW48" s="91"/>
      <c r="BX48" s="91"/>
      <c r="BY48" s="91"/>
      <c r="BZ48" s="9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91"/>
      <c r="BN49" s="91"/>
      <c r="BO49" s="91"/>
      <c r="BP49" s="91"/>
      <c r="BQ49" s="91"/>
      <c r="BR49" s="91"/>
      <c r="BS49" s="91"/>
      <c r="BT49" s="91"/>
      <c r="BU49" s="91"/>
      <c r="BV49" s="91"/>
      <c r="BW49" s="91"/>
      <c r="BX49" s="91"/>
      <c r="BY49" s="91"/>
      <c r="BZ49" s="9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91"/>
      <c r="BN50" s="91"/>
      <c r="BO50" s="91"/>
      <c r="BP50" s="91"/>
      <c r="BQ50" s="91"/>
      <c r="BR50" s="91"/>
      <c r="BS50" s="91"/>
      <c r="BT50" s="91"/>
      <c r="BU50" s="91"/>
      <c r="BV50" s="91"/>
      <c r="BW50" s="91"/>
      <c r="BX50" s="91"/>
      <c r="BY50" s="91"/>
      <c r="BZ50" s="9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91"/>
      <c r="BN51" s="91"/>
      <c r="BO51" s="91"/>
      <c r="BP51" s="91"/>
      <c r="BQ51" s="91"/>
      <c r="BR51" s="91"/>
      <c r="BS51" s="91"/>
      <c r="BT51" s="91"/>
      <c r="BU51" s="91"/>
      <c r="BV51" s="91"/>
      <c r="BW51" s="91"/>
      <c r="BX51" s="91"/>
      <c r="BY51" s="91"/>
      <c r="BZ51" s="9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91"/>
      <c r="BN52" s="91"/>
      <c r="BO52" s="91"/>
      <c r="BP52" s="91"/>
      <c r="BQ52" s="91"/>
      <c r="BR52" s="91"/>
      <c r="BS52" s="91"/>
      <c r="BT52" s="91"/>
      <c r="BU52" s="91"/>
      <c r="BV52" s="91"/>
      <c r="BW52" s="91"/>
      <c r="BX52" s="91"/>
      <c r="BY52" s="91"/>
      <c r="BZ52" s="9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91"/>
      <c r="BN53" s="91"/>
      <c r="BO53" s="91"/>
      <c r="BP53" s="91"/>
      <c r="BQ53" s="91"/>
      <c r="BR53" s="91"/>
      <c r="BS53" s="91"/>
      <c r="BT53" s="91"/>
      <c r="BU53" s="91"/>
      <c r="BV53" s="91"/>
      <c r="BW53" s="91"/>
      <c r="BX53" s="91"/>
      <c r="BY53" s="91"/>
      <c r="BZ53" s="9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91"/>
      <c r="BN54" s="91"/>
      <c r="BO54" s="91"/>
      <c r="BP54" s="91"/>
      <c r="BQ54" s="91"/>
      <c r="BR54" s="91"/>
      <c r="BS54" s="91"/>
      <c r="BT54" s="91"/>
      <c r="BU54" s="91"/>
      <c r="BV54" s="91"/>
      <c r="BW54" s="91"/>
      <c r="BX54" s="91"/>
      <c r="BY54" s="91"/>
      <c r="BZ54" s="9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91"/>
      <c r="BN55" s="91"/>
      <c r="BO55" s="91"/>
      <c r="BP55" s="91"/>
      <c r="BQ55" s="91"/>
      <c r="BR55" s="91"/>
      <c r="BS55" s="91"/>
      <c r="BT55" s="91"/>
      <c r="BU55" s="91"/>
      <c r="BV55" s="91"/>
      <c r="BW55" s="91"/>
      <c r="BX55" s="91"/>
      <c r="BY55" s="91"/>
      <c r="BZ55" s="92"/>
    </row>
    <row r="56" spans="1:78" ht="13.5" customHeight="1">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90"/>
      <c r="BM56" s="91"/>
      <c r="BN56" s="91"/>
      <c r="BO56" s="91"/>
      <c r="BP56" s="91"/>
      <c r="BQ56" s="91"/>
      <c r="BR56" s="91"/>
      <c r="BS56" s="91"/>
      <c r="BT56" s="91"/>
      <c r="BU56" s="91"/>
      <c r="BV56" s="91"/>
      <c r="BW56" s="91"/>
      <c r="BX56" s="91"/>
      <c r="BY56" s="91"/>
      <c r="BZ56" s="92"/>
    </row>
    <row r="57" spans="1:78" ht="13.5" customHeight="1">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90"/>
      <c r="BM57" s="91"/>
      <c r="BN57" s="91"/>
      <c r="BO57" s="91"/>
      <c r="BP57" s="91"/>
      <c r="BQ57" s="91"/>
      <c r="BR57" s="91"/>
      <c r="BS57" s="91"/>
      <c r="BT57" s="91"/>
      <c r="BU57" s="91"/>
      <c r="BV57" s="91"/>
      <c r="BW57" s="91"/>
      <c r="BX57" s="91"/>
      <c r="BY57" s="91"/>
      <c r="BZ57" s="9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91"/>
      <c r="BN58" s="91"/>
      <c r="BO58" s="91"/>
      <c r="BP58" s="91"/>
      <c r="BQ58" s="91"/>
      <c r="BR58" s="91"/>
      <c r="BS58" s="91"/>
      <c r="BT58" s="91"/>
      <c r="BU58" s="91"/>
      <c r="BV58" s="91"/>
      <c r="BW58" s="91"/>
      <c r="BX58" s="91"/>
      <c r="BY58" s="91"/>
      <c r="BZ58" s="9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91"/>
      <c r="BN62" s="91"/>
      <c r="BO62" s="91"/>
      <c r="BP62" s="91"/>
      <c r="BQ62" s="91"/>
      <c r="BR62" s="91"/>
      <c r="BS62" s="91"/>
      <c r="BT62" s="91"/>
      <c r="BU62" s="91"/>
      <c r="BV62" s="91"/>
      <c r="BW62" s="91"/>
      <c r="BX62" s="91"/>
      <c r="BY62" s="91"/>
      <c r="BZ62" s="9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91"/>
      <c r="BN63" s="91"/>
      <c r="BO63" s="91"/>
      <c r="BP63" s="91"/>
      <c r="BQ63" s="91"/>
      <c r="BR63" s="91"/>
      <c r="BS63" s="91"/>
      <c r="BT63" s="91"/>
      <c r="BU63" s="91"/>
      <c r="BV63" s="91"/>
      <c r="BW63" s="91"/>
      <c r="BX63" s="91"/>
      <c r="BY63" s="91"/>
      <c r="BZ63" s="9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93" t="s">
        <v>36</v>
      </c>
      <c r="BM64" s="94"/>
      <c r="BN64" s="94"/>
      <c r="BO64" s="94"/>
      <c r="BP64" s="94"/>
      <c r="BQ64" s="94"/>
      <c r="BR64" s="94"/>
      <c r="BS64" s="94"/>
      <c r="BT64" s="94"/>
      <c r="BU64" s="94"/>
      <c r="BV64" s="94"/>
      <c r="BW64" s="94"/>
      <c r="BX64" s="94"/>
      <c r="BY64" s="94"/>
      <c r="BZ64" s="95"/>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96"/>
      <c r="BM65" s="97"/>
      <c r="BN65" s="97"/>
      <c r="BO65" s="97"/>
      <c r="BP65" s="97"/>
      <c r="BQ65" s="97"/>
      <c r="BR65" s="97"/>
      <c r="BS65" s="97"/>
      <c r="BT65" s="97"/>
      <c r="BU65" s="97"/>
      <c r="BV65" s="97"/>
      <c r="BW65" s="97"/>
      <c r="BX65" s="97"/>
      <c r="BY65" s="97"/>
      <c r="BZ65" s="98"/>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0" t="s">
        <v>118</v>
      </c>
      <c r="BM66" s="91"/>
      <c r="BN66" s="91"/>
      <c r="BO66" s="91"/>
      <c r="BP66" s="91"/>
      <c r="BQ66" s="91"/>
      <c r="BR66" s="91"/>
      <c r="BS66" s="91"/>
      <c r="BT66" s="91"/>
      <c r="BU66" s="91"/>
      <c r="BV66" s="91"/>
      <c r="BW66" s="91"/>
      <c r="BX66" s="91"/>
      <c r="BY66" s="91"/>
      <c r="BZ66" s="9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91"/>
      <c r="BN67" s="91"/>
      <c r="BO67" s="91"/>
      <c r="BP67" s="91"/>
      <c r="BQ67" s="91"/>
      <c r="BR67" s="91"/>
      <c r="BS67" s="91"/>
      <c r="BT67" s="91"/>
      <c r="BU67" s="91"/>
      <c r="BV67" s="91"/>
      <c r="BW67" s="91"/>
      <c r="BX67" s="91"/>
      <c r="BY67" s="91"/>
      <c r="BZ67" s="9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91"/>
      <c r="BN68" s="91"/>
      <c r="BO68" s="91"/>
      <c r="BP68" s="91"/>
      <c r="BQ68" s="91"/>
      <c r="BR68" s="91"/>
      <c r="BS68" s="91"/>
      <c r="BT68" s="91"/>
      <c r="BU68" s="91"/>
      <c r="BV68" s="91"/>
      <c r="BW68" s="91"/>
      <c r="BX68" s="91"/>
      <c r="BY68" s="91"/>
      <c r="BZ68" s="9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91"/>
      <c r="BN69" s="91"/>
      <c r="BO69" s="91"/>
      <c r="BP69" s="91"/>
      <c r="BQ69" s="91"/>
      <c r="BR69" s="91"/>
      <c r="BS69" s="91"/>
      <c r="BT69" s="91"/>
      <c r="BU69" s="91"/>
      <c r="BV69" s="91"/>
      <c r="BW69" s="91"/>
      <c r="BX69" s="91"/>
      <c r="BY69" s="91"/>
      <c r="BZ69" s="9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91"/>
      <c r="BN70" s="91"/>
      <c r="BO70" s="91"/>
      <c r="BP70" s="91"/>
      <c r="BQ70" s="91"/>
      <c r="BR70" s="91"/>
      <c r="BS70" s="91"/>
      <c r="BT70" s="91"/>
      <c r="BU70" s="91"/>
      <c r="BV70" s="91"/>
      <c r="BW70" s="91"/>
      <c r="BX70" s="91"/>
      <c r="BY70" s="91"/>
      <c r="BZ70" s="9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91"/>
      <c r="BN71" s="91"/>
      <c r="BO71" s="91"/>
      <c r="BP71" s="91"/>
      <c r="BQ71" s="91"/>
      <c r="BR71" s="91"/>
      <c r="BS71" s="91"/>
      <c r="BT71" s="91"/>
      <c r="BU71" s="91"/>
      <c r="BV71" s="91"/>
      <c r="BW71" s="91"/>
      <c r="BX71" s="91"/>
      <c r="BY71" s="91"/>
      <c r="BZ71" s="9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91"/>
      <c r="BN72" s="91"/>
      <c r="BO72" s="91"/>
      <c r="BP72" s="91"/>
      <c r="BQ72" s="91"/>
      <c r="BR72" s="91"/>
      <c r="BS72" s="91"/>
      <c r="BT72" s="91"/>
      <c r="BU72" s="91"/>
      <c r="BV72" s="91"/>
      <c r="BW72" s="91"/>
      <c r="BX72" s="91"/>
      <c r="BY72" s="91"/>
      <c r="BZ72" s="9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91"/>
      <c r="BN73" s="91"/>
      <c r="BO73" s="91"/>
      <c r="BP73" s="91"/>
      <c r="BQ73" s="91"/>
      <c r="BR73" s="91"/>
      <c r="BS73" s="91"/>
      <c r="BT73" s="91"/>
      <c r="BU73" s="91"/>
      <c r="BV73" s="91"/>
      <c r="BW73" s="91"/>
      <c r="BX73" s="91"/>
      <c r="BY73" s="91"/>
      <c r="BZ73" s="9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91"/>
      <c r="BN74" s="91"/>
      <c r="BO74" s="91"/>
      <c r="BP74" s="91"/>
      <c r="BQ74" s="91"/>
      <c r="BR74" s="91"/>
      <c r="BS74" s="91"/>
      <c r="BT74" s="91"/>
      <c r="BU74" s="91"/>
      <c r="BV74" s="91"/>
      <c r="BW74" s="91"/>
      <c r="BX74" s="91"/>
      <c r="BY74" s="91"/>
      <c r="BZ74" s="9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91"/>
      <c r="BN75" s="91"/>
      <c r="BO75" s="91"/>
      <c r="BP75" s="91"/>
      <c r="BQ75" s="91"/>
      <c r="BR75" s="91"/>
      <c r="BS75" s="91"/>
      <c r="BT75" s="91"/>
      <c r="BU75" s="91"/>
      <c r="BV75" s="91"/>
      <c r="BW75" s="91"/>
      <c r="BX75" s="91"/>
      <c r="BY75" s="91"/>
      <c r="BZ75" s="9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91"/>
      <c r="BN76" s="91"/>
      <c r="BO76" s="91"/>
      <c r="BP76" s="91"/>
      <c r="BQ76" s="91"/>
      <c r="BR76" s="91"/>
      <c r="BS76" s="91"/>
      <c r="BT76" s="91"/>
      <c r="BU76" s="91"/>
      <c r="BV76" s="91"/>
      <c r="BW76" s="91"/>
      <c r="BX76" s="91"/>
      <c r="BY76" s="91"/>
      <c r="BZ76" s="9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91"/>
      <c r="BN77" s="91"/>
      <c r="BO77" s="91"/>
      <c r="BP77" s="91"/>
      <c r="BQ77" s="91"/>
      <c r="BR77" s="91"/>
      <c r="BS77" s="91"/>
      <c r="BT77" s="91"/>
      <c r="BU77" s="91"/>
      <c r="BV77" s="91"/>
      <c r="BW77" s="91"/>
      <c r="BX77" s="91"/>
      <c r="BY77" s="91"/>
      <c r="BZ77" s="9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91"/>
      <c r="BN78" s="91"/>
      <c r="BO78" s="91"/>
      <c r="BP78" s="91"/>
      <c r="BQ78" s="91"/>
      <c r="BR78" s="91"/>
      <c r="BS78" s="91"/>
      <c r="BT78" s="91"/>
      <c r="BU78" s="91"/>
      <c r="BV78" s="91"/>
      <c r="BW78" s="91"/>
      <c r="BX78" s="91"/>
      <c r="BY78" s="91"/>
      <c r="BZ78" s="92"/>
    </row>
    <row r="79" spans="1:78" ht="13.5" customHeight="1">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90"/>
      <c r="BM79" s="91"/>
      <c r="BN79" s="91"/>
      <c r="BO79" s="91"/>
      <c r="BP79" s="91"/>
      <c r="BQ79" s="91"/>
      <c r="BR79" s="91"/>
      <c r="BS79" s="91"/>
      <c r="BT79" s="91"/>
      <c r="BU79" s="91"/>
      <c r="BV79" s="91"/>
      <c r="BW79" s="91"/>
      <c r="BX79" s="91"/>
      <c r="BY79" s="91"/>
      <c r="BZ79" s="92"/>
    </row>
    <row r="80" spans="1:78" ht="13.5" customHeight="1">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90"/>
      <c r="BM80" s="91"/>
      <c r="BN80" s="91"/>
      <c r="BO80" s="91"/>
      <c r="BP80" s="91"/>
      <c r="BQ80" s="91"/>
      <c r="BR80" s="91"/>
      <c r="BS80" s="91"/>
      <c r="BT80" s="91"/>
      <c r="BU80" s="91"/>
      <c r="BV80" s="91"/>
      <c r="BW80" s="91"/>
      <c r="BX80" s="91"/>
      <c r="BY80" s="91"/>
      <c r="BZ80" s="9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91"/>
      <c r="BN81" s="91"/>
      <c r="BO81" s="91"/>
      <c r="BP81" s="91"/>
      <c r="BQ81" s="91"/>
      <c r="BR81" s="91"/>
      <c r="BS81" s="91"/>
      <c r="BT81" s="91"/>
      <c r="BU81" s="91"/>
      <c r="BV81" s="91"/>
      <c r="BW81" s="91"/>
      <c r="BX81" s="91"/>
      <c r="BY81" s="91"/>
      <c r="BZ81" s="9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9"/>
      <c r="BM82" s="100"/>
      <c r="BN82" s="100"/>
      <c r="BO82" s="100"/>
      <c r="BP82" s="100"/>
      <c r="BQ82" s="100"/>
      <c r="BR82" s="100"/>
      <c r="BS82" s="100"/>
      <c r="BT82" s="100"/>
      <c r="BU82" s="100"/>
      <c r="BV82" s="100"/>
      <c r="BW82" s="100"/>
      <c r="BX82" s="100"/>
      <c r="BY82" s="100"/>
      <c r="BZ82" s="101"/>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3" t="s">
        <v>62</v>
      </c>
      <c r="I3" s="84"/>
      <c r="J3" s="84"/>
      <c r="K3" s="84"/>
      <c r="L3" s="84"/>
      <c r="M3" s="84"/>
      <c r="N3" s="84"/>
      <c r="O3" s="84"/>
      <c r="P3" s="84"/>
      <c r="Q3" s="84"/>
      <c r="R3" s="84"/>
      <c r="S3" s="84"/>
      <c r="T3" s="84"/>
      <c r="U3" s="84"/>
      <c r="V3" s="84"/>
      <c r="W3" s="85"/>
      <c r="X3" s="89" t="s">
        <v>63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9" t="s">
        <v>65</v>
      </c>
      <c r="B4" s="31"/>
      <c r="C4" s="31"/>
      <c r="D4" s="31"/>
      <c r="E4" s="31"/>
      <c r="F4" s="31"/>
      <c r="G4" s="31"/>
      <c r="H4" s="86"/>
      <c r="I4" s="87"/>
      <c r="J4" s="87"/>
      <c r="K4" s="87"/>
      <c r="L4" s="87"/>
      <c r="M4" s="87"/>
      <c r="N4" s="87"/>
      <c r="O4" s="87"/>
      <c r="P4" s="87"/>
      <c r="Q4" s="87"/>
      <c r="R4" s="87"/>
      <c r="S4" s="87"/>
      <c r="T4" s="87"/>
      <c r="U4" s="87"/>
      <c r="V4" s="87"/>
      <c r="W4" s="88"/>
      <c r="X4" s="82" t="s">
        <v>66</v>
      </c>
      <c r="Y4" s="82"/>
      <c r="Z4" s="82"/>
      <c r="AA4" s="82"/>
      <c r="AB4" s="82"/>
      <c r="AC4" s="82"/>
      <c r="AD4" s="82"/>
      <c r="AE4" s="82"/>
      <c r="AF4" s="82"/>
      <c r="AG4" s="82"/>
      <c r="AH4" s="82"/>
      <c r="AI4" s="82" t="s">
        <v>67</v>
      </c>
      <c r="AJ4" s="82"/>
      <c r="AK4" s="82"/>
      <c r="AL4" s="82"/>
      <c r="AM4" s="82"/>
      <c r="AN4" s="82"/>
      <c r="AO4" s="82"/>
      <c r="AP4" s="82"/>
      <c r="AQ4" s="82"/>
      <c r="AR4" s="82"/>
      <c r="AS4" s="82"/>
      <c r="AT4" s="82" t="s">
        <v>68</v>
      </c>
      <c r="AU4" s="82"/>
      <c r="AV4" s="82"/>
      <c r="AW4" s="82"/>
      <c r="AX4" s="82"/>
      <c r="AY4" s="82"/>
      <c r="AZ4" s="82"/>
      <c r="BA4" s="82"/>
      <c r="BB4" s="82"/>
      <c r="BC4" s="82"/>
      <c r="BD4" s="82"/>
      <c r="BE4" s="82" t="s">
        <v>69</v>
      </c>
      <c r="BF4" s="82"/>
      <c r="BG4" s="82"/>
      <c r="BH4" s="82"/>
      <c r="BI4" s="82"/>
      <c r="BJ4" s="82"/>
      <c r="BK4" s="82"/>
      <c r="BL4" s="82"/>
      <c r="BM4" s="82"/>
      <c r="BN4" s="82"/>
      <c r="BO4" s="82"/>
      <c r="BP4" s="82" t="s">
        <v>70</v>
      </c>
      <c r="BQ4" s="82"/>
      <c r="BR4" s="82"/>
      <c r="BS4" s="82"/>
      <c r="BT4" s="82"/>
      <c r="BU4" s="82"/>
      <c r="BV4" s="82"/>
      <c r="BW4" s="82"/>
      <c r="BX4" s="82"/>
      <c r="BY4" s="82"/>
      <c r="BZ4" s="82"/>
      <c r="CA4" s="82" t="s">
        <v>71</v>
      </c>
      <c r="CB4" s="82"/>
      <c r="CC4" s="82"/>
      <c r="CD4" s="82"/>
      <c r="CE4" s="82"/>
      <c r="CF4" s="82"/>
      <c r="CG4" s="82"/>
      <c r="CH4" s="82"/>
      <c r="CI4" s="82"/>
      <c r="CJ4" s="82"/>
      <c r="CK4" s="82"/>
      <c r="CL4" s="82" t="s">
        <v>72</v>
      </c>
      <c r="CM4" s="82"/>
      <c r="CN4" s="82"/>
      <c r="CO4" s="82"/>
      <c r="CP4" s="82"/>
      <c r="CQ4" s="82"/>
      <c r="CR4" s="82"/>
      <c r="CS4" s="82"/>
      <c r="CT4" s="82"/>
      <c r="CU4" s="82"/>
      <c r="CV4" s="82"/>
      <c r="CW4" s="82" t="s">
        <v>73</v>
      </c>
      <c r="CX4" s="82"/>
      <c r="CY4" s="82"/>
      <c r="CZ4" s="82"/>
      <c r="DA4" s="82"/>
      <c r="DB4" s="82"/>
      <c r="DC4" s="82"/>
      <c r="DD4" s="82"/>
      <c r="DE4" s="82"/>
      <c r="DF4" s="82"/>
      <c r="DG4" s="82"/>
      <c r="DH4" s="82" t="s">
        <v>74</v>
      </c>
      <c r="DI4" s="82"/>
      <c r="DJ4" s="82"/>
      <c r="DK4" s="82"/>
      <c r="DL4" s="82"/>
      <c r="DM4" s="82"/>
      <c r="DN4" s="82"/>
      <c r="DO4" s="82"/>
      <c r="DP4" s="82"/>
      <c r="DQ4" s="82"/>
      <c r="DR4" s="82"/>
      <c r="DS4" s="82" t="s">
        <v>75</v>
      </c>
      <c r="DT4" s="82"/>
      <c r="DU4" s="82"/>
      <c r="DV4" s="82"/>
      <c r="DW4" s="82"/>
      <c r="DX4" s="82"/>
      <c r="DY4" s="82"/>
      <c r="DZ4" s="82"/>
      <c r="EA4" s="82"/>
      <c r="EB4" s="82"/>
      <c r="EC4" s="82"/>
      <c r="ED4" s="82" t="s">
        <v>76</v>
      </c>
      <c r="EE4" s="82"/>
      <c r="EF4" s="82"/>
      <c r="EG4" s="82"/>
      <c r="EH4" s="82"/>
      <c r="EI4" s="82"/>
      <c r="EJ4" s="82"/>
      <c r="EK4" s="82"/>
      <c r="EL4" s="82"/>
      <c r="EM4" s="82"/>
      <c r="EN4" s="8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422029</v>
      </c>
      <c r="D6" s="34">
        <f t="shared" si="3"/>
        <v>46</v>
      </c>
      <c r="E6" s="34">
        <f t="shared" si="3"/>
        <v>1</v>
      </c>
      <c r="F6" s="34">
        <f t="shared" si="3"/>
        <v>0</v>
      </c>
      <c r="G6" s="34">
        <f t="shared" si="3"/>
        <v>1</v>
      </c>
      <c r="H6" s="34" t="str">
        <f t="shared" si="3"/>
        <v>長崎県　佐世保市</v>
      </c>
      <c r="I6" s="34" t="str">
        <f t="shared" si="3"/>
        <v>法適用</v>
      </c>
      <c r="J6" s="34" t="str">
        <f t="shared" si="3"/>
        <v>水道事業</v>
      </c>
      <c r="K6" s="34" t="str">
        <f t="shared" si="3"/>
        <v>末端給水事業</v>
      </c>
      <c r="L6" s="34" t="str">
        <f t="shared" si="3"/>
        <v>A2</v>
      </c>
      <c r="M6" s="34">
        <f t="shared" si="3"/>
        <v>0</v>
      </c>
      <c r="N6" s="35" t="str">
        <f t="shared" si="3"/>
        <v>-</v>
      </c>
      <c r="O6" s="35">
        <f t="shared" si="3"/>
        <v>54.86</v>
      </c>
      <c r="P6" s="35">
        <f t="shared" si="3"/>
        <v>98.1</v>
      </c>
      <c r="Q6" s="35">
        <f t="shared" si="3"/>
        <v>4119</v>
      </c>
      <c r="R6" s="35">
        <f t="shared" si="3"/>
        <v>256520</v>
      </c>
      <c r="S6" s="35">
        <f t="shared" si="3"/>
        <v>426.06</v>
      </c>
      <c r="T6" s="35">
        <f t="shared" si="3"/>
        <v>602.07000000000005</v>
      </c>
      <c r="U6" s="35">
        <f t="shared" si="3"/>
        <v>249360</v>
      </c>
      <c r="V6" s="35">
        <f t="shared" si="3"/>
        <v>194.66</v>
      </c>
      <c r="W6" s="35">
        <f t="shared" si="3"/>
        <v>1281</v>
      </c>
      <c r="X6" s="36">
        <f>IF(X7="",NA(),X7)</f>
        <v>122.28</v>
      </c>
      <c r="Y6" s="36">
        <f t="shared" ref="Y6:AG6" si="4">IF(Y7="",NA(),Y7)</f>
        <v>119.88</v>
      </c>
      <c r="Z6" s="36">
        <f t="shared" si="4"/>
        <v>122.55</v>
      </c>
      <c r="AA6" s="36">
        <f t="shared" si="4"/>
        <v>112.35</v>
      </c>
      <c r="AB6" s="36">
        <f t="shared" si="4"/>
        <v>112.88</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275.63</v>
      </c>
      <c r="AU6" s="36">
        <f t="shared" ref="AU6:BC6" si="6">IF(AU7="",NA(),AU7)</f>
        <v>851.93</v>
      </c>
      <c r="AV6" s="36">
        <f t="shared" si="6"/>
        <v>184.15</v>
      </c>
      <c r="AW6" s="36">
        <f t="shared" si="6"/>
        <v>188.02</v>
      </c>
      <c r="AX6" s="36">
        <f t="shared" si="6"/>
        <v>183.74</v>
      </c>
      <c r="AY6" s="36">
        <f t="shared" si="6"/>
        <v>590.46</v>
      </c>
      <c r="AZ6" s="36">
        <f t="shared" si="6"/>
        <v>628.34</v>
      </c>
      <c r="BA6" s="36">
        <f t="shared" si="6"/>
        <v>289.8</v>
      </c>
      <c r="BB6" s="36">
        <f t="shared" si="6"/>
        <v>299.44</v>
      </c>
      <c r="BC6" s="36">
        <f t="shared" si="6"/>
        <v>311.99</v>
      </c>
      <c r="BD6" s="35" t="str">
        <f>IF(BD7="","",IF(BD7="-","【-】","【"&amp;SUBSTITUTE(TEXT(BD7,"#,##0.00"),"-","△")&amp;"】"))</f>
        <v>【262.87】</v>
      </c>
      <c r="BE6" s="36">
        <f>IF(BE7="",NA(),BE7)</f>
        <v>491.78</v>
      </c>
      <c r="BF6" s="36">
        <f t="shared" ref="BF6:BN6" si="7">IF(BF7="",NA(),BF7)</f>
        <v>494.31</v>
      </c>
      <c r="BG6" s="36">
        <f t="shared" si="7"/>
        <v>509.16</v>
      </c>
      <c r="BH6" s="36">
        <f t="shared" si="7"/>
        <v>503.96</v>
      </c>
      <c r="BI6" s="36">
        <f t="shared" si="7"/>
        <v>492.12</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112.39</v>
      </c>
      <c r="BQ6" s="36">
        <f t="shared" ref="BQ6:BY6" si="8">IF(BQ7="",NA(),BQ7)</f>
        <v>110.65</v>
      </c>
      <c r="BR6" s="36">
        <f t="shared" si="8"/>
        <v>116.49</v>
      </c>
      <c r="BS6" s="36">
        <f t="shared" si="8"/>
        <v>109.57</v>
      </c>
      <c r="BT6" s="36">
        <f t="shared" si="8"/>
        <v>110.15</v>
      </c>
      <c r="BU6" s="36">
        <f t="shared" si="8"/>
        <v>99.91</v>
      </c>
      <c r="BV6" s="36">
        <f t="shared" si="8"/>
        <v>99.89</v>
      </c>
      <c r="BW6" s="36">
        <f t="shared" si="8"/>
        <v>107.05</v>
      </c>
      <c r="BX6" s="36">
        <f t="shared" si="8"/>
        <v>106.4</v>
      </c>
      <c r="BY6" s="36">
        <f t="shared" si="8"/>
        <v>107.61</v>
      </c>
      <c r="BZ6" s="35" t="str">
        <f>IF(BZ7="","",IF(BZ7="-","【-】","【"&amp;SUBSTITUTE(TEXT(BZ7,"#,##0.00"),"-","△")&amp;"】"))</f>
        <v>【105.59】</v>
      </c>
      <c r="CA6" s="36">
        <f>IF(CA7="",NA(),CA7)</f>
        <v>200.45</v>
      </c>
      <c r="CB6" s="36">
        <f t="shared" ref="CB6:CJ6" si="9">IF(CB7="",NA(),CB7)</f>
        <v>203.12</v>
      </c>
      <c r="CC6" s="36">
        <f t="shared" si="9"/>
        <v>192.7</v>
      </c>
      <c r="CD6" s="36">
        <f t="shared" si="9"/>
        <v>204.74</v>
      </c>
      <c r="CE6" s="36">
        <f t="shared" si="9"/>
        <v>203.98</v>
      </c>
      <c r="CF6" s="36">
        <f t="shared" si="9"/>
        <v>164.25</v>
      </c>
      <c r="CG6" s="36">
        <f t="shared" si="9"/>
        <v>165.34</v>
      </c>
      <c r="CH6" s="36">
        <f t="shared" si="9"/>
        <v>155.09</v>
      </c>
      <c r="CI6" s="36">
        <f t="shared" si="9"/>
        <v>156.29</v>
      </c>
      <c r="CJ6" s="36">
        <f t="shared" si="9"/>
        <v>155.69</v>
      </c>
      <c r="CK6" s="35" t="str">
        <f>IF(CK7="","",IF(CK7="-","【-】","【"&amp;SUBSTITUTE(TEXT(CK7,"#,##0.00"),"-","△")&amp;"】"))</f>
        <v>【163.27】</v>
      </c>
      <c r="CL6" s="36">
        <f>IF(CL7="",NA(),CL7)</f>
        <v>60.99</v>
      </c>
      <c r="CM6" s="36">
        <f t="shared" ref="CM6:CU6" si="10">IF(CM7="",NA(),CM7)</f>
        <v>60.43</v>
      </c>
      <c r="CN6" s="36">
        <f t="shared" si="10"/>
        <v>58.69</v>
      </c>
      <c r="CO6" s="36">
        <f t="shared" si="10"/>
        <v>68.09</v>
      </c>
      <c r="CP6" s="36">
        <f t="shared" si="10"/>
        <v>68.41</v>
      </c>
      <c r="CQ6" s="36">
        <f t="shared" si="10"/>
        <v>62.71</v>
      </c>
      <c r="CR6" s="36">
        <f t="shared" si="10"/>
        <v>62.15</v>
      </c>
      <c r="CS6" s="36">
        <f t="shared" si="10"/>
        <v>61.61</v>
      </c>
      <c r="CT6" s="36">
        <f t="shared" si="10"/>
        <v>62.34</v>
      </c>
      <c r="CU6" s="36">
        <f t="shared" si="10"/>
        <v>62.46</v>
      </c>
      <c r="CV6" s="35" t="str">
        <f>IF(CV7="","",IF(CV7="-","【-】","【"&amp;SUBSTITUTE(TEXT(CV7,"#,##0.00"),"-","△")&amp;"】"))</f>
        <v>【59.94】</v>
      </c>
      <c r="CW6" s="36">
        <f>IF(CW7="",NA(),CW7)</f>
        <v>85.68</v>
      </c>
      <c r="CX6" s="36">
        <f t="shared" ref="CX6:DF6" si="11">IF(CX7="",NA(),CX7)</f>
        <v>85.6</v>
      </c>
      <c r="CY6" s="36">
        <f t="shared" si="11"/>
        <v>85.97</v>
      </c>
      <c r="CZ6" s="36">
        <f t="shared" si="11"/>
        <v>84.91</v>
      </c>
      <c r="DA6" s="36">
        <f t="shared" si="11"/>
        <v>85.24</v>
      </c>
      <c r="DB6" s="36">
        <f t="shared" si="11"/>
        <v>90.54</v>
      </c>
      <c r="DC6" s="36">
        <f t="shared" si="11"/>
        <v>90.64</v>
      </c>
      <c r="DD6" s="36">
        <f t="shared" si="11"/>
        <v>90.23</v>
      </c>
      <c r="DE6" s="36">
        <f t="shared" si="11"/>
        <v>90.15</v>
      </c>
      <c r="DF6" s="36">
        <f t="shared" si="11"/>
        <v>90.62</v>
      </c>
      <c r="DG6" s="35" t="str">
        <f>IF(DG7="","",IF(DG7="-","【-】","【"&amp;SUBSTITUTE(TEXT(DG7,"#,##0.00"),"-","△")&amp;"】"))</f>
        <v>【90.22】</v>
      </c>
      <c r="DH6" s="36">
        <f>IF(DH7="",NA(),DH7)</f>
        <v>46.03</v>
      </c>
      <c r="DI6" s="36">
        <f t="shared" ref="DI6:DQ6" si="12">IF(DI7="",NA(),DI7)</f>
        <v>47.1</v>
      </c>
      <c r="DJ6" s="36">
        <f t="shared" si="12"/>
        <v>45.83</v>
      </c>
      <c r="DK6" s="36">
        <f t="shared" si="12"/>
        <v>46.72</v>
      </c>
      <c r="DL6" s="36">
        <f t="shared" si="12"/>
        <v>48.05</v>
      </c>
      <c r="DM6" s="36">
        <f t="shared" si="12"/>
        <v>42.43</v>
      </c>
      <c r="DN6" s="36">
        <f t="shared" si="12"/>
        <v>43.24</v>
      </c>
      <c r="DO6" s="36">
        <f t="shared" si="12"/>
        <v>46.36</v>
      </c>
      <c r="DP6" s="36">
        <f t="shared" si="12"/>
        <v>47.37</v>
      </c>
      <c r="DQ6" s="36">
        <f t="shared" si="12"/>
        <v>48.01</v>
      </c>
      <c r="DR6" s="35" t="str">
        <f>IF(DR7="","",IF(DR7="-","【-】","【"&amp;SUBSTITUTE(TEXT(DR7,"#,##0.00"),"-","△")&amp;"】"))</f>
        <v>【47.91】</v>
      </c>
      <c r="DS6" s="36">
        <f>IF(DS7="",NA(),DS7)</f>
        <v>11.71</v>
      </c>
      <c r="DT6" s="36">
        <f t="shared" ref="DT6:EB6" si="13">IF(DT7="",NA(),DT7)</f>
        <v>12.64</v>
      </c>
      <c r="DU6" s="36">
        <f t="shared" si="13"/>
        <v>13.17</v>
      </c>
      <c r="DV6" s="36">
        <f t="shared" si="13"/>
        <v>14.97</v>
      </c>
      <c r="DW6" s="36">
        <f t="shared" si="13"/>
        <v>15.22</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0.78</v>
      </c>
      <c r="EE6" s="36">
        <f t="shared" ref="EE6:EM6" si="14">IF(EE7="",NA(),EE7)</f>
        <v>0.56000000000000005</v>
      </c>
      <c r="EF6" s="36">
        <f t="shared" si="14"/>
        <v>0.65</v>
      </c>
      <c r="EG6" s="36">
        <f t="shared" si="14"/>
        <v>0.73</v>
      </c>
      <c r="EH6" s="36">
        <f t="shared" si="14"/>
        <v>0.65</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422029</v>
      </c>
      <c r="D7" s="38">
        <v>46</v>
      </c>
      <c r="E7" s="38">
        <v>1</v>
      </c>
      <c r="F7" s="38">
        <v>0</v>
      </c>
      <c r="G7" s="38">
        <v>1</v>
      </c>
      <c r="H7" s="38" t="s">
        <v>105</v>
      </c>
      <c r="I7" s="38" t="s">
        <v>106</v>
      </c>
      <c r="J7" s="38" t="s">
        <v>107</v>
      </c>
      <c r="K7" s="38" t="s">
        <v>108</v>
      </c>
      <c r="L7" s="38" t="s">
        <v>109</v>
      </c>
      <c r="M7" s="38"/>
      <c r="N7" s="39" t="s">
        <v>110</v>
      </c>
      <c r="O7" s="39">
        <v>54.86</v>
      </c>
      <c r="P7" s="39">
        <v>98.1</v>
      </c>
      <c r="Q7" s="39">
        <v>4119</v>
      </c>
      <c r="R7" s="39">
        <v>256520</v>
      </c>
      <c r="S7" s="39">
        <v>426.06</v>
      </c>
      <c r="T7" s="39">
        <v>602.07000000000005</v>
      </c>
      <c r="U7" s="39">
        <v>249360</v>
      </c>
      <c r="V7" s="39">
        <v>194.66</v>
      </c>
      <c r="W7" s="39">
        <v>1281</v>
      </c>
      <c r="X7" s="39">
        <v>122.28</v>
      </c>
      <c r="Y7" s="39">
        <v>119.88</v>
      </c>
      <c r="Z7" s="39">
        <v>122.55</v>
      </c>
      <c r="AA7" s="39">
        <v>112.35</v>
      </c>
      <c r="AB7" s="39">
        <v>112.88</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275.63</v>
      </c>
      <c r="AU7" s="39">
        <v>851.93</v>
      </c>
      <c r="AV7" s="39">
        <v>184.15</v>
      </c>
      <c r="AW7" s="39">
        <v>188.02</v>
      </c>
      <c r="AX7" s="39">
        <v>183.74</v>
      </c>
      <c r="AY7" s="39">
        <v>590.46</v>
      </c>
      <c r="AZ7" s="39">
        <v>628.34</v>
      </c>
      <c r="BA7" s="39">
        <v>289.8</v>
      </c>
      <c r="BB7" s="39">
        <v>299.44</v>
      </c>
      <c r="BC7" s="39">
        <v>311.99</v>
      </c>
      <c r="BD7" s="39">
        <v>262.87</v>
      </c>
      <c r="BE7" s="39">
        <v>491.78</v>
      </c>
      <c r="BF7" s="39">
        <v>494.31</v>
      </c>
      <c r="BG7" s="39">
        <v>509.16</v>
      </c>
      <c r="BH7" s="39">
        <v>503.96</v>
      </c>
      <c r="BI7" s="39">
        <v>492.12</v>
      </c>
      <c r="BJ7" s="39">
        <v>299.16000000000003</v>
      </c>
      <c r="BK7" s="39">
        <v>297.13</v>
      </c>
      <c r="BL7" s="39">
        <v>301.99</v>
      </c>
      <c r="BM7" s="39">
        <v>298.08999999999997</v>
      </c>
      <c r="BN7" s="39">
        <v>291.77999999999997</v>
      </c>
      <c r="BO7" s="39">
        <v>270.87</v>
      </c>
      <c r="BP7" s="39">
        <v>112.39</v>
      </c>
      <c r="BQ7" s="39">
        <v>110.65</v>
      </c>
      <c r="BR7" s="39">
        <v>116.49</v>
      </c>
      <c r="BS7" s="39">
        <v>109.57</v>
      </c>
      <c r="BT7" s="39">
        <v>110.15</v>
      </c>
      <c r="BU7" s="39">
        <v>99.91</v>
      </c>
      <c r="BV7" s="39">
        <v>99.89</v>
      </c>
      <c r="BW7" s="39">
        <v>107.05</v>
      </c>
      <c r="BX7" s="39">
        <v>106.4</v>
      </c>
      <c r="BY7" s="39">
        <v>107.61</v>
      </c>
      <c r="BZ7" s="39">
        <v>105.59</v>
      </c>
      <c r="CA7" s="39">
        <v>200.45</v>
      </c>
      <c r="CB7" s="39">
        <v>203.12</v>
      </c>
      <c r="CC7" s="39">
        <v>192.7</v>
      </c>
      <c r="CD7" s="39">
        <v>204.74</v>
      </c>
      <c r="CE7" s="39">
        <v>203.98</v>
      </c>
      <c r="CF7" s="39">
        <v>164.25</v>
      </c>
      <c r="CG7" s="39">
        <v>165.34</v>
      </c>
      <c r="CH7" s="39">
        <v>155.09</v>
      </c>
      <c r="CI7" s="39">
        <v>156.29</v>
      </c>
      <c r="CJ7" s="39">
        <v>155.69</v>
      </c>
      <c r="CK7" s="39">
        <v>163.27000000000001</v>
      </c>
      <c r="CL7" s="39">
        <v>60.99</v>
      </c>
      <c r="CM7" s="39">
        <v>60.43</v>
      </c>
      <c r="CN7" s="39">
        <v>58.69</v>
      </c>
      <c r="CO7" s="39">
        <v>68.09</v>
      </c>
      <c r="CP7" s="39">
        <v>68.41</v>
      </c>
      <c r="CQ7" s="39">
        <v>62.71</v>
      </c>
      <c r="CR7" s="39">
        <v>62.15</v>
      </c>
      <c r="CS7" s="39">
        <v>61.61</v>
      </c>
      <c r="CT7" s="39">
        <v>62.34</v>
      </c>
      <c r="CU7" s="39">
        <v>62.46</v>
      </c>
      <c r="CV7" s="39">
        <v>59.94</v>
      </c>
      <c r="CW7" s="39">
        <v>85.68</v>
      </c>
      <c r="CX7" s="39">
        <v>85.6</v>
      </c>
      <c r="CY7" s="39">
        <v>85.97</v>
      </c>
      <c r="CZ7" s="39">
        <v>84.91</v>
      </c>
      <c r="DA7" s="39">
        <v>85.24</v>
      </c>
      <c r="DB7" s="39">
        <v>90.54</v>
      </c>
      <c r="DC7" s="39">
        <v>90.64</v>
      </c>
      <c r="DD7" s="39">
        <v>90.23</v>
      </c>
      <c r="DE7" s="39">
        <v>90.15</v>
      </c>
      <c r="DF7" s="39">
        <v>90.62</v>
      </c>
      <c r="DG7" s="39">
        <v>90.22</v>
      </c>
      <c r="DH7" s="39">
        <v>46.03</v>
      </c>
      <c r="DI7" s="39">
        <v>47.1</v>
      </c>
      <c r="DJ7" s="39">
        <v>45.83</v>
      </c>
      <c r="DK7" s="39">
        <v>46.72</v>
      </c>
      <c r="DL7" s="39">
        <v>48.05</v>
      </c>
      <c r="DM7" s="39">
        <v>42.43</v>
      </c>
      <c r="DN7" s="39">
        <v>43.24</v>
      </c>
      <c r="DO7" s="39">
        <v>46.36</v>
      </c>
      <c r="DP7" s="39">
        <v>47.37</v>
      </c>
      <c r="DQ7" s="39">
        <v>48.01</v>
      </c>
      <c r="DR7" s="39">
        <v>47.91</v>
      </c>
      <c r="DS7" s="39">
        <v>11.71</v>
      </c>
      <c r="DT7" s="39">
        <v>12.64</v>
      </c>
      <c r="DU7" s="39">
        <v>13.17</v>
      </c>
      <c r="DV7" s="39">
        <v>14.97</v>
      </c>
      <c r="DW7" s="39">
        <v>15.22</v>
      </c>
      <c r="DX7" s="39">
        <v>11.07</v>
      </c>
      <c r="DY7" s="39">
        <v>12.21</v>
      </c>
      <c r="DZ7" s="39">
        <v>13.57</v>
      </c>
      <c r="EA7" s="39">
        <v>14.27</v>
      </c>
      <c r="EB7" s="39">
        <v>16.170000000000002</v>
      </c>
      <c r="EC7" s="39">
        <v>15</v>
      </c>
      <c r="ED7" s="39">
        <v>0.78</v>
      </c>
      <c r="EE7" s="39">
        <v>0.56000000000000005</v>
      </c>
      <c r="EF7" s="39">
        <v>0.65</v>
      </c>
      <c r="EG7" s="39">
        <v>0.73</v>
      </c>
      <c r="EH7" s="39">
        <v>0.65</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永田大介</cp:lastModifiedBy>
  <cp:lastPrinted>2018-02-14T05:28:01Z</cp:lastPrinted>
  <dcterms:created xsi:type="dcterms:W3CDTF">2017-12-25T01:37:12Z</dcterms:created>
  <dcterms:modified xsi:type="dcterms:W3CDTF">2018-02-14T05:37:24Z</dcterms:modified>
  <cp:category/>
</cp:coreProperties>
</file>