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16170" windowHeight="6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l="1"/>
  <c r="AM35" i="9" s="1"/>
  <c r="BE34" i="9"/>
  <c r="BW34" i="9" l="1"/>
  <c r="BW35" i="9" s="1"/>
  <c r="BW36" i="9" s="1"/>
  <c r="BW37" i="9" s="1"/>
  <c r="BW38" i="9" s="1"/>
  <c r="BW39" i="9" s="1"/>
  <c r="BW40" i="9" s="1"/>
  <c r="BW41" i="9" s="1"/>
  <c r="CO34" i="9" l="1"/>
  <c r="CO35" i="9" s="1"/>
</calcChain>
</file>

<file path=xl/sharedStrings.xml><?xml version="1.0" encoding="utf-8"?>
<sst xmlns="http://schemas.openxmlformats.org/spreadsheetml/2006/main" count="993" uniqueCount="555">
  <si>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</si>
  <si>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</si>
  <si>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</si>
  <si>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</si>
  <si>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</si>
  <si>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</si>
  <si>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</si>
  <si>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</si>
  <si>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</si>
  <si>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</si>
  <si>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</si>
  <si>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</si>
  <si>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</si>
  <si>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</si>
  <si>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</si>
  <si>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</si>
  <si>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</si>
  <si>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</si>
  <si>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</si>
  <si>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</si>
  <si>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</si>
  <si>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</si>
  <si>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</si>
  <si>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</si>
  <si>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</si>
  <si>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</si>
  <si>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</si>
  <si>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</si>
  <si>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</si>
  <si>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</si>
  <si>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</si>
  <si>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</si>
  <si>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</si>
  <si>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</si>
  <si>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</si>
  <si>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</si>
  <si>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</si>
  <si>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</si>
  <si>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</si>
  <si>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</si>
  <si>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</si>
  <si>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</si>
  <si>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</si>
  <si>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</si>
  <si>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</si>
  <si>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</si>
  <si>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</si>
  <si>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</si>
  <si>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</si>
  <si>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</si>
  <si>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</si>
  <si>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</si>
  <si>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</si>
  <si>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</si>
  <si>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</si>
  <si>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</si>
  <si>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</si>
  <si>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</si>
  <si>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</si>
  <si>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</si>
  <si>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</si>
  <si>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</si>
  <si>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</si>
  <si>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</si>
  <si>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</si>
  <si>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</si>
  <si>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</si>
  <si>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</si>
  <si>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</si>
  <si>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</si>
  <si>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</si>
  <si>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</si>
  <si>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</si>
  <si>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</si>
  <si>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</si>
  <si>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</si>
  <si>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</si>
  <si>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</si>
  <si>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</si>
  <si>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</si>
  <si>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</si>
  <si>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</si>
  <si>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</si>
  <si>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</si>
  <si>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</si>
  <si>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</si>
  <si>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</si>
  <si>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</si>
  <si>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</si>
  <si>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</si>
  <si>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</si>
  <si>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</si>
  <si>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</si>
  <si>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</si>
  <si>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</si>
  <si>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</si>
  <si>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</si>
  <si>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</si>
  <si>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</si>
  <si>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</si>
  <si>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</si>
  <si>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</si>
  <si>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</si>
  <si>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</si>
  <si>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</si>
  <si>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</si>
  <si>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</si>
  <si>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</si>
  <si>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</si>
  <si>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</si>
  <si>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</si>
  <si>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</si>
  <si>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</si>
  <si>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</si>
  <si>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</si>
  <si>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</si>
  <si>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</si>
  <si>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</si>
  <si>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</si>
  <si>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</si>
  <si>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</si>
  <si>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</si>
  <si>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</si>
  <si>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</si>
  <si>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</si>
  <si>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</si>
  <si>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</si>
  <si>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</si>
  <si>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</si>
  <si>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</si>
  <si>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</si>
  <si>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</si>
  <si>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</si>
  <si>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</si>
  <si>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</si>
  <si>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</si>
  <si>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</si>
  <si>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</si>
  <si>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</si>
  <si>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</si>
  <si>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</si>
  <si>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</si>
  <si>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</si>
  <si>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</si>
  <si>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</si>
  <si>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</si>
  <si>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</si>
  <si>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</si>
  <si>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</si>
  <si>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</si>
  <si>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</si>
  <si>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</si>
  <si>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</si>
  <si>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</si>
  <si>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</si>
  <si>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</si>
  <si>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</si>
  <si>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</si>
  <si>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</si>
  <si>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</si>
  <si>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</si>
  <si>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</si>
  <si>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</si>
  <si>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</si>
  <si>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</si>
  <si>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</si>
  <si>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</si>
  <si>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</si>
  <si>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</si>
  <si>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</si>
  <si>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</si>
  <si>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</si>
  <si>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</si>
  <si>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</si>
  <si>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</si>
  <si>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</si>
  <si>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</si>
  <si>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</si>
  <si>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</si>
  <si>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</si>
  <si>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</si>
  <si>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</si>
  <si>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</si>
  <si>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</si>
  <si>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</si>
  <si>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</si>
  <si>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</si>
  <si>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</si>
  <si>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</si>
  <si>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</si>
  <si>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</si>
  <si>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</si>
  <si>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</si>
  <si>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</si>
  <si>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</si>
  <si>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長崎県長与町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</si>
  <si>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</si>
  <si>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</si>
  <si>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</si>
  <si>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</si>
  <si>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</si>
  <si>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</si>
  <si>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</si>
  <si>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</si>
  <si>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</si>
  <si>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</si>
  <si>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</si>
  <si>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</si>
  <si>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</si>
  <si>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</si>
  <si>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</si>
  <si>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</si>
  <si>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</si>
  <si>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</si>
  <si>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</si>
  <si>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</si>
  <si>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</si>
  <si>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</si>
  <si>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</si>
  <si>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</si>
  <si>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</si>
  <si>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</si>
  <si>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</si>
  <si>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</si>
  <si>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</si>
  <si>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</si>
  <si>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</si>
  <si>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</si>
  <si>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</si>
  <si>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</si>
  <si>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</si>
  <si>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</si>
  <si>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</si>
  <si>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</si>
  <si>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</si>
  <si>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</si>
  <si>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</si>
  <si>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</si>
  <si>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</si>
  <si>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</si>
  <si>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</si>
  <si>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</si>
  <si>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</si>
  <si>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</si>
  <si>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</si>
  <si>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</si>
  <si>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</si>
  <si>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</si>
  <si>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</si>
  <si>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</si>
  <si>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</si>
  <si>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</si>
  <si>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</si>
  <si>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</si>
  <si>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</si>
  <si>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</si>
  <si>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</si>
  <si>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</si>
  <si>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</si>
  <si>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</si>
  <si>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</si>
  <si>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</si>
  <si>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</si>
  <si>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</si>
  <si>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</si>
  <si>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</si>
  <si>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</si>
  <si>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</si>
  <si>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</si>
  <si>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</si>
  <si>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</si>
  <si>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</si>
  <si>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</si>
  <si>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</si>
  <si>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</si>
  <si>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</si>
  <si>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</si>
  <si>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</si>
  <si>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</si>
  <si>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</si>
  <si>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</si>
  <si>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</si>
  <si>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</si>
  <si>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</si>
  <si>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</si>
  <si>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</si>
  <si>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</si>
  <si>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</si>
  <si>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</si>
  <si>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</si>
  <si>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</si>
  <si>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</si>
  <si>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</si>
  <si>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</si>
  <si>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</si>
  <si>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</si>
  <si>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</si>
  <si>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</si>
  <si>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</si>
  <si>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</si>
  <si>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</si>
  <si>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</si>
  <si>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</si>
  <si>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</si>
  <si>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</si>
  <si>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</si>
  <si>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</si>
  <si>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</si>
  <si>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</si>
  <si>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</si>
  <si>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</si>
  <si>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</si>
  <si>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</si>
  <si>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</si>
  <si>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</si>
  <si>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</si>
  <si>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</si>
  <si>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</si>
  <si>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</si>
  <si>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</si>
  <si>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</si>
  <si>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</si>
  <si>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</si>
  <si>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</si>
  <si>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</si>
  <si>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</si>
  <si>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</si>
  <si>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</si>
  <si>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</si>
  <si>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</si>
  <si>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</si>
  <si>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</si>
  <si>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</si>
  <si>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</si>
  <si>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</si>
  <si>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</si>
  <si>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</si>
  <si>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</si>
  <si>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</si>
  <si>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</si>
  <si>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</si>
  <si>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</si>
  <si>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</si>
  <si>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</si>
  <si>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</si>
  <si>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</si>
  <si>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</si>
  <si>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</si>
  <si>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長崎県長与町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</si>
  <si>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</si>
  <si>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</si>
  <si>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</si>
  <si>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</si>
  <si>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</si>
  <si>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</si>
  <si>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</si>
  <si>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</si>
  <si>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</si>
  <si>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</si>
  <si>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</si>
  <si>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</si>
  <si>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</si>
  <si>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</si>
  <si>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</si>
  <si>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</si>
  <si>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</si>
  <si>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</si>
  <si>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</si>
  <si>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</si>
  <si>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</si>
  <si>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</si>
  <si>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</si>
  <si>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</si>
  <si>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</si>
  <si>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</si>
  <si>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</si>
  <si>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</si>
  <si>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</si>
  <si>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</si>
  <si>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</si>
  <si>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</si>
  <si>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</si>
  <si>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</si>
  <si>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</si>
  <si>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</si>
  <si>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</si>
  <si>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</si>
  <si>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</si>
  <si>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</si>
  <si>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</si>
  <si>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長崎都市計画事業長与町土地区画整理事業特別会計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</si>
  <si>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</si>
  <si>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</si>
  <si>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</si>
  <si>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</si>
  <si>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</si>
  <si>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</si>
  <si>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</si>
  <si>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</si>
  <si>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</si>
  <si>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</si>
  <si>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</si>
  <si>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</si>
  <si>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</si>
  <si>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</si>
  <si>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</si>
  <si>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</si>
  <si>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</si>
  <si>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</si>
  <si>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</si>
  <si>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</si>
  <si>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</si>
  <si>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</si>
  <si>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</si>
  <si>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</si>
  <si>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</si>
  <si>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</si>
  <si>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</si>
  <si>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</si>
  <si>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</si>
  <si>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</si>
  <si>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</si>
  <si>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</si>
  <si>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</si>
  <si>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</si>
  <si>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</si>
  <si>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</si>
  <si>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</si>
  <si>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</si>
  <si>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</si>
  <si>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</si>
  <si>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</si>
  <si>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</si>
  <si>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</si>
  <si>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</si>
  <si>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</si>
  <si>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</si>
  <si>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</si>
  <si>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</si>
  <si>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</si>
  <si>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</si>
  <si>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</si>
  <si>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</si>
  <si>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</si>
  <si>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</si>
  <si>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</si>
  <si>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</si>
  <si>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</si>
  <si>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</si>
  <si>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</si>
  <si>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</si>
  <si>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</si>
  <si>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</si>
  <si>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</si>
  <si>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</si>
  <si>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</si>
  <si>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</si>
  <si>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</si>
  <si>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</si>
  <si>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</si>
  <si>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</si>
  <si>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</si>
  <si>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</si>
  <si>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</si>
  <si>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</si>
  <si>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</si>
  <si>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</si>
  <si>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</si>
  <si>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</si>
  <si>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</si>
  <si>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</si>
  <si>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</si>
  <si>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</si>
  <si>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</si>
  <si>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</si>
  <si>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</si>
  <si>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</si>
  <si>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</si>
  <si>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</si>
  <si>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</si>
  <si>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</si>
  <si>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</si>
  <si>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</si>
  <si>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</si>
  <si>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</si>
  <si>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</si>
  <si>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</si>
  <si>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</si>
  <si>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</si>
  <si>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</si>
  <si>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</si>
  <si>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</si>
  <si>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</si>
  <si>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</si>
  <si>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</si>
  <si>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</si>
  <si>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</si>
  <si>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</si>
  <si>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</si>
  <si>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</si>
  <si>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</si>
  <si>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</si>
  <si>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</si>
  <si>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</si>
  <si>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</si>
  <si>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</si>
  <si>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</si>
  <si>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</si>
  <si>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</si>
  <si>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</si>
  <si>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</si>
  <si>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</si>
  <si>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</si>
  <si>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</si>
  <si>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</si>
  <si>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</si>
  <si>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</si>
  <si>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</si>
  <si>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</si>
  <si>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</si>
  <si>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</si>
  <si>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</si>
  <si>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</si>
  <si>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</si>
  <si>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</si>
  <si>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</si>
  <si>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3.50</t>
  </si>
  <si>
    <t>▲ 3.79</t>
  </si>
  <si>
    <t>▲ 0.58</t>
  </si>
  <si>
    <t>▲ 5.94</t>
  </si>
  <si>
    <t>下水道事業会計</t>
  </si>
  <si>
    <t>水道事業会計</t>
  </si>
  <si>
    <t>一般会計</t>
  </si>
  <si>
    <t>介護保険特別会計</t>
  </si>
  <si>
    <t>国民健康保険特別会計</t>
  </si>
  <si>
    <t>駐車場事業特別会計</t>
  </si>
  <si>
    <t>後期高齢者医療特別会計</t>
  </si>
  <si>
    <t>長崎都市計画事業長与町土地区画整理事業特別会計</t>
  </si>
  <si>
    <t>その他会計（赤字）</t>
  </si>
  <si>
    <t>その他会計（黒字）</t>
  </si>
  <si>
    <t>長与・時津環境施設組合（一般会計）</t>
    <rPh sb="0" eb="2">
      <t>ナガヨ</t>
    </rPh>
    <rPh sb="3" eb="5">
      <t>トギツ</t>
    </rPh>
    <rPh sb="5" eb="7">
      <t>カンキョウ</t>
    </rPh>
    <rPh sb="7" eb="9">
      <t>シセツ</t>
    </rPh>
    <rPh sb="9" eb="11">
      <t>クミアイ</t>
    </rPh>
    <rPh sb="12" eb="14">
      <t>イッパン</t>
    </rPh>
    <rPh sb="14" eb="16">
      <t>カイケイ</t>
    </rPh>
    <phoneticPr fontId="5"/>
  </si>
  <si>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</si>
  <si>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</si>
  <si>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</si>
  <si>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5"/>
  </si>
  <si>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</si>
  <si>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5"/>
  </si>
  <si>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5"/>
  </si>
  <si>
    <t>西彼中央土地開発公社</t>
    <rPh sb="0" eb="2">
      <t>セイヒ</t>
    </rPh>
    <rPh sb="2" eb="4">
      <t>チュウオウ</t>
    </rPh>
    <rPh sb="4" eb="6">
      <t>トチ</t>
    </rPh>
    <rPh sb="6" eb="8">
      <t>カイハツ</t>
    </rPh>
    <rPh sb="8" eb="10">
      <t>コウシャ</t>
    </rPh>
    <phoneticPr fontId="5"/>
  </si>
  <si>
    <t>長崎県林業公社</t>
    <rPh sb="0" eb="3">
      <t>ナガサキケン</t>
    </rPh>
    <rPh sb="3" eb="5">
      <t>リンギョウ</t>
    </rPh>
    <rPh sb="5" eb="7">
      <t>コウシャ</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</si>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</sst>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36625</c:v>
                </c:pt>
                <c:pt idx="1">
                  <c:v>47039</c:v>
                </c:pt>
                <c:pt idx="2">
                  <c:v>74179</c:v>
                </c:pt>
                <c:pt idx="3">
                  <c:v>46965</c:v>
                </c:pt>
                <c:pt idx="4">
                  <c:v>36969</c:v>
                </c:pt>
              </c:numCache>
            </c:numRef>
          </c:val>
          <c:smooth val="0"/>
        </c:ser>
        <c:dLbls>
          <c:showLegendKey val="0"/>
          <c:showVal val="0"/>
          <c:showCatName val="0"/>
          <c:showSerName val="0"/>
          <c:showPercent val="0"/>
          <c:showBubbleSize val="0"/>
        </c:dLbls>
        <c:marker val="1"/>
        <c:smooth val="0"/>
        <c:axId val="229064312"/>
        <c:axId val="231289392"/>
      </c:lineChart>
      <c:catAx>
        <c:axId val="229064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289392"/>
        <c:crosses val="autoZero"/>
        <c:auto val="1"/>
        <c:lblAlgn val="ctr"/>
        <c:lblOffset val="100"/>
        <c:tickLblSkip val="1"/>
        <c:tickMarkSkip val="1"/>
        <c:noMultiLvlLbl val="0"/>
      </c:catAx>
      <c:valAx>
        <c:axId val="2312893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064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6.78</c:v>
                </c:pt>
                <c:pt idx="1">
                  <c:v>6.3</c:v>
                </c:pt>
                <c:pt idx="2">
                  <c:v>6.82</c:v>
                </c:pt>
                <c:pt idx="3">
                  <c:v>8.5500000000000007</c:v>
                </c:pt>
                <c:pt idx="4">
                  <c:v>7.78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23.52</c:v>
                </c:pt>
                <c:pt idx="1">
                  <c:v>23.77</c:v>
                </c:pt>
                <c:pt idx="2">
                  <c:v>23.01</c:v>
                </c:pt>
                <c:pt idx="3">
                  <c:v>23.85</c:v>
                </c:pt>
                <c:pt idx="4">
                  <c:v>23.31</c:v>
                </c:pt>
              </c:numCache>
            </c:numRef>
          </c:val>
        </c:ser>
        <c:dLbls>
          <c:showLegendKey val="0"/>
          <c:showVal val="0"/>
          <c:showCatName val="0"/>
          <c:showSerName val="0"/>
          <c:showPercent val="0"/>
          <c:showBubbleSize val="0"/>
        </c:dLbls>
        <c:gapWidth val="250"/>
        <c:overlap val="100"/>
        <c:axId val="287876976"/>
        <c:axId val="28925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1.24</c:v>
                </c:pt>
                <c:pt idx="1">
                  <c:v>-3.5</c:v>
                </c:pt>
                <c:pt idx="2">
                  <c:v>-3.79</c:v>
                </c:pt>
                <c:pt idx="3">
                  <c:v>-0.57999999999999996</c:v>
                </c:pt>
                <c:pt idx="4">
                  <c:v>-5.94</c:v>
                </c:pt>
              </c:numCache>
            </c:numRef>
          </c:val>
          <c:smooth val="0"/>
        </c:ser>
        <c:dLbls>
          <c:showLegendKey val="0"/>
          <c:showVal val="0"/>
          <c:showCatName val="0"/>
          <c:showSerName val="0"/>
          <c:showPercent val="0"/>
          <c:showBubbleSize val="0"/>
        </c:dLbls>
        <c:marker val="1"/>
        <c:smooth val="0"/>
        <c:axId val="287876976"/>
        <c:axId val="289250016"/>
      </c:lineChart>
      <c:catAx>
        <c:axId val="28787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250016"/>
        <c:crosses val="autoZero"/>
        <c:auto val="1"/>
        <c:lblAlgn val="ctr"/>
        <c:lblOffset val="100"/>
        <c:tickLblSkip val="1"/>
        <c:tickMarkSkip val="1"/>
        <c:noMultiLvlLbl val="0"/>
      </c:catAx>
      <c:valAx>
        <c:axId val="28925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87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長崎都市計画事業長与町土地区画整理事業特別会計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0.67</c:v>
                </c:pt>
                <c:pt idx="2">
                  <c:v>#N/A</c:v>
                </c:pt>
                <c:pt idx="3">
                  <c:v>2.27</c:v>
                </c:pt>
                <c:pt idx="4">
                  <c:v>#N/A</c:v>
                </c:pt>
                <c:pt idx="5">
                  <c:v>3.63</c:v>
                </c:pt>
                <c:pt idx="6">
                  <c:v>#N/A</c:v>
                </c:pt>
                <c:pt idx="7">
                  <c:v>2.82</c:v>
                </c:pt>
                <c:pt idx="8">
                  <c:v>#N/A</c:v>
                </c:pt>
                <c:pt idx="9">
                  <c:v>0.49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0.94</c:v>
                </c:pt>
                <c:pt idx="2">
                  <c:v>#N/A</c:v>
                </c:pt>
                <c:pt idx="3">
                  <c:v>0.53</c:v>
                </c:pt>
                <c:pt idx="4">
                  <c:v>#N/A</c:v>
                </c:pt>
                <c:pt idx="5">
                  <c:v>0.95</c:v>
                </c:pt>
                <c:pt idx="6">
                  <c:v>#N/A</c:v>
                </c:pt>
                <c:pt idx="7">
                  <c:v>1.65</c:v>
                </c:pt>
                <c:pt idx="8">
                  <c:v>#N/A</c:v>
                </c:pt>
                <c:pt idx="9">
                  <c:v>2.66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6.78</c:v>
                </c:pt>
                <c:pt idx="2">
                  <c:v>#N/A</c:v>
                </c:pt>
                <c:pt idx="3">
                  <c:v>6.3</c:v>
                </c:pt>
                <c:pt idx="4">
                  <c:v>#N/A</c:v>
                </c:pt>
                <c:pt idx="5">
                  <c:v>6.81</c:v>
                </c:pt>
                <c:pt idx="6">
                  <c:v>#N/A</c:v>
                </c:pt>
                <c:pt idx="7">
                  <c:v>8.5399999999999991</c:v>
                </c:pt>
                <c:pt idx="8">
                  <c:v>#N/A</c:v>
                </c:pt>
                <c:pt idx="9">
                  <c:v>7.77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8.69</c:v>
                </c:pt>
                <c:pt idx="2">
                  <c:v>#N/A</c:v>
                </c:pt>
                <c:pt idx="3">
                  <c:v>7.72</c:v>
                </c:pt>
                <c:pt idx="4">
                  <c:v>#N/A</c:v>
                </c:pt>
                <c:pt idx="5">
                  <c:v>7.95</c:v>
                </c:pt>
                <c:pt idx="6">
                  <c:v>#N/A</c:v>
                </c:pt>
                <c:pt idx="7">
                  <c:v>9.6300000000000008</c:v>
                </c:pt>
                <c:pt idx="8">
                  <c:v>#N/A</c:v>
                </c:pt>
                <c:pt idx="9">
                  <c:v>8.56</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6.41</c:v>
                </c:pt>
                <c:pt idx="2">
                  <c:v>#N/A</c:v>
                </c:pt>
                <c:pt idx="3">
                  <c:v>10.39</c:v>
                </c:pt>
                <c:pt idx="4">
                  <c:v>#N/A</c:v>
                </c:pt>
                <c:pt idx="5">
                  <c:v>12.24</c:v>
                </c:pt>
                <c:pt idx="6">
                  <c:v>#N/A</c:v>
                </c:pt>
                <c:pt idx="7">
                  <c:v>13.66</c:v>
                </c:pt>
                <c:pt idx="8">
                  <c:v>#N/A</c:v>
                </c:pt>
                <c:pt idx="9">
                  <c:v>15.78</c:v>
                </c:pt>
              </c:numCache>
            </c:numRef>
          </c:val>
        </c:ser>
        <c:dLbls>
          <c:showLegendKey val="0"/>
          <c:showVal val="0"/>
          <c:showCatName val="0"/>
          <c:showSerName val="0"/>
          <c:showPercent val="0"/>
          <c:showBubbleSize val="0"/>
        </c:dLbls>
        <c:gapWidth val="150"/>
        <c:overlap val="100"/>
        <c:axId val="287850680"/>
        <c:axId val="287846536"/>
      </c:barChart>
      <c:catAx>
        <c:axId val="28785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846536"/>
        <c:crosses val="autoZero"/>
        <c:auto val="1"/>
        <c:lblAlgn val="ctr"/>
        <c:lblOffset val="100"/>
        <c:tickLblSkip val="1"/>
        <c:tickMarkSkip val="1"/>
        <c:noMultiLvlLbl val="0"/>
      </c:catAx>
      <c:valAx>
        <c:axId val="28784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850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1129</c:v>
                </c:pt>
                <c:pt idx="5">
                  <c:v>1298</c:v>
                </c:pt>
                <c:pt idx="8">
                  <c:v>1150</c:v>
                </c:pt>
                <c:pt idx="11">
                  <c:v>1333</c:v>
                </c:pt>
                <c:pt idx="14">
                  <c:v>1215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130</c:v>
                </c:pt>
                <c:pt idx="3">
                  <c:v>363</c:v>
                </c:pt>
                <c:pt idx="6">
                  <c:v>184</c:v>
                </c:pt>
                <c:pt idx="9">
                  <c:v>325</c:v>
                </c:pt>
                <c:pt idx="12">
                  <c:v>135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3</c:v>
                </c:pt>
                <c:pt idx="6">
                  <c:v>5</c:v>
                </c:pt>
                <c:pt idx="9">
                  <c:v>7</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395</c:v>
                </c:pt>
                <c:pt idx="3">
                  <c:v>330</c:v>
                </c:pt>
                <c:pt idx="6">
                  <c:v>318</c:v>
                </c:pt>
                <c:pt idx="9">
                  <c:v>307</c:v>
                </c:pt>
                <c:pt idx="12">
                  <c:v>386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1231</c:v>
                </c:pt>
                <c:pt idx="3">
                  <c:v>1212</c:v>
                </c:pt>
                <c:pt idx="6">
                  <c:v>1207</c:v>
                </c:pt>
                <c:pt idx="9">
                  <c:v>1172</c:v>
                </c:pt>
                <c:pt idx="12">
                  <c:v>1299</c:v>
                </c:pt>
              </c:numCache>
            </c:numRef>
          </c:val>
        </c:ser>
        <c:dLbls>
          <c:showLegendKey val="0"/>
          <c:showVal val="0"/>
          <c:showCatName val="0"/>
          <c:showSerName val="0"/>
          <c:showPercent val="0"/>
          <c:showBubbleSize val="0"/>
        </c:dLbls>
        <c:gapWidth val="100"/>
        <c:overlap val="100"/>
        <c:axId val="290253624"/>
        <c:axId val="290254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628</c:v>
                </c:pt>
                <c:pt idx="2">
                  <c:v>#N/A</c:v>
                </c:pt>
                <c:pt idx="3">
                  <c:v>#N/A</c:v>
                </c:pt>
                <c:pt idx="4">
                  <c:v>611</c:v>
                </c:pt>
                <c:pt idx="5">
                  <c:v>#N/A</c:v>
                </c:pt>
                <c:pt idx="6">
                  <c:v>#N/A</c:v>
                </c:pt>
                <c:pt idx="7">
                  <c:v>565</c:v>
                </c:pt>
                <c:pt idx="8">
                  <c:v>#N/A</c:v>
                </c:pt>
                <c:pt idx="9">
                  <c:v>#N/A</c:v>
                </c:pt>
                <c:pt idx="10">
                  <c:v>479</c:v>
                </c:pt>
                <c:pt idx="11">
                  <c:v>#N/A</c:v>
                </c:pt>
                <c:pt idx="12">
                  <c:v>#N/A</c:v>
                </c:pt>
                <c:pt idx="13">
                  <c:v>612</c:v>
                </c:pt>
                <c:pt idx="14">
                  <c:v>#N/A</c:v>
                </c:pt>
              </c:numCache>
            </c:numRef>
          </c:val>
          <c:smooth val="0"/>
        </c:ser>
        <c:dLbls>
          <c:showLegendKey val="0"/>
          <c:showVal val="0"/>
          <c:showCatName val="0"/>
          <c:showSerName val="0"/>
          <c:showPercent val="0"/>
          <c:showBubbleSize val="0"/>
        </c:dLbls>
        <c:marker val="1"/>
        <c:smooth val="0"/>
        <c:axId val="290253624"/>
        <c:axId val="290254008"/>
      </c:lineChart>
      <c:catAx>
        <c:axId val="29025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0254008"/>
        <c:crosses val="autoZero"/>
        <c:auto val="1"/>
        <c:lblAlgn val="ctr"/>
        <c:lblOffset val="100"/>
        <c:tickLblSkip val="1"/>
        <c:tickMarkSkip val="1"/>
        <c:noMultiLvlLbl val="0"/>
      </c:catAx>
      <c:valAx>
        <c:axId val="290254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25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9583</c:v>
                </c:pt>
                <c:pt idx="5">
                  <c:v>10237</c:v>
                </c:pt>
                <c:pt idx="8">
                  <c:v>10896</c:v>
                </c:pt>
                <c:pt idx="11">
                  <c:v>10823</c:v>
                </c:pt>
                <c:pt idx="14">
                  <c:v>11618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1963</c:v>
                </c:pt>
                <c:pt idx="5">
                  <c:v>1994</c:v>
                </c:pt>
                <c:pt idx="8">
                  <c:v>2118</c:v>
                </c:pt>
                <c:pt idx="11">
                  <c:v>2133</c:v>
                </c:pt>
                <c:pt idx="14">
                  <c:v>1950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5008</c:v>
                </c:pt>
                <c:pt idx="5">
                  <c:v>4705</c:v>
                </c:pt>
                <c:pt idx="8">
                  <c:v>4475</c:v>
                </c:pt>
                <c:pt idx="11">
                  <c:v>4449</c:v>
                </c:pt>
                <c:pt idx="14">
                  <c:v>4080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c:v>
                </c:pt>
                <c:pt idx="3">
                  <c:v>2</c:v>
                </c:pt>
                <c:pt idx="6">
                  <c:v>2</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240</c:v>
                </c:pt>
                <c:pt idx="3">
                  <c:v>242</c:v>
                </c:pt>
                <c:pt idx="6">
                  <c:v>240</c:v>
                </c:pt>
                <c:pt idx="9">
                  <c:v>375</c:v>
                </c:pt>
                <c:pt idx="12">
                  <c:v>1541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2149</c:v>
                </c:pt>
                <c:pt idx="3">
                  <c:v>2284</c:v>
                </c:pt>
                <c:pt idx="6">
                  <c:v>2151</c:v>
                </c:pt>
                <c:pt idx="9">
                  <c:v>1802</c:v>
                </c:pt>
                <c:pt idx="12">
                  <c:v>1709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2513</c:v>
                </c:pt>
                <c:pt idx="3">
                  <c:v>2176</c:v>
                </c:pt>
                <c:pt idx="6">
                  <c:v>2008</c:v>
                </c:pt>
                <c:pt idx="9">
                  <c:v>1732</c:v>
                </c:pt>
                <c:pt idx="12">
                  <c:v>1609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12068</c:v>
                </c:pt>
                <c:pt idx="3">
                  <c:v>12711</c:v>
                </c:pt>
                <c:pt idx="6">
                  <c:v>13722</c:v>
                </c:pt>
                <c:pt idx="9">
                  <c:v>14089</c:v>
                </c:pt>
                <c:pt idx="12">
                  <c:v>13968</c:v>
                </c:pt>
              </c:numCache>
            </c:numRef>
          </c:val>
        </c:ser>
        <c:dLbls>
          <c:showLegendKey val="0"/>
          <c:showVal val="0"/>
          <c:showCatName val="0"/>
          <c:showSerName val="0"/>
          <c:showPercent val="0"/>
          <c:showBubbleSize val="0"/>
        </c:dLbls>
        <c:gapWidth val="100"/>
        <c:overlap val="100"/>
        <c:axId val="289826824"/>
        <c:axId val="289827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417</c:v>
                </c:pt>
                <c:pt idx="2">
                  <c:v>#N/A</c:v>
                </c:pt>
                <c:pt idx="3">
                  <c:v>#N/A</c:v>
                </c:pt>
                <c:pt idx="4">
                  <c:v>480</c:v>
                </c:pt>
                <c:pt idx="5">
                  <c:v>#N/A</c:v>
                </c:pt>
                <c:pt idx="6">
                  <c:v>#N/A</c:v>
                </c:pt>
                <c:pt idx="7">
                  <c:v>635</c:v>
                </c:pt>
                <c:pt idx="8">
                  <c:v>#N/A</c:v>
                </c:pt>
                <c:pt idx="9">
                  <c:v>#N/A</c:v>
                </c:pt>
                <c:pt idx="10">
                  <c:v>594</c:v>
                </c:pt>
                <c:pt idx="11">
                  <c:v>#N/A</c:v>
                </c:pt>
                <c:pt idx="12">
                  <c:v>#N/A</c:v>
                </c:pt>
                <c:pt idx="13">
                  <c:v>1181</c:v>
                </c:pt>
                <c:pt idx="14">
                  <c:v>#N/A</c:v>
                </c:pt>
              </c:numCache>
            </c:numRef>
          </c:val>
          <c:smooth val="0"/>
        </c:ser>
        <c:dLbls>
          <c:showLegendKey val="0"/>
          <c:showVal val="0"/>
          <c:showCatName val="0"/>
          <c:showSerName val="0"/>
          <c:showPercent val="0"/>
          <c:showBubbleSize val="0"/>
        </c:dLbls>
        <c:marker val="1"/>
        <c:smooth val="0"/>
        <c:axId val="289826824"/>
        <c:axId val="289827208"/>
      </c:lineChart>
      <c:catAx>
        <c:axId val="289826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9827208"/>
        <c:crosses val="autoZero"/>
        <c:auto val="1"/>
        <c:lblAlgn val="ctr"/>
        <c:lblOffset val="100"/>
        <c:tickLblSkip val="1"/>
        <c:tickMarkSkip val="1"/>
        <c:noMultiLvlLbl val="0"/>
      </c:catAx>
      <c:valAx>
        <c:axId val="289827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826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42,515
42,370
28.73
12,621,399
11,907,623
560,842
7,210,037
13,967,748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の確保については、現年と滞納繰越分を合わせた徴収率が９５．７％と、昨年度より０．６ポイント改善しており、この徴収率はＨ２１年度より年々向上していることから徴収強化の取組みについては一定の成果があったものと考えられる。</a:t>
          </a:r>
        </a:p>
        <a:p>
          <a:r>
            <a:rPr kumimoji="1" lang="ja-JP" altLang="en-US" sz="1300">
              <a:latin typeface="ＭＳ Ｐゴシック"/>
            </a:rPr>
            <a:t>しかしながら地方の経済状況の好転は望めない状況であり納付困難者の増加なども見込まれるため、今後も引き続き地方税等の適正な課税、税収の徴収率向上及び他債権の徴収強化対策等の取組みを通じて、歳入の確保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132645</xdr:rowOff>
    </xdr:to>
    <xdr:cxnSp macro="">
      <xdr:nvCxnSpPr>
        <xdr:cNvPr id="67" name="直線コネクタ 66"/>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132645</xdr:rowOff>
    </xdr:to>
    <xdr:cxnSp macro="">
      <xdr:nvCxnSpPr>
        <xdr:cNvPr id="70" name="直線コネクタ 69"/>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132645</xdr:rowOff>
    </xdr:to>
    <xdr:cxnSp macro="">
      <xdr:nvCxnSpPr>
        <xdr:cNvPr id="73" name="直線コネクタ 72"/>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119239</xdr:rowOff>
    </xdr:to>
    <xdr:cxnSp macro="">
      <xdr:nvCxnSpPr>
        <xdr:cNvPr id="76" name="直線コネクタ 75"/>
        <xdr:cNvCxnSpPr/>
      </xdr:nvCxnSpPr>
      <xdr:spPr>
        <a:xfrm>
          <a:off x="1447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6" name="円/楕円 85"/>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84966</xdr:rowOff>
    </xdr:from>
    <xdr:ext cx="762000" cy="259045"/>
    <xdr:sp macro="" textlink="">
      <xdr:nvSpPr>
        <xdr:cNvPr id="87" name="財政力該当値テキスト"/>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81845</xdr:rowOff>
    </xdr:from>
    <xdr:to>
      <xdr:col>6</xdr:col>
      <xdr:colOff>50800</xdr:colOff>
      <xdr:row>43</xdr:row>
      <xdr:rowOff>11995</xdr:rowOff>
    </xdr:to>
    <xdr:sp macro="" textlink="">
      <xdr:nvSpPr>
        <xdr:cNvPr id="88" name="円/楕円 87"/>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22172</xdr:rowOff>
    </xdr:from>
    <xdr:ext cx="736600" cy="259045"/>
    <xdr:sp macro="" textlink="">
      <xdr:nvSpPr>
        <xdr:cNvPr id="89" name="テキスト ボックス 88"/>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0" name="円/楕円 89"/>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22172</xdr:rowOff>
    </xdr:from>
    <xdr:ext cx="762000" cy="259045"/>
    <xdr:sp macro="" textlink="">
      <xdr:nvSpPr>
        <xdr:cNvPr id="91" name="テキスト ボックス 90"/>
        <xdr:cNvSpPr txBox="1"/>
      </xdr:nvSpPr>
      <xdr:spPr>
        <a:xfrm>
          <a:off x="2844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2" name="円/楕円 91"/>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3" name="テキスト ボックス 92"/>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4" name="円/楕円 93"/>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5" name="テキスト ボックス 94"/>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地方税や普通交付税（臨時財政対策債を含む）の減少に加え、公債費と物件費に充てた経常的な一般財源の増加により昨年度より３．９ポイント上昇した。</a:t>
          </a:r>
        </a:p>
        <a:p>
          <a:r>
            <a:rPr kumimoji="1" lang="ja-JP" altLang="en-US" sz="1300">
              <a:latin typeface="ＭＳ Ｐゴシック"/>
            </a:rPr>
            <a:t>公債費では</a:t>
          </a:r>
          <a:r>
            <a:rPr kumimoji="1" lang="ja-JP" altLang="ja-JP" sz="1300">
              <a:solidFill>
                <a:schemeClr val="dk1"/>
              </a:solidFill>
              <a:effectLst/>
              <a:latin typeface="+mn-lt"/>
              <a:ea typeface="+mn-ea"/>
              <a:cs typeface="+mn-cs"/>
            </a:rPr>
            <a:t>臨時財政対策債や小学校耐震化対策（建替工事）に係る起債の元金償還開始</a:t>
          </a:r>
          <a:r>
            <a:rPr kumimoji="1" lang="ja-JP" altLang="en-US" sz="1300">
              <a:latin typeface="ＭＳ Ｐゴシック"/>
            </a:rPr>
            <a:t>、また物件費では予防接種委託料、ごみ収集委託料等の経費の増大が主な要因であると考えられる。類似団体平均値と比較すると比率は高い傾向にあり、今後も第４次長与町行政改革大綱に基づき、歳入の確保及び義務的経費</a:t>
          </a:r>
          <a:r>
            <a:rPr kumimoji="1" lang="ja-JP" altLang="en-US" sz="1300" b="0">
              <a:latin typeface="ＭＳ Ｐゴシック"/>
            </a:rPr>
            <a:t>の</a:t>
          </a:r>
          <a:r>
            <a:rPr kumimoji="1" lang="ja-JP" altLang="en-US" sz="1300">
              <a:latin typeface="ＭＳ Ｐゴシック"/>
            </a:rPr>
            <a:t>抑制により財政の硬直化防止に努める。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121412</xdr:rowOff>
    </xdr:from>
    <xdr:to>
      <xdr:col>7</xdr:col>
      <xdr:colOff>152400</xdr:colOff>
      <xdr:row>65</xdr:row>
      <xdr:rowOff>138176</xdr:rowOff>
    </xdr:to>
    <xdr:cxnSp macro="">
      <xdr:nvCxnSpPr>
        <xdr:cNvPr id="128" name="直線コネクタ 127"/>
        <xdr:cNvCxnSpPr/>
      </xdr:nvCxnSpPr>
      <xdr:spPr>
        <a:xfrm>
          <a:off x="4114800" y="1109421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121412</xdr:rowOff>
    </xdr:from>
    <xdr:to>
      <xdr:col>6</xdr:col>
      <xdr:colOff>0</xdr:colOff>
      <xdr:row>64</xdr:row>
      <xdr:rowOff>145542</xdr:rowOff>
    </xdr:to>
    <xdr:cxnSp macro="">
      <xdr:nvCxnSpPr>
        <xdr:cNvPr id="131" name="直線コネクタ 130"/>
        <xdr:cNvCxnSpPr/>
      </xdr:nvCxnSpPr>
      <xdr:spPr>
        <a:xfrm flipV="1">
          <a:off x="3225800" y="11094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64</xdr:row>
      <xdr:rowOff>145542</xdr:rowOff>
    </xdr:to>
    <xdr:cxnSp macro="">
      <xdr:nvCxnSpPr>
        <xdr:cNvPr id="134" name="直線コネクタ 133"/>
        <xdr:cNvCxnSpPr/>
      </xdr:nvCxnSpPr>
      <xdr:spPr>
        <a:xfrm>
          <a:off x="2336800" y="110604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64</xdr:row>
      <xdr:rowOff>87630</xdr:rowOff>
    </xdr:to>
    <xdr:cxnSp macro="">
      <xdr:nvCxnSpPr>
        <xdr:cNvPr id="137" name="直線コネクタ 136"/>
        <xdr:cNvCxnSpPr/>
      </xdr:nvCxnSpPr>
      <xdr:spPr>
        <a:xfrm>
          <a:off x="1447800" y="1087704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87376</xdr:rowOff>
    </xdr:from>
    <xdr:to>
      <xdr:col>7</xdr:col>
      <xdr:colOff>203200</xdr:colOff>
      <xdr:row>66</xdr:row>
      <xdr:rowOff>17526</xdr:rowOff>
    </xdr:to>
    <xdr:sp macro="" textlink="">
      <xdr:nvSpPr>
        <xdr:cNvPr id="147" name="円/楕円 146"/>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59453</xdr:rowOff>
    </xdr:from>
    <xdr:ext cx="762000" cy="259045"/>
    <xdr:sp macro="" textlink="">
      <xdr:nvSpPr>
        <xdr:cNvPr id="148"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70612</xdr:rowOff>
    </xdr:from>
    <xdr:to>
      <xdr:col>6</xdr:col>
      <xdr:colOff>50800</xdr:colOff>
      <xdr:row>65</xdr:row>
      <xdr:rowOff>762</xdr:rowOff>
    </xdr:to>
    <xdr:sp macro="" textlink="">
      <xdr:nvSpPr>
        <xdr:cNvPr id="149" name="円/楕円 148"/>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156989</xdr:rowOff>
    </xdr:from>
    <xdr:ext cx="736600" cy="259045"/>
    <xdr:sp macro="" textlink="">
      <xdr:nvSpPr>
        <xdr:cNvPr id="150" name="テキスト ボックス 149"/>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1" name="円/楕円 150"/>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9669</xdr:rowOff>
    </xdr:from>
    <xdr:ext cx="762000" cy="259045"/>
    <xdr:sp macro="" textlink="">
      <xdr:nvSpPr>
        <xdr:cNvPr id="152" name="テキスト ボックス 151"/>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3" name="円/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5" name="円/楕円 154"/>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111269</xdr:rowOff>
    </xdr:from>
    <xdr:ext cx="762000" cy="259045"/>
    <xdr:sp macro="" textlink="">
      <xdr:nvSpPr>
        <xdr:cNvPr id="156" name="テキスト ボックス 155"/>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人件費、物件費及び維持補修費の決算額は、いずれも昨年度より増額しており、昨年度比で４，３９３円、５．６％の増となった。</a:t>
          </a:r>
        </a:p>
        <a:p>
          <a:r>
            <a:rPr kumimoji="1" lang="ja-JP" altLang="en-US" sz="1300">
              <a:latin typeface="ＭＳ Ｐゴシック"/>
            </a:rPr>
            <a:t>比率は類似団体・全国・長崎県内の平均値と比較すると大きく下回っており、今後もこの水準を維持できるよう引き続き適正な定員管理及び経費管理を推進し、効率的な行政運営に努める。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139266</xdr:rowOff>
    </xdr:from>
    <xdr:to>
      <xdr:col>7</xdr:col>
      <xdr:colOff>152400</xdr:colOff>
      <xdr:row>82</xdr:row>
      <xdr:rowOff>3150</xdr:rowOff>
    </xdr:to>
    <xdr:cxnSp macro="">
      <xdr:nvCxnSpPr>
        <xdr:cNvPr id="191" name="直線コネクタ 190"/>
        <xdr:cNvCxnSpPr/>
      </xdr:nvCxnSpPr>
      <xdr:spPr>
        <a:xfrm>
          <a:off x="4114800" y="14026716"/>
          <a:ext cx="8382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139266</xdr:rowOff>
    </xdr:from>
    <xdr:to>
      <xdr:col>6</xdr:col>
      <xdr:colOff>0</xdr:colOff>
      <xdr:row>81</xdr:row>
      <xdr:rowOff>146224</xdr:rowOff>
    </xdr:to>
    <xdr:cxnSp macro="">
      <xdr:nvCxnSpPr>
        <xdr:cNvPr id="194" name="直線コネクタ 193"/>
        <xdr:cNvCxnSpPr/>
      </xdr:nvCxnSpPr>
      <xdr:spPr>
        <a:xfrm flipV="1">
          <a:off x="3225800" y="14026716"/>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146224</xdr:rowOff>
    </xdr:from>
    <xdr:to>
      <xdr:col>4</xdr:col>
      <xdr:colOff>482600</xdr:colOff>
      <xdr:row>81</xdr:row>
      <xdr:rowOff>160694</xdr:rowOff>
    </xdr:to>
    <xdr:cxnSp macro="">
      <xdr:nvCxnSpPr>
        <xdr:cNvPr id="197" name="直線コネクタ 196"/>
        <xdr:cNvCxnSpPr/>
      </xdr:nvCxnSpPr>
      <xdr:spPr>
        <a:xfrm flipV="1">
          <a:off x="2336800" y="14033674"/>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126364</xdr:rowOff>
    </xdr:from>
    <xdr:to>
      <xdr:col>3</xdr:col>
      <xdr:colOff>279400</xdr:colOff>
      <xdr:row>81</xdr:row>
      <xdr:rowOff>160694</xdr:rowOff>
    </xdr:to>
    <xdr:cxnSp macro="">
      <xdr:nvCxnSpPr>
        <xdr:cNvPr id="200" name="直線コネクタ 199"/>
        <xdr:cNvCxnSpPr/>
      </xdr:nvCxnSpPr>
      <xdr:spPr>
        <a:xfrm>
          <a:off x="1447800" y="14013814"/>
          <a:ext cx="889000" cy="3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123800</xdr:rowOff>
    </xdr:from>
    <xdr:to>
      <xdr:col>7</xdr:col>
      <xdr:colOff>203200</xdr:colOff>
      <xdr:row>82</xdr:row>
      <xdr:rowOff>53950</xdr:rowOff>
    </xdr:to>
    <xdr:sp macro="" textlink="">
      <xdr:nvSpPr>
        <xdr:cNvPr id="210" name="円/楕円 209"/>
        <xdr:cNvSpPr/>
      </xdr:nvSpPr>
      <xdr:spPr>
        <a:xfrm>
          <a:off x="4902200" y="140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45077</xdr:rowOff>
    </xdr:from>
    <xdr:ext cx="762000" cy="259045"/>
    <xdr:sp macro="" textlink="">
      <xdr:nvSpPr>
        <xdr:cNvPr id="211" name="人件費・物件費等の状況該当値テキスト"/>
        <xdr:cNvSpPr txBox="1"/>
      </xdr:nvSpPr>
      <xdr:spPr>
        <a:xfrm>
          <a:off x="5041900" y="1393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88466</xdr:rowOff>
    </xdr:from>
    <xdr:to>
      <xdr:col>6</xdr:col>
      <xdr:colOff>50800</xdr:colOff>
      <xdr:row>82</xdr:row>
      <xdr:rowOff>18616</xdr:rowOff>
    </xdr:to>
    <xdr:sp macro="" textlink="">
      <xdr:nvSpPr>
        <xdr:cNvPr id="212" name="円/楕円 211"/>
        <xdr:cNvSpPr/>
      </xdr:nvSpPr>
      <xdr:spPr>
        <a:xfrm>
          <a:off x="4064000" y="139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28793</xdr:rowOff>
    </xdr:from>
    <xdr:ext cx="736600" cy="259045"/>
    <xdr:sp macro="" textlink="">
      <xdr:nvSpPr>
        <xdr:cNvPr id="213" name="テキスト ボックス 212"/>
        <xdr:cNvSpPr txBox="1"/>
      </xdr:nvSpPr>
      <xdr:spPr>
        <a:xfrm>
          <a:off x="3733800" y="137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95424</xdr:rowOff>
    </xdr:from>
    <xdr:to>
      <xdr:col>4</xdr:col>
      <xdr:colOff>533400</xdr:colOff>
      <xdr:row>82</xdr:row>
      <xdr:rowOff>25574</xdr:rowOff>
    </xdr:to>
    <xdr:sp macro="" textlink="">
      <xdr:nvSpPr>
        <xdr:cNvPr id="214" name="円/楕円 213"/>
        <xdr:cNvSpPr/>
      </xdr:nvSpPr>
      <xdr:spPr>
        <a:xfrm>
          <a:off x="3175000" y="139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35751</xdr:rowOff>
    </xdr:from>
    <xdr:ext cx="762000" cy="259045"/>
    <xdr:sp macro="" textlink="">
      <xdr:nvSpPr>
        <xdr:cNvPr id="215" name="テキスト ボックス 214"/>
        <xdr:cNvSpPr txBox="1"/>
      </xdr:nvSpPr>
      <xdr:spPr>
        <a:xfrm>
          <a:off x="2844800" y="1375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109894</xdr:rowOff>
    </xdr:from>
    <xdr:to>
      <xdr:col>3</xdr:col>
      <xdr:colOff>330200</xdr:colOff>
      <xdr:row>82</xdr:row>
      <xdr:rowOff>40044</xdr:rowOff>
    </xdr:to>
    <xdr:sp macro="" textlink="">
      <xdr:nvSpPr>
        <xdr:cNvPr id="216" name="円/楕円 215"/>
        <xdr:cNvSpPr/>
      </xdr:nvSpPr>
      <xdr:spPr>
        <a:xfrm>
          <a:off x="2286000" y="139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50221</xdr:rowOff>
    </xdr:from>
    <xdr:ext cx="762000" cy="259045"/>
    <xdr:sp macro="" textlink="">
      <xdr:nvSpPr>
        <xdr:cNvPr id="217" name="テキスト ボックス 216"/>
        <xdr:cNvSpPr txBox="1"/>
      </xdr:nvSpPr>
      <xdr:spPr>
        <a:xfrm>
          <a:off x="1955800" y="137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75564</xdr:rowOff>
    </xdr:from>
    <xdr:to>
      <xdr:col>2</xdr:col>
      <xdr:colOff>127000</xdr:colOff>
      <xdr:row>82</xdr:row>
      <xdr:rowOff>5714</xdr:rowOff>
    </xdr:to>
    <xdr:sp macro="" textlink="">
      <xdr:nvSpPr>
        <xdr:cNvPr id="218" name="円/楕円 217"/>
        <xdr:cNvSpPr/>
      </xdr:nvSpPr>
      <xdr:spPr>
        <a:xfrm>
          <a:off x="1397000" y="1396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15891</xdr:rowOff>
    </xdr:from>
    <xdr:ext cx="762000" cy="259045"/>
    <xdr:sp macro="" textlink="">
      <xdr:nvSpPr>
        <xdr:cNvPr id="219" name="テキスト ボックス 218"/>
        <xdr:cNvSpPr txBox="1"/>
      </xdr:nvSpPr>
      <xdr:spPr>
        <a:xfrm>
          <a:off x="1066800" y="1373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数が少ない本町では、経験年数区分に偏りが見られ、指数が大きく変動する。本年度は大学卒程度の経験年数変動により、指数が０．６ポイント減少した。給与制度の総合的見直し及び給与構造の見直しを検討し、より適正な給与水準となるよう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120227</xdr:rowOff>
    </xdr:to>
    <xdr:cxnSp macro="">
      <xdr:nvCxnSpPr>
        <xdr:cNvPr id="253" name="直線コネクタ 252"/>
        <xdr:cNvCxnSpPr/>
      </xdr:nvCxnSpPr>
      <xdr:spPr>
        <a:xfrm flipV="1">
          <a:off x="16179800" y="1464521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89</xdr:row>
      <xdr:rowOff>37677</xdr:rowOff>
    </xdr:to>
    <xdr:cxnSp macro="">
      <xdr:nvCxnSpPr>
        <xdr:cNvPr id="256" name="直線コネクタ 255"/>
        <xdr:cNvCxnSpPr/>
      </xdr:nvCxnSpPr>
      <xdr:spPr>
        <a:xfrm flipV="1">
          <a:off x="15290800" y="1469347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37677</xdr:rowOff>
    </xdr:from>
    <xdr:to>
      <xdr:col>22</xdr:col>
      <xdr:colOff>203200</xdr:colOff>
      <xdr:row>89</xdr:row>
      <xdr:rowOff>45720</xdr:rowOff>
    </xdr:to>
    <xdr:cxnSp macro="">
      <xdr:nvCxnSpPr>
        <xdr:cNvPr id="259" name="直線コネクタ 258"/>
        <xdr:cNvCxnSpPr/>
      </xdr:nvCxnSpPr>
      <xdr:spPr>
        <a:xfrm flipV="1">
          <a:off x="14401800" y="1529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89</xdr:row>
      <xdr:rowOff>45720</xdr:rowOff>
    </xdr:to>
    <xdr:cxnSp macro="">
      <xdr:nvCxnSpPr>
        <xdr:cNvPr id="262" name="直線コネクタ 261"/>
        <xdr:cNvCxnSpPr/>
      </xdr:nvCxnSpPr>
      <xdr:spPr>
        <a:xfrm>
          <a:off x="13512800" y="14572827"/>
          <a:ext cx="8890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2" name="円/楕円 271"/>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3"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4" name="円/楕円 273"/>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5" name="テキスト ボックス 274"/>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76" name="円/楕円 275"/>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73254</xdr:rowOff>
    </xdr:from>
    <xdr:ext cx="762000" cy="259045"/>
    <xdr:sp macro="" textlink="">
      <xdr:nvSpPr>
        <xdr:cNvPr id="277" name="テキスト ボックス 276"/>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8" name="円/楕円 277"/>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9" name="テキスト ボックス 278"/>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80" name="円/楕円 279"/>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81" name="テキスト ボックス 280"/>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人口千人当たりの職員数は昨年度と比較して０．０２人増加し、４．２１人となっているが、依然として類似団体の中でも非常に少ない状況である。</a:t>
          </a:r>
          <a:endParaRPr lang="ja-JP" altLang="ja-JP" sz="1300">
            <a:effectLst/>
          </a:endParaRPr>
        </a:p>
        <a:p>
          <a:r>
            <a:rPr kumimoji="1" lang="ja-JP" altLang="ja-JP" sz="1300">
              <a:solidFill>
                <a:schemeClr val="dk1"/>
              </a:solidFill>
              <a:effectLst/>
              <a:latin typeface="+mn-lt"/>
              <a:ea typeface="+mn-ea"/>
              <a:cs typeface="+mn-cs"/>
            </a:rPr>
            <a:t>団塊の世代の大量退職と新規職員の採用によるスムーズな世代交代が行えるよう、適性な定員管理に努める。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125851</xdr:rowOff>
    </xdr:from>
    <xdr:to>
      <xdr:col>24</xdr:col>
      <xdr:colOff>558800</xdr:colOff>
      <xdr:row>58</xdr:row>
      <xdr:rowOff>128149</xdr:rowOff>
    </xdr:to>
    <xdr:cxnSp macro="">
      <xdr:nvCxnSpPr>
        <xdr:cNvPr id="318" name="直線コネクタ 317"/>
        <xdr:cNvCxnSpPr/>
      </xdr:nvCxnSpPr>
      <xdr:spPr>
        <a:xfrm>
          <a:off x="16179800" y="1006995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125851</xdr:rowOff>
    </xdr:from>
    <xdr:to>
      <xdr:col>23</xdr:col>
      <xdr:colOff>406400</xdr:colOff>
      <xdr:row>58</xdr:row>
      <xdr:rowOff>136192</xdr:rowOff>
    </xdr:to>
    <xdr:cxnSp macro="">
      <xdr:nvCxnSpPr>
        <xdr:cNvPr id="321" name="直線コネクタ 320"/>
        <xdr:cNvCxnSpPr/>
      </xdr:nvCxnSpPr>
      <xdr:spPr>
        <a:xfrm flipV="1">
          <a:off x="15290800" y="100699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130447</xdr:rowOff>
    </xdr:from>
    <xdr:to>
      <xdr:col>22</xdr:col>
      <xdr:colOff>203200</xdr:colOff>
      <xdr:row>58</xdr:row>
      <xdr:rowOff>136192</xdr:rowOff>
    </xdr:to>
    <xdr:cxnSp macro="">
      <xdr:nvCxnSpPr>
        <xdr:cNvPr id="324" name="直線コネクタ 323"/>
        <xdr:cNvCxnSpPr/>
      </xdr:nvCxnSpPr>
      <xdr:spPr>
        <a:xfrm>
          <a:off x="14401800" y="1007454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123553</xdr:rowOff>
    </xdr:from>
    <xdr:to>
      <xdr:col>21</xdr:col>
      <xdr:colOff>0</xdr:colOff>
      <xdr:row>58</xdr:row>
      <xdr:rowOff>130447</xdr:rowOff>
    </xdr:to>
    <xdr:cxnSp macro="">
      <xdr:nvCxnSpPr>
        <xdr:cNvPr id="327" name="直線コネクタ 326"/>
        <xdr:cNvCxnSpPr/>
      </xdr:nvCxnSpPr>
      <xdr:spPr>
        <a:xfrm>
          <a:off x="13512800" y="1006765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77349</xdr:rowOff>
    </xdr:from>
    <xdr:to>
      <xdr:col>24</xdr:col>
      <xdr:colOff>609600</xdr:colOff>
      <xdr:row>59</xdr:row>
      <xdr:rowOff>7499</xdr:rowOff>
    </xdr:to>
    <xdr:sp macro="" textlink="">
      <xdr:nvSpPr>
        <xdr:cNvPr id="337" name="円/楕円 336"/>
        <xdr:cNvSpPr/>
      </xdr:nvSpPr>
      <xdr:spPr>
        <a:xfrm>
          <a:off x="16967200" y="100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170076</xdr:rowOff>
    </xdr:from>
    <xdr:ext cx="762000" cy="259045"/>
    <xdr:sp macro="" textlink="">
      <xdr:nvSpPr>
        <xdr:cNvPr id="338" name="定員管理の状況該当値テキスト"/>
        <xdr:cNvSpPr txBox="1"/>
      </xdr:nvSpPr>
      <xdr:spPr>
        <a:xfrm>
          <a:off x="17106900" y="994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75051</xdr:rowOff>
    </xdr:from>
    <xdr:to>
      <xdr:col>23</xdr:col>
      <xdr:colOff>457200</xdr:colOff>
      <xdr:row>59</xdr:row>
      <xdr:rowOff>5201</xdr:rowOff>
    </xdr:to>
    <xdr:sp macro="" textlink="">
      <xdr:nvSpPr>
        <xdr:cNvPr id="339" name="円/楕円 338"/>
        <xdr:cNvSpPr/>
      </xdr:nvSpPr>
      <xdr:spPr>
        <a:xfrm>
          <a:off x="16129000" y="100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15378</xdr:rowOff>
    </xdr:from>
    <xdr:ext cx="736600" cy="259045"/>
    <xdr:sp macro="" textlink="">
      <xdr:nvSpPr>
        <xdr:cNvPr id="340" name="テキスト ボックス 339"/>
        <xdr:cNvSpPr txBox="1"/>
      </xdr:nvSpPr>
      <xdr:spPr>
        <a:xfrm>
          <a:off x="15798800" y="978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85392</xdr:rowOff>
    </xdr:from>
    <xdr:to>
      <xdr:col>22</xdr:col>
      <xdr:colOff>254000</xdr:colOff>
      <xdr:row>59</xdr:row>
      <xdr:rowOff>15542</xdr:rowOff>
    </xdr:to>
    <xdr:sp macro="" textlink="">
      <xdr:nvSpPr>
        <xdr:cNvPr id="341" name="円/楕円 340"/>
        <xdr:cNvSpPr/>
      </xdr:nvSpPr>
      <xdr:spPr>
        <a:xfrm>
          <a:off x="15240000" y="100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25719</xdr:rowOff>
    </xdr:from>
    <xdr:ext cx="762000" cy="259045"/>
    <xdr:sp macro="" textlink="">
      <xdr:nvSpPr>
        <xdr:cNvPr id="342" name="テキスト ボックス 341"/>
        <xdr:cNvSpPr txBox="1"/>
      </xdr:nvSpPr>
      <xdr:spPr>
        <a:xfrm>
          <a:off x="14909800" y="979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79647</xdr:rowOff>
    </xdr:from>
    <xdr:to>
      <xdr:col>21</xdr:col>
      <xdr:colOff>50800</xdr:colOff>
      <xdr:row>59</xdr:row>
      <xdr:rowOff>9797</xdr:rowOff>
    </xdr:to>
    <xdr:sp macro="" textlink="">
      <xdr:nvSpPr>
        <xdr:cNvPr id="343" name="円/楕円 342"/>
        <xdr:cNvSpPr/>
      </xdr:nvSpPr>
      <xdr:spPr>
        <a:xfrm>
          <a:off x="14351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19974</xdr:rowOff>
    </xdr:from>
    <xdr:ext cx="762000" cy="259045"/>
    <xdr:sp macro="" textlink="">
      <xdr:nvSpPr>
        <xdr:cNvPr id="344" name="テキスト ボックス 343"/>
        <xdr:cNvSpPr txBox="1"/>
      </xdr:nvSpPr>
      <xdr:spPr>
        <a:xfrm>
          <a:off x="14020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72753</xdr:rowOff>
    </xdr:from>
    <xdr:to>
      <xdr:col>19</xdr:col>
      <xdr:colOff>533400</xdr:colOff>
      <xdr:row>59</xdr:row>
      <xdr:rowOff>2903</xdr:rowOff>
    </xdr:to>
    <xdr:sp macro="" textlink="">
      <xdr:nvSpPr>
        <xdr:cNvPr id="345" name="円/楕円 344"/>
        <xdr:cNvSpPr/>
      </xdr:nvSpPr>
      <xdr:spPr>
        <a:xfrm>
          <a:off x="13462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13080</xdr:rowOff>
    </xdr:from>
    <xdr:ext cx="762000" cy="259045"/>
    <xdr:sp macro="" textlink="">
      <xdr:nvSpPr>
        <xdr:cNvPr id="346" name="テキスト ボックス 345"/>
        <xdr:cNvSpPr txBox="1"/>
      </xdr:nvSpPr>
      <xdr:spPr>
        <a:xfrm>
          <a:off x="13131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は臨時財政対策債や小学校耐震化対策（建替工事）に係る起債の元金償還開始により元利償還金の額が増加したが、災害復旧費等に係る基準財政需要額に当該元利償還金の一部が算入されたため、昨年度から比率に変動はなかった。</a:t>
          </a:r>
        </a:p>
        <a:p>
          <a:r>
            <a:rPr kumimoji="1" lang="ja-JP" altLang="en-US" sz="1300">
              <a:latin typeface="ＭＳ Ｐゴシック"/>
            </a:rPr>
            <a:t>実質公債費比率は類似団体平均値を１ポイント上回っており、短期的に見ると今後ある程度上昇することも予想されるが、長期的な観点で引き続き適正な事業計画と起債管理を行い、財政の健全性の堅持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42</xdr:row>
      <xdr:rowOff>81704</xdr:rowOff>
    </xdr:to>
    <xdr:cxnSp macro="">
      <xdr:nvCxnSpPr>
        <xdr:cNvPr id="379" name="直線コネクタ 378"/>
        <xdr:cNvCxnSpPr/>
      </xdr:nvCxnSpPr>
      <xdr:spPr>
        <a:xfrm>
          <a:off x="16179800" y="728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42</xdr:row>
      <xdr:rowOff>138006</xdr:rowOff>
    </xdr:to>
    <xdr:cxnSp macro="">
      <xdr:nvCxnSpPr>
        <xdr:cNvPr id="382" name="直線コネクタ 381"/>
        <xdr:cNvCxnSpPr/>
      </xdr:nvCxnSpPr>
      <xdr:spPr>
        <a:xfrm flipV="1">
          <a:off x="15290800" y="72826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138006</xdr:rowOff>
    </xdr:from>
    <xdr:to>
      <xdr:col>22</xdr:col>
      <xdr:colOff>203200</xdr:colOff>
      <xdr:row>43</xdr:row>
      <xdr:rowOff>30904</xdr:rowOff>
    </xdr:to>
    <xdr:cxnSp macro="">
      <xdr:nvCxnSpPr>
        <xdr:cNvPr id="385" name="直線コネクタ 384"/>
        <xdr:cNvCxnSpPr/>
      </xdr:nvCxnSpPr>
      <xdr:spPr>
        <a:xfrm flipV="1">
          <a:off x="14401800" y="733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30904</xdr:rowOff>
    </xdr:from>
    <xdr:to>
      <xdr:col>21</xdr:col>
      <xdr:colOff>0</xdr:colOff>
      <xdr:row>43</xdr:row>
      <xdr:rowOff>71120</xdr:rowOff>
    </xdr:to>
    <xdr:cxnSp macro="">
      <xdr:nvCxnSpPr>
        <xdr:cNvPr id="388" name="直線コネクタ 387"/>
        <xdr:cNvCxnSpPr/>
      </xdr:nvCxnSpPr>
      <xdr:spPr>
        <a:xfrm flipV="1">
          <a:off x="13512800" y="74032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398" name="円/楕円 397"/>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2981</xdr:rowOff>
    </xdr:from>
    <xdr:ext cx="762000" cy="259045"/>
    <xdr:sp macro="" textlink="">
      <xdr:nvSpPr>
        <xdr:cNvPr id="399"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0" name="円/楕円 399"/>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1" name="テキスト ボックス 400"/>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87206</xdr:rowOff>
    </xdr:from>
    <xdr:to>
      <xdr:col>22</xdr:col>
      <xdr:colOff>254000</xdr:colOff>
      <xdr:row>43</xdr:row>
      <xdr:rowOff>17356</xdr:rowOff>
    </xdr:to>
    <xdr:sp macro="" textlink="">
      <xdr:nvSpPr>
        <xdr:cNvPr id="402" name="円/楕円 401"/>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403" name="テキスト ボックス 402"/>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404" name="円/楕円 403"/>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5" name="テキスト ボックス 404"/>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6" name="円/楕円 405"/>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407" name="テキスト ボックス 406"/>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のごみ処理施設建設に係る起債発行により、比率の分子の一つである組合等負担等見込額が増加したことや、起債償還額の増加に伴う減債基金の取り崩しによって分母の一つである充当可能基金が減少したことにより、昨年度より９．５ポイントの大きな増加となった。</a:t>
          </a:r>
        </a:p>
        <a:p>
          <a:r>
            <a:rPr kumimoji="1" lang="ja-JP" altLang="en-US" sz="1300">
              <a:latin typeface="ＭＳ Ｐゴシック"/>
            </a:rPr>
            <a:t>数値としては良好ではあるものの、昨年度までと比較すると類似団体平均値に非常に近くなっており、今後も引き続き適正な事業計画と起債管理を行い、財政の健全性の堅持に努める。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45170</xdr:rowOff>
    </xdr:from>
    <xdr:to>
      <xdr:col>24</xdr:col>
      <xdr:colOff>558800</xdr:colOff>
      <xdr:row>14</xdr:row>
      <xdr:rowOff>121581</xdr:rowOff>
    </xdr:to>
    <xdr:cxnSp macro="">
      <xdr:nvCxnSpPr>
        <xdr:cNvPr id="441" name="直線コネクタ 440"/>
        <xdr:cNvCxnSpPr/>
      </xdr:nvCxnSpPr>
      <xdr:spPr>
        <a:xfrm>
          <a:off x="16179800" y="2445470"/>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2"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45170</xdr:rowOff>
    </xdr:from>
    <xdr:to>
      <xdr:col>23</xdr:col>
      <xdr:colOff>406400</xdr:colOff>
      <xdr:row>14</xdr:row>
      <xdr:rowOff>50800</xdr:rowOff>
    </xdr:to>
    <xdr:cxnSp macro="">
      <xdr:nvCxnSpPr>
        <xdr:cNvPr id="444" name="直線コネクタ 443"/>
        <xdr:cNvCxnSpPr/>
      </xdr:nvCxnSpPr>
      <xdr:spPr>
        <a:xfrm flipV="1">
          <a:off x="15290800" y="2445470"/>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6" name="テキスト ボックス 445"/>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30692</xdr:rowOff>
    </xdr:from>
    <xdr:to>
      <xdr:col>22</xdr:col>
      <xdr:colOff>203200</xdr:colOff>
      <xdr:row>14</xdr:row>
      <xdr:rowOff>50800</xdr:rowOff>
    </xdr:to>
    <xdr:cxnSp macro="">
      <xdr:nvCxnSpPr>
        <xdr:cNvPr id="447" name="直線コネクタ 446"/>
        <xdr:cNvCxnSpPr/>
      </xdr:nvCxnSpPr>
      <xdr:spPr>
        <a:xfrm>
          <a:off x="14401800" y="24309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49" name="テキスト ボックス 448"/>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22648</xdr:rowOff>
    </xdr:from>
    <xdr:to>
      <xdr:col>21</xdr:col>
      <xdr:colOff>0</xdr:colOff>
      <xdr:row>14</xdr:row>
      <xdr:rowOff>30692</xdr:rowOff>
    </xdr:to>
    <xdr:cxnSp macro="">
      <xdr:nvCxnSpPr>
        <xdr:cNvPr id="450" name="直線コネクタ 449"/>
        <xdr:cNvCxnSpPr/>
      </xdr:nvCxnSpPr>
      <xdr:spPr>
        <a:xfrm>
          <a:off x="13512800" y="24229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2" name="テキスト ボックス 451"/>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4" name="テキスト ボックス 453"/>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70781</xdr:rowOff>
    </xdr:from>
    <xdr:to>
      <xdr:col>24</xdr:col>
      <xdr:colOff>609600</xdr:colOff>
      <xdr:row>15</xdr:row>
      <xdr:rowOff>931</xdr:rowOff>
    </xdr:to>
    <xdr:sp macro="" textlink="">
      <xdr:nvSpPr>
        <xdr:cNvPr id="460" name="円/楕円 459"/>
        <xdr:cNvSpPr/>
      </xdr:nvSpPr>
      <xdr:spPr>
        <a:xfrm>
          <a:off x="169672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87308</xdr:rowOff>
    </xdr:from>
    <xdr:ext cx="762000" cy="259045"/>
    <xdr:sp macro="" textlink="">
      <xdr:nvSpPr>
        <xdr:cNvPr id="461" name="将来負担の状況該当値テキスト"/>
        <xdr:cNvSpPr txBox="1"/>
      </xdr:nvSpPr>
      <xdr:spPr>
        <a:xfrm>
          <a:off x="17106900" y="231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165820</xdr:rowOff>
    </xdr:from>
    <xdr:to>
      <xdr:col>23</xdr:col>
      <xdr:colOff>457200</xdr:colOff>
      <xdr:row>14</xdr:row>
      <xdr:rowOff>95970</xdr:rowOff>
    </xdr:to>
    <xdr:sp macro="" textlink="">
      <xdr:nvSpPr>
        <xdr:cNvPr id="462" name="円/楕円 461"/>
        <xdr:cNvSpPr/>
      </xdr:nvSpPr>
      <xdr:spPr>
        <a:xfrm>
          <a:off x="16129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106147</xdr:rowOff>
    </xdr:from>
    <xdr:ext cx="736600" cy="259045"/>
    <xdr:sp macro="" textlink="">
      <xdr:nvSpPr>
        <xdr:cNvPr id="463" name="テキスト ボックス 462"/>
        <xdr:cNvSpPr txBox="1"/>
      </xdr:nvSpPr>
      <xdr:spPr>
        <a:xfrm>
          <a:off x="15798800" y="2163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64" name="円/楕円 463"/>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65" name="テキスト ボックス 46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151342</xdr:rowOff>
    </xdr:from>
    <xdr:to>
      <xdr:col>21</xdr:col>
      <xdr:colOff>50800</xdr:colOff>
      <xdr:row>14</xdr:row>
      <xdr:rowOff>81492</xdr:rowOff>
    </xdr:to>
    <xdr:sp macro="" textlink="">
      <xdr:nvSpPr>
        <xdr:cNvPr id="466" name="円/楕円 465"/>
        <xdr:cNvSpPr/>
      </xdr:nvSpPr>
      <xdr:spPr>
        <a:xfrm>
          <a:off x="14351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91669</xdr:rowOff>
    </xdr:from>
    <xdr:ext cx="762000" cy="259045"/>
    <xdr:sp macro="" textlink="">
      <xdr:nvSpPr>
        <xdr:cNvPr id="467" name="テキスト ボックス 466"/>
        <xdr:cNvSpPr txBox="1"/>
      </xdr:nvSpPr>
      <xdr:spPr>
        <a:xfrm>
          <a:off x="14020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143298</xdr:rowOff>
    </xdr:from>
    <xdr:to>
      <xdr:col>19</xdr:col>
      <xdr:colOff>533400</xdr:colOff>
      <xdr:row>14</xdr:row>
      <xdr:rowOff>73448</xdr:rowOff>
    </xdr:to>
    <xdr:sp macro="" textlink="">
      <xdr:nvSpPr>
        <xdr:cNvPr id="468" name="円/楕円 467"/>
        <xdr:cNvSpPr/>
      </xdr:nvSpPr>
      <xdr:spPr>
        <a:xfrm>
          <a:off x="13462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83625</xdr:rowOff>
    </xdr:from>
    <xdr:ext cx="762000" cy="259045"/>
    <xdr:sp macro="" textlink="">
      <xdr:nvSpPr>
        <xdr:cNvPr id="469" name="テキスト ボックス 468"/>
        <xdr:cNvSpPr txBox="1"/>
      </xdr:nvSpPr>
      <xdr:spPr>
        <a:xfrm>
          <a:off x="13131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42,515
42,370
28.73
12,621,399
11,907,623
560,842
7,210,037
13,967,748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類似団体平均値６．７３人であるのに対し、本町は４．２１人と著しく少なく、類似団体と比較して人件費は低い水準にある。本年度の比率は昨年度と同値であったが、今後も適正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53848</xdr:rowOff>
    </xdr:to>
    <xdr:cxnSp macro="">
      <xdr:nvCxnSpPr>
        <xdr:cNvPr id="62" name="直線コネクタ 61"/>
        <xdr:cNvCxnSpPr/>
      </xdr:nvCxnSpPr>
      <xdr:spPr>
        <a:xfrm>
          <a:off x="3987800" y="6226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94996</xdr:rowOff>
    </xdr:to>
    <xdr:cxnSp macro="">
      <xdr:nvCxnSpPr>
        <xdr:cNvPr id="65" name="直線コネクタ 64"/>
        <xdr:cNvCxnSpPr/>
      </xdr:nvCxnSpPr>
      <xdr:spPr>
        <a:xfrm flipV="1">
          <a:off x="3098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36</xdr:row>
      <xdr:rowOff>113284</xdr:rowOff>
    </xdr:to>
    <xdr:cxnSp macro="">
      <xdr:nvCxnSpPr>
        <xdr:cNvPr id="68" name="直線コネクタ 67"/>
        <xdr:cNvCxnSpPr/>
      </xdr:nvCxnSpPr>
      <xdr:spPr>
        <a:xfrm flipV="1">
          <a:off x="2209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113284</xdr:rowOff>
    </xdr:to>
    <xdr:cxnSp macro="">
      <xdr:nvCxnSpPr>
        <xdr:cNvPr id="71" name="直線コネクタ 70"/>
        <xdr:cNvCxnSpPr/>
      </xdr:nvCxnSpPr>
      <xdr:spPr>
        <a:xfrm>
          <a:off x="1320800" y="6235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1" name="円/楕円 80"/>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2"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3" name="円/楕円 82"/>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4" name="テキスト ボックス 83"/>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44196</xdr:rowOff>
    </xdr:from>
    <xdr:to>
      <xdr:col>4</xdr:col>
      <xdr:colOff>396875</xdr:colOff>
      <xdr:row>36</xdr:row>
      <xdr:rowOff>145796</xdr:rowOff>
    </xdr:to>
    <xdr:sp macro="" textlink="">
      <xdr:nvSpPr>
        <xdr:cNvPr id="85" name="円/楕円 84"/>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155973</xdr:rowOff>
    </xdr:from>
    <xdr:ext cx="762000" cy="259045"/>
    <xdr:sp macro="" textlink="">
      <xdr:nvSpPr>
        <xdr:cNvPr id="86" name="テキスト ボックス 85"/>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7" name="円/楕円 86"/>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88" name="テキスト ボックス 87"/>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89" name="円/楕円 88"/>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0" name="テキスト ボックス 89"/>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は新ワクチン追加に伴う接種者増加による予防接種委託料の増額や、人件費単価の増によるごみ収集委託料の増額等が影響し、昨年度と比較すると０．９ポイントの上昇となった。今後も事務事業評価による見直しを推進し経費縮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154432</xdr:rowOff>
    </xdr:from>
    <xdr:to>
      <xdr:col>24</xdr:col>
      <xdr:colOff>31750</xdr:colOff>
      <xdr:row>19</xdr:row>
      <xdr:rowOff>24130</xdr:rowOff>
    </xdr:to>
    <xdr:cxnSp macro="">
      <xdr:nvCxnSpPr>
        <xdr:cNvPr id="120" name="直線コネクタ 119"/>
        <xdr:cNvCxnSpPr/>
      </xdr:nvCxnSpPr>
      <xdr:spPr>
        <a:xfrm>
          <a:off x="15671800" y="32405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108712</xdr:rowOff>
    </xdr:from>
    <xdr:to>
      <xdr:col>22</xdr:col>
      <xdr:colOff>565150</xdr:colOff>
      <xdr:row>18</xdr:row>
      <xdr:rowOff>154432</xdr:rowOff>
    </xdr:to>
    <xdr:cxnSp macro="">
      <xdr:nvCxnSpPr>
        <xdr:cNvPr id="123" name="直線コネクタ 122"/>
        <xdr:cNvCxnSpPr/>
      </xdr:nvCxnSpPr>
      <xdr:spPr>
        <a:xfrm>
          <a:off x="14782800" y="31948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108712</xdr:rowOff>
    </xdr:from>
    <xdr:to>
      <xdr:col>21</xdr:col>
      <xdr:colOff>361950</xdr:colOff>
      <xdr:row>18</xdr:row>
      <xdr:rowOff>108712</xdr:rowOff>
    </xdr:to>
    <xdr:cxnSp macro="">
      <xdr:nvCxnSpPr>
        <xdr:cNvPr id="126" name="直線コネクタ 125"/>
        <xdr:cNvCxnSpPr/>
      </xdr:nvCxnSpPr>
      <xdr:spPr>
        <a:xfrm>
          <a:off x="13893800" y="3194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76708</xdr:rowOff>
    </xdr:from>
    <xdr:to>
      <xdr:col>20</xdr:col>
      <xdr:colOff>158750</xdr:colOff>
      <xdr:row>18</xdr:row>
      <xdr:rowOff>108712</xdr:rowOff>
    </xdr:to>
    <xdr:cxnSp macro="">
      <xdr:nvCxnSpPr>
        <xdr:cNvPr id="129" name="直線コネクタ 128"/>
        <xdr:cNvCxnSpPr/>
      </xdr:nvCxnSpPr>
      <xdr:spPr>
        <a:xfrm>
          <a:off x="13004800" y="31628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39" name="円/楕円 138"/>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0"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103632</xdr:rowOff>
    </xdr:from>
    <xdr:to>
      <xdr:col>22</xdr:col>
      <xdr:colOff>615950</xdr:colOff>
      <xdr:row>19</xdr:row>
      <xdr:rowOff>33782</xdr:rowOff>
    </xdr:to>
    <xdr:sp macro="" textlink="">
      <xdr:nvSpPr>
        <xdr:cNvPr id="141" name="円/楕円 140"/>
        <xdr:cNvSpPr/>
      </xdr:nvSpPr>
      <xdr:spPr>
        <a:xfrm>
          <a:off x="15621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18559</xdr:rowOff>
    </xdr:from>
    <xdr:ext cx="736600" cy="259045"/>
    <xdr:sp macro="" textlink="">
      <xdr:nvSpPr>
        <xdr:cNvPr id="142" name="テキスト ボックス 141"/>
        <xdr:cNvSpPr txBox="1"/>
      </xdr:nvSpPr>
      <xdr:spPr>
        <a:xfrm>
          <a:off x="15290800" y="327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57912</xdr:rowOff>
    </xdr:from>
    <xdr:to>
      <xdr:col>21</xdr:col>
      <xdr:colOff>412750</xdr:colOff>
      <xdr:row>18</xdr:row>
      <xdr:rowOff>159512</xdr:rowOff>
    </xdr:to>
    <xdr:sp macro="" textlink="">
      <xdr:nvSpPr>
        <xdr:cNvPr id="143" name="円/楕円 142"/>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144289</xdr:rowOff>
    </xdr:from>
    <xdr:ext cx="762000" cy="259045"/>
    <xdr:sp macro="" textlink="">
      <xdr:nvSpPr>
        <xdr:cNvPr id="144" name="テキスト ボックス 143"/>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57912</xdr:rowOff>
    </xdr:from>
    <xdr:to>
      <xdr:col>20</xdr:col>
      <xdr:colOff>209550</xdr:colOff>
      <xdr:row>18</xdr:row>
      <xdr:rowOff>159512</xdr:rowOff>
    </xdr:to>
    <xdr:sp macro="" textlink="">
      <xdr:nvSpPr>
        <xdr:cNvPr id="145" name="円/楕円 144"/>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144289</xdr:rowOff>
    </xdr:from>
    <xdr:ext cx="762000" cy="259045"/>
    <xdr:sp macro="" textlink="">
      <xdr:nvSpPr>
        <xdr:cNvPr id="146" name="テキスト ボックス 145"/>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25908</xdr:rowOff>
    </xdr:from>
    <xdr:to>
      <xdr:col>19</xdr:col>
      <xdr:colOff>6350</xdr:colOff>
      <xdr:row>18</xdr:row>
      <xdr:rowOff>127508</xdr:rowOff>
    </xdr:to>
    <xdr:sp macro="" textlink="">
      <xdr:nvSpPr>
        <xdr:cNvPr id="147" name="円/楕円 146"/>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112285</xdr:rowOff>
    </xdr:from>
    <xdr:ext cx="762000" cy="259045"/>
    <xdr:sp macro="" textlink="">
      <xdr:nvSpPr>
        <xdr:cNvPr id="148" name="テキスト ボックス 147"/>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本年度は入所者数の増に伴う保育所運営費補助金の増加により児童福祉費が増加し、比率は０．３ポイント上昇した。</a:t>
          </a:r>
        </a:p>
        <a:p>
          <a:r>
            <a:rPr kumimoji="1" lang="ja-JP" altLang="en-US" sz="1300">
              <a:latin typeface="ＭＳ Ｐゴシック"/>
            </a:rPr>
            <a:t>福祉に係る経費は年々増加傾向にあるため、今後財政を圧迫することがないようその推移に注視していく必要がある。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50800</xdr:rowOff>
    </xdr:to>
    <xdr:cxnSp macro="">
      <xdr:nvCxnSpPr>
        <xdr:cNvPr id="181" name="直線コネクタ 180"/>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12700</xdr:rowOff>
    </xdr:to>
    <xdr:cxnSp macro="">
      <xdr:nvCxnSpPr>
        <xdr:cNvPr id="184" name="直線コネクタ 183"/>
        <xdr:cNvCxnSpPr/>
      </xdr:nvCxnSpPr>
      <xdr:spPr>
        <a:xfrm>
          <a:off x="3098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56</xdr:row>
      <xdr:rowOff>0</xdr:rowOff>
    </xdr:to>
    <xdr:cxnSp macro="">
      <xdr:nvCxnSpPr>
        <xdr:cNvPr id="187" name="直線コネクタ 186"/>
        <xdr:cNvCxnSpPr/>
      </xdr:nvCxnSpPr>
      <xdr:spPr>
        <a:xfrm>
          <a:off x="2209800" y="9461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31750</xdr:rowOff>
    </xdr:to>
    <xdr:cxnSp macro="">
      <xdr:nvCxnSpPr>
        <xdr:cNvPr id="190" name="直線コネクタ 189"/>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0" name="円/楕円 199"/>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1"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2" name="円/楕円 201"/>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3" name="テキスト ボックス 20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04" name="円/楕円 203"/>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35577</xdr:rowOff>
    </xdr:from>
    <xdr:ext cx="762000" cy="259045"/>
    <xdr:sp macro="" textlink="">
      <xdr:nvSpPr>
        <xdr:cNvPr id="205" name="テキスト ボックス 204"/>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6" name="円/楕円 205"/>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7" name="テキスト ボックス 206"/>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8" name="円/楕円 207"/>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09" name="テキスト ボックス 20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介護保険事業特別会計繰出金が第６期事業計画策定経費の増により増額したことに加え、普通交付税（臨時財政対策債を含む。）が減少したことが影響し、昨年度より０．４ポイント上昇した。類似団体平均値を２．４ポイント下回ってはいるが、依然として増加傾向にあるため、引き続き適正な財政運営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85852</xdr:rowOff>
    </xdr:from>
    <xdr:to>
      <xdr:col>24</xdr:col>
      <xdr:colOff>31750</xdr:colOff>
      <xdr:row>56</xdr:row>
      <xdr:rowOff>108712</xdr:rowOff>
    </xdr:to>
    <xdr:cxnSp macro="">
      <xdr:nvCxnSpPr>
        <xdr:cNvPr id="239" name="直線コネクタ 238"/>
        <xdr:cNvCxnSpPr/>
      </xdr:nvCxnSpPr>
      <xdr:spPr>
        <a:xfrm>
          <a:off x="15671800" y="9687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85852</xdr:rowOff>
    </xdr:to>
    <xdr:cxnSp macro="">
      <xdr:nvCxnSpPr>
        <xdr:cNvPr id="242" name="直線コネクタ 241"/>
        <xdr:cNvCxnSpPr/>
      </xdr:nvCxnSpPr>
      <xdr:spPr>
        <a:xfrm>
          <a:off x="14782800" y="9682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81280</xdr:rowOff>
    </xdr:to>
    <xdr:cxnSp macro="">
      <xdr:nvCxnSpPr>
        <xdr:cNvPr id="245" name="直線コネクタ 244"/>
        <xdr:cNvCxnSpPr/>
      </xdr:nvCxnSpPr>
      <xdr:spPr>
        <a:xfrm>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26416</xdr:rowOff>
    </xdr:from>
    <xdr:to>
      <xdr:col>20</xdr:col>
      <xdr:colOff>158750</xdr:colOff>
      <xdr:row>56</xdr:row>
      <xdr:rowOff>67564</xdr:rowOff>
    </xdr:to>
    <xdr:cxnSp macro="">
      <xdr:nvCxnSpPr>
        <xdr:cNvPr id="248" name="直線コネクタ 247"/>
        <xdr:cNvCxnSpPr/>
      </xdr:nvCxnSpPr>
      <xdr:spPr>
        <a:xfrm>
          <a:off x="13004800" y="9627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57912</xdr:rowOff>
    </xdr:from>
    <xdr:to>
      <xdr:col>24</xdr:col>
      <xdr:colOff>82550</xdr:colOff>
      <xdr:row>56</xdr:row>
      <xdr:rowOff>159512</xdr:rowOff>
    </xdr:to>
    <xdr:sp macro="" textlink="">
      <xdr:nvSpPr>
        <xdr:cNvPr id="258" name="円/楕円 257"/>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74439</xdr:rowOff>
    </xdr:from>
    <xdr:ext cx="762000" cy="259045"/>
    <xdr:sp macro="" textlink="">
      <xdr:nvSpPr>
        <xdr:cNvPr id="259" name="その他該当値テキスト"/>
        <xdr:cNvSpPr txBox="1"/>
      </xdr:nvSpPr>
      <xdr:spPr>
        <a:xfrm>
          <a:off x="16598900" y="950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60" name="円/楕円 259"/>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146829</xdr:rowOff>
    </xdr:from>
    <xdr:ext cx="736600" cy="259045"/>
    <xdr:sp macro="" textlink="">
      <xdr:nvSpPr>
        <xdr:cNvPr id="261" name="テキスト ボックス 260"/>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62" name="円/楕円 26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63" name="テキスト ボックス 26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64" name="円/楕円 263"/>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128541</xdr:rowOff>
    </xdr:from>
    <xdr:ext cx="762000" cy="259045"/>
    <xdr:sp macro="" textlink="">
      <xdr:nvSpPr>
        <xdr:cNvPr id="265" name="テキスト ボックス 264"/>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147066</xdr:rowOff>
    </xdr:from>
    <xdr:to>
      <xdr:col>19</xdr:col>
      <xdr:colOff>6350</xdr:colOff>
      <xdr:row>56</xdr:row>
      <xdr:rowOff>77216</xdr:rowOff>
    </xdr:to>
    <xdr:sp macro="" textlink="">
      <xdr:nvSpPr>
        <xdr:cNvPr id="266" name="円/楕円 265"/>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87393</xdr:rowOff>
    </xdr:from>
    <xdr:ext cx="762000" cy="259045"/>
    <xdr:sp macro="" textlink="">
      <xdr:nvSpPr>
        <xdr:cNvPr id="267" name="テキスト ボックス 266"/>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下水道事業会計への補助金が減額となったものの、幼稚園就園奨励費補助金の増額等により、本年度は昨年度と比較して０．４ポイント上昇した。</a:t>
          </a:r>
        </a:p>
        <a:p>
          <a:r>
            <a:rPr kumimoji="1" lang="ja-JP" altLang="en-US" sz="1300">
              <a:latin typeface="ＭＳ Ｐゴシック"/>
            </a:rPr>
            <a:t>今後も広域行政に係る負担金や、下水道事業会計への補助金及びごみ処理に係る一部事務組合への負担金等により、比較的高い水準で推移することが予想される。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37</xdr:row>
      <xdr:rowOff>101854</xdr:rowOff>
    </xdr:to>
    <xdr:cxnSp macro="">
      <xdr:nvCxnSpPr>
        <xdr:cNvPr id="297" name="直線コネクタ 296"/>
        <xdr:cNvCxnSpPr/>
      </xdr:nvCxnSpPr>
      <xdr:spPr>
        <a:xfrm>
          <a:off x="15671800" y="64272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92710</xdr:rowOff>
    </xdr:to>
    <xdr:cxnSp macro="">
      <xdr:nvCxnSpPr>
        <xdr:cNvPr id="300" name="直線コネクタ 299"/>
        <xdr:cNvCxnSpPr/>
      </xdr:nvCxnSpPr>
      <xdr:spPr>
        <a:xfrm flipV="1">
          <a:off x="14782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92710</xdr:rowOff>
    </xdr:to>
    <xdr:cxnSp macro="">
      <xdr:nvCxnSpPr>
        <xdr:cNvPr id="303" name="直線コネクタ 302"/>
        <xdr:cNvCxnSpPr/>
      </xdr:nvCxnSpPr>
      <xdr:spPr>
        <a:xfrm>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88138</xdr:rowOff>
    </xdr:to>
    <xdr:cxnSp macro="">
      <xdr:nvCxnSpPr>
        <xdr:cNvPr id="306" name="直線コネクタ 305"/>
        <xdr:cNvCxnSpPr/>
      </xdr:nvCxnSpPr>
      <xdr:spPr>
        <a:xfrm>
          <a:off x="13004800" y="6376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16" name="円/楕円 315"/>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17"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18" name="円/楕円 317"/>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19" name="テキスト ボックス 318"/>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0" name="円/楕円 319"/>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1" name="テキスト ボックス 320"/>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22" name="円/楕円 32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23" name="テキスト ボックス 32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4" name="円/楕円 323"/>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25" name="テキスト ボックス 32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は小学校耐震化対策（建替工事）に係る平成２４年度緊急防災・減災事業債及び平成２２年度臨時財政対策債等、借入額が多額である起債の元金償還開始によって公債費が増加したことが影響し、比率も１．８ポイント上昇した。</a:t>
          </a:r>
        </a:p>
        <a:p>
          <a:r>
            <a:rPr kumimoji="1" lang="ja-JP" altLang="en-US" sz="1300">
              <a:latin typeface="ＭＳ Ｐゴシック"/>
            </a:rPr>
            <a:t>今後は平成２９年度に償還のピークを迎える見込みであり、公債費の増加が予想されるため、引き続き長期的な観点で適正な事業計画と起債管理に努める。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81280</xdr:rowOff>
    </xdr:to>
    <xdr:cxnSp macro="">
      <xdr:nvCxnSpPr>
        <xdr:cNvPr id="358" name="直線コネクタ 357"/>
        <xdr:cNvCxnSpPr/>
      </xdr:nvCxnSpPr>
      <xdr:spPr>
        <a:xfrm>
          <a:off x="3987800" y="13317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161289</xdr:rowOff>
    </xdr:to>
    <xdr:cxnSp macro="">
      <xdr:nvCxnSpPr>
        <xdr:cNvPr id="361" name="直線コネクタ 360"/>
        <xdr:cNvCxnSpPr/>
      </xdr:nvCxnSpPr>
      <xdr:spPr>
        <a:xfrm flipV="1">
          <a:off x="3098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153670</xdr:rowOff>
    </xdr:from>
    <xdr:to>
      <xdr:col>4</xdr:col>
      <xdr:colOff>346075</xdr:colOff>
      <xdr:row>77</xdr:row>
      <xdr:rowOff>161289</xdr:rowOff>
    </xdr:to>
    <xdr:cxnSp macro="">
      <xdr:nvCxnSpPr>
        <xdr:cNvPr id="364" name="直線コネクタ 363"/>
        <xdr:cNvCxnSpPr/>
      </xdr:nvCxnSpPr>
      <xdr:spPr>
        <a:xfrm>
          <a:off x="2209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77</xdr:row>
      <xdr:rowOff>161289</xdr:rowOff>
    </xdr:to>
    <xdr:cxnSp macro="">
      <xdr:nvCxnSpPr>
        <xdr:cNvPr id="367" name="直線コネクタ 366"/>
        <xdr:cNvCxnSpPr/>
      </xdr:nvCxnSpPr>
      <xdr:spPr>
        <a:xfrm flipV="1">
          <a:off x="1320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77" name="円/楕円 37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78"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79" name="円/楕円 378"/>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0" name="テキスト ボックス 37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81" name="円/楕円 38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82" name="テキスト ボックス 38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83" name="円/楕円 382"/>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84" name="テキスト ボックス 383"/>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5" name="円/楕円 38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本年度は地方税、普通交付税が減少し</a:t>
          </a:r>
          <a:r>
            <a:rPr kumimoji="1" lang="ja-JP" altLang="en-US" sz="1300">
              <a:solidFill>
                <a:schemeClr val="dk1"/>
              </a:solidFill>
              <a:effectLst/>
              <a:latin typeface="+mn-lt"/>
              <a:ea typeface="+mn-ea"/>
              <a:cs typeface="+mn-cs"/>
            </a:rPr>
            <a:t>たことも影響し、</a:t>
          </a:r>
          <a:r>
            <a:rPr kumimoji="1" lang="ja-JP" altLang="en-US" sz="1300">
              <a:latin typeface="ＭＳ Ｐゴシック"/>
            </a:rPr>
            <a:t>人件費の経常収支比率については昨年度と同値であったが、その他の項目（物件費、扶助費、補助費等、その他）において昨年度より上昇し、結果として公債費以外で２．１ポイント上昇した。</a:t>
          </a:r>
          <a:endParaRPr kumimoji="1" lang="en-US" altLang="ja-JP" sz="1300">
            <a:latin typeface="ＭＳ Ｐゴシック"/>
          </a:endParaRPr>
        </a:p>
        <a:p>
          <a:r>
            <a:rPr kumimoji="1" lang="ja-JP" altLang="en-US" sz="1300">
              <a:latin typeface="ＭＳ Ｐゴシック"/>
            </a:rPr>
            <a:t>地方交付税が不安定である中、経費は今後も増加することが見込まれるため、財政を圧迫することがないよう引き続き税収の徴収率向上と経常経費の抑制に努める。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78</xdr:row>
      <xdr:rowOff>21844</xdr:rowOff>
    </xdr:to>
    <xdr:cxnSp macro="">
      <xdr:nvCxnSpPr>
        <xdr:cNvPr id="417" name="直線コネクタ 416"/>
        <xdr:cNvCxnSpPr/>
      </xdr:nvCxnSpPr>
      <xdr:spPr>
        <a:xfrm>
          <a:off x="15671800" y="132989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97282</xdr:rowOff>
    </xdr:to>
    <xdr:cxnSp macro="">
      <xdr:nvCxnSpPr>
        <xdr:cNvPr id="420" name="直線コネクタ 419"/>
        <xdr:cNvCxnSpPr/>
      </xdr:nvCxnSpPr>
      <xdr:spPr>
        <a:xfrm>
          <a:off x="14782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92711</xdr:rowOff>
    </xdr:to>
    <xdr:cxnSp macro="">
      <xdr:nvCxnSpPr>
        <xdr:cNvPr id="423" name="直線コネクタ 422"/>
        <xdr:cNvCxnSpPr/>
      </xdr:nvCxnSpPr>
      <xdr:spPr>
        <a:xfrm>
          <a:off x="13893800" y="13244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77</xdr:row>
      <xdr:rowOff>42418</xdr:rowOff>
    </xdr:to>
    <xdr:cxnSp macro="">
      <xdr:nvCxnSpPr>
        <xdr:cNvPr id="426" name="直線コネクタ 425"/>
        <xdr:cNvCxnSpPr/>
      </xdr:nvCxnSpPr>
      <xdr:spPr>
        <a:xfrm>
          <a:off x="13004800" y="1306576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36" name="円/楕円 435"/>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37"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38" name="円/楕円 437"/>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39" name="テキスト ボックス 438"/>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0" name="円/楕円 43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1" name="テキスト ボックス 44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42" name="円/楕円 441"/>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43" name="テキスト ボックス 442"/>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4" name="円/楕円 443"/>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45" name="テキスト ボックス 44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長崎県長与町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12786</xdr:rowOff>
    </xdr:from>
    <xdr:ext cx="762000" cy="259045"/>
    <xdr:sp macro="" textlink="">
      <xdr:nvSpPr>
        <xdr:cNvPr id="48" name="人口1人当たり決算額の推移最小値テキスト130"/>
        <xdr:cNvSpPr txBox="1"/>
      </xdr:nvSpPr>
      <xdr:spPr>
        <a:xfrm>
          <a:off x="5740400" y="348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2609</xdr:rowOff>
    </xdr:from>
    <xdr:to>
      <xdr:col>4</xdr:col>
      <xdr:colOff>1117600</xdr:colOff>
      <xdr:row>20</xdr:row>
      <xdr:rowOff>18285</xdr:rowOff>
    </xdr:to>
    <xdr:cxnSp macro="">
      <xdr:nvCxnSpPr>
        <xdr:cNvPr id="52" name="直線コネクタ 51"/>
        <xdr:cNvCxnSpPr/>
      </xdr:nvCxnSpPr>
      <xdr:spPr bwMode="auto">
        <a:xfrm flipV="1">
          <a:off x="5003800" y="3479234"/>
          <a:ext cx="647700" cy="1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167430</xdr:rowOff>
    </xdr:from>
    <xdr:to>
      <xdr:col>4</xdr:col>
      <xdr:colOff>469900</xdr:colOff>
      <xdr:row>20</xdr:row>
      <xdr:rowOff>18285</xdr:rowOff>
    </xdr:to>
    <xdr:cxnSp macro="">
      <xdr:nvCxnSpPr>
        <xdr:cNvPr id="55" name="直線コネクタ 54"/>
        <xdr:cNvCxnSpPr/>
      </xdr:nvCxnSpPr>
      <xdr:spPr bwMode="auto">
        <a:xfrm>
          <a:off x="4305300" y="3472605"/>
          <a:ext cx="698500" cy="2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165078</xdr:rowOff>
    </xdr:from>
    <xdr:to>
      <xdr:col>3</xdr:col>
      <xdr:colOff>904875</xdr:colOff>
      <xdr:row>19</xdr:row>
      <xdr:rowOff>167430</xdr:rowOff>
    </xdr:to>
    <xdr:cxnSp macro="">
      <xdr:nvCxnSpPr>
        <xdr:cNvPr id="58" name="直線コネクタ 57"/>
        <xdr:cNvCxnSpPr/>
      </xdr:nvCxnSpPr>
      <xdr:spPr bwMode="auto">
        <a:xfrm>
          <a:off x="3606800" y="3470253"/>
          <a:ext cx="698500" cy="2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165078</xdr:rowOff>
    </xdr:from>
    <xdr:to>
      <xdr:col>3</xdr:col>
      <xdr:colOff>206375</xdr:colOff>
      <xdr:row>20</xdr:row>
      <xdr:rowOff>2206</xdr:rowOff>
    </xdr:to>
    <xdr:cxnSp macro="">
      <xdr:nvCxnSpPr>
        <xdr:cNvPr id="61" name="直線コネクタ 60"/>
        <xdr:cNvCxnSpPr/>
      </xdr:nvCxnSpPr>
      <xdr:spPr bwMode="auto">
        <a:xfrm flipV="1">
          <a:off x="2908300" y="3470253"/>
          <a:ext cx="698500" cy="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123259</xdr:rowOff>
    </xdr:from>
    <xdr:to>
      <xdr:col>5</xdr:col>
      <xdr:colOff>34925</xdr:colOff>
      <xdr:row>20</xdr:row>
      <xdr:rowOff>53409</xdr:rowOff>
    </xdr:to>
    <xdr:sp macro="" textlink="">
      <xdr:nvSpPr>
        <xdr:cNvPr id="71" name="円/楕円 70"/>
        <xdr:cNvSpPr/>
      </xdr:nvSpPr>
      <xdr:spPr bwMode="auto">
        <a:xfrm>
          <a:off x="5600700" y="342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31836</xdr:rowOff>
    </xdr:from>
    <xdr:ext cx="762000" cy="259045"/>
    <xdr:sp macro="" textlink="">
      <xdr:nvSpPr>
        <xdr:cNvPr id="72" name="人口1人当たり決算額の推移該当値テキスト130"/>
        <xdr:cNvSpPr txBox="1"/>
      </xdr:nvSpPr>
      <xdr:spPr>
        <a:xfrm>
          <a:off x="5740400" y="333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42,052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138935</xdr:rowOff>
    </xdr:from>
    <xdr:to>
      <xdr:col>4</xdr:col>
      <xdr:colOff>520700</xdr:colOff>
      <xdr:row>20</xdr:row>
      <xdr:rowOff>69085</xdr:rowOff>
    </xdr:to>
    <xdr:sp macro="" textlink="">
      <xdr:nvSpPr>
        <xdr:cNvPr id="73" name="円/楕円 72"/>
        <xdr:cNvSpPr/>
      </xdr:nvSpPr>
      <xdr:spPr bwMode="auto">
        <a:xfrm>
          <a:off x="4953000" y="344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53862</xdr:rowOff>
    </xdr:from>
    <xdr:ext cx="736600" cy="259045"/>
    <xdr:sp macro="" textlink="">
      <xdr:nvSpPr>
        <xdr:cNvPr id="74" name="テキスト ボックス 73"/>
        <xdr:cNvSpPr txBox="1"/>
      </xdr:nvSpPr>
      <xdr:spPr>
        <a:xfrm>
          <a:off x="4622800" y="353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40,612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116630</xdr:rowOff>
    </xdr:from>
    <xdr:to>
      <xdr:col>3</xdr:col>
      <xdr:colOff>955675</xdr:colOff>
      <xdr:row>20</xdr:row>
      <xdr:rowOff>46780</xdr:rowOff>
    </xdr:to>
    <xdr:sp macro="" textlink="">
      <xdr:nvSpPr>
        <xdr:cNvPr id="75" name="円/楕円 74"/>
        <xdr:cNvSpPr/>
      </xdr:nvSpPr>
      <xdr:spPr bwMode="auto">
        <a:xfrm>
          <a:off x="4254500" y="342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31557</xdr:rowOff>
    </xdr:from>
    <xdr:ext cx="762000" cy="259045"/>
    <xdr:sp macro="" textlink="">
      <xdr:nvSpPr>
        <xdr:cNvPr id="76" name="テキスト ボックス 75"/>
        <xdr:cNvSpPr txBox="1"/>
      </xdr:nvSpPr>
      <xdr:spPr>
        <a:xfrm>
          <a:off x="3924300" y="35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42,661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114278</xdr:rowOff>
    </xdr:from>
    <xdr:to>
      <xdr:col>3</xdr:col>
      <xdr:colOff>257175</xdr:colOff>
      <xdr:row>20</xdr:row>
      <xdr:rowOff>44428</xdr:rowOff>
    </xdr:to>
    <xdr:sp macro="" textlink="">
      <xdr:nvSpPr>
        <xdr:cNvPr id="77" name="円/楕円 76"/>
        <xdr:cNvSpPr/>
      </xdr:nvSpPr>
      <xdr:spPr bwMode="auto">
        <a:xfrm>
          <a:off x="3556000" y="341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29205</xdr:rowOff>
    </xdr:from>
    <xdr:ext cx="762000" cy="259045"/>
    <xdr:sp macro="" textlink="">
      <xdr:nvSpPr>
        <xdr:cNvPr id="78" name="テキスト ボックス 77"/>
        <xdr:cNvSpPr txBox="1"/>
      </xdr:nvSpPr>
      <xdr:spPr>
        <a:xfrm>
          <a:off x="3225800" y="350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42,877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122856</xdr:rowOff>
    </xdr:from>
    <xdr:to>
      <xdr:col>2</xdr:col>
      <xdr:colOff>692150</xdr:colOff>
      <xdr:row>20</xdr:row>
      <xdr:rowOff>53006</xdr:rowOff>
    </xdr:to>
    <xdr:sp macro="" textlink="">
      <xdr:nvSpPr>
        <xdr:cNvPr id="79" name="円/楕円 78"/>
        <xdr:cNvSpPr/>
      </xdr:nvSpPr>
      <xdr:spPr bwMode="auto">
        <a:xfrm>
          <a:off x="2857500" y="342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37783</xdr:rowOff>
    </xdr:from>
    <xdr:ext cx="762000" cy="259045"/>
    <xdr:sp macro="" textlink="">
      <xdr:nvSpPr>
        <xdr:cNvPr id="80" name="テキスト ボックス 79"/>
        <xdr:cNvSpPr txBox="1"/>
      </xdr:nvSpPr>
      <xdr:spPr>
        <a:xfrm>
          <a:off x="2527300" y="35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204560</xdr:rowOff>
    </xdr:from>
    <xdr:to>
      <xdr:col>4</xdr:col>
      <xdr:colOff>1117600</xdr:colOff>
      <xdr:row>35</xdr:row>
      <xdr:rowOff>304785</xdr:rowOff>
    </xdr:to>
    <xdr:cxnSp macro="">
      <xdr:nvCxnSpPr>
        <xdr:cNvPr id="115" name="直線コネクタ 114"/>
        <xdr:cNvCxnSpPr/>
      </xdr:nvCxnSpPr>
      <xdr:spPr bwMode="auto">
        <a:xfrm flipV="1">
          <a:off x="5003800" y="6814910"/>
          <a:ext cx="647700" cy="100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189337</xdr:rowOff>
    </xdr:from>
    <xdr:ext cx="762000" cy="259045"/>
    <xdr:sp macro="" textlink="">
      <xdr:nvSpPr>
        <xdr:cNvPr id="116" name="人口1人当たり決算額の推移平均値テキスト445"/>
        <xdr:cNvSpPr txBox="1"/>
      </xdr:nvSpPr>
      <xdr:spPr>
        <a:xfrm>
          <a:off x="5740400" y="679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238654</xdr:rowOff>
    </xdr:from>
    <xdr:to>
      <xdr:col>4</xdr:col>
      <xdr:colOff>469900</xdr:colOff>
      <xdr:row>35</xdr:row>
      <xdr:rowOff>304785</xdr:rowOff>
    </xdr:to>
    <xdr:cxnSp macro="">
      <xdr:nvCxnSpPr>
        <xdr:cNvPr id="118" name="直線コネクタ 117"/>
        <xdr:cNvCxnSpPr/>
      </xdr:nvCxnSpPr>
      <xdr:spPr bwMode="auto">
        <a:xfrm>
          <a:off x="4305300" y="6849004"/>
          <a:ext cx="698500" cy="6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206618</xdr:rowOff>
    </xdr:from>
    <xdr:to>
      <xdr:col>3</xdr:col>
      <xdr:colOff>904875</xdr:colOff>
      <xdr:row>35</xdr:row>
      <xdr:rowOff>238654</xdr:rowOff>
    </xdr:to>
    <xdr:cxnSp macro="">
      <xdr:nvCxnSpPr>
        <xdr:cNvPr id="121" name="直線コネクタ 120"/>
        <xdr:cNvCxnSpPr/>
      </xdr:nvCxnSpPr>
      <xdr:spPr bwMode="auto">
        <a:xfrm>
          <a:off x="3606800" y="6816968"/>
          <a:ext cx="698500" cy="32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195090</xdr:rowOff>
    </xdr:from>
    <xdr:to>
      <xdr:col>3</xdr:col>
      <xdr:colOff>206375</xdr:colOff>
      <xdr:row>35</xdr:row>
      <xdr:rowOff>206618</xdr:rowOff>
    </xdr:to>
    <xdr:cxnSp macro="">
      <xdr:nvCxnSpPr>
        <xdr:cNvPr id="124" name="直線コネクタ 123"/>
        <xdr:cNvCxnSpPr/>
      </xdr:nvCxnSpPr>
      <xdr:spPr bwMode="auto">
        <a:xfrm>
          <a:off x="2908300" y="6805440"/>
          <a:ext cx="6985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153760</xdr:rowOff>
    </xdr:from>
    <xdr:to>
      <xdr:col>5</xdr:col>
      <xdr:colOff>34925</xdr:colOff>
      <xdr:row>35</xdr:row>
      <xdr:rowOff>255360</xdr:rowOff>
    </xdr:to>
    <xdr:sp macro="" textlink="">
      <xdr:nvSpPr>
        <xdr:cNvPr id="134" name="円/楕円 133"/>
        <xdr:cNvSpPr/>
      </xdr:nvSpPr>
      <xdr:spPr bwMode="auto">
        <a:xfrm>
          <a:off x="5600700" y="676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341737</xdr:rowOff>
    </xdr:from>
    <xdr:ext cx="762000" cy="259045"/>
    <xdr:sp macro="" textlink="">
      <xdr:nvSpPr>
        <xdr:cNvPr id="135" name="人口1人当たり決算額の推移該当値テキスト445"/>
        <xdr:cNvSpPr txBox="1"/>
      </xdr:nvSpPr>
      <xdr:spPr>
        <a:xfrm>
          <a:off x="5740400" y="66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253985</xdr:rowOff>
    </xdr:from>
    <xdr:to>
      <xdr:col>4</xdr:col>
      <xdr:colOff>520700</xdr:colOff>
      <xdr:row>36</xdr:row>
      <xdr:rowOff>12685</xdr:rowOff>
    </xdr:to>
    <xdr:sp macro="" textlink="">
      <xdr:nvSpPr>
        <xdr:cNvPr id="136" name="円/楕円 135"/>
        <xdr:cNvSpPr/>
      </xdr:nvSpPr>
      <xdr:spPr bwMode="auto">
        <a:xfrm>
          <a:off x="4953000" y="686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340362</xdr:rowOff>
    </xdr:from>
    <xdr:ext cx="736600" cy="259045"/>
    <xdr:sp macro="" textlink="">
      <xdr:nvSpPr>
        <xdr:cNvPr id="137" name="テキスト ボックス 136"/>
        <xdr:cNvSpPr txBox="1"/>
      </xdr:nvSpPr>
      <xdr:spPr>
        <a:xfrm>
          <a:off x="4622800" y="6950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187854</xdr:rowOff>
    </xdr:from>
    <xdr:to>
      <xdr:col>3</xdr:col>
      <xdr:colOff>955675</xdr:colOff>
      <xdr:row>35</xdr:row>
      <xdr:rowOff>289454</xdr:rowOff>
    </xdr:to>
    <xdr:sp macro="" textlink="">
      <xdr:nvSpPr>
        <xdr:cNvPr id="138" name="円/楕円 137"/>
        <xdr:cNvSpPr/>
      </xdr:nvSpPr>
      <xdr:spPr bwMode="auto">
        <a:xfrm>
          <a:off x="4254500" y="679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274231</xdr:rowOff>
    </xdr:from>
    <xdr:ext cx="762000" cy="259045"/>
    <xdr:sp macro="" textlink="">
      <xdr:nvSpPr>
        <xdr:cNvPr id="139" name="テキスト ボックス 138"/>
        <xdr:cNvSpPr txBox="1"/>
      </xdr:nvSpPr>
      <xdr:spPr>
        <a:xfrm>
          <a:off x="3924300" y="688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155818</xdr:rowOff>
    </xdr:from>
    <xdr:to>
      <xdr:col>3</xdr:col>
      <xdr:colOff>257175</xdr:colOff>
      <xdr:row>35</xdr:row>
      <xdr:rowOff>257418</xdr:rowOff>
    </xdr:to>
    <xdr:sp macro="" textlink="">
      <xdr:nvSpPr>
        <xdr:cNvPr id="140" name="円/楕円 139"/>
        <xdr:cNvSpPr/>
      </xdr:nvSpPr>
      <xdr:spPr bwMode="auto">
        <a:xfrm>
          <a:off x="3556000" y="676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242195</xdr:rowOff>
    </xdr:from>
    <xdr:ext cx="762000" cy="259045"/>
    <xdr:sp macro="" textlink="">
      <xdr:nvSpPr>
        <xdr:cNvPr id="141" name="テキスト ボックス 140"/>
        <xdr:cNvSpPr txBox="1"/>
      </xdr:nvSpPr>
      <xdr:spPr>
        <a:xfrm>
          <a:off x="3225800" y="685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144290</xdr:rowOff>
    </xdr:from>
    <xdr:to>
      <xdr:col>2</xdr:col>
      <xdr:colOff>692150</xdr:colOff>
      <xdr:row>35</xdr:row>
      <xdr:rowOff>245890</xdr:rowOff>
    </xdr:to>
    <xdr:sp macro="" textlink="">
      <xdr:nvSpPr>
        <xdr:cNvPr id="142" name="円/楕円 141"/>
        <xdr:cNvSpPr/>
      </xdr:nvSpPr>
      <xdr:spPr bwMode="auto">
        <a:xfrm>
          <a:off x="2857500" y="675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230667</xdr:rowOff>
    </xdr:from>
    <xdr:ext cx="762000" cy="259045"/>
    <xdr:sp macro="" textlink="">
      <xdr:nvSpPr>
        <xdr:cNvPr id="143" name="テキスト ボックス 142"/>
        <xdr:cNvSpPr txBox="1"/>
      </xdr:nvSpPr>
      <xdr:spPr>
        <a:xfrm>
          <a:off x="2527300" y="68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標準財政規模は、本年度は普通交付税（臨時財政対策債を含む。）などの減によりやや減少した。</a:t>
          </a:r>
        </a:p>
        <a:p>
          <a:r>
            <a:rPr kumimoji="1" lang="ja-JP" altLang="en-US" sz="1200">
              <a:latin typeface="ＭＳ ゴシック" pitchFamily="49" charset="-128"/>
              <a:ea typeface="ＭＳ ゴシック" pitchFamily="49" charset="-128"/>
            </a:rPr>
            <a:t>標準財政規模に対する財政調整基金残高の比率を見ると必要な財源を調整するために取り崩しを行う一方、将来の財源不足を補うために積み立ても行っており、一定の水準を保っている。</a:t>
          </a:r>
        </a:p>
        <a:p>
          <a:r>
            <a:rPr kumimoji="1" lang="ja-JP" altLang="en-US" sz="1200">
              <a:latin typeface="ＭＳ ゴシック" pitchFamily="49" charset="-128"/>
              <a:ea typeface="ＭＳ ゴシック" pitchFamily="49" charset="-128"/>
            </a:rPr>
            <a:t>実質収支額は、前年度以前からの収支の累積で黒字で推移し、比率も昨年度より減少し適正な値に近づいている。</a:t>
          </a:r>
        </a:p>
        <a:p>
          <a:r>
            <a:rPr kumimoji="1" lang="ja-JP" altLang="en-US" sz="1200">
              <a:latin typeface="ＭＳ ゴシック" pitchFamily="49" charset="-128"/>
              <a:ea typeface="ＭＳ ゴシック" pitchFamily="49" charset="-128"/>
            </a:rPr>
            <a:t>実質単年度収支については、本年度は財政調整基金の取崩し額が例年より多く、赤字幅が大きくなっている。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連結実質赤字比率に関しては、すべての会計においてこれまで実質赤字又は資金不足はない。</a:t>
          </a:r>
        </a:p>
        <a:p>
          <a:r>
            <a:rPr kumimoji="1" lang="ja-JP" altLang="en-US" sz="1400">
              <a:latin typeface="ＭＳ ゴシック" pitchFamily="49" charset="-128"/>
              <a:ea typeface="ＭＳ ゴシック" pitchFamily="49" charset="-128"/>
            </a:rPr>
            <a:t>実質黒字額又は資金剰余額の標準財政規模に対する比率は平成２３年度以降下水道事業会計が最も大きくなっており、その主な要因は流動資産の増である。</a:t>
          </a:r>
        </a:p>
        <a:p>
          <a:r>
            <a:rPr kumimoji="1" lang="ja-JP" altLang="en-US" sz="1400">
              <a:latin typeface="ＭＳ ゴシック" pitchFamily="49" charset="-128"/>
              <a:ea typeface="ＭＳ ゴシック" pitchFamily="49" charset="-128"/>
            </a:rPr>
            <a:t>これにより本年度の連結実質黒字額の標準財政規模に対する比率は３５．２９ポイントとなっている。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小学校耐震化対策（建替工事）に係る平成２４年度緊急防災・減災事業債及び平成２２年度・２３年度臨時財政対策債など、借入額が多額である起債の元金償還により、昨年度より１０．８％増加した。元利償還金については今後も増加する見込である。</a:t>
          </a:r>
        </a:p>
        <a:p>
          <a:r>
            <a:rPr kumimoji="1" lang="ja-JP" altLang="en-US" sz="1300">
              <a:latin typeface="ＭＳ ゴシック" pitchFamily="49" charset="-128"/>
              <a:ea typeface="ＭＳ ゴシック" pitchFamily="49" charset="-128"/>
            </a:rPr>
            <a:t>また公営企業債の元利償還金に対する繰入金についても昨年度比２５．７％増加している。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債務負担行為に基づく支出額</a:t>
          </a:r>
          <a:r>
            <a:rPr kumimoji="1" lang="ja-JP" altLang="en-US" sz="1300">
              <a:solidFill>
                <a:schemeClr val="dk1"/>
              </a:solidFill>
              <a:effectLst/>
              <a:latin typeface="+mn-lt"/>
              <a:ea typeface="+mn-ea"/>
              <a:cs typeface="+mn-cs"/>
            </a:rPr>
            <a:t>については、依頼土地の買戻し経費の増減により毎年変動しており、昨年度の公園整備事業に係る土地</a:t>
          </a:r>
          <a:r>
            <a:rPr kumimoji="1" lang="ja-JP" altLang="en-US" sz="1300">
              <a:latin typeface="ＭＳ ゴシック" pitchFamily="49" charset="-128"/>
              <a:ea typeface="ＭＳ ゴシック" pitchFamily="49" charset="-128"/>
            </a:rPr>
            <a:t>の買戻し経費が多額であったため本年度は△５８．７％となっている。今後も</a:t>
          </a:r>
          <a:r>
            <a:rPr kumimoji="1" lang="ja-JP" altLang="ja-JP" sz="1300">
              <a:solidFill>
                <a:schemeClr val="dk1"/>
              </a:solidFill>
              <a:effectLst/>
              <a:latin typeface="+mn-lt"/>
              <a:ea typeface="+mn-ea"/>
              <a:cs typeface="+mn-cs"/>
            </a:rPr>
            <a:t>適正な事業計画と起債管理を行い財政の健全性の堅持に努める</a:t>
          </a:r>
          <a:r>
            <a:rPr kumimoji="1" lang="ja-JP" altLang="ja-JP" sz="1100">
              <a:solidFill>
                <a:schemeClr val="dk1"/>
              </a:solidFill>
              <a:effectLst/>
              <a:latin typeface="+mn-lt"/>
              <a:ea typeface="+mn-ea"/>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分子のうち大半を占めるのが一般会計等に係る地方債現在高であるが、本年度は起債発行額が昨年度よりやや減少した。また債務負担行為に基づく支出予定額については土地開発公社の経営健全化計画に基づき、土地の買戻しを継続的に行っており年々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組合等負担等見込額はごみ処理施設の建設に伴う一部事務組合への負担が増加しており、負担見込額は今後も増加することが見込まれる。</a:t>
          </a:r>
        </a:p>
        <a:p>
          <a:r>
            <a:rPr kumimoji="1" lang="ja-JP" altLang="en-US" sz="1300">
              <a:latin typeface="ＭＳ ゴシック" pitchFamily="49" charset="-128"/>
              <a:ea typeface="ＭＳ ゴシック" pitchFamily="49" charset="-128"/>
            </a:rPr>
            <a:t>一方、充当可能財源等については、減債基金の取り崩し等により充当可能基金が減少しているが、全体としてはおおむね同額で推移している。</a:t>
          </a:r>
          <a:endParaRPr kumimoji="1" lang="en-US" altLang="ja-JP" sz="1300">
            <a:latin typeface="ＭＳ ゴシック" pitchFamily="49" charset="-128"/>
            <a:ea typeface="ＭＳ ゴシック" pitchFamily="49" charset="-128"/>
          </a:endParaRPr>
        </a:p>
        <a:p>
          <a:r>
            <a:rPr kumimoji="1" lang="ja-JP" altLang="ja-JP" sz="1300">
              <a:solidFill>
                <a:schemeClr val="dk1"/>
              </a:solidFill>
              <a:effectLst/>
              <a:latin typeface="+mn-lt"/>
              <a:ea typeface="+mn-ea"/>
              <a:cs typeface="+mn-cs"/>
            </a:rPr>
            <a:t>過去５年間の推移を見ると</a:t>
          </a:r>
          <a:r>
            <a:rPr kumimoji="1" lang="ja-JP" altLang="en-US" sz="1300">
              <a:solidFill>
                <a:schemeClr val="dk1"/>
              </a:solidFill>
              <a:effectLst/>
              <a:latin typeface="+mn-lt"/>
              <a:ea typeface="+mn-ea"/>
              <a:cs typeface="+mn-cs"/>
            </a:rPr>
            <a:t>地方債残高は増加傾向にあり、継続的な建設事業により今後も起債の発行が見込まれることから、事業の選択と集中、必要性と緊急性を見極め、地方債の発行抑制も意識しながら適正な水準の維持に努める。</a:t>
          </a:r>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12621399</v>
      </c>
      <c r="BO4" s="379"/>
      <c r="BP4" s="379"/>
      <c r="BQ4" s="379"/>
      <c r="BR4" s="379"/>
      <c r="BS4" s="379"/>
      <c r="BT4" s="379"/>
      <c r="BU4" s="380"/>
      <c r="BV4" s="378">
        <v>12235796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7.8</v>
      </c>
      <c r="CU4" s="556"/>
      <c r="CV4" s="556"/>
      <c r="CW4" s="556"/>
      <c r="CX4" s="556"/>
      <c r="CY4" s="556"/>
      <c r="CZ4" s="556"/>
      <c r="DA4" s="557"/>
      <c r="DB4" s="555">
        <v>8.5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11907623</v>
      </c>
      <c r="BO5" s="384"/>
      <c r="BP5" s="384"/>
      <c r="BQ5" s="384"/>
      <c r="BR5" s="384"/>
      <c r="BS5" s="384"/>
      <c r="BT5" s="384"/>
      <c r="BU5" s="385"/>
      <c r="BV5" s="383">
        <v>11579599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95.1</v>
      </c>
      <c r="CU5" s="354"/>
      <c r="CV5" s="354"/>
      <c r="CW5" s="354"/>
      <c r="CX5" s="354"/>
      <c r="CY5" s="354"/>
      <c r="CZ5" s="354"/>
      <c r="DA5" s="355"/>
      <c r="DB5" s="353">
        <v>91.2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713776</v>
      </c>
      <c r="BO6" s="384"/>
      <c r="BP6" s="384"/>
      <c r="BQ6" s="384"/>
      <c r="BR6" s="384"/>
      <c r="BS6" s="384"/>
      <c r="BT6" s="384"/>
      <c r="BU6" s="385"/>
      <c r="BV6" s="383">
        <v>656197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103.8</v>
      </c>
      <c r="CU6" s="530"/>
      <c r="CV6" s="530"/>
      <c r="CW6" s="530"/>
      <c r="CX6" s="530"/>
      <c r="CY6" s="530"/>
      <c r="CZ6" s="530"/>
      <c r="DA6" s="531"/>
      <c r="DB6" s="529">
        <v>100.1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152934</v>
      </c>
      <c r="BO7" s="384"/>
      <c r="BP7" s="384"/>
      <c r="BQ7" s="384"/>
      <c r="BR7" s="384"/>
      <c r="BS7" s="384"/>
      <c r="BT7" s="384"/>
      <c r="BU7" s="385"/>
      <c r="BV7" s="383">
        <v>36183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7210037</v>
      </c>
      <c r="CU7" s="384"/>
      <c r="CV7" s="384"/>
      <c r="CW7" s="384"/>
      <c r="CX7" s="384"/>
      <c r="CY7" s="384"/>
      <c r="CZ7" s="384"/>
      <c r="DA7" s="385"/>
      <c r="DB7" s="383">
        <v>7252749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560842</v>
      </c>
      <c r="BO8" s="384"/>
      <c r="BP8" s="384"/>
      <c r="BQ8" s="384"/>
      <c r="BR8" s="384"/>
      <c r="BS8" s="384"/>
      <c r="BT8" s="384"/>
      <c r="BU8" s="385"/>
      <c r="BV8" s="383">
        <v>620014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0.65</v>
      </c>
      <c r="CU8" s="493"/>
      <c r="CV8" s="493"/>
      <c r="CW8" s="493"/>
      <c r="CX8" s="493"/>
      <c r="CY8" s="493"/>
      <c r="CZ8" s="493"/>
      <c r="DA8" s="494"/>
      <c r="DB8" s="492">
        <v>0.64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42535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-59172</v>
      </c>
      <c r="BO9" s="384"/>
      <c r="BP9" s="384"/>
      <c r="BQ9" s="384"/>
      <c r="BR9" s="384"/>
      <c r="BS9" s="384"/>
      <c r="BT9" s="384"/>
      <c r="BU9" s="385"/>
      <c r="BV9" s="383">
        <v>130222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13.8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42655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965</v>
      </c>
      <c r="BO10" s="384"/>
      <c r="BP10" s="384"/>
      <c r="BQ10" s="384"/>
      <c r="BR10" s="384"/>
      <c r="BS10" s="384"/>
      <c r="BT10" s="384"/>
      <c r="BU10" s="385"/>
      <c r="BV10" s="383">
        <v>1181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42515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370388</v>
      </c>
      <c r="BO12" s="384"/>
      <c r="BP12" s="384"/>
      <c r="BQ12" s="384"/>
      <c r="BR12" s="384"/>
      <c r="BS12" s="384"/>
      <c r="BT12" s="384"/>
      <c r="BU12" s="385"/>
      <c r="BV12" s="383">
        <v>173607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42370</v>
      </c>
      <c r="S13" s="485"/>
      <c r="T13" s="485"/>
      <c r="U13" s="485"/>
      <c r="V13" s="486"/>
      <c r="W13" s="472" t="s">
        <v>123</v>
      </c>
      <c r="X13" s="396"/>
      <c r="Y13" s="396"/>
      <c r="Z13" s="396"/>
      <c r="AA13" s="396"/>
      <c r="AB13" s="397"/>
      <c r="AC13" s="359">
        <v>653</v>
      </c>
      <c r="AD13" s="360"/>
      <c r="AE13" s="360"/>
      <c r="AF13" s="360"/>
      <c r="AG13" s="361"/>
      <c r="AH13" s="359">
        <v>768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-428595</v>
      </c>
      <c r="BO13" s="384"/>
      <c r="BP13" s="384"/>
      <c r="BQ13" s="384"/>
      <c r="BR13" s="384"/>
      <c r="BS13" s="384"/>
      <c r="BT13" s="384"/>
      <c r="BU13" s="385"/>
      <c r="BV13" s="383">
        <v>-42204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42508</v>
      </c>
      <c r="S14" s="485"/>
      <c r="T14" s="485"/>
      <c r="U14" s="485"/>
      <c r="V14" s="486"/>
      <c r="W14" s="487"/>
      <c r="X14" s="399"/>
      <c r="Y14" s="399"/>
      <c r="Z14" s="399"/>
      <c r="AA14" s="399"/>
      <c r="AB14" s="400"/>
      <c r="AC14" s="477">
        <v>3.4</v>
      </c>
      <c r="AD14" s="478"/>
      <c r="AE14" s="478"/>
      <c r="AF14" s="478"/>
      <c r="AG14" s="479"/>
      <c r="AH14" s="477">
        <v>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18.8</v>
      </c>
      <c r="CU14" s="456"/>
      <c r="CV14" s="456"/>
      <c r="CW14" s="456"/>
      <c r="CX14" s="456"/>
      <c r="CY14" s="456"/>
      <c r="CZ14" s="456"/>
      <c r="DA14" s="457"/>
      <c r="DB14" s="488">
        <v>9.3000000000000007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42383</v>
      </c>
      <c r="S15" s="485"/>
      <c r="T15" s="485"/>
      <c r="U15" s="485"/>
      <c r="V15" s="486"/>
      <c r="W15" s="472" t="s">
        <v>130</v>
      </c>
      <c r="X15" s="396"/>
      <c r="Y15" s="396"/>
      <c r="Z15" s="396"/>
      <c r="AA15" s="396"/>
      <c r="AB15" s="397"/>
      <c r="AC15" s="359">
        <v>3851</v>
      </c>
      <c r="AD15" s="360"/>
      <c r="AE15" s="360"/>
      <c r="AF15" s="360"/>
      <c r="AG15" s="361"/>
      <c r="AH15" s="359">
        <v>3994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3640915</v>
      </c>
      <c r="BO15" s="379"/>
      <c r="BP15" s="379"/>
      <c r="BQ15" s="379"/>
      <c r="BR15" s="379"/>
      <c r="BS15" s="379"/>
      <c r="BT15" s="379"/>
      <c r="BU15" s="380"/>
      <c r="BV15" s="378">
        <v>3590643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20</v>
      </c>
      <c r="AD16" s="478"/>
      <c r="AE16" s="478"/>
      <c r="AF16" s="478"/>
      <c r="AG16" s="479"/>
      <c r="AH16" s="477">
        <v>20.6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5562177</v>
      </c>
      <c r="BO16" s="384"/>
      <c r="BP16" s="384"/>
      <c r="BQ16" s="384"/>
      <c r="BR16" s="384"/>
      <c r="BS16" s="384"/>
      <c r="BT16" s="384"/>
      <c r="BU16" s="385"/>
      <c r="BV16" s="383">
        <v>5547909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14754</v>
      </c>
      <c r="AD17" s="360"/>
      <c r="AE17" s="360"/>
      <c r="AF17" s="360"/>
      <c r="AG17" s="361"/>
      <c r="AH17" s="359">
        <v>14553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4679422</v>
      </c>
      <c r="BO17" s="384"/>
      <c r="BP17" s="384"/>
      <c r="BQ17" s="384"/>
      <c r="BR17" s="384"/>
      <c r="BS17" s="384"/>
      <c r="BT17" s="384"/>
      <c r="BU17" s="385"/>
      <c r="BV17" s="383">
        <v>4650171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28.73</v>
      </c>
      <c r="M18" s="448"/>
      <c r="N18" s="448"/>
      <c r="O18" s="448"/>
      <c r="P18" s="448"/>
      <c r="Q18" s="448"/>
      <c r="R18" s="449"/>
      <c r="S18" s="449"/>
      <c r="T18" s="449"/>
      <c r="U18" s="449"/>
      <c r="V18" s="450"/>
      <c r="W18" s="464"/>
      <c r="X18" s="465"/>
      <c r="Y18" s="465"/>
      <c r="Z18" s="465"/>
      <c r="AA18" s="465"/>
      <c r="AB18" s="473"/>
      <c r="AC18" s="347">
        <v>76.599999999999994</v>
      </c>
      <c r="AD18" s="348"/>
      <c r="AE18" s="348"/>
      <c r="AF18" s="348"/>
      <c r="AG18" s="451"/>
      <c r="AH18" s="347">
        <v>74.900000000000006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6938399</v>
      </c>
      <c r="BO18" s="384"/>
      <c r="BP18" s="384"/>
      <c r="BQ18" s="384"/>
      <c r="BR18" s="384"/>
      <c r="BS18" s="384"/>
      <c r="BT18" s="384"/>
      <c r="BU18" s="385"/>
      <c r="BV18" s="383">
        <v>6660167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1481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8812112</v>
      </c>
      <c r="BO19" s="384"/>
      <c r="BP19" s="384"/>
      <c r="BQ19" s="384"/>
      <c r="BR19" s="384"/>
      <c r="BS19" s="384"/>
      <c r="BT19" s="384"/>
      <c r="BU19" s="385"/>
      <c r="BV19" s="383">
        <v>8233879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15478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13967748</v>
      </c>
      <c r="BO23" s="384"/>
      <c r="BP23" s="384"/>
      <c r="BQ23" s="384"/>
      <c r="BR23" s="384"/>
      <c r="BS23" s="384"/>
      <c r="BT23" s="384"/>
      <c r="BU23" s="385"/>
      <c r="BV23" s="383">
        <v>14088855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8570</v>
      </c>
      <c r="R24" s="360"/>
      <c r="S24" s="360"/>
      <c r="T24" s="360"/>
      <c r="U24" s="360"/>
      <c r="V24" s="361"/>
      <c r="W24" s="425"/>
      <c r="X24" s="416"/>
      <c r="Y24" s="417"/>
      <c r="Z24" s="356" t="s">
        <v>154</v>
      </c>
      <c r="AA24" s="357"/>
      <c r="AB24" s="357"/>
      <c r="AC24" s="357"/>
      <c r="AD24" s="357"/>
      <c r="AE24" s="357"/>
      <c r="AF24" s="357"/>
      <c r="AG24" s="358"/>
      <c r="AH24" s="359">
        <v>176</v>
      </c>
      <c r="AI24" s="360"/>
      <c r="AJ24" s="360"/>
      <c r="AK24" s="360"/>
      <c r="AL24" s="361"/>
      <c r="AM24" s="359">
        <v>531168</v>
      </c>
      <c r="AN24" s="360"/>
      <c r="AO24" s="360"/>
      <c r="AP24" s="360"/>
      <c r="AQ24" s="360"/>
      <c r="AR24" s="361"/>
      <c r="AS24" s="359">
        <v>3018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13199382</v>
      </c>
      <c r="BO24" s="384"/>
      <c r="BP24" s="384"/>
      <c r="BQ24" s="384"/>
      <c r="BR24" s="384"/>
      <c r="BS24" s="384"/>
      <c r="BT24" s="384"/>
      <c r="BU24" s="385"/>
      <c r="BV24" s="383">
        <v>13219381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6910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2483418</v>
      </c>
      <c r="BO25" s="379"/>
      <c r="BP25" s="379"/>
      <c r="BQ25" s="379"/>
      <c r="BR25" s="379"/>
      <c r="BS25" s="379"/>
      <c r="BT25" s="379"/>
      <c r="BU25" s="380"/>
      <c r="BV25" s="378">
        <v>2877886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6510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3430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12396</v>
      </c>
      <c r="AN27" s="360"/>
      <c r="AO27" s="360"/>
      <c r="AP27" s="360"/>
      <c r="AQ27" s="360"/>
      <c r="AR27" s="361"/>
      <c r="AS27" s="359">
        <v>4132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476401</v>
      </c>
      <c r="BO27" s="387"/>
      <c r="BP27" s="387"/>
      <c r="BQ27" s="387"/>
      <c r="BR27" s="387"/>
      <c r="BS27" s="387"/>
      <c r="BT27" s="387"/>
      <c r="BU27" s="388"/>
      <c r="BV27" s="386">
        <v>476287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2850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1680540</v>
      </c>
      <c r="BO28" s="379"/>
      <c r="BP28" s="379"/>
      <c r="BQ28" s="379"/>
      <c r="BR28" s="379"/>
      <c r="BS28" s="379"/>
      <c r="BT28" s="379"/>
      <c r="BU28" s="380"/>
      <c r="BV28" s="378">
        <v>1729963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2580</v>
      </c>
      <c r="R29" s="360"/>
      <c r="S29" s="360"/>
      <c r="T29" s="360"/>
      <c r="U29" s="360"/>
      <c r="V29" s="361"/>
      <c r="W29" s="426"/>
      <c r="X29" s="427"/>
      <c r="Y29" s="428"/>
      <c r="Z29" s="356" t="s">
        <v>170</v>
      </c>
      <c r="AA29" s="357"/>
      <c r="AB29" s="357"/>
      <c r="AC29" s="357"/>
      <c r="AD29" s="357"/>
      <c r="AE29" s="357"/>
      <c r="AF29" s="357"/>
      <c r="AG29" s="358"/>
      <c r="AH29" s="359">
        <v>179</v>
      </c>
      <c r="AI29" s="360"/>
      <c r="AJ29" s="360"/>
      <c r="AK29" s="360"/>
      <c r="AL29" s="361"/>
      <c r="AM29" s="359">
        <v>543564</v>
      </c>
      <c r="AN29" s="360"/>
      <c r="AO29" s="360"/>
      <c r="AP29" s="360"/>
      <c r="AQ29" s="360"/>
      <c r="AR29" s="361"/>
      <c r="AS29" s="359">
        <v>3037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1140038</v>
      </c>
      <c r="BO29" s="384"/>
      <c r="BP29" s="384"/>
      <c r="BQ29" s="384"/>
      <c r="BR29" s="384"/>
      <c r="BS29" s="384"/>
      <c r="BT29" s="384"/>
      <c r="BU29" s="385"/>
      <c r="BV29" s="383">
        <v>1388871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1065021</v>
      </c>
      <c r="BO30" s="387"/>
      <c r="BP30" s="387"/>
      <c r="BQ30" s="387"/>
      <c r="BR30" s="387"/>
      <c r="BS30" s="387"/>
      <c r="BT30" s="387"/>
      <c r="BU30" s="388"/>
      <c r="BV30" s="386">
        <v>1167016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長崎都市計画事業長与町土地区画整理事業特別会計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長与・時津環境施設組合（一般会計）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西彼中央土地開発公社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長崎県市町村総合事務組合（一般会計）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長崎県林業公社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長崎県市町村総合事務組合（市町村会館管理事業特別会計）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長崎県市町村総合事務組合（市町村会館馬町別館管理事業特別会計）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長崎県市町村総合事務組合（公平委員会特別会計）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長崎県市町村総合事務組合（交通災害共済事業特別会計）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長崎県後期高齢者医療広域連合（普通会計）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長崎県後期高齢者医療広域連合（事業会計）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12068</v>
      </c>
      <c r="J41" s="83">
        <v>12711</v>
      </c>
      <c r="K41" s="83">
        <v>13722</v>
      </c>
      <c r="L41" s="83">
        <v>14089</v>
      </c>
      <c r="M41" s="84">
        <v>13968</v>
      </c>
    </row>
    <row r="42" spans="2:13" ht="27.75" customHeight="1">
      <c r="B42" s="1171"/>
      <c r="C42" s="1172"/>
      <c r="D42" s="85"/>
      <c r="E42" s="1175" t="s">
        <v>26</v>
      </c>
      <c r="F42" s="1175"/>
      <c r="G42" s="1175"/>
      <c r="H42" s="1176"/>
      <c r="I42" s="86">
        <v>2513</v>
      </c>
      <c r="J42" s="87">
        <v>2176</v>
      </c>
      <c r="K42" s="87">
        <v>2008</v>
      </c>
      <c r="L42" s="87">
        <v>1732</v>
      </c>
      <c r="M42" s="88">
        <v>1609</v>
      </c>
    </row>
    <row r="43" spans="2:13" ht="27.75" customHeight="1">
      <c r="B43" s="1171"/>
      <c r="C43" s="1172"/>
      <c r="D43" s="85"/>
      <c r="E43" s="1175" t="s">
        <v>27</v>
      </c>
      <c r="F43" s="1175"/>
      <c r="G43" s="1175"/>
      <c r="H43" s="1176"/>
      <c r="I43" s="86">
        <v>2149</v>
      </c>
      <c r="J43" s="87">
        <v>2284</v>
      </c>
      <c r="K43" s="87">
        <v>2151</v>
      </c>
      <c r="L43" s="87">
        <v>1802</v>
      </c>
      <c r="M43" s="88">
        <v>1709</v>
      </c>
    </row>
    <row r="44" spans="2:13" ht="27.75" customHeight="1">
      <c r="B44" s="1171"/>
      <c r="C44" s="1172"/>
      <c r="D44" s="85"/>
      <c r="E44" s="1175" t="s">
        <v>28</v>
      </c>
      <c r="F44" s="1175"/>
      <c r="G44" s="1175"/>
      <c r="H44" s="1176"/>
      <c r="I44" s="86">
        <v>240</v>
      </c>
      <c r="J44" s="87">
        <v>242</v>
      </c>
      <c r="K44" s="87">
        <v>240</v>
      </c>
      <c r="L44" s="87">
        <v>375</v>
      </c>
      <c r="M44" s="88">
        <v>1541</v>
      </c>
    </row>
    <row r="45" spans="2:13" ht="27.75" customHeight="1">
      <c r="B45" s="1171"/>
      <c r="C45" s="1172"/>
      <c r="D45" s="85"/>
      <c r="E45" s="1175" t="s">
        <v>29</v>
      </c>
      <c r="F45" s="1175"/>
      <c r="G45" s="1175"/>
      <c r="H45" s="1176"/>
      <c r="I45" s="86" t="s">
        <v>482</v>
      </c>
      <c r="J45" s="87" t="s">
        <v>482</v>
      </c>
      <c r="K45" s="87" t="s">
        <v>482</v>
      </c>
      <c r="L45" s="87" t="s">
        <v>482</v>
      </c>
      <c r="M45" s="88" t="s">
        <v>482</v>
      </c>
    </row>
    <row r="46" spans="2:13" ht="27.75" customHeight="1">
      <c r="B46" s="1171"/>
      <c r="C46" s="1172"/>
      <c r="D46" s="85"/>
      <c r="E46" s="1175" t="s">
        <v>30</v>
      </c>
      <c r="F46" s="1175"/>
      <c r="G46" s="1175"/>
      <c r="H46" s="1176"/>
      <c r="I46" s="86">
        <v>2</v>
      </c>
      <c r="J46" s="87">
        <v>2</v>
      </c>
      <c r="K46" s="87">
        <v>2</v>
      </c>
      <c r="L46" s="87">
        <v>2</v>
      </c>
      <c r="M46" s="88">
        <v>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5008</v>
      </c>
      <c r="J49" s="87">
        <v>4705</v>
      </c>
      <c r="K49" s="87">
        <v>4475</v>
      </c>
      <c r="L49" s="87">
        <v>4449</v>
      </c>
      <c r="M49" s="88">
        <v>4080</v>
      </c>
    </row>
    <row r="50" spans="2:13" ht="27.75" customHeight="1">
      <c r="B50" s="1171"/>
      <c r="C50" s="1172"/>
      <c r="D50" s="85"/>
      <c r="E50" s="1175" t="s">
        <v>35</v>
      </c>
      <c r="F50" s="1175"/>
      <c r="G50" s="1175"/>
      <c r="H50" s="1176"/>
      <c r="I50" s="86">
        <v>1963</v>
      </c>
      <c r="J50" s="87">
        <v>1994</v>
      </c>
      <c r="K50" s="87">
        <v>2118</v>
      </c>
      <c r="L50" s="87">
        <v>2133</v>
      </c>
      <c r="M50" s="88">
        <v>1950</v>
      </c>
    </row>
    <row r="51" spans="2:13" ht="27.75" customHeight="1">
      <c r="B51" s="1173"/>
      <c r="C51" s="1174"/>
      <c r="D51" s="85"/>
      <c r="E51" s="1175" t="s">
        <v>36</v>
      </c>
      <c r="F51" s="1175"/>
      <c r="G51" s="1175"/>
      <c r="H51" s="1176"/>
      <c r="I51" s="86">
        <v>9583</v>
      </c>
      <c r="J51" s="87">
        <v>10237</v>
      </c>
      <c r="K51" s="87">
        <v>10896</v>
      </c>
      <c r="L51" s="87">
        <v>10823</v>
      </c>
      <c r="M51" s="88">
        <v>11618</v>
      </c>
    </row>
    <row r="52" spans="2:13" ht="27.75" customHeight="1" thickBot="1">
      <c r="B52" s="1177" t="s">
        <v>37</v>
      </c>
      <c r="C52" s="1178"/>
      <c r="D52" s="90"/>
      <c r="E52" s="1179" t="s">
        <v>38</v>
      </c>
      <c r="F52" s="1179"/>
      <c r="G52" s="1179"/>
      <c r="H52" s="1180"/>
      <c r="I52" s="91">
        <v>417</v>
      </c>
      <c r="J52" s="92">
        <v>480</v>
      </c>
      <c r="K52" s="92">
        <v>635</v>
      </c>
      <c r="L52" s="92">
        <v>594</v>
      </c>
      <c r="M52" s="93">
        <v>1181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36625</v>
      </c>
      <c r="E3" s="116"/>
      <c r="F3" s="117">
        <v>49426</v>
      </c>
      <c r="G3" s="118"/>
      <c r="H3" s="119"/>
    </row>
    <row r="4" spans="1:8">
      <c r="A4" s="120"/>
      <c r="B4" s="121"/>
      <c r="C4" s="122"/>
      <c r="D4" s="123">
        <v>10087</v>
      </c>
      <c r="E4" s="124"/>
      <c r="F4" s="125">
        <v>26568</v>
      </c>
      <c r="G4" s="126"/>
      <c r="H4" s="127"/>
    </row>
    <row r="5" spans="1:8">
      <c r="A5" s="108" t="s">
        <v>515</v>
      </c>
      <c r="B5" s="113"/>
      <c r="C5" s="114"/>
      <c r="D5" s="115">
        <v>47039</v>
      </c>
      <c r="E5" s="116"/>
      <c r="F5" s="117">
        <v>42839</v>
      </c>
      <c r="G5" s="118"/>
      <c r="H5" s="119"/>
    </row>
    <row r="6" spans="1:8">
      <c r="A6" s="120"/>
      <c r="B6" s="121"/>
      <c r="C6" s="122"/>
      <c r="D6" s="123">
        <v>11764</v>
      </c>
      <c r="E6" s="124"/>
      <c r="F6" s="125">
        <v>22027</v>
      </c>
      <c r="G6" s="126"/>
      <c r="H6" s="127"/>
    </row>
    <row r="7" spans="1:8">
      <c r="A7" s="108" t="s">
        <v>516</v>
      </c>
      <c r="B7" s="113"/>
      <c r="C7" s="114"/>
      <c r="D7" s="115">
        <v>74179</v>
      </c>
      <c r="E7" s="116"/>
      <c r="F7" s="117">
        <v>46819</v>
      </c>
      <c r="G7" s="118"/>
      <c r="H7" s="119"/>
    </row>
    <row r="8" spans="1:8">
      <c r="A8" s="120"/>
      <c r="B8" s="121"/>
      <c r="C8" s="122"/>
      <c r="D8" s="123">
        <v>16089</v>
      </c>
      <c r="E8" s="124"/>
      <c r="F8" s="125">
        <v>24121</v>
      </c>
      <c r="G8" s="126"/>
      <c r="H8" s="127"/>
    </row>
    <row r="9" spans="1:8">
      <c r="A9" s="108" t="s">
        <v>517</v>
      </c>
      <c r="B9" s="113"/>
      <c r="C9" s="114"/>
      <c r="D9" s="115">
        <v>46965</v>
      </c>
      <c r="E9" s="116"/>
      <c r="F9" s="117">
        <v>53270</v>
      </c>
      <c r="G9" s="118"/>
      <c r="H9" s="119"/>
    </row>
    <row r="10" spans="1:8">
      <c r="A10" s="120"/>
      <c r="B10" s="121"/>
      <c r="C10" s="122"/>
      <c r="D10" s="123">
        <v>8849</v>
      </c>
      <c r="E10" s="124"/>
      <c r="F10" s="125">
        <v>24316</v>
      </c>
      <c r="G10" s="126"/>
      <c r="H10" s="127"/>
    </row>
    <row r="11" spans="1:8">
      <c r="A11" s="108" t="s">
        <v>518</v>
      </c>
      <c r="B11" s="113"/>
      <c r="C11" s="114"/>
      <c r="D11" s="115">
        <v>36969</v>
      </c>
      <c r="E11" s="116"/>
      <c r="F11" s="117">
        <v>53292</v>
      </c>
      <c r="G11" s="118"/>
      <c r="H11" s="119"/>
    </row>
    <row r="12" spans="1:8">
      <c r="A12" s="120"/>
      <c r="B12" s="121"/>
      <c r="C12" s="128"/>
      <c r="D12" s="123">
        <v>8506</v>
      </c>
      <c r="E12" s="124"/>
      <c r="F12" s="125">
        <v>28900</v>
      </c>
      <c r="G12" s="126"/>
      <c r="H12" s="127"/>
    </row>
    <row r="13" spans="1:8">
      <c r="A13" s="108"/>
      <c r="B13" s="113"/>
      <c r="C13" s="129"/>
      <c r="D13" s="130">
        <v>48355</v>
      </c>
      <c r="E13" s="131"/>
      <c r="F13" s="132">
        <v>49129</v>
      </c>
      <c r="G13" s="133"/>
      <c r="H13" s="119"/>
    </row>
    <row r="14" spans="1:8">
      <c r="A14" s="120"/>
      <c r="B14" s="121"/>
      <c r="C14" s="122"/>
      <c r="D14" s="123">
        <v>11059</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6.78</v>
      </c>
      <c r="C19" s="134">
        <f>ROUND(VALUE(SUBSTITUTE(実質収支比率等に係る経年分析!G$48,"▲","-")),2)</f>
        <v>6.3</v>
      </c>
      <c r="D19" s="134">
        <f>ROUND(VALUE(SUBSTITUTE(実質収支比率等に係る経年分析!H$48,"▲","-")),2)</f>
        <v>6.82</v>
      </c>
      <c r="E19" s="134">
        <f>ROUND(VALUE(SUBSTITUTE(実質収支比率等に係る経年分析!I$48,"▲","-")),2)</f>
        <v>8.5500000000000007</v>
      </c>
      <c r="F19" s="134">
        <f>ROUND(VALUE(SUBSTITUTE(実質収支比率等に係る経年分析!J$48,"▲","-")),2)</f>
        <v>7.78</v>
      </c>
    </row>
    <row r="20" spans="1:11">
      <c r="A20" s="134" t="s">
        <v>43</v>
      </c>
      <c r="B20" s="134">
        <f>ROUND(VALUE(SUBSTITUTE(実質収支比率等に係る経年分析!F$47,"▲","-")),2)</f>
        <v>23.52</v>
      </c>
      <c r="C20" s="134">
        <f>ROUND(VALUE(SUBSTITUTE(実質収支比率等に係る経年分析!G$47,"▲","-")),2)</f>
        <v>23.77</v>
      </c>
      <c r="D20" s="134">
        <f>ROUND(VALUE(SUBSTITUTE(実質収支比率等に係る経年分析!H$47,"▲","-")),2)</f>
        <v>23.01</v>
      </c>
      <c r="E20" s="134">
        <f>ROUND(VALUE(SUBSTITUTE(実質収支比率等に係る経年分析!I$47,"▲","-")),2)</f>
        <v>23.85</v>
      </c>
      <c r="F20" s="134">
        <f>ROUND(VALUE(SUBSTITUTE(実質収支比率等に係る経年分析!J$47,"▲","-")),2)</f>
        <v>23.31</v>
      </c>
    </row>
    <row r="21" spans="1:11">
      <c r="A21" s="134" t="s">
        <v>44</v>
      </c>
      <c r="B21" s="134">
        <f>IF(ISNUMBER(VALUE(SUBSTITUTE(実質収支比率等に係る経年分析!F$49,"▲","-"))),ROUND(VALUE(SUBSTITUTE(実質収支比率等に係る経年分析!F$49,"▲","-")),2),NA())</f>
        <v>1.24</v>
      </c>
      <c r="C21" s="134">
        <f>IF(ISNUMBER(VALUE(SUBSTITUTE(実質収支比率等に係る経年分析!G$49,"▲","-"))),ROUND(VALUE(SUBSTITUTE(実質収支比率等に係る経年分析!G$49,"▲","-")),2),NA())</f>
        <v>-3.5</v>
      </c>
      <c r="D21" s="134">
        <f>IF(ISNUMBER(VALUE(SUBSTITUTE(実質収支比率等に係る経年分析!H$49,"▲","-"))),ROUND(VALUE(SUBSTITUTE(実質収支比率等に係る経年分析!H$49,"▲","-")),2),NA())</f>
        <v>-3.79</v>
      </c>
      <c r="E21" s="134">
        <f>IF(ISNUMBER(VALUE(SUBSTITUTE(実質収支比率等に係る経年分析!I$49,"▲","-"))),ROUND(VALUE(SUBSTITUTE(実質収支比率等に係る経年分析!I$49,"▲","-")),2),NA())</f>
        <v>-0.57999999999999996</v>
      </c>
      <c r="F21" s="134">
        <f>IF(ISNUMBER(VALUE(SUBSTITUTE(実質収支比率等に係る経年分析!J$49,"▲","-"))),ROUND(VALUE(SUBSTITUTE(実質収支比率等に係る経年分析!J$49,"▲","-")),2),NA())</f>
        <v>-5.94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長崎都市計画事業長与町土地区画整理事業特別会計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8.5399999999999991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7.77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9.6300000000000008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8.56</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15.78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1129</v>
      </c>
      <c r="E42" s="136"/>
      <c r="F42" s="136"/>
      <c r="G42" s="136">
        <f>'実質公債費比率（分子）の構造'!L$52</f>
        <v>1298</v>
      </c>
      <c r="H42" s="136"/>
      <c r="I42" s="136"/>
      <c r="J42" s="136">
        <f>'実質公債費比率（分子）の構造'!M$52</f>
        <v>1150</v>
      </c>
      <c r="K42" s="136"/>
      <c r="L42" s="136"/>
      <c r="M42" s="136">
        <f>'実質公債費比率（分子）の構造'!N$52</f>
        <v>1333</v>
      </c>
      <c r="N42" s="136"/>
      <c r="O42" s="136"/>
      <c r="P42" s="136">
        <f>'実質公債費比率（分子）の構造'!O$52</f>
        <v>1215</v>
      </c>
    </row>
    <row r="43" spans="1:16">
      <c r="A43" s="136" t="s">
        <v>52</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130</v>
      </c>
      <c r="C44" s="136"/>
      <c r="D44" s="136"/>
      <c r="E44" s="136">
        <f>'実質公債費比率（分子）の構造'!L$50</f>
        <v>363</v>
      </c>
      <c r="F44" s="136"/>
      <c r="G44" s="136"/>
      <c r="H44" s="136">
        <f>'実質公債費比率（分子）の構造'!M$50</f>
        <v>184</v>
      </c>
      <c r="I44" s="136"/>
      <c r="J44" s="136"/>
      <c r="K44" s="136">
        <f>'実質公債費比率（分子）の構造'!N$50</f>
        <v>325</v>
      </c>
      <c r="L44" s="136"/>
      <c r="M44" s="136"/>
      <c r="N44" s="136">
        <f>'実質公債費比率（分子）の構造'!O$50</f>
        <v>135</v>
      </c>
      <c r="O44" s="136"/>
      <c r="P44" s="136"/>
    </row>
    <row r="45" spans="1:16">
      <c r="A45" s="136" t="s">
        <v>54</v>
      </c>
      <c r="B45" s="136">
        <f>'実質公債費比率（分子）の構造'!K$49</f>
        <v>1</v>
      </c>
      <c r="C45" s="136"/>
      <c r="D45" s="136"/>
      <c r="E45" s="136">
        <f>'実質公債費比率（分子）の構造'!L$49</f>
        <v>3</v>
      </c>
      <c r="F45" s="136"/>
      <c r="G45" s="136"/>
      <c r="H45" s="136">
        <f>'実質公債費比率（分子）の構造'!M$49</f>
        <v>5</v>
      </c>
      <c r="I45" s="136"/>
      <c r="J45" s="136"/>
      <c r="K45" s="136">
        <f>'実質公債費比率（分子）の構造'!N$49</f>
        <v>7</v>
      </c>
      <c r="L45" s="136"/>
      <c r="M45" s="136"/>
      <c r="N45" s="136">
        <f>'実質公債費比率（分子）の構造'!O$49</f>
        <v>6</v>
      </c>
      <c r="O45" s="136"/>
      <c r="P45" s="136"/>
    </row>
    <row r="46" spans="1:16">
      <c r="A46" s="136" t="s">
        <v>55</v>
      </c>
      <c r="B46" s="136">
        <f>'実質公債費比率（分子）の構造'!K$48</f>
        <v>395</v>
      </c>
      <c r="C46" s="136"/>
      <c r="D46" s="136"/>
      <c r="E46" s="136">
        <f>'実質公債費比率（分子）の構造'!L$48</f>
        <v>330</v>
      </c>
      <c r="F46" s="136"/>
      <c r="G46" s="136"/>
      <c r="H46" s="136">
        <f>'実質公債費比率（分子）の構造'!M$48</f>
        <v>318</v>
      </c>
      <c r="I46" s="136"/>
      <c r="J46" s="136"/>
      <c r="K46" s="136">
        <f>'実質公債費比率（分子）の構造'!N$48</f>
        <v>307</v>
      </c>
      <c r="L46" s="136"/>
      <c r="M46" s="136"/>
      <c r="N46" s="136">
        <f>'実質公債費比率（分子）の構造'!O$48</f>
        <v>386</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1231</v>
      </c>
      <c r="C49" s="136"/>
      <c r="D49" s="136"/>
      <c r="E49" s="136">
        <f>'実質公債費比率（分子）の構造'!L$45</f>
        <v>1212</v>
      </c>
      <c r="F49" s="136"/>
      <c r="G49" s="136"/>
      <c r="H49" s="136">
        <f>'実質公債費比率（分子）の構造'!M$45</f>
        <v>1207</v>
      </c>
      <c r="I49" s="136"/>
      <c r="J49" s="136"/>
      <c r="K49" s="136">
        <f>'実質公債費比率（分子）の構造'!N$45</f>
        <v>1172</v>
      </c>
      <c r="L49" s="136"/>
      <c r="M49" s="136"/>
      <c r="N49" s="136">
        <f>'実質公債費比率（分子）の構造'!O$45</f>
        <v>1299</v>
      </c>
      <c r="O49" s="136"/>
      <c r="P49" s="136"/>
    </row>
    <row r="50" spans="1:16">
      <c r="A50" s="136" t="s">
        <v>58</v>
      </c>
      <c r="B50" s="136" t="e">
        <f>NA()</f>
        <v>#N/A</v>
      </c>
      <c r="C50" s="136">
        <f>IF(ISNUMBER('実質公債費比率（分子）の構造'!K$53),'実質公債費比率（分子）の構造'!K$53,NA())</f>
        <v>628</v>
      </c>
      <c r="D50" s="136" t="e">
        <f>NA()</f>
        <v>#N/A</v>
      </c>
      <c r="E50" s="136" t="e">
        <f>NA()</f>
        <v>#N/A</v>
      </c>
      <c r="F50" s="136">
        <f>IF(ISNUMBER('実質公債費比率（分子）の構造'!L$53),'実質公債費比率（分子）の構造'!L$53,NA())</f>
        <v>611</v>
      </c>
      <c r="G50" s="136" t="e">
        <f>NA()</f>
        <v>#N/A</v>
      </c>
      <c r="H50" s="136" t="e">
        <f>NA()</f>
        <v>#N/A</v>
      </c>
      <c r="I50" s="136">
        <f>IF(ISNUMBER('実質公債費比率（分子）の構造'!M$53),'実質公債費比率（分子）の構造'!M$53,NA())</f>
        <v>565</v>
      </c>
      <c r="J50" s="136" t="e">
        <f>NA()</f>
        <v>#N/A</v>
      </c>
      <c r="K50" s="136" t="e">
        <f>NA()</f>
        <v>#N/A</v>
      </c>
      <c r="L50" s="136">
        <f>IF(ISNUMBER('実質公債費比率（分子）の構造'!N$53),'実質公債費比率（分子）の構造'!N$53,NA())</f>
        <v>479</v>
      </c>
      <c r="M50" s="136" t="e">
        <f>NA()</f>
        <v>#N/A</v>
      </c>
      <c r="N50" s="136" t="e">
        <f>NA()</f>
        <v>#N/A</v>
      </c>
      <c r="O50" s="136">
        <f>IF(ISNUMBER('実質公債費比率（分子）の構造'!O$53),'実質公債費比率（分子）の構造'!O$53,NA())</f>
        <v>612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9583</v>
      </c>
      <c r="E56" s="135"/>
      <c r="F56" s="135"/>
      <c r="G56" s="135">
        <f>'将来負担比率（分子）の構造'!J$51</f>
        <v>10237</v>
      </c>
      <c r="H56" s="135"/>
      <c r="I56" s="135"/>
      <c r="J56" s="135">
        <f>'将来負担比率（分子）の構造'!K$51</f>
        <v>10896</v>
      </c>
      <c r="K56" s="135"/>
      <c r="L56" s="135"/>
      <c r="M56" s="135">
        <f>'将来負担比率（分子）の構造'!L$51</f>
        <v>10823</v>
      </c>
      <c r="N56" s="135"/>
      <c r="O56" s="135"/>
      <c r="P56" s="135">
        <f>'将来負担比率（分子）の構造'!M$51</f>
        <v>11618</v>
      </c>
    </row>
    <row r="57" spans="1:16">
      <c r="A57" s="135" t="s">
        <v>35</v>
      </c>
      <c r="B57" s="135"/>
      <c r="C57" s="135"/>
      <c r="D57" s="135">
        <f>'将来負担比率（分子）の構造'!I$50</f>
        <v>1963</v>
      </c>
      <c r="E57" s="135"/>
      <c r="F57" s="135"/>
      <c r="G57" s="135">
        <f>'将来負担比率（分子）の構造'!J$50</f>
        <v>1994</v>
      </c>
      <c r="H57" s="135"/>
      <c r="I57" s="135"/>
      <c r="J57" s="135">
        <f>'将来負担比率（分子）の構造'!K$50</f>
        <v>2118</v>
      </c>
      <c r="K57" s="135"/>
      <c r="L57" s="135"/>
      <c r="M57" s="135">
        <f>'将来負担比率（分子）の構造'!L$50</f>
        <v>2133</v>
      </c>
      <c r="N57" s="135"/>
      <c r="O57" s="135"/>
      <c r="P57" s="135">
        <f>'将来負担比率（分子）の構造'!M$50</f>
        <v>1950</v>
      </c>
    </row>
    <row r="58" spans="1:16">
      <c r="A58" s="135" t="s">
        <v>34</v>
      </c>
      <c r="B58" s="135"/>
      <c r="C58" s="135"/>
      <c r="D58" s="135">
        <f>'将来負担比率（分子）の構造'!I$49</f>
        <v>5008</v>
      </c>
      <c r="E58" s="135"/>
      <c r="F58" s="135"/>
      <c r="G58" s="135">
        <f>'将来負担比率（分子）の構造'!J$49</f>
        <v>4705</v>
      </c>
      <c r="H58" s="135"/>
      <c r="I58" s="135"/>
      <c r="J58" s="135">
        <f>'将来負担比率（分子）の構造'!K$49</f>
        <v>4475</v>
      </c>
      <c r="K58" s="135"/>
      <c r="L58" s="135"/>
      <c r="M58" s="135">
        <f>'将来負担比率（分子）の構造'!L$49</f>
        <v>4449</v>
      </c>
      <c r="N58" s="135"/>
      <c r="O58" s="135"/>
      <c r="P58" s="135">
        <f>'将来負担比率（分子）の構造'!M$49</f>
        <v>4080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f>'将来負担比率（分子）の構造'!J$46</f>
        <v>2</v>
      </c>
      <c r="F61" s="135"/>
      <c r="G61" s="135"/>
      <c r="H61" s="135">
        <f>'将来負担比率（分子）の構造'!K$46</f>
        <v>2</v>
      </c>
      <c r="I61" s="135"/>
      <c r="J61" s="135"/>
      <c r="K61" s="135">
        <f>'将来負担比率（分子）の構造'!L$46</f>
        <v>2</v>
      </c>
      <c r="L61" s="135"/>
      <c r="M61" s="135"/>
      <c r="N61" s="135">
        <f>'将来負担比率（分子）の構造'!M$46</f>
        <v>2</v>
      </c>
      <c r="O61" s="135"/>
      <c r="P61" s="135"/>
    </row>
    <row r="62" spans="1:16">
      <c r="A62" s="135" t="s">
        <v>29</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240</v>
      </c>
      <c r="C63" s="135"/>
      <c r="D63" s="135"/>
      <c r="E63" s="135">
        <f>'将来負担比率（分子）の構造'!J$44</f>
        <v>242</v>
      </c>
      <c r="F63" s="135"/>
      <c r="G63" s="135"/>
      <c r="H63" s="135">
        <f>'将来負担比率（分子）の構造'!K$44</f>
        <v>240</v>
      </c>
      <c r="I63" s="135"/>
      <c r="J63" s="135"/>
      <c r="K63" s="135">
        <f>'将来負担比率（分子）の構造'!L$44</f>
        <v>375</v>
      </c>
      <c r="L63" s="135"/>
      <c r="M63" s="135"/>
      <c r="N63" s="135">
        <f>'将来負担比率（分子）の構造'!M$44</f>
        <v>1541</v>
      </c>
      <c r="O63" s="135"/>
      <c r="P63" s="135"/>
    </row>
    <row r="64" spans="1:16">
      <c r="A64" s="135" t="s">
        <v>27</v>
      </c>
      <c r="B64" s="135">
        <f>'将来負担比率（分子）の構造'!I$43</f>
        <v>2149</v>
      </c>
      <c r="C64" s="135"/>
      <c r="D64" s="135"/>
      <c r="E64" s="135">
        <f>'将来負担比率（分子）の構造'!J$43</f>
        <v>2284</v>
      </c>
      <c r="F64" s="135"/>
      <c r="G64" s="135"/>
      <c r="H64" s="135">
        <f>'将来負担比率（分子）の構造'!K$43</f>
        <v>2151</v>
      </c>
      <c r="I64" s="135"/>
      <c r="J64" s="135"/>
      <c r="K64" s="135">
        <f>'将来負担比率（分子）の構造'!L$43</f>
        <v>1802</v>
      </c>
      <c r="L64" s="135"/>
      <c r="M64" s="135"/>
      <c r="N64" s="135">
        <f>'将来負担比率（分子）の構造'!M$43</f>
        <v>1709</v>
      </c>
      <c r="O64" s="135"/>
      <c r="P64" s="135"/>
    </row>
    <row r="65" spans="1:16">
      <c r="A65" s="135" t="s">
        <v>26</v>
      </c>
      <c r="B65" s="135">
        <f>'将来負担比率（分子）の構造'!I$42</f>
        <v>2513</v>
      </c>
      <c r="C65" s="135"/>
      <c r="D65" s="135"/>
      <c r="E65" s="135">
        <f>'将来負担比率（分子）の構造'!J$42</f>
        <v>2176</v>
      </c>
      <c r="F65" s="135"/>
      <c r="G65" s="135"/>
      <c r="H65" s="135">
        <f>'将来負担比率（分子）の構造'!K$42</f>
        <v>2008</v>
      </c>
      <c r="I65" s="135"/>
      <c r="J65" s="135"/>
      <c r="K65" s="135">
        <f>'将来負担比率（分子）の構造'!L$42</f>
        <v>1732</v>
      </c>
      <c r="L65" s="135"/>
      <c r="M65" s="135"/>
      <c r="N65" s="135">
        <f>'将来負担比率（分子）の構造'!M$42</f>
        <v>1609</v>
      </c>
      <c r="O65" s="135"/>
      <c r="P65" s="135"/>
    </row>
    <row r="66" spans="1:16">
      <c r="A66" s="135" t="s">
        <v>25</v>
      </c>
      <c r="B66" s="135">
        <f>'将来負担比率（分子）の構造'!I$41</f>
        <v>12068</v>
      </c>
      <c r="C66" s="135"/>
      <c r="D66" s="135"/>
      <c r="E66" s="135">
        <f>'将来負担比率（分子）の構造'!J$41</f>
        <v>12711</v>
      </c>
      <c r="F66" s="135"/>
      <c r="G66" s="135"/>
      <c r="H66" s="135">
        <f>'将来負担比率（分子）の構造'!K$41</f>
        <v>13722</v>
      </c>
      <c r="I66" s="135"/>
      <c r="J66" s="135"/>
      <c r="K66" s="135">
        <f>'将来負担比率（分子）の構造'!L$41</f>
        <v>14089</v>
      </c>
      <c r="L66" s="135"/>
      <c r="M66" s="135"/>
      <c r="N66" s="135">
        <f>'将来負担比率（分子）の構造'!M$41</f>
        <v>13968</v>
      </c>
      <c r="O66" s="135"/>
      <c r="P66" s="135"/>
    </row>
    <row r="67" spans="1:16">
      <c r="A67" s="135" t="s">
        <v>62</v>
      </c>
      <c r="B67" s="135" t="e">
        <f>NA()</f>
        <v>#N/A</v>
      </c>
      <c r="C67" s="135">
        <f>IF(ISNUMBER('将来負担比率（分子）の構造'!I$52), IF('将来負担比率（分子）の構造'!I$52 &lt; 0, 0, '将来負担比率（分子）の構造'!I$52), NA())</f>
        <v>417</v>
      </c>
      <c r="D67" s="135" t="e">
        <f>NA()</f>
        <v>#N/A</v>
      </c>
      <c r="E67" s="135" t="e">
        <f>NA()</f>
        <v>#N/A</v>
      </c>
      <c r="F67" s="135">
        <f>IF(ISNUMBER('将来負担比率（分子）の構造'!J$52), IF('将来負担比率（分子）の構造'!J$52 &lt; 0, 0, '将来負担比率（分子）の構造'!J$52), NA())</f>
        <v>480</v>
      </c>
      <c r="G67" s="135" t="e">
        <f>NA()</f>
        <v>#N/A</v>
      </c>
      <c r="H67" s="135" t="e">
        <f>NA()</f>
        <v>#N/A</v>
      </c>
      <c r="I67" s="135">
        <f>IF(ISNUMBER('将来負担比率（分子）の構造'!K$52), IF('将来負担比率（分子）の構造'!K$52 &lt; 0, 0, '将来負担比率（分子）の構造'!K$52), NA())</f>
        <v>635</v>
      </c>
      <c r="J67" s="135" t="e">
        <f>NA()</f>
        <v>#N/A</v>
      </c>
      <c r="K67" s="135" t="e">
        <f>NA()</f>
        <v>#N/A</v>
      </c>
      <c r="L67" s="135">
        <f>IF(ISNUMBER('将来負担比率（分子）の構造'!L$52), IF('将来負担比率（分子）の構造'!L$52 &lt; 0, 0, '将来負担比率（分子）の構造'!L$52), NA())</f>
        <v>594</v>
      </c>
      <c r="M67" s="135" t="e">
        <f>NA()</f>
        <v>#N/A</v>
      </c>
      <c r="N67" s="135" t="e">
        <f>NA()</f>
        <v>#N/A</v>
      </c>
      <c r="O67" s="135">
        <f>IF(ISNUMBER('将来負担比率（分子）の構造'!M$52), IF('将来負担比率（分子）の構造'!M$52 &lt; 0, 0, '将来負担比率（分子）の構造'!M$52), NA())</f>
        <v>1181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4471185</v>
      </c>
      <c r="S5" s="639"/>
      <c r="T5" s="639"/>
      <c r="U5" s="639"/>
      <c r="V5" s="639"/>
      <c r="W5" s="639"/>
      <c r="X5" s="639"/>
      <c r="Y5" s="686"/>
      <c r="Z5" s="699">
        <v>35.4</v>
      </c>
      <c r="AA5" s="699"/>
      <c r="AB5" s="699"/>
      <c r="AC5" s="699"/>
      <c r="AD5" s="700">
        <v>4183543</v>
      </c>
      <c r="AE5" s="700"/>
      <c r="AF5" s="700"/>
      <c r="AG5" s="700"/>
      <c r="AH5" s="700"/>
      <c r="AI5" s="700"/>
      <c r="AJ5" s="700"/>
      <c r="AK5" s="700"/>
      <c r="AL5" s="687">
        <v>62.6</v>
      </c>
      <c r="AM5" s="656"/>
      <c r="AN5" s="656"/>
      <c r="AO5" s="688"/>
      <c r="AP5" s="675" t="s">
        <v>208</v>
      </c>
      <c r="AQ5" s="676"/>
      <c r="AR5" s="676"/>
      <c r="AS5" s="676"/>
      <c r="AT5" s="676"/>
      <c r="AU5" s="676"/>
      <c r="AV5" s="676"/>
      <c r="AW5" s="676"/>
      <c r="AX5" s="676"/>
      <c r="AY5" s="676"/>
      <c r="AZ5" s="676"/>
      <c r="BA5" s="676"/>
      <c r="BB5" s="676"/>
      <c r="BC5" s="676"/>
      <c r="BD5" s="676"/>
      <c r="BE5" s="676"/>
      <c r="BF5" s="677"/>
      <c r="BG5" s="588">
        <v>4183393</v>
      </c>
      <c r="BH5" s="589"/>
      <c r="BI5" s="589"/>
      <c r="BJ5" s="589"/>
      <c r="BK5" s="589"/>
      <c r="BL5" s="589"/>
      <c r="BM5" s="589"/>
      <c r="BN5" s="590"/>
      <c r="BO5" s="641">
        <v>93.6</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95801</v>
      </c>
      <c r="S6" s="589"/>
      <c r="T6" s="589"/>
      <c r="U6" s="589"/>
      <c r="V6" s="589"/>
      <c r="W6" s="589"/>
      <c r="X6" s="589"/>
      <c r="Y6" s="590"/>
      <c r="Z6" s="641">
        <v>0.8</v>
      </c>
      <c r="AA6" s="641"/>
      <c r="AB6" s="641"/>
      <c r="AC6" s="641"/>
      <c r="AD6" s="642">
        <v>95801</v>
      </c>
      <c r="AE6" s="642"/>
      <c r="AF6" s="642"/>
      <c r="AG6" s="642"/>
      <c r="AH6" s="642"/>
      <c r="AI6" s="642"/>
      <c r="AJ6" s="642"/>
      <c r="AK6" s="642"/>
      <c r="AL6" s="611">
        <v>1.4</v>
      </c>
      <c r="AM6" s="643"/>
      <c r="AN6" s="643"/>
      <c r="AO6" s="644"/>
      <c r="AP6" s="585" t="s">
        <v>214</v>
      </c>
      <c r="AQ6" s="586"/>
      <c r="AR6" s="586"/>
      <c r="AS6" s="586"/>
      <c r="AT6" s="586"/>
      <c r="AU6" s="586"/>
      <c r="AV6" s="586"/>
      <c r="AW6" s="586"/>
      <c r="AX6" s="586"/>
      <c r="AY6" s="586"/>
      <c r="AZ6" s="586"/>
      <c r="BA6" s="586"/>
      <c r="BB6" s="586"/>
      <c r="BC6" s="586"/>
      <c r="BD6" s="586"/>
      <c r="BE6" s="586"/>
      <c r="BF6" s="587"/>
      <c r="BG6" s="588">
        <v>4183393</v>
      </c>
      <c r="BH6" s="589"/>
      <c r="BI6" s="589"/>
      <c r="BJ6" s="589"/>
      <c r="BK6" s="589"/>
      <c r="BL6" s="589"/>
      <c r="BM6" s="589"/>
      <c r="BN6" s="590"/>
      <c r="BO6" s="641">
        <v>93.6</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154233</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154161</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11193</v>
      </c>
      <c r="S7" s="589"/>
      <c r="T7" s="589"/>
      <c r="U7" s="589"/>
      <c r="V7" s="589"/>
      <c r="W7" s="589"/>
      <c r="X7" s="589"/>
      <c r="Y7" s="590"/>
      <c r="Z7" s="641">
        <v>0.1</v>
      </c>
      <c r="AA7" s="641"/>
      <c r="AB7" s="641"/>
      <c r="AC7" s="641"/>
      <c r="AD7" s="642">
        <v>11193</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2384096</v>
      </c>
      <c r="BH7" s="589"/>
      <c r="BI7" s="589"/>
      <c r="BJ7" s="589"/>
      <c r="BK7" s="589"/>
      <c r="BL7" s="589"/>
      <c r="BM7" s="589"/>
      <c r="BN7" s="590"/>
      <c r="BO7" s="641">
        <v>53.3</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1322952</v>
      </c>
      <c r="CS7" s="589"/>
      <c r="CT7" s="589"/>
      <c r="CU7" s="589"/>
      <c r="CV7" s="589"/>
      <c r="CW7" s="589"/>
      <c r="CX7" s="589"/>
      <c r="CY7" s="590"/>
      <c r="CZ7" s="641">
        <v>11.1</v>
      </c>
      <c r="DA7" s="641"/>
      <c r="DB7" s="641"/>
      <c r="DC7" s="641"/>
      <c r="DD7" s="594">
        <v>8965</v>
      </c>
      <c r="DE7" s="589"/>
      <c r="DF7" s="589"/>
      <c r="DG7" s="589"/>
      <c r="DH7" s="589"/>
      <c r="DI7" s="589"/>
      <c r="DJ7" s="589"/>
      <c r="DK7" s="589"/>
      <c r="DL7" s="589"/>
      <c r="DM7" s="589"/>
      <c r="DN7" s="589"/>
      <c r="DO7" s="589"/>
      <c r="DP7" s="590"/>
      <c r="DQ7" s="594">
        <v>1165917</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35894</v>
      </c>
      <c r="S8" s="589"/>
      <c r="T8" s="589"/>
      <c r="U8" s="589"/>
      <c r="V8" s="589"/>
      <c r="W8" s="589"/>
      <c r="X8" s="589"/>
      <c r="Y8" s="590"/>
      <c r="Z8" s="641">
        <v>0.3</v>
      </c>
      <c r="AA8" s="641"/>
      <c r="AB8" s="641"/>
      <c r="AC8" s="641"/>
      <c r="AD8" s="642">
        <v>35894</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68997</v>
      </c>
      <c r="BH8" s="589"/>
      <c r="BI8" s="589"/>
      <c r="BJ8" s="589"/>
      <c r="BK8" s="589"/>
      <c r="BL8" s="589"/>
      <c r="BM8" s="589"/>
      <c r="BN8" s="590"/>
      <c r="BO8" s="641">
        <v>1.5</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4090664</v>
      </c>
      <c r="CS8" s="589"/>
      <c r="CT8" s="589"/>
      <c r="CU8" s="589"/>
      <c r="CV8" s="589"/>
      <c r="CW8" s="589"/>
      <c r="CX8" s="589"/>
      <c r="CY8" s="590"/>
      <c r="CZ8" s="641">
        <v>34.4</v>
      </c>
      <c r="DA8" s="641"/>
      <c r="DB8" s="641"/>
      <c r="DC8" s="641"/>
      <c r="DD8" s="594">
        <v>125673</v>
      </c>
      <c r="DE8" s="589"/>
      <c r="DF8" s="589"/>
      <c r="DG8" s="589"/>
      <c r="DH8" s="589"/>
      <c r="DI8" s="589"/>
      <c r="DJ8" s="589"/>
      <c r="DK8" s="589"/>
      <c r="DL8" s="589"/>
      <c r="DM8" s="589"/>
      <c r="DN8" s="589"/>
      <c r="DO8" s="589"/>
      <c r="DP8" s="590"/>
      <c r="DQ8" s="594">
        <v>1859076</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19910</v>
      </c>
      <c r="S9" s="589"/>
      <c r="T9" s="589"/>
      <c r="U9" s="589"/>
      <c r="V9" s="589"/>
      <c r="W9" s="589"/>
      <c r="X9" s="589"/>
      <c r="Y9" s="590"/>
      <c r="Z9" s="641">
        <v>0.2</v>
      </c>
      <c r="AA9" s="641"/>
      <c r="AB9" s="641"/>
      <c r="AC9" s="641"/>
      <c r="AD9" s="642">
        <v>19910</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2194573</v>
      </c>
      <c r="BH9" s="589"/>
      <c r="BI9" s="589"/>
      <c r="BJ9" s="589"/>
      <c r="BK9" s="589"/>
      <c r="BL9" s="589"/>
      <c r="BM9" s="589"/>
      <c r="BN9" s="590"/>
      <c r="BO9" s="641">
        <v>49.1</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1094803</v>
      </c>
      <c r="CS9" s="589"/>
      <c r="CT9" s="589"/>
      <c r="CU9" s="589"/>
      <c r="CV9" s="589"/>
      <c r="CW9" s="589"/>
      <c r="CX9" s="589"/>
      <c r="CY9" s="590"/>
      <c r="CZ9" s="641">
        <v>9.1999999999999993</v>
      </c>
      <c r="DA9" s="641"/>
      <c r="DB9" s="641"/>
      <c r="DC9" s="641"/>
      <c r="DD9" s="594">
        <v>3630</v>
      </c>
      <c r="DE9" s="589"/>
      <c r="DF9" s="589"/>
      <c r="DG9" s="589"/>
      <c r="DH9" s="589"/>
      <c r="DI9" s="589"/>
      <c r="DJ9" s="589"/>
      <c r="DK9" s="589"/>
      <c r="DL9" s="589"/>
      <c r="DM9" s="589"/>
      <c r="DN9" s="589"/>
      <c r="DO9" s="589"/>
      <c r="DP9" s="590"/>
      <c r="DQ9" s="594">
        <v>1003145</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378890</v>
      </c>
      <c r="S10" s="589"/>
      <c r="T10" s="589"/>
      <c r="U10" s="589"/>
      <c r="V10" s="589"/>
      <c r="W10" s="589"/>
      <c r="X10" s="589"/>
      <c r="Y10" s="590"/>
      <c r="Z10" s="641">
        <v>3</v>
      </c>
      <c r="AA10" s="641"/>
      <c r="AB10" s="641"/>
      <c r="AC10" s="641"/>
      <c r="AD10" s="642">
        <v>378890</v>
      </c>
      <c r="AE10" s="642"/>
      <c r="AF10" s="642"/>
      <c r="AG10" s="642"/>
      <c r="AH10" s="642"/>
      <c r="AI10" s="642"/>
      <c r="AJ10" s="642"/>
      <c r="AK10" s="642"/>
      <c r="AL10" s="611">
        <v>5.7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63056</v>
      </c>
      <c r="BH10" s="589"/>
      <c r="BI10" s="589"/>
      <c r="BJ10" s="589"/>
      <c r="BK10" s="589"/>
      <c r="BL10" s="589"/>
      <c r="BM10" s="589"/>
      <c r="BN10" s="590"/>
      <c r="BO10" s="641">
        <v>1.4</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33051</v>
      </c>
      <c r="CS10" s="589"/>
      <c r="CT10" s="589"/>
      <c r="CU10" s="589"/>
      <c r="CV10" s="589"/>
      <c r="CW10" s="589"/>
      <c r="CX10" s="589"/>
      <c r="CY10" s="590"/>
      <c r="CZ10" s="641">
        <v>0.3</v>
      </c>
      <c r="DA10" s="641"/>
      <c r="DB10" s="641"/>
      <c r="DC10" s="641"/>
      <c r="DD10" s="594" t="s">
        <v>222</v>
      </c>
      <c r="DE10" s="589"/>
      <c r="DF10" s="589"/>
      <c r="DG10" s="589"/>
      <c r="DH10" s="589"/>
      <c r="DI10" s="589"/>
      <c r="DJ10" s="589"/>
      <c r="DK10" s="589"/>
      <c r="DL10" s="589"/>
      <c r="DM10" s="589"/>
      <c r="DN10" s="589"/>
      <c r="DO10" s="589"/>
      <c r="DP10" s="590"/>
      <c r="DQ10" s="594">
        <v>32160</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57470</v>
      </c>
      <c r="BH11" s="589"/>
      <c r="BI11" s="589"/>
      <c r="BJ11" s="589"/>
      <c r="BK11" s="589"/>
      <c r="BL11" s="589"/>
      <c r="BM11" s="589"/>
      <c r="BN11" s="590"/>
      <c r="BO11" s="641">
        <v>1.3</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183038</v>
      </c>
      <c r="CS11" s="589"/>
      <c r="CT11" s="589"/>
      <c r="CU11" s="589"/>
      <c r="CV11" s="589"/>
      <c r="CW11" s="589"/>
      <c r="CX11" s="589"/>
      <c r="CY11" s="590"/>
      <c r="CZ11" s="641">
        <v>1.5</v>
      </c>
      <c r="DA11" s="641"/>
      <c r="DB11" s="641"/>
      <c r="DC11" s="641"/>
      <c r="DD11" s="594">
        <v>14226</v>
      </c>
      <c r="DE11" s="589"/>
      <c r="DF11" s="589"/>
      <c r="DG11" s="589"/>
      <c r="DH11" s="589"/>
      <c r="DI11" s="589"/>
      <c r="DJ11" s="589"/>
      <c r="DK11" s="589"/>
      <c r="DL11" s="589"/>
      <c r="DM11" s="589"/>
      <c r="DN11" s="589"/>
      <c r="DO11" s="589"/>
      <c r="DP11" s="590"/>
      <c r="DQ11" s="594">
        <v>161244</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1488932</v>
      </c>
      <c r="BH12" s="589"/>
      <c r="BI12" s="589"/>
      <c r="BJ12" s="589"/>
      <c r="BK12" s="589"/>
      <c r="BL12" s="589"/>
      <c r="BM12" s="589"/>
      <c r="BN12" s="590"/>
      <c r="BO12" s="641">
        <v>33.299999999999997</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55329</v>
      </c>
      <c r="CS12" s="589"/>
      <c r="CT12" s="589"/>
      <c r="CU12" s="589"/>
      <c r="CV12" s="589"/>
      <c r="CW12" s="589"/>
      <c r="CX12" s="589"/>
      <c r="CY12" s="590"/>
      <c r="CZ12" s="641">
        <v>0.5</v>
      </c>
      <c r="DA12" s="641"/>
      <c r="DB12" s="641"/>
      <c r="DC12" s="641"/>
      <c r="DD12" s="594" t="s">
        <v>222</v>
      </c>
      <c r="DE12" s="589"/>
      <c r="DF12" s="589"/>
      <c r="DG12" s="589"/>
      <c r="DH12" s="589"/>
      <c r="DI12" s="589"/>
      <c r="DJ12" s="589"/>
      <c r="DK12" s="589"/>
      <c r="DL12" s="589"/>
      <c r="DM12" s="589"/>
      <c r="DN12" s="589"/>
      <c r="DO12" s="589"/>
      <c r="DP12" s="590"/>
      <c r="DQ12" s="594">
        <v>13144</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7423</v>
      </c>
      <c r="S13" s="589"/>
      <c r="T13" s="589"/>
      <c r="U13" s="589"/>
      <c r="V13" s="589"/>
      <c r="W13" s="589"/>
      <c r="X13" s="589"/>
      <c r="Y13" s="590"/>
      <c r="Z13" s="641">
        <v>0.1</v>
      </c>
      <c r="AA13" s="641"/>
      <c r="AB13" s="641"/>
      <c r="AC13" s="641"/>
      <c r="AD13" s="642">
        <v>7423</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1484553</v>
      </c>
      <c r="BH13" s="589"/>
      <c r="BI13" s="589"/>
      <c r="BJ13" s="589"/>
      <c r="BK13" s="589"/>
      <c r="BL13" s="589"/>
      <c r="BM13" s="589"/>
      <c r="BN13" s="590"/>
      <c r="BO13" s="641">
        <v>33.200000000000003</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2009776</v>
      </c>
      <c r="CS13" s="589"/>
      <c r="CT13" s="589"/>
      <c r="CU13" s="589"/>
      <c r="CV13" s="589"/>
      <c r="CW13" s="589"/>
      <c r="CX13" s="589"/>
      <c r="CY13" s="590"/>
      <c r="CZ13" s="641">
        <v>16.899999999999999</v>
      </c>
      <c r="DA13" s="641"/>
      <c r="DB13" s="641"/>
      <c r="DC13" s="641"/>
      <c r="DD13" s="594">
        <v>1275311</v>
      </c>
      <c r="DE13" s="589"/>
      <c r="DF13" s="589"/>
      <c r="DG13" s="589"/>
      <c r="DH13" s="589"/>
      <c r="DI13" s="589"/>
      <c r="DJ13" s="589"/>
      <c r="DK13" s="589"/>
      <c r="DL13" s="589"/>
      <c r="DM13" s="589"/>
      <c r="DN13" s="589"/>
      <c r="DO13" s="589"/>
      <c r="DP13" s="590"/>
      <c r="DQ13" s="594">
        <v>967664</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81528</v>
      </c>
      <c r="BH14" s="589"/>
      <c r="BI14" s="589"/>
      <c r="BJ14" s="589"/>
      <c r="BK14" s="589"/>
      <c r="BL14" s="589"/>
      <c r="BM14" s="589"/>
      <c r="BN14" s="590"/>
      <c r="BO14" s="641">
        <v>1.8</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417667</v>
      </c>
      <c r="CS14" s="589"/>
      <c r="CT14" s="589"/>
      <c r="CU14" s="589"/>
      <c r="CV14" s="589"/>
      <c r="CW14" s="589"/>
      <c r="CX14" s="589"/>
      <c r="CY14" s="590"/>
      <c r="CZ14" s="641">
        <v>3.5</v>
      </c>
      <c r="DA14" s="641"/>
      <c r="DB14" s="641"/>
      <c r="DC14" s="641"/>
      <c r="DD14" s="594">
        <v>30302</v>
      </c>
      <c r="DE14" s="589"/>
      <c r="DF14" s="589"/>
      <c r="DG14" s="589"/>
      <c r="DH14" s="589"/>
      <c r="DI14" s="589"/>
      <c r="DJ14" s="589"/>
      <c r="DK14" s="589"/>
      <c r="DL14" s="589"/>
      <c r="DM14" s="589"/>
      <c r="DN14" s="589"/>
      <c r="DO14" s="589"/>
      <c r="DP14" s="590"/>
      <c r="DQ14" s="594">
        <v>401925</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19936</v>
      </c>
      <c r="S15" s="589"/>
      <c r="T15" s="589"/>
      <c r="U15" s="589"/>
      <c r="V15" s="589"/>
      <c r="W15" s="589"/>
      <c r="X15" s="589"/>
      <c r="Y15" s="590"/>
      <c r="Z15" s="641">
        <v>0.2</v>
      </c>
      <c r="AA15" s="641"/>
      <c r="AB15" s="641"/>
      <c r="AC15" s="641"/>
      <c r="AD15" s="642">
        <v>19936</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228837</v>
      </c>
      <c r="BH15" s="589"/>
      <c r="BI15" s="589"/>
      <c r="BJ15" s="589"/>
      <c r="BK15" s="589"/>
      <c r="BL15" s="589"/>
      <c r="BM15" s="589"/>
      <c r="BN15" s="590"/>
      <c r="BO15" s="641">
        <v>5.0999999999999996</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1211794</v>
      </c>
      <c r="CS15" s="589"/>
      <c r="CT15" s="589"/>
      <c r="CU15" s="589"/>
      <c r="CV15" s="589"/>
      <c r="CW15" s="589"/>
      <c r="CX15" s="589"/>
      <c r="CY15" s="590"/>
      <c r="CZ15" s="641">
        <v>10.199999999999999</v>
      </c>
      <c r="DA15" s="641"/>
      <c r="DB15" s="641"/>
      <c r="DC15" s="641"/>
      <c r="DD15" s="594">
        <v>113644</v>
      </c>
      <c r="DE15" s="589"/>
      <c r="DF15" s="589"/>
      <c r="DG15" s="589"/>
      <c r="DH15" s="589"/>
      <c r="DI15" s="589"/>
      <c r="DJ15" s="589"/>
      <c r="DK15" s="589"/>
      <c r="DL15" s="589"/>
      <c r="DM15" s="589"/>
      <c r="DN15" s="589"/>
      <c r="DO15" s="589"/>
      <c r="DP15" s="590"/>
      <c r="DQ15" s="594">
        <v>1035068</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1999425</v>
      </c>
      <c r="S16" s="589"/>
      <c r="T16" s="589"/>
      <c r="U16" s="589"/>
      <c r="V16" s="589"/>
      <c r="W16" s="589"/>
      <c r="X16" s="589"/>
      <c r="Y16" s="590"/>
      <c r="Z16" s="641">
        <v>15.8</v>
      </c>
      <c r="AA16" s="641"/>
      <c r="AB16" s="641"/>
      <c r="AC16" s="641"/>
      <c r="AD16" s="642">
        <v>1921262</v>
      </c>
      <c r="AE16" s="642"/>
      <c r="AF16" s="642"/>
      <c r="AG16" s="642"/>
      <c r="AH16" s="642"/>
      <c r="AI16" s="642"/>
      <c r="AJ16" s="642"/>
      <c r="AK16" s="642"/>
      <c r="AL16" s="611">
        <v>28.7</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10950</v>
      </c>
      <c r="CS16" s="589"/>
      <c r="CT16" s="589"/>
      <c r="CU16" s="589"/>
      <c r="CV16" s="589"/>
      <c r="CW16" s="589"/>
      <c r="CX16" s="589"/>
      <c r="CY16" s="590"/>
      <c r="CZ16" s="641">
        <v>0.1</v>
      </c>
      <c r="DA16" s="641"/>
      <c r="DB16" s="641"/>
      <c r="DC16" s="641"/>
      <c r="DD16" s="594" t="s">
        <v>222</v>
      </c>
      <c r="DE16" s="589"/>
      <c r="DF16" s="589"/>
      <c r="DG16" s="589"/>
      <c r="DH16" s="589"/>
      <c r="DI16" s="589"/>
      <c r="DJ16" s="589"/>
      <c r="DK16" s="589"/>
      <c r="DL16" s="589"/>
      <c r="DM16" s="589"/>
      <c r="DN16" s="589"/>
      <c r="DO16" s="589"/>
      <c r="DP16" s="590"/>
      <c r="DQ16" s="594">
        <v>10950</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1921262</v>
      </c>
      <c r="S17" s="589"/>
      <c r="T17" s="589"/>
      <c r="U17" s="589"/>
      <c r="V17" s="589"/>
      <c r="W17" s="589"/>
      <c r="X17" s="589"/>
      <c r="Y17" s="590"/>
      <c r="Z17" s="641">
        <v>15.2</v>
      </c>
      <c r="AA17" s="641"/>
      <c r="AB17" s="641"/>
      <c r="AC17" s="641"/>
      <c r="AD17" s="642">
        <v>1921262</v>
      </c>
      <c r="AE17" s="642"/>
      <c r="AF17" s="642"/>
      <c r="AG17" s="642"/>
      <c r="AH17" s="642"/>
      <c r="AI17" s="642"/>
      <c r="AJ17" s="642"/>
      <c r="AK17" s="642"/>
      <c r="AL17" s="611">
        <v>28.7</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1323366</v>
      </c>
      <c r="CS17" s="589"/>
      <c r="CT17" s="589"/>
      <c r="CU17" s="589"/>
      <c r="CV17" s="589"/>
      <c r="CW17" s="589"/>
      <c r="CX17" s="589"/>
      <c r="CY17" s="590"/>
      <c r="CZ17" s="641">
        <v>11.1</v>
      </c>
      <c r="DA17" s="641"/>
      <c r="DB17" s="641"/>
      <c r="DC17" s="641"/>
      <c r="DD17" s="594" t="s">
        <v>222</v>
      </c>
      <c r="DE17" s="589"/>
      <c r="DF17" s="589"/>
      <c r="DG17" s="589"/>
      <c r="DH17" s="589"/>
      <c r="DI17" s="589"/>
      <c r="DJ17" s="589"/>
      <c r="DK17" s="589"/>
      <c r="DL17" s="589"/>
      <c r="DM17" s="589"/>
      <c r="DN17" s="589"/>
      <c r="DO17" s="589"/>
      <c r="DP17" s="590"/>
      <c r="DQ17" s="594">
        <v>1293882</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78163</v>
      </c>
      <c r="S18" s="589"/>
      <c r="T18" s="589"/>
      <c r="U18" s="589"/>
      <c r="V18" s="589"/>
      <c r="W18" s="589"/>
      <c r="X18" s="589"/>
      <c r="Y18" s="590"/>
      <c r="Z18" s="641">
        <v>0.6</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287792</v>
      </c>
      <c r="BH19" s="589"/>
      <c r="BI19" s="589"/>
      <c r="BJ19" s="589"/>
      <c r="BK19" s="589"/>
      <c r="BL19" s="589"/>
      <c r="BM19" s="589"/>
      <c r="BN19" s="590"/>
      <c r="BO19" s="641">
        <v>6.4</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7039657</v>
      </c>
      <c r="S20" s="589"/>
      <c r="T20" s="589"/>
      <c r="U20" s="589"/>
      <c r="V20" s="589"/>
      <c r="W20" s="589"/>
      <c r="X20" s="589"/>
      <c r="Y20" s="590"/>
      <c r="Z20" s="641">
        <v>55.8</v>
      </c>
      <c r="AA20" s="641"/>
      <c r="AB20" s="641"/>
      <c r="AC20" s="641"/>
      <c r="AD20" s="642">
        <v>6673852</v>
      </c>
      <c r="AE20" s="642"/>
      <c r="AF20" s="642"/>
      <c r="AG20" s="642"/>
      <c r="AH20" s="642"/>
      <c r="AI20" s="642"/>
      <c r="AJ20" s="642"/>
      <c r="AK20" s="642"/>
      <c r="AL20" s="611">
        <v>99.8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287792</v>
      </c>
      <c r="BH20" s="589"/>
      <c r="BI20" s="589"/>
      <c r="BJ20" s="589"/>
      <c r="BK20" s="589"/>
      <c r="BL20" s="589"/>
      <c r="BM20" s="589"/>
      <c r="BN20" s="590"/>
      <c r="BO20" s="641">
        <v>6.4</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11907623</v>
      </c>
      <c r="CS20" s="589"/>
      <c r="CT20" s="589"/>
      <c r="CU20" s="589"/>
      <c r="CV20" s="589"/>
      <c r="CW20" s="589"/>
      <c r="CX20" s="589"/>
      <c r="CY20" s="590"/>
      <c r="CZ20" s="641">
        <v>100</v>
      </c>
      <c r="DA20" s="641"/>
      <c r="DB20" s="641"/>
      <c r="DC20" s="641"/>
      <c r="DD20" s="594">
        <v>1571751</v>
      </c>
      <c r="DE20" s="589"/>
      <c r="DF20" s="589"/>
      <c r="DG20" s="589"/>
      <c r="DH20" s="589"/>
      <c r="DI20" s="589"/>
      <c r="DJ20" s="589"/>
      <c r="DK20" s="589"/>
      <c r="DL20" s="589"/>
      <c r="DM20" s="589"/>
      <c r="DN20" s="589"/>
      <c r="DO20" s="589"/>
      <c r="DP20" s="590"/>
      <c r="DQ20" s="594">
        <v>8098336</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4380</v>
      </c>
      <c r="S21" s="589"/>
      <c r="T21" s="589"/>
      <c r="U21" s="589"/>
      <c r="V21" s="589"/>
      <c r="W21" s="589"/>
      <c r="X21" s="589"/>
      <c r="Y21" s="590"/>
      <c r="Z21" s="641">
        <v>0</v>
      </c>
      <c r="AA21" s="641"/>
      <c r="AB21" s="641"/>
      <c r="AC21" s="641"/>
      <c r="AD21" s="642">
        <v>4380</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150</v>
      </c>
      <c r="BH21" s="589"/>
      <c r="BI21" s="589"/>
      <c r="BJ21" s="589"/>
      <c r="BK21" s="589"/>
      <c r="BL21" s="589"/>
      <c r="BM21" s="589"/>
      <c r="BN21" s="590"/>
      <c r="BO21" s="641">
        <v>0</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244133</v>
      </c>
      <c r="S22" s="589"/>
      <c r="T22" s="589"/>
      <c r="U22" s="589"/>
      <c r="V22" s="589"/>
      <c r="W22" s="589"/>
      <c r="X22" s="589"/>
      <c r="Y22" s="590"/>
      <c r="Z22" s="641">
        <v>1.9</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117989</v>
      </c>
      <c r="S23" s="589"/>
      <c r="T23" s="589"/>
      <c r="U23" s="589"/>
      <c r="V23" s="589"/>
      <c r="W23" s="589"/>
      <c r="X23" s="589"/>
      <c r="Y23" s="590"/>
      <c r="Z23" s="641">
        <v>0.9</v>
      </c>
      <c r="AA23" s="641"/>
      <c r="AB23" s="641"/>
      <c r="AC23" s="641"/>
      <c r="AD23" s="642">
        <v>6467</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287642</v>
      </c>
      <c r="BH23" s="589"/>
      <c r="BI23" s="589"/>
      <c r="BJ23" s="589"/>
      <c r="BK23" s="589"/>
      <c r="BL23" s="589"/>
      <c r="BM23" s="589"/>
      <c r="BN23" s="590"/>
      <c r="BO23" s="641">
        <v>6.4</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63846</v>
      </c>
      <c r="S24" s="589"/>
      <c r="T24" s="589"/>
      <c r="U24" s="589"/>
      <c r="V24" s="589"/>
      <c r="W24" s="589"/>
      <c r="X24" s="589"/>
      <c r="Y24" s="590"/>
      <c r="Z24" s="641">
        <v>0.5</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5337037</v>
      </c>
      <c r="CS24" s="639"/>
      <c r="CT24" s="639"/>
      <c r="CU24" s="639"/>
      <c r="CV24" s="639"/>
      <c r="CW24" s="639"/>
      <c r="CX24" s="639"/>
      <c r="CY24" s="686"/>
      <c r="CZ24" s="690">
        <v>44.8</v>
      </c>
      <c r="DA24" s="691"/>
      <c r="DB24" s="691"/>
      <c r="DC24" s="692"/>
      <c r="DD24" s="685">
        <v>3388760</v>
      </c>
      <c r="DE24" s="639"/>
      <c r="DF24" s="639"/>
      <c r="DG24" s="639"/>
      <c r="DH24" s="639"/>
      <c r="DI24" s="639"/>
      <c r="DJ24" s="639"/>
      <c r="DK24" s="686"/>
      <c r="DL24" s="685">
        <v>3344625</v>
      </c>
      <c r="DM24" s="639"/>
      <c r="DN24" s="639"/>
      <c r="DO24" s="639"/>
      <c r="DP24" s="639"/>
      <c r="DQ24" s="639"/>
      <c r="DR24" s="639"/>
      <c r="DS24" s="639"/>
      <c r="DT24" s="639"/>
      <c r="DU24" s="639"/>
      <c r="DV24" s="686"/>
      <c r="DW24" s="687">
        <v>45.9</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1806217</v>
      </c>
      <c r="S25" s="589"/>
      <c r="T25" s="589"/>
      <c r="U25" s="589"/>
      <c r="V25" s="589"/>
      <c r="W25" s="589"/>
      <c r="X25" s="589"/>
      <c r="Y25" s="590"/>
      <c r="Z25" s="641">
        <v>14.3</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1695303</v>
      </c>
      <c r="CS25" s="607"/>
      <c r="CT25" s="607"/>
      <c r="CU25" s="607"/>
      <c r="CV25" s="607"/>
      <c r="CW25" s="607"/>
      <c r="CX25" s="607"/>
      <c r="CY25" s="608"/>
      <c r="CZ25" s="591">
        <v>14.2</v>
      </c>
      <c r="DA25" s="609"/>
      <c r="DB25" s="609"/>
      <c r="DC25" s="610"/>
      <c r="DD25" s="594">
        <v>1543419</v>
      </c>
      <c r="DE25" s="607"/>
      <c r="DF25" s="607"/>
      <c r="DG25" s="607"/>
      <c r="DH25" s="607"/>
      <c r="DI25" s="607"/>
      <c r="DJ25" s="607"/>
      <c r="DK25" s="608"/>
      <c r="DL25" s="594">
        <v>1524748</v>
      </c>
      <c r="DM25" s="607"/>
      <c r="DN25" s="607"/>
      <c r="DO25" s="607"/>
      <c r="DP25" s="607"/>
      <c r="DQ25" s="607"/>
      <c r="DR25" s="607"/>
      <c r="DS25" s="607"/>
      <c r="DT25" s="607"/>
      <c r="DU25" s="607"/>
      <c r="DV25" s="608"/>
      <c r="DW25" s="611">
        <v>20.9</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1026101</v>
      </c>
      <c r="CS26" s="589"/>
      <c r="CT26" s="589"/>
      <c r="CU26" s="589"/>
      <c r="CV26" s="589"/>
      <c r="CW26" s="589"/>
      <c r="CX26" s="589"/>
      <c r="CY26" s="590"/>
      <c r="CZ26" s="591">
        <v>8.6</v>
      </c>
      <c r="DA26" s="609"/>
      <c r="DB26" s="609"/>
      <c r="DC26" s="610"/>
      <c r="DD26" s="594">
        <v>886267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1004715</v>
      </c>
      <c r="S27" s="589"/>
      <c r="T27" s="589"/>
      <c r="U27" s="589"/>
      <c r="V27" s="589"/>
      <c r="W27" s="589"/>
      <c r="X27" s="589"/>
      <c r="Y27" s="590"/>
      <c r="Z27" s="641">
        <v>8</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4471185</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2318368</v>
      </c>
      <c r="CS27" s="607"/>
      <c r="CT27" s="607"/>
      <c r="CU27" s="607"/>
      <c r="CV27" s="607"/>
      <c r="CW27" s="607"/>
      <c r="CX27" s="607"/>
      <c r="CY27" s="608"/>
      <c r="CZ27" s="591">
        <v>19.5</v>
      </c>
      <c r="DA27" s="609"/>
      <c r="DB27" s="609"/>
      <c r="DC27" s="610"/>
      <c r="DD27" s="594">
        <v>551459</v>
      </c>
      <c r="DE27" s="607"/>
      <c r="DF27" s="607"/>
      <c r="DG27" s="607"/>
      <c r="DH27" s="607"/>
      <c r="DI27" s="607"/>
      <c r="DJ27" s="607"/>
      <c r="DK27" s="608"/>
      <c r="DL27" s="594">
        <v>549866</v>
      </c>
      <c r="DM27" s="607"/>
      <c r="DN27" s="607"/>
      <c r="DO27" s="607"/>
      <c r="DP27" s="607"/>
      <c r="DQ27" s="607"/>
      <c r="DR27" s="607"/>
      <c r="DS27" s="607"/>
      <c r="DT27" s="607"/>
      <c r="DU27" s="607"/>
      <c r="DV27" s="608"/>
      <c r="DW27" s="611">
        <v>7.5</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18866</v>
      </c>
      <c r="S28" s="589"/>
      <c r="T28" s="589"/>
      <c r="U28" s="589"/>
      <c r="V28" s="589"/>
      <c r="W28" s="589"/>
      <c r="X28" s="589"/>
      <c r="Y28" s="590"/>
      <c r="Z28" s="641">
        <v>0.1</v>
      </c>
      <c r="AA28" s="641"/>
      <c r="AB28" s="641"/>
      <c r="AC28" s="641"/>
      <c r="AD28" s="642" t="s">
        <v>222</v>
      </c>
      <c r="AE28" s="642"/>
      <c r="AF28" s="642"/>
      <c r="AG28" s="642"/>
      <c r="AH28" s="642"/>
      <c r="AI28" s="642"/>
      <c r="AJ28" s="642"/>
      <c r="AK28" s="642"/>
      <c r="AL28" s="611" t="s">
        <v>222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1323366</v>
      </c>
      <c r="CS28" s="589"/>
      <c r="CT28" s="589"/>
      <c r="CU28" s="589"/>
      <c r="CV28" s="589"/>
      <c r="CW28" s="589"/>
      <c r="CX28" s="589"/>
      <c r="CY28" s="590"/>
      <c r="CZ28" s="591">
        <v>11.1</v>
      </c>
      <c r="DA28" s="609"/>
      <c r="DB28" s="609"/>
      <c r="DC28" s="610"/>
      <c r="DD28" s="594">
        <v>1293882</v>
      </c>
      <c r="DE28" s="589"/>
      <c r="DF28" s="589"/>
      <c r="DG28" s="589"/>
      <c r="DH28" s="589"/>
      <c r="DI28" s="589"/>
      <c r="DJ28" s="589"/>
      <c r="DK28" s="590"/>
      <c r="DL28" s="594">
        <v>1270011</v>
      </c>
      <c r="DM28" s="589"/>
      <c r="DN28" s="589"/>
      <c r="DO28" s="589"/>
      <c r="DP28" s="589"/>
      <c r="DQ28" s="589"/>
      <c r="DR28" s="589"/>
      <c r="DS28" s="589"/>
      <c r="DT28" s="589"/>
      <c r="DU28" s="589"/>
      <c r="DV28" s="590"/>
      <c r="DW28" s="611">
        <v>17.399999999999999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548</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1322840</v>
      </c>
      <c r="CS29" s="607"/>
      <c r="CT29" s="607"/>
      <c r="CU29" s="607"/>
      <c r="CV29" s="607"/>
      <c r="CW29" s="607"/>
      <c r="CX29" s="607"/>
      <c r="CY29" s="608"/>
      <c r="CZ29" s="591">
        <v>11.1</v>
      </c>
      <c r="DA29" s="609"/>
      <c r="DB29" s="609"/>
      <c r="DC29" s="610"/>
      <c r="DD29" s="594">
        <v>1293356</v>
      </c>
      <c r="DE29" s="607"/>
      <c r="DF29" s="607"/>
      <c r="DG29" s="607"/>
      <c r="DH29" s="607"/>
      <c r="DI29" s="607"/>
      <c r="DJ29" s="607"/>
      <c r="DK29" s="608"/>
      <c r="DL29" s="594">
        <v>1269485</v>
      </c>
      <c r="DM29" s="607"/>
      <c r="DN29" s="607"/>
      <c r="DO29" s="607"/>
      <c r="DP29" s="607"/>
      <c r="DQ29" s="607"/>
      <c r="DR29" s="607"/>
      <c r="DS29" s="607"/>
      <c r="DT29" s="607"/>
      <c r="DU29" s="607"/>
      <c r="DV29" s="608"/>
      <c r="DW29" s="611">
        <v>17.399999999999999</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724785</v>
      </c>
      <c r="S30" s="589"/>
      <c r="T30" s="589"/>
      <c r="U30" s="589"/>
      <c r="V30" s="589"/>
      <c r="W30" s="589"/>
      <c r="X30" s="589"/>
      <c r="Y30" s="590"/>
      <c r="Z30" s="641">
        <v>5.7</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99</v>
      </c>
      <c r="BH30" s="655"/>
      <c r="BI30" s="655"/>
      <c r="BJ30" s="655"/>
      <c r="BK30" s="655"/>
      <c r="BL30" s="655"/>
      <c r="BM30" s="656">
        <v>95.7</v>
      </c>
      <c r="BN30" s="655"/>
      <c r="BO30" s="655"/>
      <c r="BP30" s="655"/>
      <c r="BQ30" s="657"/>
      <c r="BR30" s="654">
        <v>99</v>
      </c>
      <c r="BS30" s="655"/>
      <c r="BT30" s="655"/>
      <c r="BU30" s="655"/>
      <c r="BV30" s="655"/>
      <c r="BW30" s="655"/>
      <c r="BX30" s="656">
        <v>95.1</v>
      </c>
      <c r="BY30" s="655"/>
      <c r="BZ30" s="655"/>
      <c r="CA30" s="655"/>
      <c r="CB30" s="657"/>
      <c r="CD30" s="660"/>
      <c r="CE30" s="661"/>
      <c r="CF30" s="625" t="s">
        <v>294</v>
      </c>
      <c r="CG30" s="622"/>
      <c r="CH30" s="622"/>
      <c r="CI30" s="622"/>
      <c r="CJ30" s="622"/>
      <c r="CK30" s="622"/>
      <c r="CL30" s="622"/>
      <c r="CM30" s="622"/>
      <c r="CN30" s="622"/>
      <c r="CO30" s="622"/>
      <c r="CP30" s="622"/>
      <c r="CQ30" s="623"/>
      <c r="CR30" s="588">
        <v>1159060</v>
      </c>
      <c r="CS30" s="589"/>
      <c r="CT30" s="589"/>
      <c r="CU30" s="589"/>
      <c r="CV30" s="589"/>
      <c r="CW30" s="589"/>
      <c r="CX30" s="589"/>
      <c r="CY30" s="590"/>
      <c r="CZ30" s="591">
        <v>9.6999999999999993</v>
      </c>
      <c r="DA30" s="609"/>
      <c r="DB30" s="609"/>
      <c r="DC30" s="610"/>
      <c r="DD30" s="594">
        <v>1129576</v>
      </c>
      <c r="DE30" s="589"/>
      <c r="DF30" s="589"/>
      <c r="DG30" s="589"/>
      <c r="DH30" s="589"/>
      <c r="DI30" s="589"/>
      <c r="DJ30" s="589"/>
      <c r="DK30" s="590"/>
      <c r="DL30" s="594">
        <v>1105705</v>
      </c>
      <c r="DM30" s="589"/>
      <c r="DN30" s="589"/>
      <c r="DO30" s="589"/>
      <c r="DP30" s="589"/>
      <c r="DQ30" s="589"/>
      <c r="DR30" s="589"/>
      <c r="DS30" s="589"/>
      <c r="DT30" s="589"/>
      <c r="DU30" s="589"/>
      <c r="DV30" s="590"/>
      <c r="DW30" s="611">
        <v>15.2</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336197</v>
      </c>
      <c r="S31" s="589"/>
      <c r="T31" s="589"/>
      <c r="U31" s="589"/>
      <c r="V31" s="589"/>
      <c r="W31" s="589"/>
      <c r="X31" s="589"/>
      <c r="Y31" s="590"/>
      <c r="Z31" s="641">
        <v>2.7</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v>
      </c>
      <c r="BH31" s="607"/>
      <c r="BI31" s="607"/>
      <c r="BJ31" s="607"/>
      <c r="BK31" s="607"/>
      <c r="BL31" s="607"/>
      <c r="BM31" s="643">
        <v>96.2</v>
      </c>
      <c r="BN31" s="653"/>
      <c r="BO31" s="653"/>
      <c r="BP31" s="653"/>
      <c r="BQ31" s="617"/>
      <c r="BR31" s="652">
        <v>99.1</v>
      </c>
      <c r="BS31" s="607"/>
      <c r="BT31" s="607"/>
      <c r="BU31" s="607"/>
      <c r="BV31" s="607"/>
      <c r="BW31" s="607"/>
      <c r="BX31" s="643">
        <v>95.9</v>
      </c>
      <c r="BY31" s="653"/>
      <c r="BZ31" s="653"/>
      <c r="CA31" s="653"/>
      <c r="CB31" s="617"/>
      <c r="CD31" s="660"/>
      <c r="CE31" s="661"/>
      <c r="CF31" s="625" t="s">
        <v>298</v>
      </c>
      <c r="CG31" s="622"/>
      <c r="CH31" s="622"/>
      <c r="CI31" s="622"/>
      <c r="CJ31" s="622"/>
      <c r="CK31" s="622"/>
      <c r="CL31" s="622"/>
      <c r="CM31" s="622"/>
      <c r="CN31" s="622"/>
      <c r="CO31" s="622"/>
      <c r="CP31" s="622"/>
      <c r="CQ31" s="623"/>
      <c r="CR31" s="588">
        <v>163780</v>
      </c>
      <c r="CS31" s="607"/>
      <c r="CT31" s="607"/>
      <c r="CU31" s="607"/>
      <c r="CV31" s="607"/>
      <c r="CW31" s="607"/>
      <c r="CX31" s="607"/>
      <c r="CY31" s="608"/>
      <c r="CZ31" s="591">
        <v>1.4</v>
      </c>
      <c r="DA31" s="609"/>
      <c r="DB31" s="609"/>
      <c r="DC31" s="610"/>
      <c r="DD31" s="594">
        <v>163780</v>
      </c>
      <c r="DE31" s="607"/>
      <c r="DF31" s="607"/>
      <c r="DG31" s="607"/>
      <c r="DH31" s="607"/>
      <c r="DI31" s="607"/>
      <c r="DJ31" s="607"/>
      <c r="DK31" s="608"/>
      <c r="DL31" s="594">
        <v>163780</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222113</v>
      </c>
      <c r="S32" s="589"/>
      <c r="T32" s="589"/>
      <c r="U32" s="589"/>
      <c r="V32" s="589"/>
      <c r="W32" s="589"/>
      <c r="X32" s="589"/>
      <c r="Y32" s="590"/>
      <c r="Z32" s="641">
        <v>1.8</v>
      </c>
      <c r="AA32" s="641"/>
      <c r="AB32" s="641"/>
      <c r="AC32" s="641"/>
      <c r="AD32" s="642">
        <v>631</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98.9</v>
      </c>
      <c r="BH32" s="573"/>
      <c r="BI32" s="573"/>
      <c r="BJ32" s="573"/>
      <c r="BK32" s="573"/>
      <c r="BL32" s="573"/>
      <c r="BM32" s="636">
        <v>94.4</v>
      </c>
      <c r="BN32" s="573"/>
      <c r="BO32" s="573"/>
      <c r="BP32" s="573"/>
      <c r="BQ32" s="630"/>
      <c r="BR32" s="651">
        <v>98.7</v>
      </c>
      <c r="BS32" s="573"/>
      <c r="BT32" s="573"/>
      <c r="BU32" s="573"/>
      <c r="BV32" s="573"/>
      <c r="BW32" s="573"/>
      <c r="BX32" s="636">
        <v>93.6</v>
      </c>
      <c r="BY32" s="573"/>
      <c r="BZ32" s="573"/>
      <c r="CA32" s="573"/>
      <c r="CB32" s="630"/>
      <c r="CD32" s="662"/>
      <c r="CE32" s="663"/>
      <c r="CF32" s="625" t="s">
        <v>301</v>
      </c>
      <c r="CG32" s="622"/>
      <c r="CH32" s="622"/>
      <c r="CI32" s="622"/>
      <c r="CJ32" s="622"/>
      <c r="CK32" s="622"/>
      <c r="CL32" s="622"/>
      <c r="CM32" s="622"/>
      <c r="CN32" s="622"/>
      <c r="CO32" s="622"/>
      <c r="CP32" s="622"/>
      <c r="CQ32" s="623"/>
      <c r="CR32" s="588">
        <v>526</v>
      </c>
      <c r="CS32" s="589"/>
      <c r="CT32" s="589"/>
      <c r="CU32" s="589"/>
      <c r="CV32" s="589"/>
      <c r="CW32" s="589"/>
      <c r="CX32" s="589"/>
      <c r="CY32" s="590"/>
      <c r="CZ32" s="591">
        <v>0</v>
      </c>
      <c r="DA32" s="609"/>
      <c r="DB32" s="609"/>
      <c r="DC32" s="610"/>
      <c r="DD32" s="594">
        <v>526</v>
      </c>
      <c r="DE32" s="589"/>
      <c r="DF32" s="589"/>
      <c r="DG32" s="589"/>
      <c r="DH32" s="589"/>
      <c r="DI32" s="589"/>
      <c r="DJ32" s="589"/>
      <c r="DK32" s="590"/>
      <c r="DL32" s="594">
        <v>526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1037953</v>
      </c>
      <c r="S33" s="589"/>
      <c r="T33" s="589"/>
      <c r="U33" s="589"/>
      <c r="V33" s="589"/>
      <c r="W33" s="589"/>
      <c r="X33" s="589"/>
      <c r="Y33" s="590"/>
      <c r="Z33" s="641">
        <v>8.1999999999999993</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4987885</v>
      </c>
      <c r="CS33" s="607"/>
      <c r="CT33" s="607"/>
      <c r="CU33" s="607"/>
      <c r="CV33" s="607"/>
      <c r="CW33" s="607"/>
      <c r="CX33" s="607"/>
      <c r="CY33" s="608"/>
      <c r="CZ33" s="591">
        <v>41.9</v>
      </c>
      <c r="DA33" s="609"/>
      <c r="DB33" s="609"/>
      <c r="DC33" s="610"/>
      <c r="DD33" s="594">
        <v>4340381</v>
      </c>
      <c r="DE33" s="607"/>
      <c r="DF33" s="607"/>
      <c r="DG33" s="607"/>
      <c r="DH33" s="607"/>
      <c r="DI33" s="607"/>
      <c r="DJ33" s="607"/>
      <c r="DK33" s="608"/>
      <c r="DL33" s="594">
        <v>3593774</v>
      </c>
      <c r="DM33" s="607"/>
      <c r="DN33" s="607"/>
      <c r="DO33" s="607"/>
      <c r="DP33" s="607"/>
      <c r="DQ33" s="607"/>
      <c r="DR33" s="607"/>
      <c r="DS33" s="607"/>
      <c r="DT33" s="607"/>
      <c r="DU33" s="607"/>
      <c r="DV33" s="608"/>
      <c r="DW33" s="611">
        <v>49.3</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1835582</v>
      </c>
      <c r="CS34" s="589"/>
      <c r="CT34" s="589"/>
      <c r="CU34" s="589"/>
      <c r="CV34" s="589"/>
      <c r="CW34" s="589"/>
      <c r="CX34" s="589"/>
      <c r="CY34" s="590"/>
      <c r="CZ34" s="591">
        <v>15.4</v>
      </c>
      <c r="DA34" s="609"/>
      <c r="DB34" s="609"/>
      <c r="DC34" s="610"/>
      <c r="DD34" s="594">
        <v>1627865</v>
      </c>
      <c r="DE34" s="589"/>
      <c r="DF34" s="589"/>
      <c r="DG34" s="589"/>
      <c r="DH34" s="589"/>
      <c r="DI34" s="589"/>
      <c r="DJ34" s="589"/>
      <c r="DK34" s="590"/>
      <c r="DL34" s="594">
        <v>1566615</v>
      </c>
      <c r="DM34" s="589"/>
      <c r="DN34" s="589"/>
      <c r="DO34" s="589"/>
      <c r="DP34" s="589"/>
      <c r="DQ34" s="589"/>
      <c r="DR34" s="589"/>
      <c r="DS34" s="589"/>
      <c r="DT34" s="589"/>
      <c r="DU34" s="589"/>
      <c r="DV34" s="590"/>
      <c r="DW34" s="611">
        <v>21.5</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609353</v>
      </c>
      <c r="S35" s="589"/>
      <c r="T35" s="589"/>
      <c r="U35" s="589"/>
      <c r="V35" s="589"/>
      <c r="W35" s="589"/>
      <c r="X35" s="589"/>
      <c r="Y35" s="590"/>
      <c r="Z35" s="641">
        <v>4.8</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1542308</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35721</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98729</v>
      </c>
      <c r="CS35" s="607"/>
      <c r="CT35" s="607"/>
      <c r="CU35" s="607"/>
      <c r="CV35" s="607"/>
      <c r="CW35" s="607"/>
      <c r="CX35" s="607"/>
      <c r="CY35" s="608"/>
      <c r="CZ35" s="591">
        <v>0.8</v>
      </c>
      <c r="DA35" s="609"/>
      <c r="DB35" s="609"/>
      <c r="DC35" s="610"/>
      <c r="DD35" s="594">
        <v>86334</v>
      </c>
      <c r="DE35" s="607"/>
      <c r="DF35" s="607"/>
      <c r="DG35" s="607"/>
      <c r="DH35" s="607"/>
      <c r="DI35" s="607"/>
      <c r="DJ35" s="607"/>
      <c r="DK35" s="608"/>
      <c r="DL35" s="594">
        <v>86334</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12621399</v>
      </c>
      <c r="S36" s="629"/>
      <c r="T36" s="629"/>
      <c r="U36" s="629"/>
      <c r="V36" s="629"/>
      <c r="W36" s="629"/>
      <c r="X36" s="629"/>
      <c r="Y36" s="632"/>
      <c r="Z36" s="633">
        <v>100</v>
      </c>
      <c r="AA36" s="633"/>
      <c r="AB36" s="633"/>
      <c r="AC36" s="633"/>
      <c r="AD36" s="634">
        <v>6685330</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301698</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-223</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1664403</v>
      </c>
      <c r="CS36" s="589"/>
      <c r="CT36" s="589"/>
      <c r="CU36" s="589"/>
      <c r="CV36" s="589"/>
      <c r="CW36" s="589"/>
      <c r="CX36" s="589"/>
      <c r="CY36" s="590"/>
      <c r="CZ36" s="591">
        <v>14</v>
      </c>
      <c r="DA36" s="609"/>
      <c r="DB36" s="609"/>
      <c r="DC36" s="610"/>
      <c r="DD36" s="594">
        <v>1426568</v>
      </c>
      <c r="DE36" s="589"/>
      <c r="DF36" s="589"/>
      <c r="DG36" s="589"/>
      <c r="DH36" s="589"/>
      <c r="DI36" s="589"/>
      <c r="DJ36" s="589"/>
      <c r="DK36" s="590"/>
      <c r="DL36" s="594">
        <v>1145471</v>
      </c>
      <c r="DM36" s="589"/>
      <c r="DN36" s="589"/>
      <c r="DO36" s="589"/>
      <c r="DP36" s="589"/>
      <c r="DQ36" s="589"/>
      <c r="DR36" s="589"/>
      <c r="DS36" s="589"/>
      <c r="DT36" s="589"/>
      <c r="DU36" s="589"/>
      <c r="DV36" s="590"/>
      <c r="DW36" s="611">
        <v>15.7</v>
      </c>
      <c r="DX36" s="612"/>
      <c r="DY36" s="612"/>
      <c r="DZ36" s="612"/>
      <c r="EA36" s="612"/>
      <c r="EB36" s="612"/>
      <c r="EC36" s="613"/>
    </row>
    <row r="37" spans="2:133" ht="11.25" customHeight="1">
      <c r="AQ37" s="614" t="s">
        <v>316</v>
      </c>
      <c r="AR37" s="615"/>
      <c r="AS37" s="615"/>
      <c r="AT37" s="615"/>
      <c r="AU37" s="615"/>
      <c r="AV37" s="615"/>
      <c r="AW37" s="615"/>
      <c r="AX37" s="615"/>
      <c r="AY37" s="616"/>
      <c r="AZ37" s="588">
        <v>195000</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5316</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342398</v>
      </c>
      <c r="CS37" s="607"/>
      <c r="CT37" s="607"/>
      <c r="CU37" s="607"/>
      <c r="CV37" s="607"/>
      <c r="CW37" s="607"/>
      <c r="CX37" s="607"/>
      <c r="CY37" s="608"/>
      <c r="CZ37" s="591">
        <v>2.9</v>
      </c>
      <c r="DA37" s="609"/>
      <c r="DB37" s="609"/>
      <c r="DC37" s="610"/>
      <c r="DD37" s="594">
        <v>342398</v>
      </c>
      <c r="DE37" s="607"/>
      <c r="DF37" s="607"/>
      <c r="DG37" s="607"/>
      <c r="DH37" s="607"/>
      <c r="DI37" s="607"/>
      <c r="DJ37" s="607"/>
      <c r="DK37" s="608"/>
      <c r="DL37" s="594">
        <v>148042</v>
      </c>
      <c r="DM37" s="607"/>
      <c r="DN37" s="607"/>
      <c r="DO37" s="607"/>
      <c r="DP37" s="607"/>
      <c r="DQ37" s="607"/>
      <c r="DR37" s="607"/>
      <c r="DS37" s="607"/>
      <c r="DT37" s="607"/>
      <c r="DU37" s="607"/>
      <c r="DV37" s="608"/>
      <c r="DW37" s="611">
        <v>2</v>
      </c>
      <c r="DX37" s="612"/>
      <c r="DY37" s="612"/>
      <c r="DZ37" s="612"/>
      <c r="EA37" s="612"/>
      <c r="EB37" s="612"/>
      <c r="EC37" s="613"/>
    </row>
    <row r="38" spans="2:133" ht="11.25" customHeight="1">
      <c r="AQ38" s="614" t="s">
        <v>319</v>
      </c>
      <c r="AR38" s="615"/>
      <c r="AS38" s="615"/>
      <c r="AT38" s="615"/>
      <c r="AU38" s="615"/>
      <c r="AV38" s="615"/>
      <c r="AW38" s="615"/>
      <c r="AX38" s="615"/>
      <c r="AY38" s="616"/>
      <c r="AZ38" s="588">
        <v>1760</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9378</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1345548</v>
      </c>
      <c r="CS38" s="589"/>
      <c r="CT38" s="589"/>
      <c r="CU38" s="589"/>
      <c r="CV38" s="589"/>
      <c r="CW38" s="589"/>
      <c r="CX38" s="589"/>
      <c r="CY38" s="590"/>
      <c r="CZ38" s="591">
        <v>11.3</v>
      </c>
      <c r="DA38" s="609"/>
      <c r="DB38" s="609"/>
      <c r="DC38" s="610"/>
      <c r="DD38" s="594">
        <v>1199389</v>
      </c>
      <c r="DE38" s="589"/>
      <c r="DF38" s="589"/>
      <c r="DG38" s="589"/>
      <c r="DH38" s="589"/>
      <c r="DI38" s="589"/>
      <c r="DJ38" s="589"/>
      <c r="DK38" s="590"/>
      <c r="DL38" s="594">
        <v>795354</v>
      </c>
      <c r="DM38" s="589"/>
      <c r="DN38" s="589"/>
      <c r="DO38" s="589"/>
      <c r="DP38" s="589"/>
      <c r="DQ38" s="589"/>
      <c r="DR38" s="589"/>
      <c r="DS38" s="589"/>
      <c r="DT38" s="589"/>
      <c r="DU38" s="589"/>
      <c r="DV38" s="590"/>
      <c r="DW38" s="611">
        <v>10.9</v>
      </c>
      <c r="DX38" s="612"/>
      <c r="DY38" s="612"/>
      <c r="DZ38" s="612"/>
      <c r="EA38" s="612"/>
      <c r="EB38" s="612"/>
      <c r="EC38" s="613"/>
    </row>
    <row r="39" spans="2:133" ht="11.25" customHeight="1">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86</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3398</v>
      </c>
      <c r="CS39" s="607"/>
      <c r="CT39" s="607"/>
      <c r="CU39" s="607"/>
      <c r="CV39" s="607"/>
      <c r="CW39" s="607"/>
      <c r="CX39" s="607"/>
      <c r="CY39" s="608"/>
      <c r="CZ39" s="591">
        <v>0</v>
      </c>
      <c r="DA39" s="609"/>
      <c r="DB39" s="609"/>
      <c r="DC39" s="610"/>
      <c r="DD39" s="594" t="s">
        <v>323</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210095</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116</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40225</v>
      </c>
      <c r="CS40" s="589"/>
      <c r="CT40" s="589"/>
      <c r="CU40" s="589"/>
      <c r="CV40" s="589"/>
      <c r="CW40" s="589"/>
      <c r="CX40" s="589"/>
      <c r="CY40" s="590"/>
      <c r="CZ40" s="591">
        <v>0.3</v>
      </c>
      <c r="DA40" s="609"/>
      <c r="DB40" s="609"/>
      <c r="DC40" s="610"/>
      <c r="DD40" s="594">
        <v>225</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833755</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325</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1582701</v>
      </c>
      <c r="CS42" s="589"/>
      <c r="CT42" s="589"/>
      <c r="CU42" s="589"/>
      <c r="CV42" s="589"/>
      <c r="CW42" s="589"/>
      <c r="CX42" s="589"/>
      <c r="CY42" s="590"/>
      <c r="CZ42" s="591">
        <v>13.3</v>
      </c>
      <c r="DA42" s="592"/>
      <c r="DB42" s="592"/>
      <c r="DC42" s="593"/>
      <c r="DD42" s="594">
        <v>369195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14657</v>
      </c>
      <c r="CS43" s="607"/>
      <c r="CT43" s="607"/>
      <c r="CU43" s="607"/>
      <c r="CV43" s="607"/>
      <c r="CW43" s="607"/>
      <c r="CX43" s="607"/>
      <c r="CY43" s="608"/>
      <c r="CZ43" s="591">
        <v>0.1</v>
      </c>
      <c r="DA43" s="609"/>
      <c r="DB43" s="609"/>
      <c r="DC43" s="610"/>
      <c r="DD43" s="594">
        <v>14657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1571751</v>
      </c>
      <c r="CS44" s="589"/>
      <c r="CT44" s="589"/>
      <c r="CU44" s="589"/>
      <c r="CV44" s="589"/>
      <c r="CW44" s="589"/>
      <c r="CX44" s="589"/>
      <c r="CY44" s="590"/>
      <c r="CZ44" s="591">
        <v>13.2</v>
      </c>
      <c r="DA44" s="592"/>
      <c r="DB44" s="592"/>
      <c r="DC44" s="593"/>
      <c r="DD44" s="594">
        <v>358245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780681</v>
      </c>
      <c r="CS45" s="607"/>
      <c r="CT45" s="607"/>
      <c r="CU45" s="607"/>
      <c r="CV45" s="607"/>
      <c r="CW45" s="607"/>
      <c r="CX45" s="607"/>
      <c r="CY45" s="608"/>
      <c r="CZ45" s="591">
        <v>6.6</v>
      </c>
      <c r="DA45" s="609"/>
      <c r="DB45" s="609"/>
      <c r="DC45" s="610"/>
      <c r="DD45" s="594">
        <v>44741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361625</v>
      </c>
      <c r="CS46" s="589"/>
      <c r="CT46" s="589"/>
      <c r="CU46" s="589"/>
      <c r="CV46" s="589"/>
      <c r="CW46" s="589"/>
      <c r="CX46" s="589"/>
      <c r="CY46" s="590"/>
      <c r="CZ46" s="591">
        <v>3</v>
      </c>
      <c r="DA46" s="592"/>
      <c r="DB46" s="592"/>
      <c r="DC46" s="593"/>
      <c r="DD46" s="594">
        <v>264478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10950</v>
      </c>
      <c r="CS47" s="607"/>
      <c r="CT47" s="607"/>
      <c r="CU47" s="607"/>
      <c r="CV47" s="607"/>
      <c r="CW47" s="607"/>
      <c r="CX47" s="607"/>
      <c r="CY47" s="608"/>
      <c r="CZ47" s="591">
        <v>0.1</v>
      </c>
      <c r="DA47" s="609"/>
      <c r="DB47" s="609"/>
      <c r="DC47" s="610"/>
      <c r="DD47" s="594">
        <v>10950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344</v>
      </c>
      <c r="CS48" s="589"/>
      <c r="CT48" s="589"/>
      <c r="CU48" s="589"/>
      <c r="CV48" s="589"/>
      <c r="CW48" s="589"/>
      <c r="CX48" s="589"/>
      <c r="CY48" s="590"/>
      <c r="CZ48" s="591" t="s">
        <v>344</v>
      </c>
      <c r="DA48" s="592"/>
      <c r="DB48" s="592"/>
      <c r="DC48" s="593"/>
      <c r="DD48" s="594" t="s">
        <v>344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11907623</v>
      </c>
      <c r="CS49" s="573"/>
      <c r="CT49" s="573"/>
      <c r="CU49" s="573"/>
      <c r="CV49" s="573"/>
      <c r="CW49" s="573"/>
      <c r="CX49" s="573"/>
      <c r="CY49" s="574"/>
      <c r="CZ49" s="575">
        <v>100</v>
      </c>
      <c r="DA49" s="576"/>
      <c r="DB49" s="576"/>
      <c r="DC49" s="577"/>
      <c r="DD49" s="578">
        <v>8098336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12805</v>
      </c>
      <c r="R7" s="1101"/>
      <c r="S7" s="1101"/>
      <c r="T7" s="1101"/>
      <c r="U7" s="1101"/>
      <c r="V7" s="1101">
        <v>12091</v>
      </c>
      <c r="W7" s="1101"/>
      <c r="X7" s="1101"/>
      <c r="Y7" s="1101"/>
      <c r="Z7" s="1101"/>
      <c r="AA7" s="1101">
        <v>714</v>
      </c>
      <c r="AB7" s="1101"/>
      <c r="AC7" s="1101"/>
      <c r="AD7" s="1101"/>
      <c r="AE7" s="1102"/>
      <c r="AF7" s="1103">
        <v>561</v>
      </c>
      <c r="AG7" s="1104"/>
      <c r="AH7" s="1104"/>
      <c r="AI7" s="1104"/>
      <c r="AJ7" s="1105"/>
      <c r="AK7" s="1087">
        <v>725</v>
      </c>
      <c r="AL7" s="1088"/>
      <c r="AM7" s="1088"/>
      <c r="AN7" s="1088"/>
      <c r="AO7" s="1088"/>
      <c r="AP7" s="1088">
        <v>13968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550</v>
      </c>
      <c r="BS7" s="1091" t="s">
        <v>548</v>
      </c>
      <c r="BT7" s="1092"/>
      <c r="BU7" s="1092"/>
      <c r="BV7" s="1092"/>
      <c r="BW7" s="1092"/>
      <c r="BX7" s="1092"/>
      <c r="BY7" s="1092"/>
      <c r="BZ7" s="1092"/>
      <c r="CA7" s="1092"/>
      <c r="CB7" s="1092"/>
      <c r="CC7" s="1092"/>
      <c r="CD7" s="1092"/>
      <c r="CE7" s="1092"/>
      <c r="CF7" s="1092"/>
      <c r="CG7" s="1093"/>
      <c r="CH7" s="1084">
        <v>0</v>
      </c>
      <c r="CI7" s="1085"/>
      <c r="CJ7" s="1085"/>
      <c r="CK7" s="1085"/>
      <c r="CL7" s="1086"/>
      <c r="CM7" s="1084">
        <v>7</v>
      </c>
      <c r="CN7" s="1085"/>
      <c r="CO7" s="1085"/>
      <c r="CP7" s="1085"/>
      <c r="CQ7" s="1086"/>
      <c r="CR7" s="1084">
        <v>2.5</v>
      </c>
      <c r="CS7" s="1085"/>
      <c r="CT7" s="1085"/>
      <c r="CU7" s="1085"/>
      <c r="CV7" s="1086"/>
      <c r="CW7" s="1084">
        <v>0</v>
      </c>
      <c r="CX7" s="1085"/>
      <c r="CY7" s="1085"/>
      <c r="CZ7" s="1085"/>
      <c r="DA7" s="1086"/>
      <c r="DB7" s="1084" t="s">
        <v>552</v>
      </c>
      <c r="DC7" s="1085"/>
      <c r="DD7" s="1085"/>
      <c r="DE7" s="1085"/>
      <c r="DF7" s="1086"/>
      <c r="DG7" s="1084">
        <v>1239</v>
      </c>
      <c r="DH7" s="1085"/>
      <c r="DI7" s="1085"/>
      <c r="DJ7" s="1085"/>
      <c r="DK7" s="1086"/>
      <c r="DL7" s="1084" t="s">
        <v>552</v>
      </c>
      <c r="DM7" s="1085"/>
      <c r="DN7" s="1085"/>
      <c r="DO7" s="1085"/>
      <c r="DP7" s="1086"/>
      <c r="DQ7" s="1084" t="s">
        <v>552</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550</v>
      </c>
      <c r="BS8" s="1010" t="s">
        <v>549</v>
      </c>
      <c r="BT8" s="1011"/>
      <c r="BU8" s="1011"/>
      <c r="BV8" s="1011"/>
      <c r="BW8" s="1011"/>
      <c r="BX8" s="1011"/>
      <c r="BY8" s="1011"/>
      <c r="BZ8" s="1011"/>
      <c r="CA8" s="1011"/>
      <c r="CB8" s="1011"/>
      <c r="CC8" s="1011"/>
      <c r="CD8" s="1011"/>
      <c r="CE8" s="1011"/>
      <c r="CF8" s="1011"/>
      <c r="CG8" s="1012"/>
      <c r="CH8" s="985">
        <v>-3</v>
      </c>
      <c r="CI8" s="986"/>
      <c r="CJ8" s="986"/>
      <c r="CK8" s="986"/>
      <c r="CL8" s="987"/>
      <c r="CM8" s="985">
        <v>4917</v>
      </c>
      <c r="CN8" s="986"/>
      <c r="CO8" s="986"/>
      <c r="CP8" s="986"/>
      <c r="CQ8" s="987"/>
      <c r="CR8" s="985">
        <v>0</v>
      </c>
      <c r="CS8" s="986"/>
      <c r="CT8" s="986"/>
      <c r="CU8" s="986"/>
      <c r="CV8" s="987"/>
      <c r="CW8" s="985" t="s">
        <v>552</v>
      </c>
      <c r="CX8" s="986"/>
      <c r="CY8" s="986"/>
      <c r="CZ8" s="986"/>
      <c r="DA8" s="987"/>
      <c r="DB8" s="985">
        <v>15</v>
      </c>
      <c r="DC8" s="986"/>
      <c r="DD8" s="986"/>
      <c r="DE8" s="986"/>
      <c r="DF8" s="987"/>
      <c r="DG8" s="985" t="s">
        <v>552</v>
      </c>
      <c r="DH8" s="986"/>
      <c r="DI8" s="986"/>
      <c r="DJ8" s="986"/>
      <c r="DK8" s="987"/>
      <c r="DL8" s="985">
        <v>20</v>
      </c>
      <c r="DM8" s="986"/>
      <c r="DN8" s="986"/>
      <c r="DO8" s="986"/>
      <c r="DP8" s="987"/>
      <c r="DQ8" s="985">
        <v>2</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12805</v>
      </c>
      <c r="R23" s="1065"/>
      <c r="S23" s="1065"/>
      <c r="T23" s="1065"/>
      <c r="U23" s="1065"/>
      <c r="V23" s="1065">
        <v>12091</v>
      </c>
      <c r="W23" s="1065"/>
      <c r="X23" s="1065"/>
      <c r="Y23" s="1065"/>
      <c r="Z23" s="1065"/>
      <c r="AA23" s="1065">
        <v>714</v>
      </c>
      <c r="AB23" s="1065"/>
      <c r="AC23" s="1065"/>
      <c r="AD23" s="1065"/>
      <c r="AE23" s="1066"/>
      <c r="AF23" s="1067">
        <v>561</v>
      </c>
      <c r="AG23" s="1065"/>
      <c r="AH23" s="1065"/>
      <c r="AI23" s="1065"/>
      <c r="AJ23" s="1068"/>
      <c r="AK23" s="1069"/>
      <c r="AL23" s="1070"/>
      <c r="AM23" s="1070"/>
      <c r="AN23" s="1070"/>
      <c r="AO23" s="1070"/>
      <c r="AP23" s="1065">
        <v>13968</v>
      </c>
      <c r="AQ23" s="1065"/>
      <c r="AR23" s="1065"/>
      <c r="AS23" s="1065"/>
      <c r="AT23" s="1065"/>
      <c r="AU23" s="1071"/>
      <c r="AV23" s="1071"/>
      <c r="AW23" s="1071"/>
      <c r="AX23" s="1071"/>
      <c r="AY23" s="1072"/>
      <c r="AZ23" s="1061" t="s">
        <v>372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4396</v>
      </c>
      <c r="R28" s="1050"/>
      <c r="S28" s="1050"/>
      <c r="T28" s="1050"/>
      <c r="U28" s="1050"/>
      <c r="V28" s="1050">
        <v>4360</v>
      </c>
      <c r="W28" s="1050"/>
      <c r="X28" s="1050"/>
      <c r="Y28" s="1050"/>
      <c r="Z28" s="1050"/>
      <c r="AA28" s="1050">
        <v>36</v>
      </c>
      <c r="AB28" s="1050"/>
      <c r="AC28" s="1050"/>
      <c r="AD28" s="1050"/>
      <c r="AE28" s="1051"/>
      <c r="AF28" s="1052">
        <v>36</v>
      </c>
      <c r="AG28" s="1050"/>
      <c r="AH28" s="1050"/>
      <c r="AI28" s="1050"/>
      <c r="AJ28" s="1053"/>
      <c r="AK28" s="1054">
        <v>167</v>
      </c>
      <c r="AL28" s="1042"/>
      <c r="AM28" s="1042"/>
      <c r="AN28" s="1042"/>
      <c r="AO28" s="1042"/>
      <c r="AP28" s="1042" t="s">
        <v>552</v>
      </c>
      <c r="AQ28" s="1042"/>
      <c r="AR28" s="1042"/>
      <c r="AS28" s="1042"/>
      <c r="AT28" s="1042"/>
      <c r="AU28" s="1042" t="s">
        <v>551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2662</v>
      </c>
      <c r="R29" s="1040"/>
      <c r="S29" s="1040"/>
      <c r="T29" s="1040"/>
      <c r="U29" s="1040"/>
      <c r="V29" s="1040">
        <v>2470</v>
      </c>
      <c r="W29" s="1040"/>
      <c r="X29" s="1040"/>
      <c r="Y29" s="1040"/>
      <c r="Z29" s="1040"/>
      <c r="AA29" s="1040">
        <v>192</v>
      </c>
      <c r="AB29" s="1040"/>
      <c r="AC29" s="1040"/>
      <c r="AD29" s="1040"/>
      <c r="AE29" s="1041"/>
      <c r="AF29" s="1015">
        <v>192</v>
      </c>
      <c r="AG29" s="1016"/>
      <c r="AH29" s="1016"/>
      <c r="AI29" s="1016"/>
      <c r="AJ29" s="1017"/>
      <c r="AK29" s="976">
        <v>348</v>
      </c>
      <c r="AL29" s="967"/>
      <c r="AM29" s="967"/>
      <c r="AN29" s="967"/>
      <c r="AO29" s="967"/>
      <c r="AP29" s="967" t="s">
        <v>553</v>
      </c>
      <c r="AQ29" s="967"/>
      <c r="AR29" s="967"/>
      <c r="AS29" s="967"/>
      <c r="AT29" s="967"/>
      <c r="AU29" s="967" t="s">
        <v>552</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418</v>
      </c>
      <c r="R30" s="1040"/>
      <c r="S30" s="1040"/>
      <c r="T30" s="1040"/>
      <c r="U30" s="1040"/>
      <c r="V30" s="1040">
        <v>417</v>
      </c>
      <c r="W30" s="1040"/>
      <c r="X30" s="1040"/>
      <c r="Y30" s="1040"/>
      <c r="Z30" s="1040"/>
      <c r="AA30" s="1040">
        <v>1</v>
      </c>
      <c r="AB30" s="1040"/>
      <c r="AC30" s="1040"/>
      <c r="AD30" s="1040"/>
      <c r="AE30" s="1041"/>
      <c r="AF30" s="1015">
        <v>1</v>
      </c>
      <c r="AG30" s="1016"/>
      <c r="AH30" s="1016"/>
      <c r="AI30" s="1016"/>
      <c r="AJ30" s="1017"/>
      <c r="AK30" s="976">
        <v>77</v>
      </c>
      <c r="AL30" s="967"/>
      <c r="AM30" s="967"/>
      <c r="AN30" s="967"/>
      <c r="AO30" s="967"/>
      <c r="AP30" s="967" t="s">
        <v>552</v>
      </c>
      <c r="AQ30" s="967"/>
      <c r="AR30" s="967"/>
      <c r="AS30" s="967"/>
      <c r="AT30" s="967"/>
      <c r="AU30" s="967" t="s">
        <v>553</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8</v>
      </c>
      <c r="R31" s="1040"/>
      <c r="S31" s="1040"/>
      <c r="T31" s="1040"/>
      <c r="U31" s="1040"/>
      <c r="V31" s="1040">
        <v>7</v>
      </c>
      <c r="W31" s="1040"/>
      <c r="X31" s="1040"/>
      <c r="Y31" s="1040"/>
      <c r="Z31" s="1040"/>
      <c r="AA31" s="1040">
        <v>1</v>
      </c>
      <c r="AB31" s="1040"/>
      <c r="AC31" s="1040"/>
      <c r="AD31" s="1040"/>
      <c r="AE31" s="1041"/>
      <c r="AF31" s="1015">
        <v>1</v>
      </c>
      <c r="AG31" s="1016"/>
      <c r="AH31" s="1016"/>
      <c r="AI31" s="1016"/>
      <c r="AJ31" s="1017"/>
      <c r="AK31" s="976" t="s">
        <v>553</v>
      </c>
      <c r="AL31" s="967"/>
      <c r="AM31" s="967"/>
      <c r="AN31" s="967"/>
      <c r="AO31" s="967"/>
      <c r="AP31" s="967" t="s">
        <v>554</v>
      </c>
      <c r="AQ31" s="967"/>
      <c r="AR31" s="967"/>
      <c r="AS31" s="967"/>
      <c r="AT31" s="967"/>
      <c r="AU31" s="967" t="s">
        <v>552</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740</v>
      </c>
      <c r="R32" s="1040"/>
      <c r="S32" s="1040"/>
      <c r="T32" s="1040"/>
      <c r="U32" s="1040"/>
      <c r="V32" s="1040">
        <v>626</v>
      </c>
      <c r="W32" s="1040"/>
      <c r="X32" s="1040"/>
      <c r="Y32" s="1040"/>
      <c r="Z32" s="1040"/>
      <c r="AA32" s="1040">
        <v>114</v>
      </c>
      <c r="AB32" s="1040"/>
      <c r="AC32" s="1040"/>
      <c r="AD32" s="1040"/>
      <c r="AE32" s="1041"/>
      <c r="AF32" s="1015">
        <v>617</v>
      </c>
      <c r="AG32" s="1016"/>
      <c r="AH32" s="1016"/>
      <c r="AI32" s="1016"/>
      <c r="AJ32" s="1017"/>
      <c r="AK32" s="976">
        <v>2</v>
      </c>
      <c r="AL32" s="967"/>
      <c r="AM32" s="967"/>
      <c r="AN32" s="967"/>
      <c r="AO32" s="967"/>
      <c r="AP32" s="967">
        <v>963</v>
      </c>
      <c r="AQ32" s="967"/>
      <c r="AR32" s="967"/>
      <c r="AS32" s="967"/>
      <c r="AT32" s="967"/>
      <c r="AU32" s="967" t="s">
        <v>552</v>
      </c>
      <c r="AV32" s="967"/>
      <c r="AW32" s="967"/>
      <c r="AX32" s="967"/>
      <c r="AY32" s="967"/>
      <c r="AZ32" s="1038" t="s">
        <v>551</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1071</v>
      </c>
      <c r="R33" s="1040"/>
      <c r="S33" s="1040"/>
      <c r="T33" s="1040"/>
      <c r="U33" s="1040"/>
      <c r="V33" s="1040">
        <v>859</v>
      </c>
      <c r="W33" s="1040"/>
      <c r="X33" s="1040"/>
      <c r="Y33" s="1040"/>
      <c r="Z33" s="1040"/>
      <c r="AA33" s="1040">
        <v>212</v>
      </c>
      <c r="AB33" s="1040"/>
      <c r="AC33" s="1040"/>
      <c r="AD33" s="1040"/>
      <c r="AE33" s="1041"/>
      <c r="AF33" s="1015">
        <v>1138</v>
      </c>
      <c r="AG33" s="1016"/>
      <c r="AH33" s="1016"/>
      <c r="AI33" s="1016"/>
      <c r="AJ33" s="1017"/>
      <c r="AK33" s="976">
        <v>195</v>
      </c>
      <c r="AL33" s="967"/>
      <c r="AM33" s="967"/>
      <c r="AN33" s="967"/>
      <c r="AO33" s="967"/>
      <c r="AP33" s="967">
        <v>3136</v>
      </c>
      <c r="AQ33" s="967"/>
      <c r="AR33" s="967"/>
      <c r="AS33" s="967"/>
      <c r="AT33" s="967"/>
      <c r="AU33" s="967">
        <v>1709</v>
      </c>
      <c r="AV33" s="967"/>
      <c r="AW33" s="967"/>
      <c r="AX33" s="967"/>
      <c r="AY33" s="967"/>
      <c r="AZ33" s="1038" t="s">
        <v>553</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734</v>
      </c>
      <c r="R34" s="1040"/>
      <c r="S34" s="1040"/>
      <c r="T34" s="1040"/>
      <c r="U34" s="1040"/>
      <c r="V34" s="1040">
        <v>726</v>
      </c>
      <c r="W34" s="1040"/>
      <c r="X34" s="1040"/>
      <c r="Y34" s="1040"/>
      <c r="Z34" s="1040"/>
      <c r="AA34" s="1040">
        <v>8</v>
      </c>
      <c r="AB34" s="1040"/>
      <c r="AC34" s="1040"/>
      <c r="AD34" s="1040"/>
      <c r="AE34" s="1041"/>
      <c r="AF34" s="1015" t="s">
        <v>372</v>
      </c>
      <c r="AG34" s="1016"/>
      <c r="AH34" s="1016"/>
      <c r="AI34" s="1016"/>
      <c r="AJ34" s="1017"/>
      <c r="AK34" s="976">
        <v>501</v>
      </c>
      <c r="AL34" s="967"/>
      <c r="AM34" s="967"/>
      <c r="AN34" s="967"/>
      <c r="AO34" s="967"/>
      <c r="AP34" s="967">
        <v>509</v>
      </c>
      <c r="AQ34" s="967"/>
      <c r="AR34" s="967"/>
      <c r="AS34" s="967"/>
      <c r="AT34" s="967"/>
      <c r="AU34" s="967" t="s">
        <v>551</v>
      </c>
      <c r="AV34" s="967"/>
      <c r="AW34" s="967"/>
      <c r="AX34" s="967"/>
      <c r="AY34" s="967"/>
      <c r="AZ34" s="1038" t="s">
        <v>552</v>
      </c>
      <c r="BA34" s="1038"/>
      <c r="BB34" s="1038"/>
      <c r="BC34" s="1038"/>
      <c r="BD34" s="1038"/>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1985</v>
      </c>
      <c r="AG63" s="955"/>
      <c r="AH63" s="955"/>
      <c r="AI63" s="955"/>
      <c r="AJ63" s="1026"/>
      <c r="AK63" s="1027"/>
      <c r="AL63" s="959"/>
      <c r="AM63" s="959"/>
      <c r="AN63" s="959"/>
      <c r="AO63" s="959"/>
      <c r="AP63" s="955">
        <v>4608</v>
      </c>
      <c r="AQ63" s="955"/>
      <c r="AR63" s="955"/>
      <c r="AS63" s="955"/>
      <c r="AT63" s="955"/>
      <c r="AU63" s="955">
        <v>1709</v>
      </c>
      <c r="AV63" s="955"/>
      <c r="AW63" s="955"/>
      <c r="AX63" s="955"/>
      <c r="AY63" s="955"/>
      <c r="AZ63" s="1021"/>
      <c r="BA63" s="1021"/>
      <c r="BB63" s="1021"/>
      <c r="BC63" s="1021"/>
      <c r="BD63" s="1021"/>
      <c r="BE63" s="956"/>
      <c r="BF63" s="956"/>
      <c r="BG63" s="956"/>
      <c r="BH63" s="956"/>
      <c r="BI63" s="957"/>
      <c r="BJ63" s="1022" t="s">
        <v>372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396</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2435</v>
      </c>
      <c r="R68" s="978"/>
      <c r="S68" s="978"/>
      <c r="T68" s="978"/>
      <c r="U68" s="978"/>
      <c r="V68" s="978">
        <v>2342</v>
      </c>
      <c r="W68" s="978"/>
      <c r="X68" s="978"/>
      <c r="Y68" s="978"/>
      <c r="Z68" s="978"/>
      <c r="AA68" s="978">
        <v>93</v>
      </c>
      <c r="AB68" s="978"/>
      <c r="AC68" s="978"/>
      <c r="AD68" s="978"/>
      <c r="AE68" s="978"/>
      <c r="AF68" s="978">
        <v>50</v>
      </c>
      <c r="AG68" s="978"/>
      <c r="AH68" s="978"/>
      <c r="AI68" s="978"/>
      <c r="AJ68" s="978"/>
      <c r="AK68" s="978" t="s">
        <v>552</v>
      </c>
      <c r="AL68" s="978"/>
      <c r="AM68" s="978"/>
      <c r="AN68" s="978"/>
      <c r="AO68" s="978"/>
      <c r="AP68" s="978">
        <v>2051</v>
      </c>
      <c r="AQ68" s="978"/>
      <c r="AR68" s="978"/>
      <c r="AS68" s="978"/>
      <c r="AT68" s="978"/>
      <c r="AU68" s="978">
        <v>1541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12825</v>
      </c>
      <c r="R69" s="967"/>
      <c r="S69" s="967"/>
      <c r="T69" s="967"/>
      <c r="U69" s="967"/>
      <c r="V69" s="967">
        <v>12096</v>
      </c>
      <c r="W69" s="967"/>
      <c r="X69" s="967"/>
      <c r="Y69" s="967"/>
      <c r="Z69" s="967"/>
      <c r="AA69" s="967">
        <v>729</v>
      </c>
      <c r="AB69" s="967"/>
      <c r="AC69" s="967"/>
      <c r="AD69" s="967"/>
      <c r="AE69" s="967"/>
      <c r="AF69" s="967">
        <v>729</v>
      </c>
      <c r="AG69" s="967"/>
      <c r="AH69" s="967"/>
      <c r="AI69" s="967"/>
      <c r="AJ69" s="967"/>
      <c r="AK69" s="967">
        <v>622</v>
      </c>
      <c r="AL69" s="967"/>
      <c r="AM69" s="967"/>
      <c r="AN69" s="967"/>
      <c r="AO69" s="967"/>
      <c r="AP69" s="967" t="s">
        <v>551</v>
      </c>
      <c r="AQ69" s="967"/>
      <c r="AR69" s="967"/>
      <c r="AS69" s="967"/>
      <c r="AT69" s="967"/>
      <c r="AU69" s="967" t="s">
        <v>553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44</v>
      </c>
      <c r="R70" s="967"/>
      <c r="S70" s="967"/>
      <c r="T70" s="967"/>
      <c r="U70" s="967"/>
      <c r="V70" s="967">
        <v>34</v>
      </c>
      <c r="W70" s="967"/>
      <c r="X70" s="967"/>
      <c r="Y70" s="967"/>
      <c r="Z70" s="967"/>
      <c r="AA70" s="967">
        <v>10</v>
      </c>
      <c r="AB70" s="967"/>
      <c r="AC70" s="967"/>
      <c r="AD70" s="967"/>
      <c r="AE70" s="967"/>
      <c r="AF70" s="967">
        <v>10</v>
      </c>
      <c r="AG70" s="967"/>
      <c r="AH70" s="967"/>
      <c r="AI70" s="967"/>
      <c r="AJ70" s="967"/>
      <c r="AK70" s="967" t="s">
        <v>551</v>
      </c>
      <c r="AL70" s="967"/>
      <c r="AM70" s="967"/>
      <c r="AN70" s="967"/>
      <c r="AO70" s="967"/>
      <c r="AP70" s="967" t="s">
        <v>553</v>
      </c>
      <c r="AQ70" s="967"/>
      <c r="AR70" s="967"/>
      <c r="AS70" s="967"/>
      <c r="AT70" s="967"/>
      <c r="AU70" s="967" t="s">
        <v>552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16</v>
      </c>
      <c r="R71" s="967"/>
      <c r="S71" s="967"/>
      <c r="T71" s="967"/>
      <c r="U71" s="967"/>
      <c r="V71" s="967">
        <v>9</v>
      </c>
      <c r="W71" s="967"/>
      <c r="X71" s="967"/>
      <c r="Y71" s="967"/>
      <c r="Z71" s="967"/>
      <c r="AA71" s="967">
        <v>7</v>
      </c>
      <c r="AB71" s="967"/>
      <c r="AC71" s="967"/>
      <c r="AD71" s="967"/>
      <c r="AE71" s="967"/>
      <c r="AF71" s="967">
        <v>7</v>
      </c>
      <c r="AG71" s="967"/>
      <c r="AH71" s="967"/>
      <c r="AI71" s="967"/>
      <c r="AJ71" s="967"/>
      <c r="AK71" s="967" t="s">
        <v>551</v>
      </c>
      <c r="AL71" s="967"/>
      <c r="AM71" s="967"/>
      <c r="AN71" s="967"/>
      <c r="AO71" s="967"/>
      <c r="AP71" s="967" t="s">
        <v>552</v>
      </c>
      <c r="AQ71" s="967"/>
      <c r="AR71" s="967"/>
      <c r="AS71" s="967"/>
      <c r="AT71" s="967"/>
      <c r="AU71" s="967" t="s">
        <v>552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2</v>
      </c>
      <c r="R72" s="967"/>
      <c r="S72" s="967"/>
      <c r="T72" s="967"/>
      <c r="U72" s="967"/>
      <c r="V72" s="967">
        <v>1</v>
      </c>
      <c r="W72" s="967"/>
      <c r="X72" s="967"/>
      <c r="Y72" s="967"/>
      <c r="Z72" s="967"/>
      <c r="AA72" s="967">
        <v>1</v>
      </c>
      <c r="AB72" s="967"/>
      <c r="AC72" s="967"/>
      <c r="AD72" s="967"/>
      <c r="AE72" s="967"/>
      <c r="AF72" s="967">
        <v>1</v>
      </c>
      <c r="AG72" s="967"/>
      <c r="AH72" s="967"/>
      <c r="AI72" s="967"/>
      <c r="AJ72" s="967"/>
      <c r="AK72" s="967" t="s">
        <v>552</v>
      </c>
      <c r="AL72" s="967"/>
      <c r="AM72" s="967"/>
      <c r="AN72" s="967"/>
      <c r="AO72" s="967"/>
      <c r="AP72" s="967" t="s">
        <v>553</v>
      </c>
      <c r="AQ72" s="967"/>
      <c r="AR72" s="967"/>
      <c r="AS72" s="967"/>
      <c r="AT72" s="967"/>
      <c r="AU72" s="967" t="s">
        <v>552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42</v>
      </c>
      <c r="R73" s="967"/>
      <c r="S73" s="967"/>
      <c r="T73" s="967"/>
      <c r="U73" s="967"/>
      <c r="V73" s="967">
        <v>36</v>
      </c>
      <c r="W73" s="967"/>
      <c r="X73" s="967"/>
      <c r="Y73" s="967"/>
      <c r="Z73" s="967"/>
      <c r="AA73" s="967">
        <v>7</v>
      </c>
      <c r="AB73" s="967"/>
      <c r="AC73" s="967"/>
      <c r="AD73" s="967"/>
      <c r="AE73" s="967"/>
      <c r="AF73" s="967">
        <v>7</v>
      </c>
      <c r="AG73" s="967"/>
      <c r="AH73" s="967"/>
      <c r="AI73" s="967"/>
      <c r="AJ73" s="967"/>
      <c r="AK73" s="967" t="s">
        <v>551</v>
      </c>
      <c r="AL73" s="967"/>
      <c r="AM73" s="967"/>
      <c r="AN73" s="967"/>
      <c r="AO73" s="967"/>
      <c r="AP73" s="967" t="s">
        <v>552</v>
      </c>
      <c r="AQ73" s="967"/>
      <c r="AR73" s="967"/>
      <c r="AS73" s="967"/>
      <c r="AT73" s="967"/>
      <c r="AU73" s="967" t="s">
        <v>553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1503</v>
      </c>
      <c r="R74" s="967"/>
      <c r="S74" s="967"/>
      <c r="T74" s="967"/>
      <c r="U74" s="967"/>
      <c r="V74" s="967">
        <v>1484</v>
      </c>
      <c r="W74" s="967"/>
      <c r="X74" s="967"/>
      <c r="Y74" s="967"/>
      <c r="Z74" s="967"/>
      <c r="AA74" s="967">
        <v>19</v>
      </c>
      <c r="AB74" s="967"/>
      <c r="AC74" s="967"/>
      <c r="AD74" s="967"/>
      <c r="AE74" s="967"/>
      <c r="AF74" s="967">
        <v>19</v>
      </c>
      <c r="AG74" s="967"/>
      <c r="AH74" s="967"/>
      <c r="AI74" s="967"/>
      <c r="AJ74" s="967"/>
      <c r="AK74" s="967">
        <v>117</v>
      </c>
      <c r="AL74" s="967"/>
      <c r="AM74" s="967"/>
      <c r="AN74" s="967"/>
      <c r="AO74" s="967"/>
      <c r="AP74" s="967" t="s">
        <v>552</v>
      </c>
      <c r="AQ74" s="967"/>
      <c r="AR74" s="967"/>
      <c r="AS74" s="967"/>
      <c r="AT74" s="967"/>
      <c r="AU74" s="967" t="s">
        <v>552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219046</v>
      </c>
      <c r="R75" s="975"/>
      <c r="S75" s="975"/>
      <c r="T75" s="975"/>
      <c r="U75" s="976"/>
      <c r="V75" s="977">
        <v>214625</v>
      </c>
      <c r="W75" s="975"/>
      <c r="X75" s="975"/>
      <c r="Y75" s="975"/>
      <c r="Z75" s="976"/>
      <c r="AA75" s="977">
        <v>4421</v>
      </c>
      <c r="AB75" s="975"/>
      <c r="AC75" s="975"/>
      <c r="AD75" s="975"/>
      <c r="AE75" s="976"/>
      <c r="AF75" s="977">
        <v>4421</v>
      </c>
      <c r="AG75" s="975"/>
      <c r="AH75" s="975"/>
      <c r="AI75" s="975"/>
      <c r="AJ75" s="976"/>
      <c r="AK75" s="977">
        <v>2885</v>
      </c>
      <c r="AL75" s="975"/>
      <c r="AM75" s="975"/>
      <c r="AN75" s="975"/>
      <c r="AO75" s="976"/>
      <c r="AP75" s="977" t="s">
        <v>552</v>
      </c>
      <c r="AQ75" s="975"/>
      <c r="AR75" s="975"/>
      <c r="AS75" s="975"/>
      <c r="AT75" s="976"/>
      <c r="AU75" s="977" t="s">
        <v>553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5244</v>
      </c>
      <c r="AG88" s="955"/>
      <c r="AH88" s="955"/>
      <c r="AI88" s="955"/>
      <c r="AJ88" s="955"/>
      <c r="AK88" s="959"/>
      <c r="AL88" s="959"/>
      <c r="AM88" s="959"/>
      <c r="AN88" s="959"/>
      <c r="AO88" s="959"/>
      <c r="AP88" s="955">
        <v>2051</v>
      </c>
      <c r="AQ88" s="955"/>
      <c r="AR88" s="955"/>
      <c r="AS88" s="955"/>
      <c r="AT88" s="955"/>
      <c r="AU88" s="955">
        <v>1541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v>0</v>
      </c>
      <c r="CX102" s="947"/>
      <c r="CY102" s="947"/>
      <c r="CZ102" s="947"/>
      <c r="DA102" s="948"/>
      <c r="DB102" s="946">
        <v>15</v>
      </c>
      <c r="DC102" s="947"/>
      <c r="DD102" s="947"/>
      <c r="DE102" s="947"/>
      <c r="DF102" s="948"/>
      <c r="DG102" s="946">
        <v>1239</v>
      </c>
      <c r="DH102" s="947"/>
      <c r="DI102" s="947"/>
      <c r="DJ102" s="947"/>
      <c r="DK102" s="948"/>
      <c r="DL102" s="946">
        <v>20</v>
      </c>
      <c r="DM102" s="947"/>
      <c r="DN102" s="947"/>
      <c r="DO102" s="947"/>
      <c r="DP102" s="948"/>
      <c r="DQ102" s="946">
        <v>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288</v>
      </c>
      <c r="AG109" s="888"/>
      <c r="AH109" s="888"/>
      <c r="AI109" s="888"/>
      <c r="AJ109" s="889"/>
      <c r="AK109" s="890" t="s">
        <v>287</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288</v>
      </c>
      <c r="BW109" s="888"/>
      <c r="BX109" s="888"/>
      <c r="BY109" s="888"/>
      <c r="BZ109" s="889"/>
      <c r="CA109" s="890" t="s">
        <v>287</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288</v>
      </c>
      <c r="DM109" s="888"/>
      <c r="DN109" s="888"/>
      <c r="DO109" s="888"/>
      <c r="DP109" s="889"/>
      <c r="DQ109" s="890" t="s">
        <v>287</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1206680</v>
      </c>
      <c r="AB110" s="873"/>
      <c r="AC110" s="873"/>
      <c r="AD110" s="873"/>
      <c r="AE110" s="874"/>
      <c r="AF110" s="875">
        <v>1172106</v>
      </c>
      <c r="AG110" s="873"/>
      <c r="AH110" s="873"/>
      <c r="AI110" s="873"/>
      <c r="AJ110" s="874"/>
      <c r="AK110" s="875">
        <v>1298969</v>
      </c>
      <c r="AL110" s="873"/>
      <c r="AM110" s="873"/>
      <c r="AN110" s="873"/>
      <c r="AO110" s="874"/>
      <c r="AP110" s="876">
        <v>20.8</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13721778</v>
      </c>
      <c r="BR110" s="800"/>
      <c r="BS110" s="800"/>
      <c r="BT110" s="800"/>
      <c r="BU110" s="800"/>
      <c r="BV110" s="800">
        <v>14088855</v>
      </c>
      <c r="BW110" s="800"/>
      <c r="BX110" s="800"/>
      <c r="BY110" s="800"/>
      <c r="BZ110" s="800"/>
      <c r="CA110" s="800">
        <v>13967748</v>
      </c>
      <c r="CB110" s="800"/>
      <c r="CC110" s="800"/>
      <c r="CD110" s="800"/>
      <c r="CE110" s="800"/>
      <c r="CF110" s="861">
        <v>223.5</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372</v>
      </c>
      <c r="DH110" s="800"/>
      <c r="DI110" s="800"/>
      <c r="DJ110" s="800"/>
      <c r="DK110" s="800"/>
      <c r="DL110" s="800" t="s">
        <v>372</v>
      </c>
      <c r="DM110" s="800"/>
      <c r="DN110" s="800"/>
      <c r="DO110" s="800"/>
      <c r="DP110" s="800"/>
      <c r="DQ110" s="800" t="s">
        <v>372</v>
      </c>
      <c r="DR110" s="800"/>
      <c r="DS110" s="800"/>
      <c r="DT110" s="800"/>
      <c r="DU110" s="800"/>
      <c r="DV110" s="801" t="s">
        <v>372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372</v>
      </c>
      <c r="AB111" s="909"/>
      <c r="AC111" s="909"/>
      <c r="AD111" s="909"/>
      <c r="AE111" s="910"/>
      <c r="AF111" s="911" t="s">
        <v>372</v>
      </c>
      <c r="AG111" s="909"/>
      <c r="AH111" s="909"/>
      <c r="AI111" s="909"/>
      <c r="AJ111" s="910"/>
      <c r="AK111" s="911" t="s">
        <v>372</v>
      </c>
      <c r="AL111" s="909"/>
      <c r="AM111" s="909"/>
      <c r="AN111" s="909"/>
      <c r="AO111" s="910"/>
      <c r="AP111" s="912" t="s">
        <v>372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2008421</v>
      </c>
      <c r="BR111" s="771"/>
      <c r="BS111" s="771"/>
      <c r="BT111" s="771"/>
      <c r="BU111" s="771"/>
      <c r="BV111" s="771">
        <v>1731780</v>
      </c>
      <c r="BW111" s="771"/>
      <c r="BX111" s="771"/>
      <c r="BY111" s="771"/>
      <c r="BZ111" s="771"/>
      <c r="CA111" s="771">
        <v>1608779</v>
      </c>
      <c r="CB111" s="771"/>
      <c r="CC111" s="771"/>
      <c r="CD111" s="771"/>
      <c r="CE111" s="771"/>
      <c r="CF111" s="848">
        <v>25.7</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372</v>
      </c>
      <c r="DH111" s="771"/>
      <c r="DI111" s="771"/>
      <c r="DJ111" s="771"/>
      <c r="DK111" s="771"/>
      <c r="DL111" s="771" t="s">
        <v>372</v>
      </c>
      <c r="DM111" s="771"/>
      <c r="DN111" s="771"/>
      <c r="DO111" s="771"/>
      <c r="DP111" s="771"/>
      <c r="DQ111" s="771" t="s">
        <v>372</v>
      </c>
      <c r="DR111" s="771"/>
      <c r="DS111" s="771"/>
      <c r="DT111" s="771"/>
      <c r="DU111" s="771"/>
      <c r="DV111" s="823" t="s">
        <v>372</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418</v>
      </c>
      <c r="AB112" s="784"/>
      <c r="AC112" s="784"/>
      <c r="AD112" s="784"/>
      <c r="AE112" s="785"/>
      <c r="AF112" s="786" t="s">
        <v>418</v>
      </c>
      <c r="AG112" s="784"/>
      <c r="AH112" s="784"/>
      <c r="AI112" s="784"/>
      <c r="AJ112" s="785"/>
      <c r="AK112" s="786" t="s">
        <v>418</v>
      </c>
      <c r="AL112" s="784"/>
      <c r="AM112" s="784"/>
      <c r="AN112" s="784"/>
      <c r="AO112" s="785"/>
      <c r="AP112" s="754" t="s">
        <v>418</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2150819</v>
      </c>
      <c r="BR112" s="771"/>
      <c r="BS112" s="771"/>
      <c r="BT112" s="771"/>
      <c r="BU112" s="771"/>
      <c r="BV112" s="771">
        <v>1801711</v>
      </c>
      <c r="BW112" s="771"/>
      <c r="BX112" s="771"/>
      <c r="BY112" s="771"/>
      <c r="BZ112" s="771"/>
      <c r="CA112" s="771">
        <v>1709170</v>
      </c>
      <c r="CB112" s="771"/>
      <c r="CC112" s="771"/>
      <c r="CD112" s="771"/>
      <c r="CE112" s="771"/>
      <c r="CF112" s="848">
        <v>27.4</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418</v>
      </c>
      <c r="DH112" s="771"/>
      <c r="DI112" s="771"/>
      <c r="DJ112" s="771"/>
      <c r="DK112" s="771"/>
      <c r="DL112" s="771" t="s">
        <v>418</v>
      </c>
      <c r="DM112" s="771"/>
      <c r="DN112" s="771"/>
      <c r="DO112" s="771"/>
      <c r="DP112" s="771"/>
      <c r="DQ112" s="771" t="s">
        <v>418</v>
      </c>
      <c r="DR112" s="771"/>
      <c r="DS112" s="771"/>
      <c r="DT112" s="771"/>
      <c r="DU112" s="771"/>
      <c r="DV112" s="823" t="s">
        <v>418</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318377</v>
      </c>
      <c r="AB113" s="909"/>
      <c r="AC113" s="909"/>
      <c r="AD113" s="909"/>
      <c r="AE113" s="910"/>
      <c r="AF113" s="911">
        <v>306868</v>
      </c>
      <c r="AG113" s="909"/>
      <c r="AH113" s="909"/>
      <c r="AI113" s="909"/>
      <c r="AJ113" s="910"/>
      <c r="AK113" s="911">
        <v>385705</v>
      </c>
      <c r="AL113" s="909"/>
      <c r="AM113" s="909"/>
      <c r="AN113" s="909"/>
      <c r="AO113" s="910"/>
      <c r="AP113" s="912">
        <v>6.2</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240155</v>
      </c>
      <c r="BR113" s="771"/>
      <c r="BS113" s="771"/>
      <c r="BT113" s="771"/>
      <c r="BU113" s="771"/>
      <c r="BV113" s="771">
        <v>374504</v>
      </c>
      <c r="BW113" s="771"/>
      <c r="BX113" s="771"/>
      <c r="BY113" s="771"/>
      <c r="BZ113" s="771"/>
      <c r="CA113" s="771">
        <v>1541017</v>
      </c>
      <c r="CB113" s="771"/>
      <c r="CC113" s="771"/>
      <c r="CD113" s="771"/>
      <c r="CE113" s="771"/>
      <c r="CF113" s="848">
        <v>24.7</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418</v>
      </c>
      <c r="DH113" s="784"/>
      <c r="DI113" s="784"/>
      <c r="DJ113" s="784"/>
      <c r="DK113" s="785"/>
      <c r="DL113" s="786" t="s">
        <v>418</v>
      </c>
      <c r="DM113" s="784"/>
      <c r="DN113" s="784"/>
      <c r="DO113" s="784"/>
      <c r="DP113" s="785"/>
      <c r="DQ113" s="786" t="s">
        <v>418</v>
      </c>
      <c r="DR113" s="784"/>
      <c r="DS113" s="784"/>
      <c r="DT113" s="784"/>
      <c r="DU113" s="785"/>
      <c r="DV113" s="754" t="s">
        <v>418</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5003</v>
      </c>
      <c r="AB114" s="784"/>
      <c r="AC114" s="784"/>
      <c r="AD114" s="784"/>
      <c r="AE114" s="785"/>
      <c r="AF114" s="786">
        <v>7392</v>
      </c>
      <c r="AG114" s="784"/>
      <c r="AH114" s="784"/>
      <c r="AI114" s="784"/>
      <c r="AJ114" s="785"/>
      <c r="AK114" s="786">
        <v>5945</v>
      </c>
      <c r="AL114" s="784"/>
      <c r="AM114" s="784"/>
      <c r="AN114" s="784"/>
      <c r="AO114" s="785"/>
      <c r="AP114" s="754">
        <v>0.1</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t="s">
        <v>418</v>
      </c>
      <c r="BR114" s="771"/>
      <c r="BS114" s="771"/>
      <c r="BT114" s="771"/>
      <c r="BU114" s="771"/>
      <c r="BV114" s="771" t="s">
        <v>418</v>
      </c>
      <c r="BW114" s="771"/>
      <c r="BX114" s="771"/>
      <c r="BY114" s="771"/>
      <c r="BZ114" s="771"/>
      <c r="CA114" s="771" t="s">
        <v>418</v>
      </c>
      <c r="CB114" s="771"/>
      <c r="CC114" s="771"/>
      <c r="CD114" s="771"/>
      <c r="CE114" s="771"/>
      <c r="CF114" s="848" t="s">
        <v>418</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418</v>
      </c>
      <c r="DH114" s="784"/>
      <c r="DI114" s="784"/>
      <c r="DJ114" s="784"/>
      <c r="DK114" s="785"/>
      <c r="DL114" s="786" t="s">
        <v>418</v>
      </c>
      <c r="DM114" s="784"/>
      <c r="DN114" s="784"/>
      <c r="DO114" s="784"/>
      <c r="DP114" s="785"/>
      <c r="DQ114" s="786" t="s">
        <v>418</v>
      </c>
      <c r="DR114" s="784"/>
      <c r="DS114" s="784"/>
      <c r="DT114" s="784"/>
      <c r="DU114" s="785"/>
      <c r="DV114" s="754" t="s">
        <v>418</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184461</v>
      </c>
      <c r="AB115" s="909"/>
      <c r="AC115" s="909"/>
      <c r="AD115" s="909"/>
      <c r="AE115" s="910"/>
      <c r="AF115" s="911">
        <v>325470</v>
      </c>
      <c r="AG115" s="909"/>
      <c r="AH115" s="909"/>
      <c r="AI115" s="909"/>
      <c r="AJ115" s="910"/>
      <c r="AK115" s="911">
        <v>134530</v>
      </c>
      <c r="AL115" s="909"/>
      <c r="AM115" s="909"/>
      <c r="AN115" s="909"/>
      <c r="AO115" s="910"/>
      <c r="AP115" s="912">
        <v>2.2000000000000002</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2200</v>
      </c>
      <c r="BR115" s="771"/>
      <c r="BS115" s="771"/>
      <c r="BT115" s="771"/>
      <c r="BU115" s="771"/>
      <c r="BV115" s="771">
        <v>2142</v>
      </c>
      <c r="BW115" s="771"/>
      <c r="BX115" s="771"/>
      <c r="BY115" s="771"/>
      <c r="BZ115" s="771"/>
      <c r="CA115" s="771">
        <v>2038</v>
      </c>
      <c r="CB115" s="771"/>
      <c r="CC115" s="771"/>
      <c r="CD115" s="771"/>
      <c r="CE115" s="771"/>
      <c r="CF115" s="848">
        <v>0</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1531721</v>
      </c>
      <c r="DH115" s="784"/>
      <c r="DI115" s="784"/>
      <c r="DJ115" s="784"/>
      <c r="DK115" s="785"/>
      <c r="DL115" s="786">
        <v>1310536</v>
      </c>
      <c r="DM115" s="784"/>
      <c r="DN115" s="784"/>
      <c r="DO115" s="784"/>
      <c r="DP115" s="785"/>
      <c r="DQ115" s="786">
        <v>1238568</v>
      </c>
      <c r="DR115" s="784"/>
      <c r="DS115" s="784"/>
      <c r="DT115" s="784"/>
      <c r="DU115" s="785"/>
      <c r="DV115" s="754">
        <v>19.8</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1321</v>
      </c>
      <c r="AB116" s="784"/>
      <c r="AC116" s="784"/>
      <c r="AD116" s="784"/>
      <c r="AE116" s="785"/>
      <c r="AF116" s="786">
        <v>651</v>
      </c>
      <c r="AG116" s="784"/>
      <c r="AH116" s="784"/>
      <c r="AI116" s="784"/>
      <c r="AJ116" s="785"/>
      <c r="AK116" s="786">
        <v>526</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418</v>
      </c>
      <c r="BR116" s="771"/>
      <c r="BS116" s="771"/>
      <c r="BT116" s="771"/>
      <c r="BU116" s="771"/>
      <c r="BV116" s="771" t="s">
        <v>418</v>
      </c>
      <c r="BW116" s="771"/>
      <c r="BX116" s="771"/>
      <c r="BY116" s="771"/>
      <c r="BZ116" s="771"/>
      <c r="CA116" s="771" t="s">
        <v>418</v>
      </c>
      <c r="CB116" s="771"/>
      <c r="CC116" s="771"/>
      <c r="CD116" s="771"/>
      <c r="CE116" s="771"/>
      <c r="CF116" s="848" t="s">
        <v>418</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117000</v>
      </c>
      <c r="DH116" s="784"/>
      <c r="DI116" s="784"/>
      <c r="DJ116" s="784"/>
      <c r="DK116" s="785"/>
      <c r="DL116" s="786">
        <v>108000</v>
      </c>
      <c r="DM116" s="784"/>
      <c r="DN116" s="784"/>
      <c r="DO116" s="784"/>
      <c r="DP116" s="785"/>
      <c r="DQ116" s="786">
        <v>99000</v>
      </c>
      <c r="DR116" s="784"/>
      <c r="DS116" s="784"/>
      <c r="DT116" s="784"/>
      <c r="DU116" s="785"/>
      <c r="DV116" s="754">
        <v>1.6</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1715842</v>
      </c>
      <c r="AB117" s="895"/>
      <c r="AC117" s="895"/>
      <c r="AD117" s="895"/>
      <c r="AE117" s="896"/>
      <c r="AF117" s="898">
        <v>1812487</v>
      </c>
      <c r="AG117" s="895"/>
      <c r="AH117" s="895"/>
      <c r="AI117" s="895"/>
      <c r="AJ117" s="896"/>
      <c r="AK117" s="898">
        <v>1825675</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372</v>
      </c>
      <c r="BR117" s="858"/>
      <c r="BS117" s="858"/>
      <c r="BT117" s="858"/>
      <c r="BU117" s="858"/>
      <c r="BV117" s="858" t="s">
        <v>372</v>
      </c>
      <c r="BW117" s="858"/>
      <c r="BX117" s="858"/>
      <c r="BY117" s="858"/>
      <c r="BZ117" s="858"/>
      <c r="CA117" s="858" t="s">
        <v>372</v>
      </c>
      <c r="CB117" s="858"/>
      <c r="CC117" s="858"/>
      <c r="CD117" s="858"/>
      <c r="CE117" s="858"/>
      <c r="CF117" s="848" t="s">
        <v>372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372</v>
      </c>
      <c r="DH117" s="784"/>
      <c r="DI117" s="784"/>
      <c r="DJ117" s="784"/>
      <c r="DK117" s="785"/>
      <c r="DL117" s="786" t="s">
        <v>372</v>
      </c>
      <c r="DM117" s="784"/>
      <c r="DN117" s="784"/>
      <c r="DO117" s="784"/>
      <c r="DP117" s="785"/>
      <c r="DQ117" s="786" t="s">
        <v>372</v>
      </c>
      <c r="DR117" s="784"/>
      <c r="DS117" s="784"/>
      <c r="DT117" s="784"/>
      <c r="DU117" s="785"/>
      <c r="DV117" s="754" t="s">
        <v>372</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288</v>
      </c>
      <c r="AG118" s="888"/>
      <c r="AH118" s="888"/>
      <c r="AI118" s="888"/>
      <c r="AJ118" s="889"/>
      <c r="AK118" s="890" t="s">
        <v>287</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436</v>
      </c>
      <c r="BP118" s="838"/>
      <c r="BQ118" s="857">
        <v>18123373</v>
      </c>
      <c r="BR118" s="858"/>
      <c r="BS118" s="858"/>
      <c r="BT118" s="858"/>
      <c r="BU118" s="858"/>
      <c r="BV118" s="858">
        <v>17998992</v>
      </c>
      <c r="BW118" s="858"/>
      <c r="BX118" s="858"/>
      <c r="BY118" s="858"/>
      <c r="BZ118" s="858"/>
      <c r="CA118" s="858">
        <v>18828752</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372</v>
      </c>
      <c r="DH118" s="784"/>
      <c r="DI118" s="784"/>
      <c r="DJ118" s="784"/>
      <c r="DK118" s="785"/>
      <c r="DL118" s="786" t="s">
        <v>372</v>
      </c>
      <c r="DM118" s="784"/>
      <c r="DN118" s="784"/>
      <c r="DO118" s="784"/>
      <c r="DP118" s="785"/>
      <c r="DQ118" s="786" t="s">
        <v>372</v>
      </c>
      <c r="DR118" s="784"/>
      <c r="DS118" s="784"/>
      <c r="DT118" s="784"/>
      <c r="DU118" s="785"/>
      <c r="DV118" s="754" t="s">
        <v>372</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372</v>
      </c>
      <c r="AB119" s="873"/>
      <c r="AC119" s="873"/>
      <c r="AD119" s="873"/>
      <c r="AE119" s="874"/>
      <c r="AF119" s="875" t="s">
        <v>372</v>
      </c>
      <c r="AG119" s="873"/>
      <c r="AH119" s="873"/>
      <c r="AI119" s="873"/>
      <c r="AJ119" s="874"/>
      <c r="AK119" s="875" t="s">
        <v>372</v>
      </c>
      <c r="AL119" s="873"/>
      <c r="AM119" s="873"/>
      <c r="AN119" s="873"/>
      <c r="AO119" s="874"/>
      <c r="AP119" s="876" t="s">
        <v>372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4474696</v>
      </c>
      <c r="BR119" s="800"/>
      <c r="BS119" s="800"/>
      <c r="BT119" s="800"/>
      <c r="BU119" s="800"/>
      <c r="BV119" s="800">
        <v>4449388</v>
      </c>
      <c r="BW119" s="800"/>
      <c r="BX119" s="800"/>
      <c r="BY119" s="800"/>
      <c r="BZ119" s="800"/>
      <c r="CA119" s="800">
        <v>4079791</v>
      </c>
      <c r="CB119" s="800"/>
      <c r="CC119" s="800"/>
      <c r="CD119" s="800"/>
      <c r="CE119" s="800"/>
      <c r="CF119" s="861">
        <v>65.3</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359700</v>
      </c>
      <c r="DH119" s="717"/>
      <c r="DI119" s="717"/>
      <c r="DJ119" s="717"/>
      <c r="DK119" s="718"/>
      <c r="DL119" s="719">
        <v>313244</v>
      </c>
      <c r="DM119" s="717"/>
      <c r="DN119" s="717"/>
      <c r="DO119" s="717"/>
      <c r="DP119" s="718"/>
      <c r="DQ119" s="719">
        <v>271211</v>
      </c>
      <c r="DR119" s="717"/>
      <c r="DS119" s="717"/>
      <c r="DT119" s="717"/>
      <c r="DU119" s="718"/>
      <c r="DV119" s="807">
        <v>4.3</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372</v>
      </c>
      <c r="AB120" s="784"/>
      <c r="AC120" s="784"/>
      <c r="AD120" s="784"/>
      <c r="AE120" s="785"/>
      <c r="AF120" s="786" t="s">
        <v>372</v>
      </c>
      <c r="AG120" s="784"/>
      <c r="AH120" s="784"/>
      <c r="AI120" s="784"/>
      <c r="AJ120" s="785"/>
      <c r="AK120" s="786" t="s">
        <v>372</v>
      </c>
      <c r="AL120" s="784"/>
      <c r="AM120" s="784"/>
      <c r="AN120" s="784"/>
      <c r="AO120" s="785"/>
      <c r="AP120" s="754" t="s">
        <v>372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2117751</v>
      </c>
      <c r="BR120" s="771"/>
      <c r="BS120" s="771"/>
      <c r="BT120" s="771"/>
      <c r="BU120" s="771"/>
      <c r="BV120" s="771">
        <v>2132814</v>
      </c>
      <c r="BW120" s="771"/>
      <c r="BX120" s="771"/>
      <c r="BY120" s="771"/>
      <c r="BZ120" s="771"/>
      <c r="CA120" s="771">
        <v>1949842</v>
      </c>
      <c r="CB120" s="771"/>
      <c r="CC120" s="771"/>
      <c r="CD120" s="771"/>
      <c r="CE120" s="771"/>
      <c r="CF120" s="848">
        <v>31.2</v>
      </c>
      <c r="CG120" s="849"/>
      <c r="CH120" s="849"/>
      <c r="CI120" s="849"/>
      <c r="CJ120" s="849"/>
      <c r="CK120" s="850" t="s">
        <v>442</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2150819</v>
      </c>
      <c r="DH120" s="800"/>
      <c r="DI120" s="800"/>
      <c r="DJ120" s="800"/>
      <c r="DK120" s="800"/>
      <c r="DL120" s="800">
        <v>1801711</v>
      </c>
      <c r="DM120" s="800"/>
      <c r="DN120" s="800"/>
      <c r="DO120" s="800"/>
      <c r="DP120" s="800"/>
      <c r="DQ120" s="800">
        <v>1709170</v>
      </c>
      <c r="DR120" s="800"/>
      <c r="DS120" s="800"/>
      <c r="DT120" s="800"/>
      <c r="DU120" s="800"/>
      <c r="DV120" s="801">
        <v>27.4</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372</v>
      </c>
      <c r="AB121" s="784"/>
      <c r="AC121" s="784"/>
      <c r="AD121" s="784"/>
      <c r="AE121" s="785"/>
      <c r="AF121" s="786" t="s">
        <v>372</v>
      </c>
      <c r="AG121" s="784"/>
      <c r="AH121" s="784"/>
      <c r="AI121" s="784"/>
      <c r="AJ121" s="785"/>
      <c r="AK121" s="786" t="s">
        <v>372</v>
      </c>
      <c r="AL121" s="784"/>
      <c r="AM121" s="784"/>
      <c r="AN121" s="784"/>
      <c r="AO121" s="785"/>
      <c r="AP121" s="754" t="s">
        <v>372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10896268</v>
      </c>
      <c r="BR121" s="858"/>
      <c r="BS121" s="858"/>
      <c r="BT121" s="858"/>
      <c r="BU121" s="858"/>
      <c r="BV121" s="858">
        <v>10822936</v>
      </c>
      <c r="BW121" s="858"/>
      <c r="BX121" s="858"/>
      <c r="BY121" s="858"/>
      <c r="BZ121" s="858"/>
      <c r="CA121" s="858">
        <v>11618414</v>
      </c>
      <c r="CB121" s="858"/>
      <c r="CC121" s="858"/>
      <c r="CD121" s="858"/>
      <c r="CE121" s="858"/>
      <c r="CF121" s="859">
        <v>185.9</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t="s">
        <v>372</v>
      </c>
      <c r="DH121" s="771"/>
      <c r="DI121" s="771"/>
      <c r="DJ121" s="771"/>
      <c r="DK121" s="771"/>
      <c r="DL121" s="771" t="s">
        <v>372</v>
      </c>
      <c r="DM121" s="771"/>
      <c r="DN121" s="771"/>
      <c r="DO121" s="771"/>
      <c r="DP121" s="771"/>
      <c r="DQ121" s="771" t="s">
        <v>372</v>
      </c>
      <c r="DR121" s="771"/>
      <c r="DS121" s="771"/>
      <c r="DT121" s="771"/>
      <c r="DU121" s="771"/>
      <c r="DV121" s="823" t="s">
        <v>372</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372</v>
      </c>
      <c r="AB122" s="784"/>
      <c r="AC122" s="784"/>
      <c r="AD122" s="784"/>
      <c r="AE122" s="785"/>
      <c r="AF122" s="786" t="s">
        <v>372</v>
      </c>
      <c r="AG122" s="784"/>
      <c r="AH122" s="784"/>
      <c r="AI122" s="784"/>
      <c r="AJ122" s="785"/>
      <c r="AK122" s="786" t="s">
        <v>372</v>
      </c>
      <c r="AL122" s="784"/>
      <c r="AM122" s="784"/>
      <c r="AN122" s="784"/>
      <c r="AO122" s="785"/>
      <c r="AP122" s="754" t="s">
        <v>372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17488715</v>
      </c>
      <c r="BR122" s="840"/>
      <c r="BS122" s="840"/>
      <c r="BT122" s="840"/>
      <c r="BU122" s="840"/>
      <c r="BV122" s="840">
        <v>17405138</v>
      </c>
      <c r="BW122" s="840"/>
      <c r="BX122" s="840"/>
      <c r="BY122" s="840"/>
      <c r="BZ122" s="840"/>
      <c r="CA122" s="840">
        <v>17648047</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t="s">
        <v>372</v>
      </c>
      <c r="DH122" s="771"/>
      <c r="DI122" s="771"/>
      <c r="DJ122" s="771"/>
      <c r="DK122" s="771"/>
      <c r="DL122" s="771" t="s">
        <v>372</v>
      </c>
      <c r="DM122" s="771"/>
      <c r="DN122" s="771"/>
      <c r="DO122" s="771"/>
      <c r="DP122" s="771"/>
      <c r="DQ122" s="771" t="s">
        <v>372</v>
      </c>
      <c r="DR122" s="771"/>
      <c r="DS122" s="771"/>
      <c r="DT122" s="771"/>
      <c r="DU122" s="771"/>
      <c r="DV122" s="823" t="s">
        <v>372</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10386</v>
      </c>
      <c r="AB123" s="784"/>
      <c r="AC123" s="784"/>
      <c r="AD123" s="784"/>
      <c r="AE123" s="785"/>
      <c r="AF123" s="786">
        <v>10287</v>
      </c>
      <c r="AG123" s="784"/>
      <c r="AH123" s="784"/>
      <c r="AI123" s="784"/>
      <c r="AJ123" s="785"/>
      <c r="AK123" s="786">
        <v>10188</v>
      </c>
      <c r="AL123" s="784"/>
      <c r="AM123" s="784"/>
      <c r="AN123" s="784"/>
      <c r="AO123" s="785"/>
      <c r="AP123" s="754">
        <v>0.2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v>
      </c>
      <c r="BR123" s="832"/>
      <c r="BS123" s="832"/>
      <c r="BT123" s="832"/>
      <c r="BU123" s="832"/>
      <c r="BV123" s="832">
        <v>9.3000000000000007</v>
      </c>
      <c r="BW123" s="832"/>
      <c r="BX123" s="832"/>
      <c r="BY123" s="832"/>
      <c r="BZ123" s="832"/>
      <c r="CA123" s="832">
        <v>18.8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372</v>
      </c>
      <c r="AB124" s="784"/>
      <c r="AC124" s="784"/>
      <c r="AD124" s="784"/>
      <c r="AE124" s="785"/>
      <c r="AF124" s="786" t="s">
        <v>372</v>
      </c>
      <c r="AG124" s="784"/>
      <c r="AH124" s="784"/>
      <c r="AI124" s="784"/>
      <c r="AJ124" s="785"/>
      <c r="AK124" s="786" t="s">
        <v>372</v>
      </c>
      <c r="AL124" s="784"/>
      <c r="AM124" s="784"/>
      <c r="AN124" s="784"/>
      <c r="AO124" s="785"/>
      <c r="AP124" s="754" t="s">
        <v>372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372</v>
      </c>
      <c r="DH124" s="717"/>
      <c r="DI124" s="717"/>
      <c r="DJ124" s="717"/>
      <c r="DK124" s="718"/>
      <c r="DL124" s="719" t="s">
        <v>372</v>
      </c>
      <c r="DM124" s="717"/>
      <c r="DN124" s="717"/>
      <c r="DO124" s="717"/>
      <c r="DP124" s="718"/>
      <c r="DQ124" s="719" t="s">
        <v>372</v>
      </c>
      <c r="DR124" s="717"/>
      <c r="DS124" s="717"/>
      <c r="DT124" s="717"/>
      <c r="DU124" s="718"/>
      <c r="DV124" s="807" t="s">
        <v>372</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372</v>
      </c>
      <c r="AB125" s="784"/>
      <c r="AC125" s="784"/>
      <c r="AD125" s="784"/>
      <c r="AE125" s="785"/>
      <c r="AF125" s="786" t="s">
        <v>372</v>
      </c>
      <c r="AG125" s="784"/>
      <c r="AH125" s="784"/>
      <c r="AI125" s="784"/>
      <c r="AJ125" s="785"/>
      <c r="AK125" s="786" t="s">
        <v>372</v>
      </c>
      <c r="AL125" s="784"/>
      <c r="AM125" s="784"/>
      <c r="AN125" s="784"/>
      <c r="AO125" s="785"/>
      <c r="AP125" s="754" t="s">
        <v>372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372</v>
      </c>
      <c r="DH125" s="800"/>
      <c r="DI125" s="800"/>
      <c r="DJ125" s="800"/>
      <c r="DK125" s="800"/>
      <c r="DL125" s="800" t="s">
        <v>372</v>
      </c>
      <c r="DM125" s="800"/>
      <c r="DN125" s="800"/>
      <c r="DO125" s="800"/>
      <c r="DP125" s="800"/>
      <c r="DQ125" s="800" t="s">
        <v>372</v>
      </c>
      <c r="DR125" s="800"/>
      <c r="DS125" s="800"/>
      <c r="DT125" s="800"/>
      <c r="DU125" s="800"/>
      <c r="DV125" s="801" t="s">
        <v>372</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167430</v>
      </c>
      <c r="AB126" s="784"/>
      <c r="AC126" s="784"/>
      <c r="AD126" s="784"/>
      <c r="AE126" s="785"/>
      <c r="AF126" s="786">
        <v>309616</v>
      </c>
      <c r="AG126" s="784"/>
      <c r="AH126" s="784"/>
      <c r="AI126" s="784"/>
      <c r="AJ126" s="785"/>
      <c r="AK126" s="786">
        <v>119656</v>
      </c>
      <c r="AL126" s="784"/>
      <c r="AM126" s="784"/>
      <c r="AN126" s="784"/>
      <c r="AO126" s="785"/>
      <c r="AP126" s="754">
        <v>1.9</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372</v>
      </c>
      <c r="DH126" s="771"/>
      <c r="DI126" s="771"/>
      <c r="DJ126" s="771"/>
      <c r="DK126" s="771"/>
      <c r="DL126" s="771" t="s">
        <v>372</v>
      </c>
      <c r="DM126" s="771"/>
      <c r="DN126" s="771"/>
      <c r="DO126" s="771"/>
      <c r="DP126" s="771"/>
      <c r="DQ126" s="771" t="s">
        <v>372</v>
      </c>
      <c r="DR126" s="771"/>
      <c r="DS126" s="771"/>
      <c r="DT126" s="771"/>
      <c r="DU126" s="771"/>
      <c r="DV126" s="823" t="s">
        <v>372</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6645</v>
      </c>
      <c r="AB127" s="784"/>
      <c r="AC127" s="784"/>
      <c r="AD127" s="784"/>
      <c r="AE127" s="785"/>
      <c r="AF127" s="786">
        <v>5567</v>
      </c>
      <c r="AG127" s="784"/>
      <c r="AH127" s="784"/>
      <c r="AI127" s="784"/>
      <c r="AJ127" s="785"/>
      <c r="AK127" s="786">
        <v>4686</v>
      </c>
      <c r="AL127" s="784"/>
      <c r="AM127" s="784"/>
      <c r="AN127" s="784"/>
      <c r="AO127" s="785"/>
      <c r="AP127" s="754">
        <v>0.1</v>
      </c>
      <c r="AQ127" s="755"/>
      <c r="AR127" s="755"/>
      <c r="AS127" s="755"/>
      <c r="AT127" s="756"/>
      <c r="AU127" s="233"/>
      <c r="AV127" s="233"/>
      <c r="AW127" s="233"/>
      <c r="AX127" s="757" t="s">
        <v>456</v>
      </c>
      <c r="AY127" s="758"/>
      <c r="AZ127" s="758"/>
      <c r="BA127" s="758"/>
      <c r="BB127" s="758"/>
      <c r="BC127" s="758"/>
      <c r="BD127" s="758"/>
      <c r="BE127" s="759"/>
      <c r="BF127" s="760" t="s">
        <v>372</v>
      </c>
      <c r="BG127" s="761"/>
      <c r="BH127" s="761"/>
      <c r="BI127" s="761"/>
      <c r="BJ127" s="761"/>
      <c r="BK127" s="761"/>
      <c r="BL127" s="762"/>
      <c r="BM127" s="760">
        <v>13.98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2200</v>
      </c>
      <c r="DH127" s="820"/>
      <c r="DI127" s="820"/>
      <c r="DJ127" s="820"/>
      <c r="DK127" s="820"/>
      <c r="DL127" s="820">
        <v>2142</v>
      </c>
      <c r="DM127" s="820"/>
      <c r="DN127" s="820"/>
      <c r="DO127" s="820"/>
      <c r="DP127" s="820"/>
      <c r="DQ127" s="820">
        <v>2038</v>
      </c>
      <c r="DR127" s="820"/>
      <c r="DS127" s="820"/>
      <c r="DT127" s="820"/>
      <c r="DU127" s="820"/>
      <c r="DV127" s="821">
        <v>0</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258726</v>
      </c>
      <c r="AB128" s="724"/>
      <c r="AC128" s="724"/>
      <c r="AD128" s="724"/>
      <c r="AE128" s="725"/>
      <c r="AF128" s="726">
        <v>432907</v>
      </c>
      <c r="AG128" s="724"/>
      <c r="AH128" s="724"/>
      <c r="AI128" s="724"/>
      <c r="AJ128" s="725"/>
      <c r="AK128" s="726">
        <v>252723</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461</v>
      </c>
      <c r="BG128" s="791"/>
      <c r="BH128" s="791"/>
      <c r="BI128" s="791"/>
      <c r="BJ128" s="791"/>
      <c r="BK128" s="791"/>
      <c r="BL128" s="792"/>
      <c r="BM128" s="790">
        <v>18.98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7182273</v>
      </c>
      <c r="AB129" s="784"/>
      <c r="AC129" s="784"/>
      <c r="AD129" s="784"/>
      <c r="AE129" s="785"/>
      <c r="AF129" s="786">
        <v>7252749</v>
      </c>
      <c r="AG129" s="784"/>
      <c r="AH129" s="784"/>
      <c r="AI129" s="784"/>
      <c r="AJ129" s="785"/>
      <c r="AK129" s="786">
        <v>7210037</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8.6999999999999993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890882</v>
      </c>
      <c r="AB130" s="784"/>
      <c r="AC130" s="784"/>
      <c r="AD130" s="784"/>
      <c r="AE130" s="785"/>
      <c r="AF130" s="786">
        <v>898991</v>
      </c>
      <c r="AG130" s="784"/>
      <c r="AH130" s="784"/>
      <c r="AI130" s="784"/>
      <c r="AJ130" s="785"/>
      <c r="AK130" s="786">
        <v>961814</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18.8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6291391</v>
      </c>
      <c r="AB131" s="717"/>
      <c r="AC131" s="717"/>
      <c r="AD131" s="717"/>
      <c r="AE131" s="718"/>
      <c r="AF131" s="719">
        <v>6353758</v>
      </c>
      <c r="AG131" s="717"/>
      <c r="AH131" s="717"/>
      <c r="AI131" s="717"/>
      <c r="AJ131" s="718"/>
      <c r="AK131" s="719">
        <v>6248223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9.0001400329999992</v>
      </c>
      <c r="AB132" s="740"/>
      <c r="AC132" s="740"/>
      <c r="AD132" s="740"/>
      <c r="AE132" s="741"/>
      <c r="AF132" s="742">
        <v>7.5638543360000003</v>
      </c>
      <c r="AG132" s="740"/>
      <c r="AH132" s="740"/>
      <c r="AI132" s="740"/>
      <c r="AJ132" s="741"/>
      <c r="AK132" s="742">
        <v>9.7809889309999996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9.4</v>
      </c>
      <c r="AB133" s="749"/>
      <c r="AC133" s="749"/>
      <c r="AD133" s="749"/>
      <c r="AE133" s="750"/>
      <c r="AF133" s="748">
        <v>8.6999999999999993</v>
      </c>
      <c r="AG133" s="749"/>
      <c r="AH133" s="749"/>
      <c r="AI133" s="749"/>
      <c r="AJ133" s="750"/>
      <c r="AK133" s="748">
        <v>8.6999999999999993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1695303</v>
      </c>
      <c r="L9" s="264">
        <v>39875</v>
      </c>
      <c r="M9" s="265">
        <v>59313</v>
      </c>
      <c r="N9" s="266">
        <v>-32.799999999999997</v>
      </c>
    </row>
    <row r="10" spans="1:16">
      <c r="A10" s="248"/>
      <c r="B10" s="244"/>
      <c r="C10" s="244"/>
      <c r="D10" s="244"/>
      <c r="E10" s="244"/>
      <c r="F10" s="244"/>
      <c r="G10" s="1133" t="s">
        <v>479</v>
      </c>
      <c r="H10" s="1134"/>
      <c r="I10" s="1134"/>
      <c r="J10" s="1135"/>
      <c r="K10" s="267">
        <v>43804</v>
      </c>
      <c r="L10" s="268">
        <v>1030</v>
      </c>
      <c r="M10" s="269">
        <v>5376</v>
      </c>
      <c r="N10" s="270">
        <v>-80.8</v>
      </c>
    </row>
    <row r="11" spans="1:16" ht="13.5" customHeight="1">
      <c r="A11" s="248"/>
      <c r="B11" s="244"/>
      <c r="C11" s="244"/>
      <c r="D11" s="244"/>
      <c r="E11" s="244"/>
      <c r="F11" s="244"/>
      <c r="G11" s="1133" t="s">
        <v>480</v>
      </c>
      <c r="H11" s="1134"/>
      <c r="I11" s="1134"/>
      <c r="J11" s="1135"/>
      <c r="K11" s="267">
        <v>8920</v>
      </c>
      <c r="L11" s="268">
        <v>210</v>
      </c>
      <c r="M11" s="269">
        <v>7786</v>
      </c>
      <c r="N11" s="270">
        <v>-97.3</v>
      </c>
    </row>
    <row r="12" spans="1:16" ht="13.5" customHeight="1">
      <c r="A12" s="248"/>
      <c r="B12" s="244"/>
      <c r="C12" s="244"/>
      <c r="D12" s="244"/>
      <c r="E12" s="244"/>
      <c r="F12" s="244"/>
      <c r="G12" s="1133" t="s">
        <v>481</v>
      </c>
      <c r="H12" s="1134"/>
      <c r="I12" s="1134"/>
      <c r="J12" s="1135"/>
      <c r="K12" s="267" t="s">
        <v>482</v>
      </c>
      <c r="L12" s="268" t="s">
        <v>482</v>
      </c>
      <c r="M12" s="269">
        <v>131</v>
      </c>
      <c r="N12" s="270" t="s">
        <v>482</v>
      </c>
    </row>
    <row r="13" spans="1:16" ht="13.5" customHeight="1">
      <c r="A13" s="248"/>
      <c r="B13" s="244"/>
      <c r="C13" s="244"/>
      <c r="D13" s="244"/>
      <c r="E13" s="244"/>
      <c r="F13" s="244"/>
      <c r="G13" s="1133" t="s">
        <v>483</v>
      </c>
      <c r="H13" s="1134"/>
      <c r="I13" s="1134"/>
      <c r="J13" s="1135"/>
      <c r="K13" s="267" t="s">
        <v>482</v>
      </c>
      <c r="L13" s="268" t="s">
        <v>482</v>
      </c>
      <c r="M13" s="269">
        <v>5</v>
      </c>
      <c r="N13" s="270" t="s">
        <v>482</v>
      </c>
    </row>
    <row r="14" spans="1:16" ht="13.5" customHeight="1">
      <c r="A14" s="248"/>
      <c r="B14" s="244"/>
      <c r="C14" s="244"/>
      <c r="D14" s="244"/>
      <c r="E14" s="244"/>
      <c r="F14" s="244"/>
      <c r="G14" s="1133" t="s">
        <v>484</v>
      </c>
      <c r="H14" s="1134"/>
      <c r="I14" s="1134"/>
      <c r="J14" s="1135"/>
      <c r="K14" s="267">
        <v>162061</v>
      </c>
      <c r="L14" s="268">
        <v>3812</v>
      </c>
      <c r="M14" s="269">
        <v>2777</v>
      </c>
      <c r="N14" s="270">
        <v>37.299999999999997</v>
      </c>
    </row>
    <row r="15" spans="1:16" ht="13.5" customHeight="1">
      <c r="A15" s="248"/>
      <c r="B15" s="244"/>
      <c r="C15" s="244"/>
      <c r="D15" s="244"/>
      <c r="E15" s="244"/>
      <c r="F15" s="244"/>
      <c r="G15" s="1133" t="s">
        <v>485</v>
      </c>
      <c r="H15" s="1134"/>
      <c r="I15" s="1134"/>
      <c r="J15" s="1135"/>
      <c r="K15" s="267">
        <v>14657</v>
      </c>
      <c r="L15" s="268">
        <v>345</v>
      </c>
      <c r="M15" s="269">
        <v>1317</v>
      </c>
      <c r="N15" s="270">
        <v>-73.8</v>
      </c>
    </row>
    <row r="16" spans="1:16">
      <c r="A16" s="248"/>
      <c r="B16" s="244"/>
      <c r="C16" s="244"/>
      <c r="D16" s="244"/>
      <c r="E16" s="244"/>
      <c r="F16" s="244"/>
      <c r="G16" s="1136" t="s">
        <v>486</v>
      </c>
      <c r="H16" s="1137"/>
      <c r="I16" s="1137"/>
      <c r="J16" s="1138"/>
      <c r="K16" s="268">
        <v>-136920</v>
      </c>
      <c r="L16" s="268">
        <v>-3221</v>
      </c>
      <c r="M16" s="269">
        <v>-6006</v>
      </c>
      <c r="N16" s="270">
        <v>-46.4</v>
      </c>
    </row>
    <row r="17" spans="1:16">
      <c r="A17" s="248"/>
      <c r="B17" s="244"/>
      <c r="C17" s="244"/>
      <c r="D17" s="244"/>
      <c r="E17" s="244"/>
      <c r="F17" s="244"/>
      <c r="G17" s="1136" t="s">
        <v>170</v>
      </c>
      <c r="H17" s="1137"/>
      <c r="I17" s="1137"/>
      <c r="J17" s="1138"/>
      <c r="K17" s="268">
        <v>1787825</v>
      </c>
      <c r="L17" s="268">
        <v>42052</v>
      </c>
      <c r="M17" s="269">
        <v>70700</v>
      </c>
      <c r="N17" s="270">
        <v>-40.5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4.21</v>
      </c>
      <c r="L21" s="281">
        <v>6.73</v>
      </c>
      <c r="M21" s="282">
        <v>-2.52</v>
      </c>
      <c r="N21" s="249"/>
      <c r="O21" s="283"/>
      <c r="P21" s="279"/>
    </row>
    <row r="22" spans="1:16" s="284" customFormat="1">
      <c r="A22" s="279"/>
      <c r="B22" s="249"/>
      <c r="C22" s="249"/>
      <c r="D22" s="249"/>
      <c r="E22" s="249"/>
      <c r="F22" s="249"/>
      <c r="G22" s="1130" t="s">
        <v>492</v>
      </c>
      <c r="H22" s="1131"/>
      <c r="I22" s="1131"/>
      <c r="J22" s="1132"/>
      <c r="K22" s="285">
        <v>100.5</v>
      </c>
      <c r="L22" s="286">
        <v>96.8</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1298969</v>
      </c>
      <c r="L32" s="294">
        <v>30553</v>
      </c>
      <c r="M32" s="295">
        <v>33640</v>
      </c>
      <c r="N32" s="296">
        <v>-9.1999999999999993</v>
      </c>
    </row>
    <row r="33" spans="1:16" ht="13.5" customHeight="1">
      <c r="A33" s="248"/>
      <c r="B33" s="244"/>
      <c r="C33" s="244"/>
      <c r="D33" s="244"/>
      <c r="E33" s="244"/>
      <c r="F33" s="244"/>
      <c r="G33" s="1121" t="s">
        <v>496</v>
      </c>
      <c r="H33" s="1122"/>
      <c r="I33" s="1122"/>
      <c r="J33" s="1123"/>
      <c r="K33" s="294" t="s">
        <v>482</v>
      </c>
      <c r="L33" s="294" t="s">
        <v>482</v>
      </c>
      <c r="M33" s="295" t="s">
        <v>482</v>
      </c>
      <c r="N33" s="296" t="s">
        <v>482</v>
      </c>
    </row>
    <row r="34" spans="1:16" ht="27" customHeight="1">
      <c r="A34" s="248"/>
      <c r="B34" s="244"/>
      <c r="C34" s="244"/>
      <c r="D34" s="244"/>
      <c r="E34" s="244"/>
      <c r="F34" s="244"/>
      <c r="G34" s="1121" t="s">
        <v>497</v>
      </c>
      <c r="H34" s="1122"/>
      <c r="I34" s="1122"/>
      <c r="J34" s="1123"/>
      <c r="K34" s="294" t="s">
        <v>482</v>
      </c>
      <c r="L34" s="294" t="s">
        <v>482</v>
      </c>
      <c r="M34" s="295">
        <v>3</v>
      </c>
      <c r="N34" s="296" t="s">
        <v>482</v>
      </c>
    </row>
    <row r="35" spans="1:16" ht="27" customHeight="1">
      <c r="A35" s="248"/>
      <c r="B35" s="244"/>
      <c r="C35" s="244"/>
      <c r="D35" s="244"/>
      <c r="E35" s="244"/>
      <c r="F35" s="244"/>
      <c r="G35" s="1121" t="s">
        <v>498</v>
      </c>
      <c r="H35" s="1122"/>
      <c r="I35" s="1122"/>
      <c r="J35" s="1123"/>
      <c r="K35" s="294">
        <v>385705</v>
      </c>
      <c r="L35" s="294">
        <v>9072</v>
      </c>
      <c r="M35" s="295">
        <v>10374</v>
      </c>
      <c r="N35" s="296">
        <v>-12.6</v>
      </c>
    </row>
    <row r="36" spans="1:16" ht="27" customHeight="1">
      <c r="A36" s="248"/>
      <c r="B36" s="244"/>
      <c r="C36" s="244"/>
      <c r="D36" s="244"/>
      <c r="E36" s="244"/>
      <c r="F36" s="244"/>
      <c r="G36" s="1121" t="s">
        <v>499</v>
      </c>
      <c r="H36" s="1122"/>
      <c r="I36" s="1122"/>
      <c r="J36" s="1123"/>
      <c r="K36" s="294">
        <v>5945</v>
      </c>
      <c r="L36" s="294">
        <v>140</v>
      </c>
      <c r="M36" s="295">
        <v>2665</v>
      </c>
      <c r="N36" s="296">
        <v>-94.7</v>
      </c>
    </row>
    <row r="37" spans="1:16" ht="13.5" customHeight="1">
      <c r="A37" s="248"/>
      <c r="B37" s="244"/>
      <c r="C37" s="244"/>
      <c r="D37" s="244"/>
      <c r="E37" s="244"/>
      <c r="F37" s="244"/>
      <c r="G37" s="1121" t="s">
        <v>500</v>
      </c>
      <c r="H37" s="1122"/>
      <c r="I37" s="1122"/>
      <c r="J37" s="1123"/>
      <c r="K37" s="294">
        <v>134530</v>
      </c>
      <c r="L37" s="294">
        <v>3164</v>
      </c>
      <c r="M37" s="295">
        <v>1343</v>
      </c>
      <c r="N37" s="296">
        <v>135.6</v>
      </c>
    </row>
    <row r="38" spans="1:16" ht="27" customHeight="1">
      <c r="A38" s="248"/>
      <c r="B38" s="244"/>
      <c r="C38" s="244"/>
      <c r="D38" s="244"/>
      <c r="E38" s="244"/>
      <c r="F38" s="244"/>
      <c r="G38" s="1124" t="s">
        <v>501</v>
      </c>
      <c r="H38" s="1125"/>
      <c r="I38" s="1125"/>
      <c r="J38" s="1126"/>
      <c r="K38" s="297">
        <v>526</v>
      </c>
      <c r="L38" s="297">
        <v>12</v>
      </c>
      <c r="M38" s="298">
        <v>2</v>
      </c>
      <c r="N38" s="299">
        <v>500</v>
      </c>
      <c r="O38" s="293"/>
    </row>
    <row r="39" spans="1:16">
      <c r="A39" s="248"/>
      <c r="B39" s="244"/>
      <c r="C39" s="244"/>
      <c r="D39" s="244"/>
      <c r="E39" s="244"/>
      <c r="F39" s="244"/>
      <c r="G39" s="1124" t="s">
        <v>502</v>
      </c>
      <c r="H39" s="1125"/>
      <c r="I39" s="1125"/>
      <c r="J39" s="1126"/>
      <c r="K39" s="300">
        <v>-252723</v>
      </c>
      <c r="L39" s="300">
        <v>-5944</v>
      </c>
      <c r="M39" s="301">
        <v>-3110</v>
      </c>
      <c r="N39" s="302">
        <v>91.1</v>
      </c>
      <c r="O39" s="293"/>
    </row>
    <row r="40" spans="1:16" ht="27" customHeight="1">
      <c r="A40" s="248"/>
      <c r="B40" s="244"/>
      <c r="C40" s="244"/>
      <c r="D40" s="244"/>
      <c r="E40" s="244"/>
      <c r="F40" s="244"/>
      <c r="G40" s="1121" t="s">
        <v>503</v>
      </c>
      <c r="H40" s="1122"/>
      <c r="I40" s="1122"/>
      <c r="J40" s="1123"/>
      <c r="K40" s="300">
        <v>-961814</v>
      </c>
      <c r="L40" s="300">
        <v>-22623</v>
      </c>
      <c r="M40" s="301">
        <v>-31707</v>
      </c>
      <c r="N40" s="302">
        <v>-28.6</v>
      </c>
      <c r="O40" s="293"/>
    </row>
    <row r="41" spans="1:16">
      <c r="A41" s="248"/>
      <c r="B41" s="244"/>
      <c r="C41" s="244"/>
      <c r="D41" s="244"/>
      <c r="E41" s="244"/>
      <c r="F41" s="244"/>
      <c r="G41" s="1127" t="s">
        <v>282</v>
      </c>
      <c r="H41" s="1128"/>
      <c r="I41" s="1128"/>
      <c r="J41" s="1129"/>
      <c r="K41" s="294">
        <v>611138</v>
      </c>
      <c r="L41" s="300">
        <v>14375</v>
      </c>
      <c r="M41" s="301">
        <v>13210</v>
      </c>
      <c r="N41" s="302">
        <v>8.8000000000000007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1564492</v>
      </c>
      <c r="J51" s="320">
        <v>36625</v>
      </c>
      <c r="K51" s="321">
        <v>-20</v>
      </c>
      <c r="L51" s="322">
        <v>49426</v>
      </c>
      <c r="M51" s="323">
        <v>4.5999999999999996</v>
      </c>
      <c r="N51" s="324">
        <v>-24.6</v>
      </c>
    </row>
    <row r="52" spans="1:14">
      <c r="A52" s="248"/>
      <c r="B52" s="244"/>
      <c r="C52" s="244"/>
      <c r="D52" s="244"/>
      <c r="E52" s="244"/>
      <c r="F52" s="244"/>
      <c r="G52" s="325"/>
      <c r="H52" s="326" t="s">
        <v>514</v>
      </c>
      <c r="I52" s="327">
        <v>430898</v>
      </c>
      <c r="J52" s="328">
        <v>10087</v>
      </c>
      <c r="K52" s="329">
        <v>-36.799999999999997</v>
      </c>
      <c r="L52" s="330">
        <v>26568</v>
      </c>
      <c r="M52" s="331">
        <v>-4.5999999999999996</v>
      </c>
      <c r="N52" s="332">
        <v>-32.200000000000003</v>
      </c>
    </row>
    <row r="53" spans="1:14">
      <c r="A53" s="248"/>
      <c r="B53" s="244"/>
      <c r="C53" s="244"/>
      <c r="D53" s="244"/>
      <c r="E53" s="244"/>
      <c r="F53" s="244"/>
      <c r="G53" s="310" t="s">
        <v>515</v>
      </c>
      <c r="H53" s="311"/>
      <c r="I53" s="319">
        <v>2002818</v>
      </c>
      <c r="J53" s="320">
        <v>47039</v>
      </c>
      <c r="K53" s="321">
        <v>28.4</v>
      </c>
      <c r="L53" s="322">
        <v>42839</v>
      </c>
      <c r="M53" s="323">
        <v>-13.3</v>
      </c>
      <c r="N53" s="324">
        <v>41.7</v>
      </c>
    </row>
    <row r="54" spans="1:14">
      <c r="A54" s="248"/>
      <c r="B54" s="244"/>
      <c r="C54" s="244"/>
      <c r="D54" s="244"/>
      <c r="E54" s="244"/>
      <c r="F54" s="244"/>
      <c r="G54" s="325"/>
      <c r="H54" s="326" t="s">
        <v>514</v>
      </c>
      <c r="I54" s="327">
        <v>500888</v>
      </c>
      <c r="J54" s="328">
        <v>11764</v>
      </c>
      <c r="K54" s="329">
        <v>16.600000000000001</v>
      </c>
      <c r="L54" s="330">
        <v>22027</v>
      </c>
      <c r="M54" s="331">
        <v>-17.100000000000001</v>
      </c>
      <c r="N54" s="332">
        <v>33.700000000000003</v>
      </c>
    </row>
    <row r="55" spans="1:14">
      <c r="A55" s="248"/>
      <c r="B55" s="244"/>
      <c r="C55" s="244"/>
      <c r="D55" s="244"/>
      <c r="E55" s="244"/>
      <c r="F55" s="244"/>
      <c r="G55" s="310" t="s">
        <v>516</v>
      </c>
      <c r="H55" s="311"/>
      <c r="I55" s="319">
        <v>3150756</v>
      </c>
      <c r="J55" s="320">
        <v>74179</v>
      </c>
      <c r="K55" s="321">
        <v>57.7</v>
      </c>
      <c r="L55" s="322">
        <v>46819</v>
      </c>
      <c r="M55" s="323">
        <v>9.3000000000000007</v>
      </c>
      <c r="N55" s="324">
        <v>48.4</v>
      </c>
    </row>
    <row r="56" spans="1:14">
      <c r="A56" s="248"/>
      <c r="B56" s="244"/>
      <c r="C56" s="244"/>
      <c r="D56" s="244"/>
      <c r="E56" s="244"/>
      <c r="F56" s="244"/>
      <c r="G56" s="325"/>
      <c r="H56" s="326" t="s">
        <v>514</v>
      </c>
      <c r="I56" s="327">
        <v>683360</v>
      </c>
      <c r="J56" s="328">
        <v>16089</v>
      </c>
      <c r="K56" s="329">
        <v>36.799999999999997</v>
      </c>
      <c r="L56" s="330">
        <v>24121</v>
      </c>
      <c r="M56" s="331">
        <v>9.5</v>
      </c>
      <c r="N56" s="332">
        <v>27.3</v>
      </c>
    </row>
    <row r="57" spans="1:14">
      <c r="A57" s="248"/>
      <c r="B57" s="244"/>
      <c r="C57" s="244"/>
      <c r="D57" s="244"/>
      <c r="E57" s="244"/>
      <c r="F57" s="244"/>
      <c r="G57" s="310" t="s">
        <v>517</v>
      </c>
      <c r="H57" s="311"/>
      <c r="I57" s="319">
        <v>1996374</v>
      </c>
      <c r="J57" s="320">
        <v>46965</v>
      </c>
      <c r="K57" s="321">
        <v>-36.700000000000003</v>
      </c>
      <c r="L57" s="322">
        <v>53270</v>
      </c>
      <c r="M57" s="323">
        <v>13.8</v>
      </c>
      <c r="N57" s="324">
        <v>-50.5</v>
      </c>
    </row>
    <row r="58" spans="1:14">
      <c r="A58" s="248"/>
      <c r="B58" s="244"/>
      <c r="C58" s="244"/>
      <c r="D58" s="244"/>
      <c r="E58" s="244"/>
      <c r="F58" s="244"/>
      <c r="G58" s="325"/>
      <c r="H58" s="326" t="s">
        <v>514</v>
      </c>
      <c r="I58" s="327">
        <v>376144</v>
      </c>
      <c r="J58" s="328">
        <v>8849</v>
      </c>
      <c r="K58" s="329">
        <v>-45</v>
      </c>
      <c r="L58" s="330">
        <v>24316</v>
      </c>
      <c r="M58" s="331">
        <v>0.8</v>
      </c>
      <c r="N58" s="332">
        <v>-45.8</v>
      </c>
    </row>
    <row r="59" spans="1:14">
      <c r="A59" s="248"/>
      <c r="B59" s="244"/>
      <c r="C59" s="244"/>
      <c r="D59" s="244"/>
      <c r="E59" s="244"/>
      <c r="F59" s="244"/>
      <c r="G59" s="310" t="s">
        <v>518</v>
      </c>
      <c r="H59" s="311"/>
      <c r="I59" s="319">
        <v>1571751</v>
      </c>
      <c r="J59" s="320">
        <v>36969</v>
      </c>
      <c r="K59" s="321">
        <v>-21.3</v>
      </c>
      <c r="L59" s="322">
        <v>53292</v>
      </c>
      <c r="M59" s="323">
        <v>0</v>
      </c>
      <c r="N59" s="324">
        <v>-21.3</v>
      </c>
    </row>
    <row r="60" spans="1:14">
      <c r="A60" s="248"/>
      <c r="B60" s="244"/>
      <c r="C60" s="244"/>
      <c r="D60" s="244"/>
      <c r="E60" s="244"/>
      <c r="F60" s="244"/>
      <c r="G60" s="325"/>
      <c r="H60" s="326" t="s">
        <v>514</v>
      </c>
      <c r="I60" s="333">
        <v>361625</v>
      </c>
      <c r="J60" s="328">
        <v>8506</v>
      </c>
      <c r="K60" s="329">
        <v>-3.9</v>
      </c>
      <c r="L60" s="330">
        <v>28900</v>
      </c>
      <c r="M60" s="331">
        <v>18.899999999999999</v>
      </c>
      <c r="N60" s="332">
        <v>-22.8</v>
      </c>
    </row>
    <row r="61" spans="1:14">
      <c r="A61" s="248"/>
      <c r="B61" s="244"/>
      <c r="C61" s="244"/>
      <c r="D61" s="244"/>
      <c r="E61" s="244"/>
      <c r="F61" s="244"/>
      <c r="G61" s="310" t="s">
        <v>519</v>
      </c>
      <c r="H61" s="334"/>
      <c r="I61" s="335">
        <v>2057238</v>
      </c>
      <c r="J61" s="336">
        <v>48355</v>
      </c>
      <c r="K61" s="337">
        <v>1.6</v>
      </c>
      <c r="L61" s="338">
        <v>49129</v>
      </c>
      <c r="M61" s="339">
        <v>2.9</v>
      </c>
      <c r="N61" s="324">
        <v>-1.3</v>
      </c>
    </row>
    <row r="62" spans="1:14">
      <c r="A62" s="248"/>
      <c r="B62" s="244"/>
      <c r="C62" s="244"/>
      <c r="D62" s="244"/>
      <c r="E62" s="244"/>
      <c r="F62" s="244"/>
      <c r="G62" s="325"/>
      <c r="H62" s="326" t="s">
        <v>514</v>
      </c>
      <c r="I62" s="327">
        <v>470583</v>
      </c>
      <c r="J62" s="328">
        <v>11059</v>
      </c>
      <c r="K62" s="329">
        <v>-6.5</v>
      </c>
      <c r="L62" s="330">
        <v>25186</v>
      </c>
      <c r="M62" s="331">
        <v>1.5</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23.52</v>
      </c>
      <c r="G47" s="12">
        <v>23.77</v>
      </c>
      <c r="H47" s="12">
        <v>23.01</v>
      </c>
      <c r="I47" s="12">
        <v>23.85</v>
      </c>
      <c r="J47" s="13">
        <v>23.31</v>
      </c>
    </row>
    <row r="48" spans="2:10" ht="57.75" customHeight="1">
      <c r="B48" s="14"/>
      <c r="C48" s="1141" t="s">
        <v>4</v>
      </c>
      <c r="D48" s="1141"/>
      <c r="E48" s="1142"/>
      <c r="F48" s="15">
        <v>6.78</v>
      </c>
      <c r="G48" s="16">
        <v>6.3</v>
      </c>
      <c r="H48" s="16">
        <v>6.82</v>
      </c>
      <c r="I48" s="16">
        <v>8.5500000000000007</v>
      </c>
      <c r="J48" s="17">
        <v>7.78</v>
      </c>
    </row>
    <row r="49" spans="2:10" ht="57.75" customHeight="1" thickBot="1">
      <c r="B49" s="18"/>
      <c r="C49" s="1143" t="s">
        <v>5</v>
      </c>
      <c r="D49" s="1143"/>
      <c r="E49" s="1144"/>
      <c r="F49" s="19">
        <v>1.24</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530</v>
      </c>
      <c r="D34" s="1151"/>
      <c r="E34" s="1152"/>
      <c r="F34" s="32">
        <v>6.41</v>
      </c>
      <c r="G34" s="33">
        <v>10.39</v>
      </c>
      <c r="H34" s="33">
        <v>12.24</v>
      </c>
      <c r="I34" s="33">
        <v>13.66</v>
      </c>
      <c r="J34" s="34">
        <v>15.78</v>
      </c>
      <c r="K34" s="22"/>
      <c r="L34" s="22"/>
      <c r="M34" s="22"/>
      <c r="N34" s="22"/>
      <c r="O34" s="22"/>
      <c r="P34" s="22"/>
    </row>
    <row r="35" spans="1:16" ht="39" customHeight="1">
      <c r="A35" s="22"/>
      <c r="B35" s="35"/>
      <c r="C35" s="1145" t="s">
        <v>531</v>
      </c>
      <c r="D35" s="1146"/>
      <c r="E35" s="1147"/>
      <c r="F35" s="36">
        <v>8.69</v>
      </c>
      <c r="G35" s="37">
        <v>7.72</v>
      </c>
      <c r="H35" s="37">
        <v>7.95</v>
      </c>
      <c r="I35" s="37">
        <v>9.6300000000000008</v>
      </c>
      <c r="J35" s="38">
        <v>8.56</v>
      </c>
      <c r="K35" s="22"/>
      <c r="L35" s="22"/>
      <c r="M35" s="22"/>
      <c r="N35" s="22"/>
      <c r="O35" s="22"/>
      <c r="P35" s="22"/>
    </row>
    <row r="36" spans="1:16" ht="39" customHeight="1">
      <c r="A36" s="22"/>
      <c r="B36" s="35"/>
      <c r="C36" s="1145" t="s">
        <v>532</v>
      </c>
      <c r="D36" s="1146"/>
      <c r="E36" s="1147"/>
      <c r="F36" s="36">
        <v>6.78</v>
      </c>
      <c r="G36" s="37">
        <v>6.3</v>
      </c>
      <c r="H36" s="37">
        <v>6.81</v>
      </c>
      <c r="I36" s="37">
        <v>8.5399999999999991</v>
      </c>
      <c r="J36" s="38">
        <v>7.77</v>
      </c>
      <c r="K36" s="22"/>
      <c r="L36" s="22"/>
      <c r="M36" s="22"/>
      <c r="N36" s="22"/>
      <c r="O36" s="22"/>
      <c r="P36" s="22"/>
    </row>
    <row r="37" spans="1:16" ht="39" customHeight="1">
      <c r="A37" s="22"/>
      <c r="B37" s="35"/>
      <c r="C37" s="1145" t="s">
        <v>533</v>
      </c>
      <c r="D37" s="1146"/>
      <c r="E37" s="1147"/>
      <c r="F37" s="36">
        <v>0.94</v>
      </c>
      <c r="G37" s="37">
        <v>0.53</v>
      </c>
      <c r="H37" s="37">
        <v>0.95</v>
      </c>
      <c r="I37" s="37">
        <v>1.65</v>
      </c>
      <c r="J37" s="38">
        <v>2.66</v>
      </c>
      <c r="K37" s="22"/>
      <c r="L37" s="22"/>
      <c r="M37" s="22"/>
      <c r="N37" s="22"/>
      <c r="O37" s="22"/>
      <c r="P37" s="22"/>
    </row>
    <row r="38" spans="1:16" ht="39" customHeight="1">
      <c r="A38" s="22"/>
      <c r="B38" s="35"/>
      <c r="C38" s="1145" t="s">
        <v>534</v>
      </c>
      <c r="D38" s="1146"/>
      <c r="E38" s="1147"/>
      <c r="F38" s="36">
        <v>0.67</v>
      </c>
      <c r="G38" s="37">
        <v>2.27</v>
      </c>
      <c r="H38" s="37">
        <v>3.63</v>
      </c>
      <c r="I38" s="37">
        <v>2.82</v>
      </c>
      <c r="J38" s="38">
        <v>0.49</v>
      </c>
      <c r="K38" s="22"/>
      <c r="L38" s="22"/>
      <c r="M38" s="22"/>
      <c r="N38" s="22"/>
      <c r="O38" s="22"/>
      <c r="P38" s="22"/>
    </row>
    <row r="39" spans="1:16" ht="39" customHeight="1">
      <c r="A39" s="22"/>
      <c r="B39" s="35"/>
      <c r="C39" s="1145" t="s">
        <v>535</v>
      </c>
      <c r="D39" s="1146"/>
      <c r="E39" s="1147"/>
      <c r="F39" s="36">
        <v>0.02</v>
      </c>
      <c r="G39" s="37">
        <v>0.01</v>
      </c>
      <c r="H39" s="37">
        <v>0.01</v>
      </c>
      <c r="I39" s="37">
        <v>0.01</v>
      </c>
      <c r="J39" s="38">
        <v>0.01</v>
      </c>
      <c r="K39" s="22"/>
      <c r="L39" s="22"/>
      <c r="M39" s="22"/>
      <c r="N39" s="22"/>
      <c r="O39" s="22"/>
      <c r="P39" s="22"/>
    </row>
    <row r="40" spans="1:16" ht="39" customHeight="1">
      <c r="A40" s="22"/>
      <c r="B40" s="35"/>
      <c r="C40" s="1145" t="s">
        <v>536</v>
      </c>
      <c r="D40" s="1146"/>
      <c r="E40" s="1147"/>
      <c r="F40" s="36">
        <v>0.01</v>
      </c>
      <c r="G40" s="37">
        <v>0.01</v>
      </c>
      <c r="H40" s="37">
        <v>0.01</v>
      </c>
      <c r="I40" s="37">
        <v>0.02</v>
      </c>
      <c r="J40" s="38">
        <v>0.01</v>
      </c>
      <c r="K40" s="22"/>
      <c r="L40" s="22"/>
      <c r="M40" s="22"/>
      <c r="N40" s="22"/>
      <c r="O40" s="22"/>
      <c r="P40" s="22"/>
    </row>
    <row r="41" spans="1:16" ht="39" customHeight="1">
      <c r="A41" s="22"/>
      <c r="B41" s="35"/>
      <c r="C41" s="1145" t="s">
        <v>537</v>
      </c>
      <c r="D41" s="1146"/>
      <c r="E41" s="1147"/>
      <c r="F41" s="36">
        <v>0</v>
      </c>
      <c r="G41" s="37">
        <v>0</v>
      </c>
      <c r="H41" s="37">
        <v>0</v>
      </c>
      <c r="I41" s="37">
        <v>0</v>
      </c>
      <c r="J41" s="38">
        <v>0</v>
      </c>
      <c r="K41" s="22"/>
      <c r="L41" s="22"/>
      <c r="M41" s="22"/>
      <c r="N41" s="22"/>
      <c r="O41" s="22"/>
      <c r="P41" s="22"/>
    </row>
    <row r="42" spans="1:16" ht="39" customHeight="1">
      <c r="A42" s="22"/>
      <c r="B42" s="39"/>
      <c r="C42" s="1145" t="s">
        <v>538</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539</v>
      </c>
      <c r="D43" s="1149"/>
      <c r="E43" s="1150"/>
      <c r="F43" s="41">
        <v>0</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1231</v>
      </c>
      <c r="L45" s="60">
        <v>1212</v>
      </c>
      <c r="M45" s="60">
        <v>1207</v>
      </c>
      <c r="N45" s="60">
        <v>1172</v>
      </c>
      <c r="O45" s="61">
        <v>1299</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395</v>
      </c>
      <c r="L48" s="64">
        <v>330</v>
      </c>
      <c r="M48" s="64">
        <v>318</v>
      </c>
      <c r="N48" s="64">
        <v>307</v>
      </c>
      <c r="O48" s="65">
        <v>386</v>
      </c>
      <c r="P48" s="48"/>
      <c r="Q48" s="48"/>
      <c r="R48" s="48"/>
      <c r="S48" s="48"/>
      <c r="T48" s="48"/>
      <c r="U48" s="48"/>
    </row>
    <row r="49" spans="1:21" ht="30.75" customHeight="1">
      <c r="A49" s="48"/>
      <c r="B49" s="1163"/>
      <c r="C49" s="1164"/>
      <c r="D49" s="62"/>
      <c r="E49" s="1155" t="s">
        <v>16</v>
      </c>
      <c r="F49" s="1155"/>
      <c r="G49" s="1155"/>
      <c r="H49" s="1155"/>
      <c r="I49" s="1155"/>
      <c r="J49" s="1156"/>
      <c r="K49" s="63">
        <v>1</v>
      </c>
      <c r="L49" s="64">
        <v>3</v>
      </c>
      <c r="M49" s="64">
        <v>5</v>
      </c>
      <c r="N49" s="64">
        <v>7</v>
      </c>
      <c r="O49" s="65">
        <v>6</v>
      </c>
      <c r="P49" s="48"/>
      <c r="Q49" s="48"/>
      <c r="R49" s="48"/>
      <c r="S49" s="48"/>
      <c r="T49" s="48"/>
      <c r="U49" s="48"/>
    </row>
    <row r="50" spans="1:21" ht="30.75" customHeight="1">
      <c r="A50" s="48"/>
      <c r="B50" s="1163"/>
      <c r="C50" s="1164"/>
      <c r="D50" s="62"/>
      <c r="E50" s="1155" t="s">
        <v>17</v>
      </c>
      <c r="F50" s="1155"/>
      <c r="G50" s="1155"/>
      <c r="H50" s="1155"/>
      <c r="I50" s="1155"/>
      <c r="J50" s="1156"/>
      <c r="K50" s="63">
        <v>130</v>
      </c>
      <c r="L50" s="64">
        <v>363</v>
      </c>
      <c r="M50" s="64">
        <v>184</v>
      </c>
      <c r="N50" s="64">
        <v>325</v>
      </c>
      <c r="O50" s="65">
        <v>135</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1129</v>
      </c>
      <c r="L52" s="64">
        <v>1298</v>
      </c>
      <c r="M52" s="64">
        <v>1150</v>
      </c>
      <c r="N52" s="64">
        <v>1333</v>
      </c>
      <c r="O52" s="65">
        <v>1215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628</v>
      </c>
      <c r="L53" s="69">
        <v>611</v>
      </c>
      <c r="M53" s="69">
        <v>565</v>
      </c>
      <c r="N53" s="69">
        <v>479</v>
      </c>
      <c r="O53" s="70">
        <v>612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釜崎 智子</cp:lastModifiedBy>
  <cp:lastPrinted>2016-05-02T08:06:55Z</cp:lastPrinted>
  <dcterms:created xsi:type="dcterms:W3CDTF">2016-02-15T02:18:52Z</dcterms:created>
  <dcterms:modified xsi:type="dcterms:W3CDTF">2016-05-04T06:59:22Z</dcterms:modified>
</cp:coreProperties>
</file>