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21600" windowHeight="9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9"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U39" i="9"/>
  <c r="C39" i="9"/>
  <c r="BW38" i="9"/>
  <c r="BE38" i="9"/>
  <c r="U38" i="9"/>
  <c r="C38" i="9"/>
  <c r="BW37" i="9"/>
  <c r="BE37" i="9"/>
  <c r="C37" i="9"/>
  <c r="BE36" i="9"/>
  <c r="C36" i="9"/>
  <c r="BW35" i="9"/>
  <c r="BW36" i="9" s="1"/>
  <c r="BE35" i="9"/>
  <c r="C35" i="9"/>
  <c r="BW34" i="9"/>
  <c r="C34" i="9"/>
  <c r="CO34" i="9" l="1"/>
  <c r="CO35" i="9" s="1"/>
  <c r="CO36" i="9" s="1"/>
  <c r="CO37" i="9" s="1"/>
  <c r="CO38" i="9" s="1"/>
  <c r="U34" i="9"/>
  <c r="U35" i="9" s="1"/>
  <c r="U36" i="9" s="1"/>
  <c r="U37" i="9" s="1"/>
  <c r="AM34" i="9"/>
  <c r="AM35" i="9" s="1"/>
  <c r="AM36" i="9" s="1"/>
  <c r="AM37" i="9" s="1"/>
  <c r="AM38" i="9" s="1"/>
  <c r="AM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<sst xmlns="http://schemas.openxmlformats.org/spreadsheetml/2006/main" count="909" uniqueCount="548">
  <si>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</si>
  <si>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</si>
  <si>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</si>
  <si>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</si>
  <si>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</si>
  <si>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</si>
  <si>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</si>
  <si>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</si>
  <si>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</si>
  <si>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</si>
  <si>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</si>
  <si>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</si>
  <si>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</si>
  <si>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</si>
  <si>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</si>
  <si>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</si>
  <si>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</si>
  <si>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</si>
  <si>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</si>
  <si>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</si>
  <si>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</si>
  <si>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</si>
  <si>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</si>
  <si>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</si>
  <si>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</si>
  <si>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</si>
  <si>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</si>
  <si>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</si>
  <si>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</si>
  <si>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</si>
  <si>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</si>
  <si>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</si>
  <si>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</si>
  <si>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</si>
  <si>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</si>
  <si>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</si>
  <si>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</si>
  <si>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</si>
  <si>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</si>
  <si>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</si>
  <si>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</si>
  <si>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</si>
  <si>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</si>
  <si>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</si>
  <si>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</si>
  <si>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</si>
  <si>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</si>
  <si>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</si>
  <si>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</si>
  <si>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</si>
  <si>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</si>
  <si>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</si>
  <si>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</si>
  <si>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</si>
  <si>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</si>
  <si>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</si>
  <si>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</si>
  <si>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</si>
  <si>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</si>
  <si>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</si>
  <si>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</si>
  <si>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</si>
  <si>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</si>
  <si>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</si>
  <si>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</si>
  <si>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</si>
  <si>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</si>
  <si>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</si>
  <si>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</si>
  <si>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</si>
  <si>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</si>
  <si>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</si>
  <si>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</si>
  <si>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</si>
  <si>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</si>
  <si>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</si>
  <si>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</si>
  <si>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</si>
  <si>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</si>
  <si>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</si>
  <si>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</si>
  <si>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大村市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</si>
  <si>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</si>
  <si>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</si>
  <si>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</si>
  <si>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</si>
  <si>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</si>
  <si>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</si>
  <si>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</si>
  <si>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</si>
  <si>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</si>
  <si>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</si>
  <si>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</si>
  <si>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</si>
  <si>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</si>
  <si>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</si>
  <si>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</si>
  <si>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</si>
  <si>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</si>
  <si>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</si>
  <si>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</si>
  <si>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</si>
  <si>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</si>
  <si>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</si>
  <si>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</si>
  <si>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</si>
  <si>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</si>
  <si>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</si>
  <si>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</si>
  <si>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</si>
  <si>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</si>
  <si>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</si>
  <si>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</si>
  <si>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</si>
  <si>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</si>
  <si>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</si>
  <si>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</si>
  <si>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</si>
  <si>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</si>
  <si>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</si>
  <si>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</si>
  <si>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</si>
  <si>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</si>
  <si>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</si>
  <si>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</si>
  <si>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</si>
  <si>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</si>
  <si>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</si>
  <si>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</si>
  <si>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</si>
  <si>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</si>
  <si>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</si>
  <si>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</si>
  <si>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</si>
  <si>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</si>
  <si>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</si>
  <si>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</si>
  <si>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</si>
  <si>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</si>
  <si>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</si>
  <si>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</si>
  <si>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</si>
  <si>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</si>
  <si>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</si>
  <si>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</si>
  <si>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</si>
  <si>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</si>
  <si>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</si>
  <si>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</si>
  <si>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</si>
  <si>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</si>
  <si>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</si>
  <si>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</si>
  <si>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</si>
  <si>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</si>
  <si>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</si>
  <si>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</si>
  <si>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</si>
  <si>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</si>
  <si>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</si>
  <si>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</si>
  <si>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</si>
  <si>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</si>
  <si>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</si>
  <si>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</si>
  <si>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</si>
  <si>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</si>
  <si>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</si>
  <si>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</si>
  <si>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</si>
  <si>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</si>
  <si>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</si>
  <si>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</si>
  <si>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</si>
  <si>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</si>
  <si>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</si>
  <si>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</si>
  <si>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</si>
  <si>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</si>
  <si>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</si>
  <si>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</si>
  <si>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</si>
  <si>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</si>
  <si>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</si>
  <si>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</si>
  <si>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</si>
  <si>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</si>
  <si>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</si>
  <si>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</si>
  <si>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</si>
  <si>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</si>
  <si>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</si>
  <si>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</si>
  <si>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</si>
  <si>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</si>
  <si>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長崎県大村市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</si>
  <si>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</si>
  <si>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</si>
  <si>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</si>
  <si>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</si>
  <si>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</si>
  <si>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</si>
  <si>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</si>
  <si>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</si>
  <si>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</si>
  <si>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</si>
  <si>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</si>
  <si>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</si>
  <si>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</si>
  <si>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</si>
  <si>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</si>
  <si>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</si>
  <si>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</si>
  <si>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</si>
  <si>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</si>
  <si>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</si>
  <si>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</si>
  <si>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</si>
  <si>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</si>
  <si>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</si>
  <si>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</si>
  <si>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</si>
  <si>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</si>
  <si>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</si>
  <si>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</si>
  <si>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</si>
  <si>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</si>
  <si>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</si>
  <si>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</si>
  <si>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</si>
  <si>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</si>
  <si>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</si>
  <si>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</si>
  <si>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</si>
  <si>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</si>
  <si>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</si>
  <si>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</si>
  <si>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</si>
  <si>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</si>
  <si>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</si>
  <si>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</si>
  <si>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</si>
  <si>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</si>
  <si>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</si>
  <si>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</si>
  <si>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</si>
  <si>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</si>
  <si>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</si>
  <si>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</si>
  <si>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</si>
  <si>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</si>
  <si>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</si>
  <si>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</si>
  <si>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</si>
  <si>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</si>
  <si>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</si>
  <si>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</si>
  <si>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</si>
  <si>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</si>
  <si>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</si>
  <si>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</si>
  <si>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</si>
  <si>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</si>
  <si>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</si>
  <si>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</si>
  <si>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</si>
  <si>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</si>
  <si>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</si>
  <si>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</si>
  <si>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</si>
  <si>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</si>
  <si>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</si>
  <si>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</si>
  <si>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</si>
  <si>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</si>
  <si>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</si>
  <si>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</si>
  <si>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</si>
  <si>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</si>
  <si>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</si>
  <si>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</si>
  <si>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</si>
  <si>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</si>
  <si>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</si>
  <si>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</si>
  <si>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</si>
  <si>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</si>
  <si>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</si>
  <si>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</si>
  <si>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</si>
  <si>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</si>
  <si>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</si>
  <si>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</si>
  <si>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</si>
  <si>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</si>
  <si>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</si>
  <si>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</si>
  <si>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</si>
  <si>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</si>
  <si>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</si>
  <si>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</si>
  <si>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</si>
  <si>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</si>
  <si>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</si>
  <si>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</si>
  <si>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</si>
  <si>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</si>
  <si>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</si>
  <si>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</si>
  <si>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</si>
  <si>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</si>
  <si>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</si>
  <si>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</si>
  <si>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</si>
  <si>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</si>
  <si>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</si>
  <si>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</si>
  <si>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</si>
  <si>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</si>
  <si>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</si>
  <si>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</si>
  <si>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</si>
  <si>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</si>
  <si>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</si>
  <si>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</si>
  <si>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</si>
  <si>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</si>
  <si>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</si>
  <si>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</si>
  <si>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</si>
  <si>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</si>
  <si>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</si>
  <si>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</si>
  <si>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</si>
  <si>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</si>
  <si>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</si>
  <si>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</si>
  <si>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</si>
  <si>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</si>
  <si>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</si>
  <si>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</si>
  <si>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</si>
  <si>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</si>
  <si>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</si>
  <si>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長崎県大村市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</si>
  <si>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</si>
  <si>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</si>
  <si>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</si>
  <si>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</si>
  <si>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</si>
  <si>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</si>
  <si>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</si>
  <si>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</si>
  <si>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</si>
  <si>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</si>
  <si>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</si>
  <si>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</si>
  <si>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</si>
  <si>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</si>
  <si>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</si>
  <si>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</si>
  <si>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</si>
  <si>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</si>
  <si>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</si>
  <si>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</si>
  <si>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</si>
  <si>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</si>
  <si>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</si>
  <si>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</si>
  <si>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</si>
  <si>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</si>
  <si>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</si>
  <si>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</si>
  <si>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</si>
  <si>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</si>
  <si>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</si>
  <si>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</si>
  <si>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</si>
  <si>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</si>
  <si>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</si>
  <si>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</si>
  <si>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</si>
  <si>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</si>
  <si>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大村市水道事業会計</t>
    <phoneticPr fontId="5"/>
  </si>
  <si>
    <t>法適用企業</t>
    <phoneticPr fontId="5"/>
  </si>
  <si>
    <t>大村市工業用水道事業会計</t>
    <phoneticPr fontId="5"/>
  </si>
  <si>
    <t>大村市病院事業会計</t>
    <phoneticPr fontId="5"/>
  </si>
  <si>
    <t>大村市下水道事業会計</t>
    <phoneticPr fontId="5"/>
  </si>
  <si>
    <t>大村市農業集落排水事業会計</t>
    <phoneticPr fontId="5"/>
  </si>
  <si>
    <t>大村市モーターボート競走事業会計</t>
    <phoneticPr fontId="5"/>
  </si>
  <si>
    <t>大村市簡易水道事業特別会計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</si>
  <si>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</si>
  <si>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</si>
  <si>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</si>
  <si>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</si>
  <si>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</si>
  <si>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</si>
  <si>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</si>
  <si>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</si>
  <si>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</si>
  <si>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</si>
  <si>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</si>
  <si>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</si>
  <si>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</si>
  <si>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</si>
  <si>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</si>
  <si>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</si>
  <si>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</si>
  <si>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</si>
  <si>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</si>
  <si>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</si>
  <si>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</si>
  <si>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</si>
  <si>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</si>
  <si>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</si>
  <si>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</si>
  <si>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</si>
  <si>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</si>
  <si>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</si>
  <si>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</si>
  <si>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</si>
  <si>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</si>
  <si>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</si>
  <si>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</si>
  <si>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</si>
  <si>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</si>
  <si>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</si>
  <si>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</si>
  <si>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</si>
  <si>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</si>
  <si>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</si>
  <si>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</si>
  <si>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</si>
  <si>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</si>
  <si>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</si>
  <si>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</si>
  <si>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</si>
  <si>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</si>
  <si>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</si>
  <si>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</si>
  <si>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</si>
  <si>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</si>
  <si>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</si>
  <si>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</si>
  <si>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</si>
  <si>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</si>
  <si>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</si>
  <si>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</si>
  <si>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</si>
  <si>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</si>
  <si>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</si>
  <si>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</si>
  <si>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</si>
  <si>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</si>
  <si>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</si>
  <si>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</si>
  <si>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</si>
  <si>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</si>
  <si>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</si>
  <si>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</si>
  <si>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</si>
  <si>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</si>
  <si>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</si>
  <si>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</si>
  <si>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</si>
  <si>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</si>
  <si>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</si>
  <si>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</si>
  <si>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</si>
  <si>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</si>
  <si>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</si>
  <si>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</si>
  <si>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</si>
  <si>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</si>
  <si>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</si>
  <si>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</si>
  <si>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</si>
  <si>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</si>
  <si>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</si>
  <si>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</si>
  <si>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</si>
  <si>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</si>
  <si>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</si>
  <si>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</si>
  <si>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</si>
  <si>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</si>
  <si>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</si>
  <si>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</si>
  <si>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</si>
  <si>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</si>
  <si>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</si>
  <si>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</si>
  <si>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</si>
  <si>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</si>
  <si>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</si>
  <si>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</si>
  <si>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</si>
  <si>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</si>
  <si>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</si>
  <si>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</si>
  <si>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</si>
  <si>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</si>
  <si>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</si>
  <si>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</si>
  <si>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</si>
  <si>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</si>
  <si>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</si>
  <si>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</si>
  <si>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</si>
  <si>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</si>
  <si>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</si>
  <si>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</si>
  <si>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</si>
  <si>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</si>
  <si>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</si>
  <si>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</si>
  <si>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</si>
  <si>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</si>
  <si>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</si>
  <si>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</si>
  <si>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</si>
  <si>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</si>
  <si>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</si>
  <si>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</si>
  <si>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1.63</t>
  </si>
  <si>
    <t>一般会計</t>
  </si>
  <si>
    <t>大村市モーターボート競走事業会計</t>
  </si>
  <si>
    <t>大村市水道事業会計</t>
  </si>
  <si>
    <t>大村市工業用水道事業会計</t>
  </si>
  <si>
    <t>国民健康保険事業</t>
  </si>
  <si>
    <t>大村市下水道事業会計</t>
  </si>
  <si>
    <t>介護保険事業</t>
  </si>
  <si>
    <t>大村市農業集落排水事業会計</t>
  </si>
  <si>
    <t>その他会計（赤字）</t>
  </si>
  <si>
    <t>その他会計（黒字）</t>
  </si>
  <si>
    <t>大村市土地開発公社</t>
    <rPh sb="0" eb="3">
      <t>オオムラシ</t>
    </rPh>
    <rPh sb="3" eb="5">
      <t>トチ</t>
    </rPh>
    <rPh sb="5" eb="7">
      <t>カイハツ</t>
    </rPh>
    <rPh sb="7" eb="9">
      <t>コウシャ</t>
    </rPh>
    <phoneticPr fontId="2"/>
  </si>
  <si>
    <t>大村市総合地方卸売市場</t>
    <rPh sb="0" eb="3">
      <t>オオムラシ</t>
    </rPh>
    <rPh sb="3" eb="5">
      <t>ソウゴウ</t>
    </rPh>
    <rPh sb="5" eb="7">
      <t>チホウ</t>
    </rPh>
    <rPh sb="7" eb="9">
      <t>オロシウリ</t>
    </rPh>
    <rPh sb="9" eb="11">
      <t>シジョウ</t>
    </rPh>
    <phoneticPr fontId="2"/>
  </si>
  <si>
    <t>アルカディア大村</t>
    <rPh sb="6" eb="8">
      <t>オオムラ</t>
    </rPh>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</si>
  <si>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</si>
  <si>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</si>
  <si>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</si>
  <si>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</si>
  <si>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</si>
  <si>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長崎県後期高齢者医療広域連合(一般会計)</t>
    <rPh sb="0" eb="3">
      <t>ナガサキケン</t>
    </rPh>
    <rPh sb="3" eb="5">
      <t>コウキ</t>
    </rPh>
    <rPh sb="5" eb="8">
      <t>コウレイシャ</t>
    </rPh>
    <rPh sb="8" eb="10">
      <t>イリョウ</t>
    </rPh>
    <rPh sb="10" eb="12">
      <t>コウイキ</t>
    </rPh>
    <rPh sb="12" eb="14">
      <t>レンゴウ</t>
    </rPh>
    <rPh sb="15" eb="17">
      <t>イッパン</t>
    </rPh>
    <rPh sb="17" eb="19">
      <t>カイケイ</t>
    </rPh>
    <phoneticPr fontId="2"/>
  </si>
  <si>
    <t>長崎県後期高齢者医療広域連合(特別会計)</t>
    <rPh sb="0" eb="3">
      <t>ナガサキケン</t>
    </rPh>
    <rPh sb="3" eb="5">
      <t>コウキ</t>
    </rPh>
    <rPh sb="5" eb="8">
      <t>コウレイシャ</t>
    </rPh>
    <rPh sb="8" eb="10">
      <t>イリョウ</t>
    </rPh>
    <rPh sb="10" eb="12">
      <t>コウイキ</t>
    </rPh>
    <rPh sb="12" eb="14">
      <t>レンゴウ</t>
    </rPh>
    <rPh sb="15" eb="17">
      <t>トクベツ</t>
    </rPh>
    <rPh sb="17" eb="19">
      <t>カイケイ</t>
    </rPh>
    <phoneticPr fontId="2"/>
  </si>
  <si>
    <t>県央地域広域市町村圏組合</t>
    <rPh sb="0" eb="2">
      <t>ケンオウ</t>
    </rPh>
    <rPh sb="2" eb="4">
      <t>チイキ</t>
    </rPh>
    <rPh sb="4" eb="6">
      <t>コウイキ</t>
    </rPh>
    <rPh sb="6" eb="9">
      <t>シチョウソン</t>
    </rPh>
    <rPh sb="9" eb="10">
      <t>ケン</t>
    </rPh>
    <rPh sb="10" eb="12">
      <t>クミアイ</t>
    </rPh>
    <phoneticPr fontId="2"/>
  </si>
  <si>
    <t>大村未来づくり</t>
    <rPh sb="0" eb="2">
      <t>オオムラ</t>
    </rPh>
    <rPh sb="2" eb="4">
      <t>ミライ</t>
    </rPh>
    <phoneticPr fontId="2"/>
  </si>
  <si>
    <t>大村市文化・スポーツ振興財団</t>
    <rPh sb="0" eb="3">
      <t>オオムラシ</t>
    </rPh>
    <rPh sb="3" eb="5">
      <t>ブンカ</t>
    </rPh>
    <rPh sb="10" eb="12">
      <t>シンコウ</t>
    </rPh>
    <rPh sb="12" eb="14">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</si>
</sst>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61862</c:v>
                </c:pt>
                <c:pt idx="1">
                  <c:v>43893</c:v>
                </c:pt>
                <c:pt idx="2">
                  <c:v>67528</c:v>
                </c:pt>
                <c:pt idx="3">
                  <c:v>62261</c:v>
                </c:pt>
                <c:pt idx="4">
                  <c:v>57612</c:v>
                </c:pt>
              </c:numCache>
            </c:numRef>
          </c:val>
          <c:smooth val="0"/>
        </c:ser>
        <c:dLbls>
          <c:showLegendKey val="0"/>
          <c:showVal val="0"/>
          <c:showCatName val="0"/>
          <c:showSerName val="0"/>
          <c:showPercent val="0"/>
          <c:showBubbleSize val="0"/>
        </c:dLbls>
        <c:marker val="1"/>
        <c:smooth val="0"/>
        <c:axId val="242300440"/>
        <c:axId val="243964408"/>
      </c:lineChart>
      <c:catAx>
        <c:axId val="242300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964408"/>
        <c:crosses val="autoZero"/>
        <c:auto val="1"/>
        <c:lblAlgn val="ctr"/>
        <c:lblOffset val="100"/>
        <c:tickLblSkip val="1"/>
        <c:tickMarkSkip val="1"/>
        <c:noMultiLvlLbl val="0"/>
      </c:catAx>
      <c:valAx>
        <c:axId val="2439644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300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3.39</c:v>
                </c:pt>
                <c:pt idx="1">
                  <c:v>4.92</c:v>
                </c:pt>
                <c:pt idx="2">
                  <c:v>6.81</c:v>
                </c:pt>
                <c:pt idx="3">
                  <c:v>9.34</c:v>
                </c:pt>
                <c:pt idx="4">
                  <c:v>6.46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17.93</c:v>
                </c:pt>
                <c:pt idx="1">
                  <c:v>16.93</c:v>
                </c:pt>
                <c:pt idx="2">
                  <c:v>17.16</c:v>
                </c:pt>
                <c:pt idx="3">
                  <c:v>16.8</c:v>
                </c:pt>
                <c:pt idx="4">
                  <c:v>18.11</c:v>
                </c:pt>
              </c:numCache>
            </c:numRef>
          </c:val>
        </c:ser>
        <c:dLbls>
          <c:showLegendKey val="0"/>
          <c:showVal val="0"/>
          <c:showCatName val="0"/>
          <c:showSerName val="0"/>
          <c:showPercent val="0"/>
          <c:showBubbleSize val="0"/>
        </c:dLbls>
        <c:gapWidth val="250"/>
        <c:overlap val="100"/>
        <c:axId val="244387248"/>
        <c:axId val="303746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9.01</c:v>
                </c:pt>
                <c:pt idx="1">
                  <c:v>0.75</c:v>
                </c:pt>
                <c:pt idx="2">
                  <c:v>2.25</c:v>
                </c:pt>
                <c:pt idx="3">
                  <c:v>2.63</c:v>
                </c:pt>
                <c:pt idx="4">
                  <c:v>-1.63</c:v>
                </c:pt>
              </c:numCache>
            </c:numRef>
          </c:val>
          <c:smooth val="0"/>
        </c:ser>
        <c:dLbls>
          <c:showLegendKey val="0"/>
          <c:showVal val="0"/>
          <c:showCatName val="0"/>
          <c:showSerName val="0"/>
          <c:showPercent val="0"/>
          <c:showBubbleSize val="0"/>
        </c:dLbls>
        <c:marker val="1"/>
        <c:smooth val="0"/>
        <c:axId val="244387248"/>
        <c:axId val="303746424"/>
      </c:lineChart>
      <c:catAx>
        <c:axId val="24438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3746424"/>
        <c:crosses val="autoZero"/>
        <c:auto val="1"/>
        <c:lblAlgn val="ctr"/>
        <c:lblOffset val="100"/>
        <c:tickLblSkip val="1"/>
        <c:tickMarkSkip val="1"/>
        <c:noMultiLvlLbl val="0"/>
      </c:catAx>
      <c:valAx>
        <c:axId val="303746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38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大村市農業集落排水事業会計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0.19</c:v>
                </c:pt>
                <c:pt idx="2">
                  <c:v>#N/A</c:v>
                </c:pt>
                <c:pt idx="3">
                  <c:v>0.19</c:v>
                </c:pt>
                <c:pt idx="4">
                  <c:v>#N/A</c:v>
                </c:pt>
                <c:pt idx="5">
                  <c:v>0.18</c:v>
                </c:pt>
                <c:pt idx="6">
                  <c:v>#N/A</c:v>
                </c:pt>
                <c:pt idx="7">
                  <c:v>0.16</c:v>
                </c:pt>
                <c:pt idx="8">
                  <c:v>#N/A</c:v>
                </c:pt>
                <c:pt idx="9">
                  <c:v>0.18</c:v>
                </c:pt>
              </c:numCache>
            </c:numRef>
          </c:val>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0.19</c:v>
                </c:pt>
                <c:pt idx="2">
                  <c:v>#N/A</c:v>
                </c:pt>
                <c:pt idx="3">
                  <c:v>0.13</c:v>
                </c:pt>
                <c:pt idx="4">
                  <c:v>#N/A</c:v>
                </c:pt>
                <c:pt idx="5">
                  <c:v>0.22</c:v>
                </c:pt>
                <c:pt idx="6">
                  <c:v>#N/A</c:v>
                </c:pt>
                <c:pt idx="7">
                  <c:v>0.22</c:v>
                </c:pt>
                <c:pt idx="8">
                  <c:v>#N/A</c:v>
                </c:pt>
                <c:pt idx="9">
                  <c:v>0.23</c:v>
                </c:pt>
              </c:numCache>
            </c:numRef>
          </c:val>
        </c:ser>
        <c:ser>
          <c:idx val="4"/>
          <c:order val="4"/>
          <c:tx>
            <c:strRef>
              <c:f>データシート!$A$31</c:f>
              <c:strCache>
                <c:ptCount val="1"/>
                <c:pt idx="0">
                  <c:v>大村市下水道事業会計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2.92</c:v>
                </c:pt>
                <c:pt idx="2">
                  <c:v>#N/A</c:v>
                </c:pt>
                <c:pt idx="3">
                  <c:v>4.0199999999999996</c:v>
                </c:pt>
                <c:pt idx="4">
                  <c:v>#N/A</c:v>
                </c:pt>
                <c:pt idx="5">
                  <c:v>5.71</c:v>
                </c:pt>
                <c:pt idx="6">
                  <c:v>#N/A</c:v>
                </c:pt>
                <c:pt idx="7">
                  <c:v>6.95</c:v>
                </c:pt>
                <c:pt idx="8">
                  <c:v>#N/A</c:v>
                </c:pt>
                <c:pt idx="9">
                  <c:v>0.34</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0.42</c:v>
                </c:pt>
                <c:pt idx="2">
                  <c:v>#N/A</c:v>
                </c:pt>
                <c:pt idx="3">
                  <c:v>0.28999999999999998</c:v>
                </c:pt>
                <c:pt idx="4">
                  <c:v>#N/A</c:v>
                </c:pt>
                <c:pt idx="5">
                  <c:v>0.26</c:v>
                </c:pt>
                <c:pt idx="6">
                  <c:v>#N/A</c:v>
                </c:pt>
                <c:pt idx="7">
                  <c:v>0.62</c:v>
                </c:pt>
                <c:pt idx="8">
                  <c:v>#N/A</c:v>
                </c:pt>
                <c:pt idx="9">
                  <c:v>1.2</c:v>
                </c:pt>
              </c:numCache>
            </c:numRef>
          </c:val>
        </c:ser>
        <c:ser>
          <c:idx val="6"/>
          <c:order val="6"/>
          <c:tx>
            <c:strRef>
              <c:f>データシート!$A$33</c:f>
              <c:strCache>
                <c:ptCount val="1"/>
                <c:pt idx="0">
                  <c:v>大村市工業用水道事業会計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2.02</c:v>
                </c:pt>
                <c:pt idx="2">
                  <c:v>#N/A</c:v>
                </c:pt>
                <c:pt idx="3">
                  <c:v>2.4900000000000002</c:v>
                </c:pt>
                <c:pt idx="4">
                  <c:v>#N/A</c:v>
                </c:pt>
                <c:pt idx="5">
                  <c:v>2.5299999999999998</c:v>
                </c:pt>
                <c:pt idx="6">
                  <c:v>#N/A</c:v>
                </c:pt>
                <c:pt idx="7">
                  <c:v>2.5</c:v>
                </c:pt>
                <c:pt idx="8">
                  <c:v>#N/A</c:v>
                </c:pt>
                <c:pt idx="9">
                  <c:v>2.62</c:v>
                </c:pt>
              </c:numCache>
            </c:numRef>
          </c:val>
        </c:ser>
        <c:ser>
          <c:idx val="7"/>
          <c:order val="7"/>
          <c:tx>
            <c:strRef>
              <c:f>データシート!$A$34</c:f>
              <c:strCache>
                <c:ptCount val="1"/>
                <c:pt idx="0">
                  <c:v>大村市水道事業会計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4.0999999999999996</c:v>
                </c:pt>
                <c:pt idx="2">
                  <c:v>#N/A</c:v>
                </c:pt>
                <c:pt idx="3">
                  <c:v>3.78</c:v>
                </c:pt>
                <c:pt idx="4">
                  <c:v>#N/A</c:v>
                </c:pt>
                <c:pt idx="5">
                  <c:v>3.48</c:v>
                </c:pt>
                <c:pt idx="6">
                  <c:v>#N/A</c:v>
                </c:pt>
                <c:pt idx="7">
                  <c:v>3.28</c:v>
                </c:pt>
                <c:pt idx="8">
                  <c:v>#N/A</c:v>
                </c:pt>
                <c:pt idx="9">
                  <c:v>3.72</c:v>
                </c:pt>
              </c:numCache>
            </c:numRef>
          </c:val>
        </c:ser>
        <c:ser>
          <c:idx val="8"/>
          <c:order val="8"/>
          <c:tx>
            <c:strRef>
              <c:f>データシート!$A$35</c:f>
              <c:strCache>
                <c:ptCount val="1"/>
                <c:pt idx="0">
                  <c:v>大村市モーターボート競走事業会計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20.38</c:v>
                </c:pt>
                <c:pt idx="2">
                  <c:v>#N/A</c:v>
                </c:pt>
                <c:pt idx="3">
                  <c:v>23.96</c:v>
                </c:pt>
                <c:pt idx="4">
                  <c:v>#N/A</c:v>
                </c:pt>
                <c:pt idx="5">
                  <c:v>29.03</c:v>
                </c:pt>
                <c:pt idx="6">
                  <c:v>#N/A</c:v>
                </c:pt>
                <c:pt idx="7">
                  <c:v>16.54</c:v>
                </c:pt>
                <c:pt idx="8">
                  <c:v>#N/A</c:v>
                </c:pt>
                <c:pt idx="9">
                  <c:v>6.28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3.39</c:v>
                </c:pt>
                <c:pt idx="2">
                  <c:v>#N/A</c:v>
                </c:pt>
                <c:pt idx="3">
                  <c:v>4.92</c:v>
                </c:pt>
                <c:pt idx="4">
                  <c:v>#N/A</c:v>
                </c:pt>
                <c:pt idx="5">
                  <c:v>6.81</c:v>
                </c:pt>
                <c:pt idx="6">
                  <c:v>#N/A</c:v>
                </c:pt>
                <c:pt idx="7">
                  <c:v>9.33</c:v>
                </c:pt>
                <c:pt idx="8">
                  <c:v>#N/A</c:v>
                </c:pt>
                <c:pt idx="9">
                  <c:v>6.46</c:v>
                </c:pt>
              </c:numCache>
            </c:numRef>
          </c:val>
        </c:ser>
        <c:dLbls>
          <c:showLegendKey val="0"/>
          <c:showVal val="0"/>
          <c:showCatName val="0"/>
          <c:showSerName val="0"/>
          <c:showPercent val="0"/>
          <c:showBubbleSize val="0"/>
        </c:dLbls>
        <c:gapWidth val="150"/>
        <c:overlap val="100"/>
        <c:axId val="305052224"/>
        <c:axId val="305048688"/>
      </c:barChart>
      <c:catAx>
        <c:axId val="30505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5048688"/>
        <c:crosses val="autoZero"/>
        <c:auto val="1"/>
        <c:lblAlgn val="ctr"/>
        <c:lblOffset val="100"/>
        <c:tickLblSkip val="1"/>
        <c:tickMarkSkip val="1"/>
        <c:noMultiLvlLbl val="0"/>
      </c:catAx>
      <c:valAx>
        <c:axId val="30504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052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3796</c:v>
                </c:pt>
                <c:pt idx="5">
                  <c:v>3764</c:v>
                </c:pt>
                <c:pt idx="8">
                  <c:v>3559</c:v>
                </c:pt>
                <c:pt idx="11">
                  <c:v>3577</c:v>
                </c:pt>
                <c:pt idx="14">
                  <c:v>3593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5</c:v>
                </c:pt>
                <c:pt idx="3">
                  <c:v>6</c:v>
                </c:pt>
                <c:pt idx="6">
                  <c:v>7</c:v>
                </c:pt>
                <c:pt idx="9">
                  <c:v>3</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162</c:v>
                </c:pt>
                <c:pt idx="3">
                  <c:v>162</c:v>
                </c:pt>
                <c:pt idx="6">
                  <c:v>161</c:v>
                </c:pt>
                <c:pt idx="9">
                  <c:v>218</c:v>
                </c:pt>
                <c:pt idx="12">
                  <c:v>219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c:v>
                </c:pt>
                <c:pt idx="3">
                  <c:v>31</c:v>
                </c:pt>
                <c:pt idx="6">
                  <c:v>33</c:v>
                </c:pt>
                <c:pt idx="9">
                  <c:v>30</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1643</c:v>
                </c:pt>
                <c:pt idx="3">
                  <c:v>1635</c:v>
                </c:pt>
                <c:pt idx="6">
                  <c:v>1522</c:v>
                </c:pt>
                <c:pt idx="9">
                  <c:v>1571</c:v>
                </c:pt>
                <c:pt idx="12">
                  <c:v>1654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3693</c:v>
                </c:pt>
                <c:pt idx="3">
                  <c:v>3683</c:v>
                </c:pt>
                <c:pt idx="6">
                  <c:v>3388</c:v>
                </c:pt>
                <c:pt idx="9">
                  <c:v>2762</c:v>
                </c:pt>
                <c:pt idx="12">
                  <c:v>2823</c:v>
                </c:pt>
              </c:numCache>
            </c:numRef>
          </c:val>
        </c:ser>
        <c:dLbls>
          <c:showLegendKey val="0"/>
          <c:showVal val="0"/>
          <c:showCatName val="0"/>
          <c:showSerName val="0"/>
          <c:showPercent val="0"/>
          <c:showBubbleSize val="0"/>
        </c:dLbls>
        <c:gapWidth val="100"/>
        <c:overlap val="100"/>
        <c:axId val="305028904"/>
        <c:axId val="305029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1739</c:v>
                </c:pt>
                <c:pt idx="2">
                  <c:v>#N/A</c:v>
                </c:pt>
                <c:pt idx="3">
                  <c:v>#N/A</c:v>
                </c:pt>
                <c:pt idx="4">
                  <c:v>1753</c:v>
                </c:pt>
                <c:pt idx="5">
                  <c:v>#N/A</c:v>
                </c:pt>
                <c:pt idx="6">
                  <c:v>#N/A</c:v>
                </c:pt>
                <c:pt idx="7">
                  <c:v>1552</c:v>
                </c:pt>
                <c:pt idx="8">
                  <c:v>#N/A</c:v>
                </c:pt>
                <c:pt idx="9">
                  <c:v>#N/A</c:v>
                </c:pt>
                <c:pt idx="10">
                  <c:v>1007</c:v>
                </c:pt>
                <c:pt idx="11">
                  <c:v>#N/A</c:v>
                </c:pt>
                <c:pt idx="12">
                  <c:v>#N/A</c:v>
                </c:pt>
                <c:pt idx="13">
                  <c:v>1135</c:v>
                </c:pt>
                <c:pt idx="14">
                  <c:v>#N/A</c:v>
                </c:pt>
              </c:numCache>
            </c:numRef>
          </c:val>
          <c:smooth val="0"/>
        </c:ser>
        <c:dLbls>
          <c:showLegendKey val="0"/>
          <c:showVal val="0"/>
          <c:showCatName val="0"/>
          <c:showSerName val="0"/>
          <c:showPercent val="0"/>
          <c:showBubbleSize val="0"/>
        </c:dLbls>
        <c:marker val="1"/>
        <c:smooth val="0"/>
        <c:axId val="305028904"/>
        <c:axId val="305029288"/>
      </c:lineChart>
      <c:catAx>
        <c:axId val="305028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5029288"/>
        <c:crosses val="autoZero"/>
        <c:auto val="1"/>
        <c:lblAlgn val="ctr"/>
        <c:lblOffset val="100"/>
        <c:tickLblSkip val="1"/>
        <c:tickMarkSkip val="1"/>
        <c:noMultiLvlLbl val="0"/>
      </c:catAx>
      <c:valAx>
        <c:axId val="305029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028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30854</c:v>
                </c:pt>
                <c:pt idx="5">
                  <c:v>30742</c:v>
                </c:pt>
                <c:pt idx="8">
                  <c:v>30735</c:v>
                </c:pt>
                <c:pt idx="11">
                  <c:v>30472</c:v>
                </c:pt>
                <c:pt idx="14">
                  <c:v>31402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10121</c:v>
                </c:pt>
                <c:pt idx="5">
                  <c:v>9940</c:v>
                </c:pt>
                <c:pt idx="8">
                  <c:v>9402</c:v>
                </c:pt>
                <c:pt idx="11">
                  <c:v>9512</c:v>
                </c:pt>
                <c:pt idx="14">
                  <c:v>9682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6480</c:v>
                </c:pt>
                <c:pt idx="5">
                  <c:v>6148</c:v>
                </c:pt>
                <c:pt idx="8">
                  <c:v>6340</c:v>
                </c:pt>
                <c:pt idx="11">
                  <c:v>7370</c:v>
                </c:pt>
                <c:pt idx="14">
                  <c:v>8137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1641</c:v>
                </c:pt>
                <c:pt idx="3">
                  <c:v>1448</c:v>
                </c:pt>
                <c:pt idx="6">
                  <c:v>1490</c:v>
                </c:pt>
                <c:pt idx="9">
                  <c:v>1183</c:v>
                </c:pt>
                <c:pt idx="12">
                  <c:v>1170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6138</c:v>
                </c:pt>
                <c:pt idx="3">
                  <c:v>5886</c:v>
                </c:pt>
                <c:pt idx="6">
                  <c:v>5493</c:v>
                </c:pt>
                <c:pt idx="9">
                  <c:v>4233</c:v>
                </c:pt>
                <c:pt idx="12">
                  <c:v>3613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50</c:v>
                </c:pt>
                <c:pt idx="3">
                  <c:v>241</c:v>
                </c:pt>
                <c:pt idx="6">
                  <c:v>233</c:v>
                </c:pt>
                <c:pt idx="9">
                  <c:v>495</c:v>
                </c:pt>
                <c:pt idx="12">
                  <c:v>1236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15491</c:v>
                </c:pt>
                <c:pt idx="3">
                  <c:v>15268</c:v>
                </c:pt>
                <c:pt idx="6">
                  <c:v>15190</c:v>
                </c:pt>
                <c:pt idx="9">
                  <c:v>14660</c:v>
                </c:pt>
                <c:pt idx="12">
                  <c:v>14213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1095</c:v>
                </c:pt>
                <c:pt idx="3">
                  <c:v>1160</c:v>
                </c:pt>
                <c:pt idx="6">
                  <c:v>997</c:v>
                </c:pt>
                <c:pt idx="9">
                  <c:v>777</c:v>
                </c:pt>
                <c:pt idx="12">
                  <c:v>557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28916</c:v>
                </c:pt>
                <c:pt idx="3">
                  <c:v>29102</c:v>
                </c:pt>
                <c:pt idx="6">
                  <c:v>29887</c:v>
                </c:pt>
                <c:pt idx="9">
                  <c:v>31405</c:v>
                </c:pt>
                <c:pt idx="12">
                  <c:v>32553</c:v>
                </c:pt>
              </c:numCache>
            </c:numRef>
          </c:val>
        </c:ser>
        <c:dLbls>
          <c:showLegendKey val="0"/>
          <c:showVal val="0"/>
          <c:showCatName val="0"/>
          <c:showSerName val="0"/>
          <c:showPercent val="0"/>
          <c:showBubbleSize val="0"/>
        </c:dLbls>
        <c:gapWidth val="100"/>
        <c:overlap val="100"/>
        <c:axId val="307420864"/>
        <c:axId val="307518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5876</c:v>
                </c:pt>
                <c:pt idx="2">
                  <c:v>#N/A</c:v>
                </c:pt>
                <c:pt idx="3">
                  <c:v>#N/A</c:v>
                </c:pt>
                <c:pt idx="4">
                  <c:v>6275</c:v>
                </c:pt>
                <c:pt idx="5">
                  <c:v>#N/A</c:v>
                </c:pt>
                <c:pt idx="6">
                  <c:v>#N/A</c:v>
                </c:pt>
                <c:pt idx="7">
                  <c:v>6812</c:v>
                </c:pt>
                <c:pt idx="8">
                  <c:v>#N/A</c:v>
                </c:pt>
                <c:pt idx="9">
                  <c:v>#N/A</c:v>
                </c:pt>
                <c:pt idx="10">
                  <c:v>5398</c:v>
                </c:pt>
                <c:pt idx="11">
                  <c:v>#N/A</c:v>
                </c:pt>
                <c:pt idx="12">
                  <c:v>#N/A</c:v>
                </c:pt>
                <c:pt idx="13">
                  <c:v>4121</c:v>
                </c:pt>
                <c:pt idx="14">
                  <c:v>#N/A</c:v>
                </c:pt>
              </c:numCache>
            </c:numRef>
          </c:val>
          <c:smooth val="0"/>
        </c:ser>
        <c:dLbls>
          <c:showLegendKey val="0"/>
          <c:showVal val="0"/>
          <c:showCatName val="0"/>
          <c:showSerName val="0"/>
          <c:showPercent val="0"/>
          <c:showBubbleSize val="0"/>
        </c:dLbls>
        <c:marker val="1"/>
        <c:smooth val="0"/>
        <c:axId val="307420864"/>
        <c:axId val="307518024"/>
      </c:lineChart>
      <c:catAx>
        <c:axId val="30742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7518024"/>
        <c:crosses val="autoZero"/>
        <c:auto val="1"/>
        <c:lblAlgn val="ctr"/>
        <c:lblOffset val="100"/>
        <c:tickLblSkip val="1"/>
        <c:tickMarkSkip val="1"/>
        <c:noMultiLvlLbl val="0"/>
      </c:catAx>
      <c:valAx>
        <c:axId val="307518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42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長崎県大村市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94,344
94,071
126.66
38,436,496
37,117,482
1,205,415
18,662,498
32,552,940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a:t>
          </a:r>
          <a:r>
            <a:rPr kumimoji="1" lang="en-US" altLang="ja-JP" sz="1300">
              <a:latin typeface="ＭＳ Ｐゴシック"/>
            </a:rPr>
            <a:t>0.01</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基準財政需要額については、前年度比</a:t>
          </a:r>
          <a:r>
            <a:rPr kumimoji="1" lang="en-US" altLang="ja-JP" sz="1300">
              <a:latin typeface="ＭＳ Ｐゴシック"/>
            </a:rPr>
            <a:t>53,786</a:t>
          </a:r>
          <a:r>
            <a:rPr kumimoji="1" lang="ja-JP" altLang="en-US" sz="1300">
              <a:latin typeface="ＭＳ Ｐゴシック"/>
            </a:rPr>
            <a:t>千円増加している。消防費（単位費用の増、消防団の装備品整備に要する経費拡充）、その他教育費（単位費用の増）、高齢者保健福祉費（介護給付費負担金、後期高齢者医療給付費負担金の医療費自然増）などが増加の主な理由である。基準財政収入額については、前年度比</a:t>
          </a:r>
          <a:r>
            <a:rPr kumimoji="1" lang="en-US" altLang="ja-JP" sz="1300">
              <a:latin typeface="ＭＳ Ｐゴシック"/>
            </a:rPr>
            <a:t>180,157</a:t>
          </a:r>
          <a:r>
            <a:rPr kumimoji="1" lang="ja-JP" altLang="en-US" sz="1300">
              <a:latin typeface="ＭＳ Ｐゴシック"/>
            </a:rPr>
            <a:t>千円増加している。個人住民税納税義務者数の増、新増築家屋の増及び地方消費税率引き上げなどが増加の主な理由である。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145143</xdr:rowOff>
    </xdr:from>
    <xdr:to>
      <xdr:col>7</xdr:col>
      <xdr:colOff>152400</xdr:colOff>
      <xdr:row>41</xdr:row>
      <xdr:rowOff>162378</xdr:rowOff>
    </xdr:to>
    <xdr:cxnSp macro="">
      <xdr:nvCxnSpPr>
        <xdr:cNvPr id="69" name="直線コネクタ 68"/>
        <xdr:cNvCxnSpPr/>
      </xdr:nvCxnSpPr>
      <xdr:spPr>
        <a:xfrm flipV="1">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41</xdr:row>
      <xdr:rowOff>162378</xdr:rowOff>
    </xdr:to>
    <xdr:cxnSp macro="">
      <xdr:nvCxnSpPr>
        <xdr:cNvPr id="72" name="直線コネクタ 71"/>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162378</xdr:rowOff>
    </xdr:to>
    <xdr:cxnSp macro="">
      <xdr:nvCxnSpPr>
        <xdr:cNvPr id="75" name="直線コネクタ 74"/>
        <xdr:cNvCxnSpPr/>
      </xdr:nvCxnSpPr>
      <xdr:spPr>
        <a:xfrm>
          <a:off x="2336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110672</xdr:rowOff>
    </xdr:from>
    <xdr:to>
      <xdr:col>3</xdr:col>
      <xdr:colOff>279400</xdr:colOff>
      <xdr:row>41</xdr:row>
      <xdr:rowOff>127907</xdr:rowOff>
    </xdr:to>
    <xdr:cxnSp macro="">
      <xdr:nvCxnSpPr>
        <xdr:cNvPr id="78" name="直線コネクタ 77"/>
        <xdr:cNvCxnSpPr/>
      </xdr:nvCxnSpPr>
      <xdr:spPr>
        <a:xfrm>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88" name="円/楕円 87"/>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66420</xdr:rowOff>
    </xdr:from>
    <xdr:ext cx="762000" cy="259045"/>
    <xdr:sp macro="" textlink="">
      <xdr:nvSpPr>
        <xdr:cNvPr id="89"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0" name="円/楕円 89"/>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91" name="テキスト ボックス 90"/>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2" name="円/楕円 91"/>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26505</xdr:rowOff>
    </xdr:from>
    <xdr:ext cx="762000" cy="259045"/>
    <xdr:sp macro="" textlink="">
      <xdr:nvSpPr>
        <xdr:cNvPr id="93" name="テキスト ボックス 92"/>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4" name="円/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163484</xdr:rowOff>
    </xdr:from>
    <xdr:ext cx="762000" cy="259045"/>
    <xdr:sp macro="" textlink="">
      <xdr:nvSpPr>
        <xdr:cNvPr id="95" name="テキスト ボックス 94"/>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96" name="円/楕円 95"/>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97" name="テキスト ボックス 96"/>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a:t>
          </a:r>
          <a:r>
            <a:rPr kumimoji="1" lang="en-US" altLang="ja-JP" sz="1300">
              <a:latin typeface="ＭＳ Ｐゴシック"/>
            </a:rPr>
            <a:t>2.6</a:t>
          </a:r>
          <a:r>
            <a:rPr kumimoji="1" lang="ja-JP" altLang="en-US" sz="1300">
              <a:latin typeface="ＭＳ Ｐゴシック"/>
            </a:rPr>
            <a:t>ポイント悪化しており、類似団体と比較しても高い水準である。</a:t>
          </a:r>
          <a:endParaRPr kumimoji="1" lang="en-US" altLang="ja-JP" sz="1300">
            <a:latin typeface="ＭＳ Ｐゴシック"/>
          </a:endParaRPr>
        </a:p>
        <a:p>
          <a:r>
            <a:rPr kumimoji="1" lang="ja-JP" altLang="en-US" sz="1300">
              <a:latin typeface="ＭＳ Ｐゴシック"/>
            </a:rPr>
            <a:t>　主な要因としては、扶助費及び補助費等の増加である。扶助費については、対象者数の増加によるものであるため、給付費の適正化や自立支援に向けた取り組みを進め、給付の抑制に努めていく。補助費等については、保育緊急確保事業の実施による子育て支援策によるものであるが、子ども・子育て支援事業計画に基づき、需要の動向を見極めながら効率的に取り組みを進め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66294</xdr:rowOff>
    </xdr:from>
    <xdr:to>
      <xdr:col>7</xdr:col>
      <xdr:colOff>152400</xdr:colOff>
      <xdr:row>62</xdr:row>
      <xdr:rowOff>20320</xdr:rowOff>
    </xdr:to>
    <xdr:cxnSp macro="">
      <xdr:nvCxnSpPr>
        <xdr:cNvPr id="130" name="直線コネクタ 129"/>
        <xdr:cNvCxnSpPr/>
      </xdr:nvCxnSpPr>
      <xdr:spPr>
        <a:xfrm>
          <a:off x="4114800" y="1052474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66294</xdr:rowOff>
    </xdr:from>
    <xdr:to>
      <xdr:col>6</xdr:col>
      <xdr:colOff>0</xdr:colOff>
      <xdr:row>62</xdr:row>
      <xdr:rowOff>73406</xdr:rowOff>
    </xdr:to>
    <xdr:cxnSp macro="">
      <xdr:nvCxnSpPr>
        <xdr:cNvPr id="133" name="直線コネクタ 132"/>
        <xdr:cNvCxnSpPr/>
      </xdr:nvCxnSpPr>
      <xdr:spPr>
        <a:xfrm flipV="1">
          <a:off x="3225800" y="1052474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62</xdr:row>
      <xdr:rowOff>78232</xdr:rowOff>
    </xdr:to>
    <xdr:cxnSp macro="">
      <xdr:nvCxnSpPr>
        <xdr:cNvPr id="136" name="直線コネクタ 135"/>
        <xdr:cNvCxnSpPr/>
      </xdr:nvCxnSpPr>
      <xdr:spPr>
        <a:xfrm flipV="1">
          <a:off x="2336800" y="107033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78232</xdr:rowOff>
    </xdr:from>
    <xdr:to>
      <xdr:col>3</xdr:col>
      <xdr:colOff>279400</xdr:colOff>
      <xdr:row>62</xdr:row>
      <xdr:rowOff>78232</xdr:rowOff>
    </xdr:to>
    <xdr:cxnSp macro="">
      <xdr:nvCxnSpPr>
        <xdr:cNvPr id="139" name="直線コネクタ 138"/>
        <xdr:cNvCxnSpPr/>
      </xdr:nvCxnSpPr>
      <xdr:spPr>
        <a:xfrm>
          <a:off x="1447800" y="10708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49" name="円/楕円 148"/>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113047</xdr:rowOff>
    </xdr:from>
    <xdr:ext cx="762000" cy="259045"/>
    <xdr:sp macro="" textlink="">
      <xdr:nvSpPr>
        <xdr:cNvPr id="150" name="財政構造の弾力性該当値テキスト"/>
        <xdr:cNvSpPr txBox="1"/>
      </xdr:nvSpPr>
      <xdr:spPr>
        <a:xfrm>
          <a:off x="5041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15494</xdr:rowOff>
    </xdr:from>
    <xdr:to>
      <xdr:col>6</xdr:col>
      <xdr:colOff>50800</xdr:colOff>
      <xdr:row>61</xdr:row>
      <xdr:rowOff>117094</xdr:rowOff>
    </xdr:to>
    <xdr:sp macro="" textlink="">
      <xdr:nvSpPr>
        <xdr:cNvPr id="151" name="円/楕円 150"/>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127271</xdr:rowOff>
    </xdr:from>
    <xdr:ext cx="736600" cy="259045"/>
    <xdr:sp macro="" textlink="">
      <xdr:nvSpPr>
        <xdr:cNvPr id="152" name="テキスト ボックス 151"/>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22606</xdr:rowOff>
    </xdr:from>
    <xdr:to>
      <xdr:col>4</xdr:col>
      <xdr:colOff>533400</xdr:colOff>
      <xdr:row>62</xdr:row>
      <xdr:rowOff>124206</xdr:rowOff>
    </xdr:to>
    <xdr:sp macro="" textlink="">
      <xdr:nvSpPr>
        <xdr:cNvPr id="153" name="円/楕円 152"/>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108983</xdr:rowOff>
    </xdr:from>
    <xdr:ext cx="762000" cy="259045"/>
    <xdr:sp macro="" textlink="">
      <xdr:nvSpPr>
        <xdr:cNvPr id="154" name="テキスト ボックス 153"/>
        <xdr:cNvSpPr txBox="1"/>
      </xdr:nvSpPr>
      <xdr:spPr>
        <a:xfrm>
          <a:off x="2844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27432</xdr:rowOff>
    </xdr:from>
    <xdr:to>
      <xdr:col>3</xdr:col>
      <xdr:colOff>330200</xdr:colOff>
      <xdr:row>62</xdr:row>
      <xdr:rowOff>129032</xdr:rowOff>
    </xdr:to>
    <xdr:sp macro="" textlink="">
      <xdr:nvSpPr>
        <xdr:cNvPr id="155" name="円/楕円 154"/>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56" name="テキスト ボックス 155"/>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57" name="円/楕円 156"/>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58" name="テキスト ボックス 157"/>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職員数については、人口</a:t>
          </a:r>
          <a:r>
            <a:rPr kumimoji="1" lang="en-US" altLang="ja-JP" sz="1150">
              <a:latin typeface="ＭＳ Ｐゴシック"/>
            </a:rPr>
            <a:t>1,000</a:t>
          </a:r>
          <a:r>
            <a:rPr kumimoji="1" lang="ja-JP" altLang="en-US" sz="1150">
              <a:latin typeface="ＭＳ Ｐゴシック"/>
            </a:rPr>
            <a:t>人当たりの職員数は類似団体と比較し少なく</a:t>
          </a:r>
          <a:r>
            <a:rPr kumimoji="1" lang="en-US" altLang="ja-JP" sz="1150">
              <a:latin typeface="ＭＳ Ｐゴシック"/>
            </a:rPr>
            <a:t>(</a:t>
          </a:r>
          <a:r>
            <a:rPr kumimoji="1" lang="ja-JP" altLang="en-US" sz="1150">
              <a:latin typeface="ＭＳ Ｐゴシック"/>
            </a:rPr>
            <a:t>△</a:t>
          </a:r>
          <a:r>
            <a:rPr kumimoji="1" lang="en-US" altLang="ja-JP" sz="1150">
              <a:latin typeface="ＭＳ Ｐゴシック"/>
            </a:rPr>
            <a:t>1.65</a:t>
          </a:r>
          <a:r>
            <a:rPr kumimoji="1" lang="ja-JP" altLang="en-US" sz="1150">
              <a:latin typeface="ＭＳ Ｐゴシック"/>
            </a:rPr>
            <a:t>人</a:t>
          </a:r>
          <a:r>
            <a:rPr kumimoji="1" lang="en-US" altLang="ja-JP" sz="1150">
              <a:latin typeface="ＭＳ Ｐゴシック"/>
            </a:rPr>
            <a:t>)</a:t>
          </a:r>
          <a:r>
            <a:rPr kumimoji="1" lang="ja-JP" altLang="en-US" sz="1150">
              <a:latin typeface="ＭＳ Ｐゴシック"/>
            </a:rPr>
            <a:t>、効率的な行政運営に努めている。人件費も、類似団体と比較し低い状態であり、これまで第四次・第五次行政改革において、人件費の抑制に取り組んできた効果である。</a:t>
          </a:r>
          <a:endParaRPr kumimoji="1" lang="en-US" altLang="ja-JP" sz="1150">
            <a:latin typeface="ＭＳ Ｐゴシック"/>
          </a:endParaRPr>
        </a:p>
        <a:p>
          <a:r>
            <a:rPr kumimoji="1" lang="ja-JP" altLang="en-US" sz="1150">
              <a:latin typeface="ＭＳ Ｐゴシック"/>
            </a:rPr>
            <a:t>　物件費についても、類似団体と比較し低い状態であり、これまで歳出削減に取り組んできた効果である。</a:t>
          </a:r>
          <a:endParaRPr kumimoji="1" lang="en-US" altLang="ja-JP" sz="1150">
            <a:latin typeface="ＭＳ Ｐゴシック"/>
          </a:endParaRPr>
        </a:p>
        <a:p>
          <a:r>
            <a:rPr kumimoji="1" lang="ja-JP" altLang="en-US" sz="1150">
              <a:latin typeface="ＭＳ Ｐゴシック"/>
            </a:rPr>
            <a:t>　維持補修費については、類似団体と比較し高い状態であり、スポーツ・文化施設等の老朽化が要因である。今後は、平成</a:t>
          </a:r>
          <a:r>
            <a:rPr kumimoji="1" lang="en-US" altLang="ja-JP" sz="1150">
              <a:latin typeface="ＭＳ Ｐゴシック"/>
            </a:rPr>
            <a:t>28</a:t>
          </a:r>
          <a:r>
            <a:rPr kumimoji="1" lang="ja-JP" altLang="en-US" sz="1150">
              <a:latin typeface="ＭＳ Ｐゴシック"/>
            </a:rPr>
            <a:t>年度に策定予定の公共施設総合管理計画に基づき、財政負担の軽減・平準化に取り組んでいく。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87175</xdr:rowOff>
    </xdr:from>
    <xdr:to>
      <xdr:col>7</xdr:col>
      <xdr:colOff>152400</xdr:colOff>
      <xdr:row>81</xdr:row>
      <xdr:rowOff>94912</xdr:rowOff>
    </xdr:to>
    <xdr:cxnSp macro="">
      <xdr:nvCxnSpPr>
        <xdr:cNvPr id="192" name="直線コネクタ 191"/>
        <xdr:cNvCxnSpPr/>
      </xdr:nvCxnSpPr>
      <xdr:spPr>
        <a:xfrm>
          <a:off x="4114800" y="13974625"/>
          <a:ext cx="838200" cy="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79689</xdr:rowOff>
    </xdr:from>
    <xdr:ext cx="762000" cy="259045"/>
    <xdr:sp macro="" textlink="">
      <xdr:nvSpPr>
        <xdr:cNvPr id="193" name="人件費・物件費等の状況平均値テキスト"/>
        <xdr:cNvSpPr txBox="1"/>
      </xdr:nvSpPr>
      <xdr:spPr>
        <a:xfrm>
          <a:off x="5041900" y="13967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84990</xdr:rowOff>
    </xdr:from>
    <xdr:to>
      <xdr:col>6</xdr:col>
      <xdr:colOff>0</xdr:colOff>
      <xdr:row>81</xdr:row>
      <xdr:rowOff>87175</xdr:rowOff>
    </xdr:to>
    <xdr:cxnSp macro="">
      <xdr:nvCxnSpPr>
        <xdr:cNvPr id="195" name="直線コネクタ 194"/>
        <xdr:cNvCxnSpPr/>
      </xdr:nvCxnSpPr>
      <xdr:spPr>
        <a:xfrm>
          <a:off x="3225800" y="13972440"/>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84990</xdr:rowOff>
    </xdr:from>
    <xdr:to>
      <xdr:col>4</xdr:col>
      <xdr:colOff>482600</xdr:colOff>
      <xdr:row>81</xdr:row>
      <xdr:rowOff>92517</xdr:rowOff>
    </xdr:to>
    <xdr:cxnSp macro="">
      <xdr:nvCxnSpPr>
        <xdr:cNvPr id="198" name="直線コネクタ 197"/>
        <xdr:cNvCxnSpPr/>
      </xdr:nvCxnSpPr>
      <xdr:spPr>
        <a:xfrm flipV="1">
          <a:off x="2336800" y="13972440"/>
          <a:ext cx="8890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90765</xdr:rowOff>
    </xdr:from>
    <xdr:to>
      <xdr:col>3</xdr:col>
      <xdr:colOff>279400</xdr:colOff>
      <xdr:row>81</xdr:row>
      <xdr:rowOff>92517</xdr:rowOff>
    </xdr:to>
    <xdr:cxnSp macro="">
      <xdr:nvCxnSpPr>
        <xdr:cNvPr id="201" name="直線コネクタ 200"/>
        <xdr:cNvCxnSpPr/>
      </xdr:nvCxnSpPr>
      <xdr:spPr>
        <a:xfrm>
          <a:off x="1447800" y="1397821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44112</xdr:rowOff>
    </xdr:from>
    <xdr:to>
      <xdr:col>7</xdr:col>
      <xdr:colOff>203200</xdr:colOff>
      <xdr:row>81</xdr:row>
      <xdr:rowOff>145712</xdr:rowOff>
    </xdr:to>
    <xdr:sp macro="" textlink="">
      <xdr:nvSpPr>
        <xdr:cNvPr id="211" name="円/楕円 210"/>
        <xdr:cNvSpPr/>
      </xdr:nvSpPr>
      <xdr:spPr>
        <a:xfrm>
          <a:off x="4902200" y="1393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136839</xdr:rowOff>
    </xdr:from>
    <xdr:ext cx="762000" cy="259045"/>
    <xdr:sp macro="" textlink="">
      <xdr:nvSpPr>
        <xdr:cNvPr id="212" name="人件費・物件費等の状況該当値テキスト"/>
        <xdr:cNvSpPr txBox="1"/>
      </xdr:nvSpPr>
      <xdr:spPr>
        <a:xfrm>
          <a:off x="5041900" y="13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36375</xdr:rowOff>
    </xdr:from>
    <xdr:to>
      <xdr:col>6</xdr:col>
      <xdr:colOff>50800</xdr:colOff>
      <xdr:row>81</xdr:row>
      <xdr:rowOff>137975</xdr:rowOff>
    </xdr:to>
    <xdr:sp macro="" textlink="">
      <xdr:nvSpPr>
        <xdr:cNvPr id="213" name="円/楕円 212"/>
        <xdr:cNvSpPr/>
      </xdr:nvSpPr>
      <xdr:spPr>
        <a:xfrm>
          <a:off x="4064000" y="139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148152</xdr:rowOff>
    </xdr:from>
    <xdr:ext cx="736600" cy="259045"/>
    <xdr:sp macro="" textlink="">
      <xdr:nvSpPr>
        <xdr:cNvPr id="214" name="テキスト ボックス 213"/>
        <xdr:cNvSpPr txBox="1"/>
      </xdr:nvSpPr>
      <xdr:spPr>
        <a:xfrm>
          <a:off x="3733800" y="13692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34190</xdr:rowOff>
    </xdr:from>
    <xdr:to>
      <xdr:col>4</xdr:col>
      <xdr:colOff>533400</xdr:colOff>
      <xdr:row>81</xdr:row>
      <xdr:rowOff>135790</xdr:rowOff>
    </xdr:to>
    <xdr:sp macro="" textlink="">
      <xdr:nvSpPr>
        <xdr:cNvPr id="215" name="円/楕円 214"/>
        <xdr:cNvSpPr/>
      </xdr:nvSpPr>
      <xdr:spPr>
        <a:xfrm>
          <a:off x="3175000" y="139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145967</xdr:rowOff>
    </xdr:from>
    <xdr:ext cx="762000" cy="259045"/>
    <xdr:sp macro="" textlink="">
      <xdr:nvSpPr>
        <xdr:cNvPr id="216" name="テキスト ボックス 215"/>
        <xdr:cNvSpPr txBox="1"/>
      </xdr:nvSpPr>
      <xdr:spPr>
        <a:xfrm>
          <a:off x="2844800" y="136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85,424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41717</xdr:rowOff>
    </xdr:from>
    <xdr:to>
      <xdr:col>3</xdr:col>
      <xdr:colOff>330200</xdr:colOff>
      <xdr:row>81</xdr:row>
      <xdr:rowOff>143317</xdr:rowOff>
    </xdr:to>
    <xdr:sp macro="" textlink="">
      <xdr:nvSpPr>
        <xdr:cNvPr id="217" name="円/楕円 216"/>
        <xdr:cNvSpPr/>
      </xdr:nvSpPr>
      <xdr:spPr>
        <a:xfrm>
          <a:off x="2286000" y="1392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153494</xdr:rowOff>
    </xdr:from>
    <xdr:ext cx="762000" cy="259045"/>
    <xdr:sp macro="" textlink="">
      <xdr:nvSpPr>
        <xdr:cNvPr id="218" name="テキスト ボックス 217"/>
        <xdr:cNvSpPr txBox="1"/>
      </xdr:nvSpPr>
      <xdr:spPr>
        <a:xfrm>
          <a:off x="1955800" y="1369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89,167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39965</xdr:rowOff>
    </xdr:from>
    <xdr:to>
      <xdr:col>2</xdr:col>
      <xdr:colOff>127000</xdr:colOff>
      <xdr:row>81</xdr:row>
      <xdr:rowOff>141565</xdr:rowOff>
    </xdr:to>
    <xdr:sp macro="" textlink="">
      <xdr:nvSpPr>
        <xdr:cNvPr id="219" name="円/楕円 218"/>
        <xdr:cNvSpPr/>
      </xdr:nvSpPr>
      <xdr:spPr>
        <a:xfrm>
          <a:off x="1397000" y="1392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151742</xdr:rowOff>
    </xdr:from>
    <xdr:ext cx="762000" cy="259045"/>
    <xdr:sp macro="" textlink="">
      <xdr:nvSpPr>
        <xdr:cNvPr id="220" name="テキスト ボックス 219"/>
        <xdr:cNvSpPr txBox="1"/>
      </xdr:nvSpPr>
      <xdr:spPr>
        <a:xfrm>
          <a:off x="1066800" y="1369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a:t>
          </a:r>
          <a:r>
            <a:rPr kumimoji="1" lang="en-US" altLang="ja-JP" sz="1300">
              <a:latin typeface="ＭＳ Ｐゴシック"/>
            </a:rPr>
            <a:t>1.0</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これは、職員の平均年齢低下に伴う給与費の減などが主な要因である。しかしながら、本市は類似団体と比較し</a:t>
          </a:r>
          <a:r>
            <a:rPr kumimoji="1" lang="en-US" altLang="ja-JP" sz="1300">
              <a:latin typeface="ＭＳ Ｐゴシック"/>
            </a:rPr>
            <a:t>0.8</a:t>
          </a:r>
          <a:r>
            <a:rPr kumimoji="1" lang="ja-JP" altLang="en-US" sz="1300">
              <a:latin typeface="ＭＳ Ｐゴシック"/>
            </a:rPr>
            <a:t>ポイント上回っている状況であるため、平成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月に改定した人材育成基本方針に基づき、職務や職責などに応じた職員の適材適所の配置による組織の活性化及び組織力の向上などに取り組み、改善に努める。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136843</xdr:rowOff>
    </xdr:from>
    <xdr:to>
      <xdr:col>24</xdr:col>
      <xdr:colOff>558800</xdr:colOff>
      <xdr:row>85</xdr:row>
      <xdr:rowOff>25718</xdr:rowOff>
    </xdr:to>
    <xdr:cxnSp macro="">
      <xdr:nvCxnSpPr>
        <xdr:cNvPr id="250" name="直線コネクタ 249"/>
        <xdr:cNvCxnSpPr/>
      </xdr:nvCxnSpPr>
      <xdr:spPr>
        <a:xfrm flipV="1">
          <a:off x="16179800" y="1453864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25718</xdr:rowOff>
    </xdr:from>
    <xdr:to>
      <xdr:col>23</xdr:col>
      <xdr:colOff>406400</xdr:colOff>
      <xdr:row>87</xdr:row>
      <xdr:rowOff>159386</xdr:rowOff>
    </xdr:to>
    <xdr:cxnSp macro="">
      <xdr:nvCxnSpPr>
        <xdr:cNvPr id="253" name="直線コネクタ 252"/>
        <xdr:cNvCxnSpPr/>
      </xdr:nvCxnSpPr>
      <xdr:spPr>
        <a:xfrm flipV="1">
          <a:off x="15290800" y="14598968"/>
          <a:ext cx="889000" cy="4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159386</xdr:rowOff>
    </xdr:from>
    <xdr:to>
      <xdr:col>22</xdr:col>
      <xdr:colOff>203200</xdr:colOff>
      <xdr:row>88</xdr:row>
      <xdr:rowOff>48261</xdr:rowOff>
    </xdr:to>
    <xdr:cxnSp macro="">
      <xdr:nvCxnSpPr>
        <xdr:cNvPr id="256" name="直線コネクタ 255"/>
        <xdr:cNvCxnSpPr/>
      </xdr:nvCxnSpPr>
      <xdr:spPr>
        <a:xfrm flipV="1">
          <a:off x="14401800" y="1507553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73977</xdr:rowOff>
    </xdr:from>
    <xdr:to>
      <xdr:col>21</xdr:col>
      <xdr:colOff>0</xdr:colOff>
      <xdr:row>88</xdr:row>
      <xdr:rowOff>48261</xdr:rowOff>
    </xdr:to>
    <xdr:cxnSp macro="">
      <xdr:nvCxnSpPr>
        <xdr:cNvPr id="259" name="直線コネクタ 258"/>
        <xdr:cNvCxnSpPr/>
      </xdr:nvCxnSpPr>
      <xdr:spPr>
        <a:xfrm>
          <a:off x="13512800" y="14647227"/>
          <a:ext cx="889000" cy="48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62" name="フローチャート : 判断 261"/>
        <xdr:cNvSpPr/>
      </xdr:nvSpPr>
      <xdr:spPr>
        <a:xfrm>
          <a:off x="13462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63" name="テキスト ボックス 262"/>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69" name="円/楕円 268"/>
        <xdr:cNvSpPr/>
      </xdr:nvSpPr>
      <xdr:spPr>
        <a:xfrm>
          <a:off x="169672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58120</xdr:rowOff>
    </xdr:from>
    <xdr:ext cx="762000" cy="259045"/>
    <xdr:sp macro="" textlink="">
      <xdr:nvSpPr>
        <xdr:cNvPr id="270" name="給与水準   （国との比較）該当値テキスト"/>
        <xdr:cNvSpPr txBox="1"/>
      </xdr:nvSpPr>
      <xdr:spPr>
        <a:xfrm>
          <a:off x="17106900" y="144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146368</xdr:rowOff>
    </xdr:from>
    <xdr:to>
      <xdr:col>23</xdr:col>
      <xdr:colOff>457200</xdr:colOff>
      <xdr:row>85</xdr:row>
      <xdr:rowOff>76518</xdr:rowOff>
    </xdr:to>
    <xdr:sp macro="" textlink="">
      <xdr:nvSpPr>
        <xdr:cNvPr id="271" name="円/楕円 270"/>
        <xdr:cNvSpPr/>
      </xdr:nvSpPr>
      <xdr:spPr>
        <a:xfrm>
          <a:off x="16129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61295</xdr:rowOff>
    </xdr:from>
    <xdr:ext cx="736600" cy="259045"/>
    <xdr:sp macro="" textlink="">
      <xdr:nvSpPr>
        <xdr:cNvPr id="272" name="テキスト ボックス 271"/>
        <xdr:cNvSpPr txBox="1"/>
      </xdr:nvSpPr>
      <xdr:spPr>
        <a:xfrm>
          <a:off x="15798800" y="1463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108586</xdr:rowOff>
    </xdr:from>
    <xdr:to>
      <xdr:col>22</xdr:col>
      <xdr:colOff>254000</xdr:colOff>
      <xdr:row>88</xdr:row>
      <xdr:rowOff>38736</xdr:rowOff>
    </xdr:to>
    <xdr:sp macro="" textlink="">
      <xdr:nvSpPr>
        <xdr:cNvPr id="273" name="円/楕円 272"/>
        <xdr:cNvSpPr/>
      </xdr:nvSpPr>
      <xdr:spPr>
        <a:xfrm>
          <a:off x="15240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23513</xdr:rowOff>
    </xdr:from>
    <xdr:ext cx="762000" cy="259045"/>
    <xdr:sp macro="" textlink="">
      <xdr:nvSpPr>
        <xdr:cNvPr id="274" name="テキスト ボックス 273"/>
        <xdr:cNvSpPr txBox="1"/>
      </xdr:nvSpPr>
      <xdr:spPr>
        <a:xfrm>
          <a:off x="14909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5" name="円/楕円 274"/>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76" name="テキスト ボックス 275"/>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23177</xdr:rowOff>
    </xdr:from>
    <xdr:to>
      <xdr:col>19</xdr:col>
      <xdr:colOff>533400</xdr:colOff>
      <xdr:row>85</xdr:row>
      <xdr:rowOff>124777</xdr:rowOff>
    </xdr:to>
    <xdr:sp macro="" textlink="">
      <xdr:nvSpPr>
        <xdr:cNvPr id="277" name="円/楕円 276"/>
        <xdr:cNvSpPr/>
      </xdr:nvSpPr>
      <xdr:spPr>
        <a:xfrm>
          <a:off x="13462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109554</xdr:rowOff>
    </xdr:from>
    <xdr:ext cx="762000" cy="259045"/>
    <xdr:sp macro="" textlink="">
      <xdr:nvSpPr>
        <xdr:cNvPr id="278" name="テキスト ボックス 277"/>
        <xdr:cNvSpPr txBox="1"/>
      </xdr:nvSpPr>
      <xdr:spPr>
        <a:xfrm>
          <a:off x="13131800" y="146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職員数の状況については、人口</a:t>
          </a:r>
          <a:r>
            <a:rPr kumimoji="1" lang="en-US" altLang="ja-JP" sz="1300">
              <a:latin typeface="ＭＳ Ｐゴシック"/>
            </a:rPr>
            <a:t>1,000</a:t>
          </a:r>
          <a:r>
            <a:rPr kumimoji="1" lang="ja-JP" altLang="en-US" sz="1300">
              <a:latin typeface="ＭＳ Ｐゴシック"/>
            </a:rPr>
            <a:t>人当たり職員数は類似団体平均と比較し少ない（</a:t>
          </a:r>
          <a:r>
            <a:rPr kumimoji="1" lang="en-US" altLang="ja-JP" sz="1300">
              <a:latin typeface="ＭＳ Ｐゴシック"/>
            </a:rPr>
            <a:t>5.48</a:t>
          </a:r>
          <a:r>
            <a:rPr kumimoji="1" lang="ja-JP" altLang="en-US" sz="1300">
              <a:latin typeface="ＭＳ Ｐゴシック"/>
            </a:rPr>
            <a:t>人－</a:t>
          </a:r>
          <a:r>
            <a:rPr kumimoji="1" lang="en-US" altLang="ja-JP" sz="1300">
              <a:latin typeface="ＭＳ Ｐゴシック"/>
            </a:rPr>
            <a:t>7.13</a:t>
          </a:r>
          <a:r>
            <a:rPr kumimoji="1" lang="ja-JP" altLang="en-US" sz="1300">
              <a:latin typeface="ＭＳ Ｐゴシック"/>
            </a:rPr>
            <a:t>人＝△</a:t>
          </a:r>
          <a:r>
            <a:rPr kumimoji="1" lang="en-US" altLang="ja-JP" sz="1300">
              <a:latin typeface="ＭＳ Ｐゴシック"/>
            </a:rPr>
            <a:t>1.65</a:t>
          </a:r>
          <a:r>
            <a:rPr kumimoji="1" lang="ja-JP" altLang="en-US" sz="1300">
              <a:latin typeface="ＭＳ Ｐゴシック"/>
            </a:rPr>
            <a:t>人）。これは、第五次行政改革実施計画（平成</a:t>
          </a:r>
          <a:r>
            <a:rPr kumimoji="1" lang="en-US" altLang="ja-JP" sz="1300">
              <a:latin typeface="ＭＳ Ｐゴシック"/>
            </a:rPr>
            <a:t>23</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年度）において、非常勤再任用職員の活用や早期退職勧奨制度等実施した効果である。今後も効率的な人員配置に努め、職員数及び人件費総量の抑制に努める。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102628</xdr:rowOff>
    </xdr:from>
    <xdr:to>
      <xdr:col>24</xdr:col>
      <xdr:colOff>558800</xdr:colOff>
      <xdr:row>59</xdr:row>
      <xdr:rowOff>111820</xdr:rowOff>
    </xdr:to>
    <xdr:cxnSp macro="">
      <xdr:nvCxnSpPr>
        <xdr:cNvPr id="315" name="直線コネクタ 314"/>
        <xdr:cNvCxnSpPr/>
      </xdr:nvCxnSpPr>
      <xdr:spPr>
        <a:xfrm flipV="1">
          <a:off x="16179800" y="10218178"/>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107224</xdr:rowOff>
    </xdr:from>
    <xdr:to>
      <xdr:col>23</xdr:col>
      <xdr:colOff>406400</xdr:colOff>
      <xdr:row>59</xdr:row>
      <xdr:rowOff>111820</xdr:rowOff>
    </xdr:to>
    <xdr:cxnSp macro="">
      <xdr:nvCxnSpPr>
        <xdr:cNvPr id="318" name="直線コネクタ 317"/>
        <xdr:cNvCxnSpPr/>
      </xdr:nvCxnSpPr>
      <xdr:spPr>
        <a:xfrm>
          <a:off x="15290800" y="1022277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95734</xdr:rowOff>
    </xdr:from>
    <xdr:to>
      <xdr:col>22</xdr:col>
      <xdr:colOff>203200</xdr:colOff>
      <xdr:row>59</xdr:row>
      <xdr:rowOff>107224</xdr:rowOff>
    </xdr:to>
    <xdr:cxnSp macro="">
      <xdr:nvCxnSpPr>
        <xdr:cNvPr id="321" name="直線コネクタ 320"/>
        <xdr:cNvCxnSpPr/>
      </xdr:nvCxnSpPr>
      <xdr:spPr>
        <a:xfrm>
          <a:off x="14401800" y="1021128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95734</xdr:rowOff>
    </xdr:from>
    <xdr:to>
      <xdr:col>21</xdr:col>
      <xdr:colOff>0</xdr:colOff>
      <xdr:row>59</xdr:row>
      <xdr:rowOff>100330</xdr:rowOff>
    </xdr:to>
    <xdr:cxnSp macro="">
      <xdr:nvCxnSpPr>
        <xdr:cNvPr id="324" name="直線コネクタ 323"/>
        <xdr:cNvCxnSpPr/>
      </xdr:nvCxnSpPr>
      <xdr:spPr>
        <a:xfrm flipV="1">
          <a:off x="13512800" y="1021128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7" name="フローチャート : 判断 326"/>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28" name="テキスト ボックス 327"/>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51828</xdr:rowOff>
    </xdr:from>
    <xdr:to>
      <xdr:col>24</xdr:col>
      <xdr:colOff>609600</xdr:colOff>
      <xdr:row>59</xdr:row>
      <xdr:rowOff>153428</xdr:rowOff>
    </xdr:to>
    <xdr:sp macro="" textlink="">
      <xdr:nvSpPr>
        <xdr:cNvPr id="334" name="円/楕円 333"/>
        <xdr:cNvSpPr/>
      </xdr:nvSpPr>
      <xdr:spPr>
        <a:xfrm>
          <a:off x="16967200" y="101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68355</xdr:rowOff>
    </xdr:from>
    <xdr:ext cx="762000" cy="259045"/>
    <xdr:sp macro="" textlink="">
      <xdr:nvSpPr>
        <xdr:cNvPr id="335" name="定員管理の状況該当値テキスト"/>
        <xdr:cNvSpPr txBox="1"/>
      </xdr:nvSpPr>
      <xdr:spPr>
        <a:xfrm>
          <a:off x="17106900" y="1001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61020</xdr:rowOff>
    </xdr:from>
    <xdr:to>
      <xdr:col>23</xdr:col>
      <xdr:colOff>457200</xdr:colOff>
      <xdr:row>59</xdr:row>
      <xdr:rowOff>162620</xdr:rowOff>
    </xdr:to>
    <xdr:sp macro="" textlink="">
      <xdr:nvSpPr>
        <xdr:cNvPr id="336" name="円/楕円 335"/>
        <xdr:cNvSpPr/>
      </xdr:nvSpPr>
      <xdr:spPr>
        <a:xfrm>
          <a:off x="161290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1347</xdr:rowOff>
    </xdr:from>
    <xdr:ext cx="736600" cy="259045"/>
    <xdr:sp macro="" textlink="">
      <xdr:nvSpPr>
        <xdr:cNvPr id="337" name="テキスト ボックス 336"/>
        <xdr:cNvSpPr txBox="1"/>
      </xdr:nvSpPr>
      <xdr:spPr>
        <a:xfrm>
          <a:off x="15798800" y="9945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56424</xdr:rowOff>
    </xdr:from>
    <xdr:to>
      <xdr:col>22</xdr:col>
      <xdr:colOff>254000</xdr:colOff>
      <xdr:row>59</xdr:row>
      <xdr:rowOff>158024</xdr:rowOff>
    </xdr:to>
    <xdr:sp macro="" textlink="">
      <xdr:nvSpPr>
        <xdr:cNvPr id="338" name="円/楕円 337"/>
        <xdr:cNvSpPr/>
      </xdr:nvSpPr>
      <xdr:spPr>
        <a:xfrm>
          <a:off x="15240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168201</xdr:rowOff>
    </xdr:from>
    <xdr:ext cx="762000" cy="259045"/>
    <xdr:sp macro="" textlink="">
      <xdr:nvSpPr>
        <xdr:cNvPr id="339" name="テキスト ボックス 338"/>
        <xdr:cNvSpPr txBox="1"/>
      </xdr:nvSpPr>
      <xdr:spPr>
        <a:xfrm>
          <a:off x="14909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44934</xdr:rowOff>
    </xdr:from>
    <xdr:to>
      <xdr:col>21</xdr:col>
      <xdr:colOff>50800</xdr:colOff>
      <xdr:row>59</xdr:row>
      <xdr:rowOff>146534</xdr:rowOff>
    </xdr:to>
    <xdr:sp macro="" textlink="">
      <xdr:nvSpPr>
        <xdr:cNvPr id="340" name="円/楕円 339"/>
        <xdr:cNvSpPr/>
      </xdr:nvSpPr>
      <xdr:spPr>
        <a:xfrm>
          <a:off x="14351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156711</xdr:rowOff>
    </xdr:from>
    <xdr:ext cx="762000" cy="259045"/>
    <xdr:sp macro="" textlink="">
      <xdr:nvSpPr>
        <xdr:cNvPr id="341" name="テキスト ボックス 340"/>
        <xdr:cNvSpPr txBox="1"/>
      </xdr:nvSpPr>
      <xdr:spPr>
        <a:xfrm>
          <a:off x="14020800" y="992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49530</xdr:rowOff>
    </xdr:from>
    <xdr:to>
      <xdr:col>19</xdr:col>
      <xdr:colOff>533400</xdr:colOff>
      <xdr:row>59</xdr:row>
      <xdr:rowOff>151130</xdr:rowOff>
    </xdr:to>
    <xdr:sp macro="" textlink="">
      <xdr:nvSpPr>
        <xdr:cNvPr id="342" name="円/楕円 341"/>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161307</xdr:rowOff>
    </xdr:from>
    <xdr:ext cx="762000" cy="259045"/>
    <xdr:sp macro="" textlink="">
      <xdr:nvSpPr>
        <xdr:cNvPr id="343" name="テキスト ボックス 342"/>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1.4</a:t>
          </a:r>
          <a:r>
            <a:rPr kumimoji="1" lang="ja-JP" altLang="en-US" sz="1300">
              <a:latin typeface="ＭＳ Ｐゴシック"/>
            </a:rPr>
            <a:t>と減少している。</a:t>
          </a:r>
          <a:endParaRPr kumimoji="1" lang="en-US" altLang="ja-JP" sz="1300">
            <a:latin typeface="ＭＳ Ｐゴシック"/>
          </a:endParaRPr>
        </a:p>
        <a:p>
          <a:r>
            <a:rPr kumimoji="1" lang="ja-JP" altLang="en-US" sz="1300">
              <a:latin typeface="ＭＳ Ｐゴシック"/>
            </a:rPr>
            <a:t>　元利償還金等については、地方道路整備事業</a:t>
          </a:r>
          <a:r>
            <a:rPr kumimoji="1" lang="en-US" altLang="ja-JP" sz="1300">
              <a:latin typeface="ＭＳ Ｐゴシック"/>
            </a:rPr>
            <a:t>(</a:t>
          </a:r>
          <a:r>
            <a:rPr kumimoji="1" lang="ja-JP" altLang="en-US" sz="1300">
              <a:latin typeface="ＭＳ Ｐゴシック"/>
            </a:rPr>
            <a:t>旧臨時地方道路整備事業</a:t>
          </a:r>
          <a:r>
            <a:rPr kumimoji="1" lang="en-US" altLang="ja-JP" sz="1300">
              <a:latin typeface="ＭＳ Ｐゴシック"/>
            </a:rPr>
            <a:t>)</a:t>
          </a:r>
          <a:r>
            <a:rPr kumimoji="1" lang="ja-JP" altLang="en-US" sz="1300">
              <a:latin typeface="ＭＳ Ｐゴシック"/>
            </a:rPr>
            <a:t>及び病院事業会計への繰出額が多額となったことにより増加しているが、前年度に償還終了となった体育文化センター建設事業等の影響により、減少している。</a:t>
          </a:r>
          <a:endParaRPr kumimoji="1" lang="en-US" altLang="ja-JP" sz="1300">
            <a:latin typeface="ＭＳ Ｐゴシック"/>
          </a:endParaRPr>
        </a:p>
        <a:p>
          <a:r>
            <a:rPr kumimoji="1" lang="ja-JP" altLang="en-US" sz="1300">
              <a:latin typeface="ＭＳ Ｐゴシック"/>
            </a:rPr>
            <a:t>　公債費については、第三次財政健全化計画</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20</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a:t>
          </a:r>
          <a:r>
            <a:rPr kumimoji="1" lang="ja-JP" altLang="en-US" sz="1300">
              <a:latin typeface="ＭＳ Ｐゴシック"/>
            </a:rPr>
            <a:t>により、低利の民間資金への借り換え、新規発行額の上限設定</a:t>
          </a:r>
          <a:r>
            <a:rPr kumimoji="1" lang="en-US" altLang="ja-JP" sz="1300">
              <a:latin typeface="ＭＳ Ｐゴシック"/>
            </a:rPr>
            <a:t>(</a:t>
          </a:r>
          <a:r>
            <a:rPr kumimoji="1" lang="ja-JP" altLang="en-US" sz="1300">
              <a:latin typeface="ＭＳ Ｐゴシック"/>
            </a:rPr>
            <a:t>該当年度の実償還元金の</a:t>
          </a:r>
          <a:r>
            <a:rPr kumimoji="1" lang="en-US" altLang="ja-JP" sz="1300">
              <a:latin typeface="ＭＳ Ｐゴシック"/>
            </a:rPr>
            <a:t>1/2)</a:t>
          </a:r>
          <a:r>
            <a:rPr kumimoji="1" lang="ja-JP" altLang="en-US" sz="1300">
              <a:latin typeface="ＭＳ Ｐゴシック"/>
            </a:rPr>
            <a:t>などを実施し、公債費の抑制に努めている。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159703</xdr:rowOff>
    </xdr:from>
    <xdr:to>
      <xdr:col>24</xdr:col>
      <xdr:colOff>558800</xdr:colOff>
      <xdr:row>40</xdr:row>
      <xdr:rowOff>72707</xdr:rowOff>
    </xdr:to>
    <xdr:cxnSp macro="">
      <xdr:nvCxnSpPr>
        <xdr:cNvPr id="373" name="直線コネクタ 372"/>
        <xdr:cNvCxnSpPr/>
      </xdr:nvCxnSpPr>
      <xdr:spPr>
        <a:xfrm flipV="1">
          <a:off x="16179800" y="6846253"/>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72707</xdr:rowOff>
    </xdr:from>
    <xdr:to>
      <xdr:col>23</xdr:col>
      <xdr:colOff>406400</xdr:colOff>
      <xdr:row>41</xdr:row>
      <xdr:rowOff>3810</xdr:rowOff>
    </xdr:to>
    <xdr:cxnSp macro="">
      <xdr:nvCxnSpPr>
        <xdr:cNvPr id="376" name="直線コネクタ 375"/>
        <xdr:cNvCxnSpPr/>
      </xdr:nvCxnSpPr>
      <xdr:spPr>
        <a:xfrm flipV="1">
          <a:off x="15290800" y="693070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8" name="テキスト ボックス 377"/>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3810</xdr:rowOff>
    </xdr:to>
    <xdr:cxnSp macro="">
      <xdr:nvCxnSpPr>
        <xdr:cNvPr id="379" name="直線コネクタ 378"/>
        <xdr:cNvCxnSpPr/>
      </xdr:nvCxnSpPr>
      <xdr:spPr>
        <a:xfrm>
          <a:off x="14401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1" name="テキスト ボックス 380"/>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9843</xdr:rowOff>
    </xdr:to>
    <xdr:cxnSp macro="">
      <xdr:nvCxnSpPr>
        <xdr:cNvPr id="382" name="直線コネクタ 381"/>
        <xdr:cNvCxnSpPr/>
      </xdr:nvCxnSpPr>
      <xdr:spPr>
        <a:xfrm flipV="1">
          <a:off x="13512800" y="70332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5" name="フローチャート : 判断 384"/>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86" name="テキスト ボックス 385"/>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92" name="円/楕円 391"/>
        <xdr:cNvSpPr/>
      </xdr:nvSpPr>
      <xdr:spPr>
        <a:xfrm>
          <a:off x="169672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125430</xdr:rowOff>
    </xdr:from>
    <xdr:ext cx="762000" cy="259045"/>
    <xdr:sp macro="" textlink="">
      <xdr:nvSpPr>
        <xdr:cNvPr id="393" name="公債費負担の状況該当値テキスト"/>
        <xdr:cNvSpPr txBox="1"/>
      </xdr:nvSpPr>
      <xdr:spPr>
        <a:xfrm>
          <a:off x="17106900" y="66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21907</xdr:rowOff>
    </xdr:from>
    <xdr:to>
      <xdr:col>23</xdr:col>
      <xdr:colOff>457200</xdr:colOff>
      <xdr:row>40</xdr:row>
      <xdr:rowOff>123507</xdr:rowOff>
    </xdr:to>
    <xdr:sp macro="" textlink="">
      <xdr:nvSpPr>
        <xdr:cNvPr id="394" name="円/楕円 393"/>
        <xdr:cNvSpPr/>
      </xdr:nvSpPr>
      <xdr:spPr>
        <a:xfrm>
          <a:off x="16129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133684</xdr:rowOff>
    </xdr:from>
    <xdr:ext cx="736600" cy="259045"/>
    <xdr:sp macro="" textlink="">
      <xdr:nvSpPr>
        <xdr:cNvPr id="395" name="テキスト ボックス 394"/>
        <xdr:cNvSpPr txBox="1"/>
      </xdr:nvSpPr>
      <xdr:spPr>
        <a:xfrm>
          <a:off x="15798800" y="664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396" name="円/楕円 395"/>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39387</xdr:rowOff>
    </xdr:from>
    <xdr:ext cx="762000" cy="259045"/>
    <xdr:sp macro="" textlink="">
      <xdr:nvSpPr>
        <xdr:cNvPr id="397" name="テキスト ボックス 396"/>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398" name="円/楕円 397"/>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9" name="テキスト ボックス 398"/>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130493</xdr:rowOff>
    </xdr:from>
    <xdr:to>
      <xdr:col>19</xdr:col>
      <xdr:colOff>533400</xdr:colOff>
      <xdr:row>41</xdr:row>
      <xdr:rowOff>60643</xdr:rowOff>
    </xdr:to>
    <xdr:sp macro="" textlink="">
      <xdr:nvSpPr>
        <xdr:cNvPr id="400" name="円/楕円 399"/>
        <xdr:cNvSpPr/>
      </xdr:nvSpPr>
      <xdr:spPr>
        <a:xfrm>
          <a:off x="13462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70820</xdr:rowOff>
    </xdr:from>
    <xdr:ext cx="762000" cy="259045"/>
    <xdr:sp macro="" textlink="">
      <xdr:nvSpPr>
        <xdr:cNvPr id="401" name="テキスト ボックス 400"/>
        <xdr:cNvSpPr txBox="1"/>
      </xdr:nvSpPr>
      <xdr:spPr>
        <a:xfrm>
          <a:off x="13131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7.8</a:t>
          </a:r>
          <a:r>
            <a:rPr kumimoji="1" lang="ja-JP" altLang="en-US" sz="1300">
              <a:latin typeface="ＭＳ Ｐゴシック"/>
            </a:rPr>
            <a:t>と減少している。</a:t>
          </a:r>
          <a:endParaRPr kumimoji="1" lang="en-US" altLang="ja-JP" sz="1300">
            <a:latin typeface="ＭＳ Ｐゴシック"/>
          </a:endParaRPr>
        </a:p>
        <a:p>
          <a:r>
            <a:rPr kumimoji="1" lang="ja-JP" altLang="en-US" sz="1300">
              <a:latin typeface="ＭＳ Ｐゴシック"/>
            </a:rPr>
            <a:t>　主な要因は、将来負担額のうち早期退職者の増加などによる退職手当負担見込額が減少</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620</a:t>
          </a:r>
          <a:r>
            <a:rPr kumimoji="1" lang="ja-JP" altLang="en-US" sz="1300">
              <a:latin typeface="ＭＳ Ｐゴシック"/>
            </a:rPr>
            <a:t>百万）したことや、前年度決算余剰金を特定目的基金へ積み立てたことにより充当可能基金が増加</a:t>
          </a:r>
          <a:r>
            <a:rPr kumimoji="1" lang="en-US" altLang="ja-JP" sz="1300">
              <a:latin typeface="ＭＳ Ｐゴシック"/>
            </a:rPr>
            <a:t>(767</a:t>
          </a:r>
          <a:r>
            <a:rPr kumimoji="1" lang="ja-JP" altLang="en-US" sz="1300">
              <a:latin typeface="ＭＳ Ｐゴシック"/>
            </a:rPr>
            <a:t>百万</a:t>
          </a:r>
          <a:r>
            <a:rPr kumimoji="1" lang="en-US" altLang="ja-JP" sz="1300">
              <a:latin typeface="ＭＳ Ｐゴシック"/>
            </a:rPr>
            <a:t>)</a:t>
          </a:r>
          <a:r>
            <a:rPr kumimoji="1" lang="ja-JP" altLang="en-US" sz="1300">
              <a:latin typeface="ＭＳ Ｐゴシック"/>
            </a:rPr>
            <a:t>したことによるものである。</a:t>
          </a:r>
          <a:endParaRPr kumimoji="1" lang="en-US" altLang="ja-JP" sz="1300">
            <a:latin typeface="ＭＳ Ｐゴシック"/>
          </a:endParaRPr>
        </a:p>
        <a:p>
          <a:r>
            <a:rPr kumimoji="1" lang="ja-JP" altLang="en-US" sz="1300">
              <a:latin typeface="ＭＳ Ｐゴシック"/>
            </a:rPr>
            <a:t>　地方債の発行については、事業費を十分精査し、適正額のみを実施するなど財政の健全化に努める。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155639</xdr:rowOff>
    </xdr:from>
    <xdr:to>
      <xdr:col>24</xdr:col>
      <xdr:colOff>558800</xdr:colOff>
      <xdr:row>16</xdr:row>
      <xdr:rowOff>31242</xdr:rowOff>
    </xdr:to>
    <xdr:cxnSp macro="">
      <xdr:nvCxnSpPr>
        <xdr:cNvPr id="431" name="直線コネクタ 430"/>
        <xdr:cNvCxnSpPr/>
      </xdr:nvCxnSpPr>
      <xdr:spPr>
        <a:xfrm flipV="1">
          <a:off x="16179800" y="2727389"/>
          <a:ext cx="8382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2"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31242</xdr:rowOff>
    </xdr:from>
    <xdr:to>
      <xdr:col>23</xdr:col>
      <xdr:colOff>406400</xdr:colOff>
      <xdr:row>16</xdr:row>
      <xdr:rowOff>90361</xdr:rowOff>
    </xdr:to>
    <xdr:cxnSp macro="">
      <xdr:nvCxnSpPr>
        <xdr:cNvPr id="434" name="直線コネクタ 433"/>
        <xdr:cNvCxnSpPr/>
      </xdr:nvCxnSpPr>
      <xdr:spPr>
        <a:xfrm flipV="1">
          <a:off x="15290800" y="2774442"/>
          <a:ext cx="889000" cy="5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36" name="テキスト ボックス 435"/>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72866</xdr:rowOff>
    </xdr:from>
    <xdr:to>
      <xdr:col>22</xdr:col>
      <xdr:colOff>203200</xdr:colOff>
      <xdr:row>16</xdr:row>
      <xdr:rowOff>90361</xdr:rowOff>
    </xdr:to>
    <xdr:cxnSp macro="">
      <xdr:nvCxnSpPr>
        <xdr:cNvPr id="437" name="直線コネクタ 436"/>
        <xdr:cNvCxnSpPr/>
      </xdr:nvCxnSpPr>
      <xdr:spPr>
        <a:xfrm>
          <a:off x="14401800" y="2816066"/>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39" name="テキスト ボックス 438"/>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58992</xdr:rowOff>
    </xdr:from>
    <xdr:to>
      <xdr:col>21</xdr:col>
      <xdr:colOff>0</xdr:colOff>
      <xdr:row>16</xdr:row>
      <xdr:rowOff>72866</xdr:rowOff>
    </xdr:to>
    <xdr:cxnSp macro="">
      <xdr:nvCxnSpPr>
        <xdr:cNvPr id="440" name="直線コネクタ 439"/>
        <xdr:cNvCxnSpPr/>
      </xdr:nvCxnSpPr>
      <xdr:spPr>
        <a:xfrm>
          <a:off x="13512800" y="2802192"/>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2" name="テキスト ボックス 441"/>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3" name="フローチャート : 判断 442"/>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4" name="テキスト ボックス 443"/>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104839</xdr:rowOff>
    </xdr:from>
    <xdr:to>
      <xdr:col>24</xdr:col>
      <xdr:colOff>609600</xdr:colOff>
      <xdr:row>16</xdr:row>
      <xdr:rowOff>34989</xdr:rowOff>
    </xdr:to>
    <xdr:sp macro="" textlink="">
      <xdr:nvSpPr>
        <xdr:cNvPr id="450" name="円/楕円 449"/>
        <xdr:cNvSpPr/>
      </xdr:nvSpPr>
      <xdr:spPr>
        <a:xfrm>
          <a:off x="16967200" y="26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121366</xdr:rowOff>
    </xdr:from>
    <xdr:ext cx="762000" cy="259045"/>
    <xdr:sp macro="" textlink="">
      <xdr:nvSpPr>
        <xdr:cNvPr id="451" name="将来負担の状況該当値テキスト"/>
        <xdr:cNvSpPr txBox="1"/>
      </xdr:nvSpPr>
      <xdr:spPr>
        <a:xfrm>
          <a:off x="17106900" y="252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151892</xdr:rowOff>
    </xdr:from>
    <xdr:to>
      <xdr:col>23</xdr:col>
      <xdr:colOff>457200</xdr:colOff>
      <xdr:row>16</xdr:row>
      <xdr:rowOff>82042</xdr:rowOff>
    </xdr:to>
    <xdr:sp macro="" textlink="">
      <xdr:nvSpPr>
        <xdr:cNvPr id="452" name="円/楕円 451"/>
        <xdr:cNvSpPr/>
      </xdr:nvSpPr>
      <xdr:spPr>
        <a:xfrm>
          <a:off x="16129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92219</xdr:rowOff>
    </xdr:from>
    <xdr:ext cx="736600" cy="259045"/>
    <xdr:sp macro="" textlink="">
      <xdr:nvSpPr>
        <xdr:cNvPr id="453" name="テキスト ボックス 452"/>
        <xdr:cNvSpPr txBox="1"/>
      </xdr:nvSpPr>
      <xdr:spPr>
        <a:xfrm>
          <a:off x="15798800" y="249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39561</xdr:rowOff>
    </xdr:from>
    <xdr:to>
      <xdr:col>22</xdr:col>
      <xdr:colOff>254000</xdr:colOff>
      <xdr:row>16</xdr:row>
      <xdr:rowOff>141161</xdr:rowOff>
    </xdr:to>
    <xdr:sp macro="" textlink="">
      <xdr:nvSpPr>
        <xdr:cNvPr id="454" name="円/楕円 453"/>
        <xdr:cNvSpPr/>
      </xdr:nvSpPr>
      <xdr:spPr>
        <a:xfrm>
          <a:off x="15240000" y="2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151338</xdr:rowOff>
    </xdr:from>
    <xdr:ext cx="762000" cy="259045"/>
    <xdr:sp macro="" textlink="">
      <xdr:nvSpPr>
        <xdr:cNvPr id="455" name="テキスト ボックス 454"/>
        <xdr:cNvSpPr txBox="1"/>
      </xdr:nvSpPr>
      <xdr:spPr>
        <a:xfrm>
          <a:off x="14909800" y="255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22066</xdr:rowOff>
    </xdr:from>
    <xdr:to>
      <xdr:col>21</xdr:col>
      <xdr:colOff>50800</xdr:colOff>
      <xdr:row>16</xdr:row>
      <xdr:rowOff>123666</xdr:rowOff>
    </xdr:to>
    <xdr:sp macro="" textlink="">
      <xdr:nvSpPr>
        <xdr:cNvPr id="456" name="円/楕円 455"/>
        <xdr:cNvSpPr/>
      </xdr:nvSpPr>
      <xdr:spPr>
        <a:xfrm>
          <a:off x="14351000" y="27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133843</xdr:rowOff>
    </xdr:from>
    <xdr:ext cx="762000" cy="259045"/>
    <xdr:sp macro="" textlink="">
      <xdr:nvSpPr>
        <xdr:cNvPr id="457" name="テキスト ボックス 456"/>
        <xdr:cNvSpPr txBox="1"/>
      </xdr:nvSpPr>
      <xdr:spPr>
        <a:xfrm>
          <a:off x="14020800" y="253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8192</xdr:rowOff>
    </xdr:from>
    <xdr:to>
      <xdr:col>19</xdr:col>
      <xdr:colOff>533400</xdr:colOff>
      <xdr:row>16</xdr:row>
      <xdr:rowOff>109792</xdr:rowOff>
    </xdr:to>
    <xdr:sp macro="" textlink="">
      <xdr:nvSpPr>
        <xdr:cNvPr id="458" name="円/楕円 457"/>
        <xdr:cNvSpPr/>
      </xdr:nvSpPr>
      <xdr:spPr>
        <a:xfrm>
          <a:off x="13462000" y="275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119969</xdr:rowOff>
    </xdr:from>
    <xdr:ext cx="762000" cy="259045"/>
    <xdr:sp macro="" textlink="">
      <xdr:nvSpPr>
        <xdr:cNvPr id="459" name="テキスト ボックス 458"/>
        <xdr:cNvSpPr txBox="1"/>
      </xdr:nvSpPr>
      <xdr:spPr>
        <a:xfrm>
          <a:off x="13131800" y="252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長崎県大村市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94,344
94,071
126.66
38,436,496
37,117,482
1,205,415
18,662,498
32,552,940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25.8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0.3</a:t>
          </a:r>
          <a:r>
            <a:rPr kumimoji="1" lang="ja-JP" altLang="en-US" sz="1300">
              <a:latin typeface="ＭＳ Ｐゴシック"/>
            </a:rPr>
            <a:t>と減少している。</a:t>
          </a:r>
          <a:endParaRPr kumimoji="1" lang="en-US" altLang="ja-JP" sz="1300">
            <a:latin typeface="ＭＳ Ｐゴシック"/>
          </a:endParaRPr>
        </a:p>
        <a:p>
          <a:r>
            <a:rPr kumimoji="1" lang="ja-JP" altLang="en-US" sz="1300">
              <a:latin typeface="ＭＳ Ｐゴシック"/>
            </a:rPr>
            <a:t>　職員数が類似団体と比較して少ないことや、人件費の抑制について、第四・第五次行政改革において取り組みを進めている効果と考えられる。今後もこの水準を維持できるように努めていく。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1270</xdr:rowOff>
    </xdr:to>
    <xdr:cxnSp macro="">
      <xdr:nvCxnSpPr>
        <xdr:cNvPr id="64" name="直線コネクタ 63"/>
        <xdr:cNvCxnSpPr/>
      </xdr:nvCxnSpPr>
      <xdr:spPr>
        <a:xfrm flipV="1">
          <a:off x="3987800" y="6322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92710</xdr:rowOff>
    </xdr:to>
    <xdr:cxnSp macro="">
      <xdr:nvCxnSpPr>
        <xdr:cNvPr id="67" name="直線コネクタ 66"/>
        <xdr:cNvCxnSpPr/>
      </xdr:nvCxnSpPr>
      <xdr:spPr>
        <a:xfrm flipV="1">
          <a:off x="3098800" y="6344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153670</xdr:rowOff>
    </xdr:to>
    <xdr:cxnSp macro="">
      <xdr:nvCxnSpPr>
        <xdr:cNvPr id="70" name="直線コネクタ 69"/>
        <xdr:cNvCxnSpPr/>
      </xdr:nvCxnSpPr>
      <xdr:spPr>
        <a:xfrm flipV="1">
          <a:off x="2209800" y="643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153670</xdr:rowOff>
    </xdr:to>
    <xdr:cxnSp macro="">
      <xdr:nvCxnSpPr>
        <xdr:cNvPr id="73" name="直線コネクタ 72"/>
        <xdr:cNvCxnSpPr/>
      </xdr:nvCxnSpPr>
      <xdr:spPr>
        <a:xfrm>
          <a:off x="1320800" y="640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3" name="円/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5" name="円/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7" name="円/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102870</xdr:rowOff>
    </xdr:from>
    <xdr:to>
      <xdr:col>3</xdr:col>
      <xdr:colOff>193675</xdr:colOff>
      <xdr:row>38</xdr:row>
      <xdr:rowOff>33020</xdr:rowOff>
    </xdr:to>
    <xdr:sp macro="" textlink="">
      <xdr:nvSpPr>
        <xdr:cNvPr id="89" name="円/楕円 88"/>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17797</xdr:rowOff>
    </xdr:from>
    <xdr:ext cx="762000" cy="259045"/>
    <xdr:sp macro="" textlink="">
      <xdr:nvSpPr>
        <xdr:cNvPr id="90" name="テキスト ボックス 89"/>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1" name="円/楕円 90"/>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92" name="テキスト ボックス 91"/>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物件費の比率は低くなっている。これは、第四次・第五次行政改革実施計画などの取り組みを通して、徹底した歳出削減を行った成果である。また、枠配分予算を実施し、事業実施課での効率的な経費計上に努めている。</a:t>
          </a:r>
          <a:endParaRPr kumimoji="1" lang="en-US" altLang="ja-JP" sz="1300">
            <a:latin typeface="ＭＳ Ｐゴシック"/>
          </a:endParaRPr>
        </a:p>
        <a:p>
          <a:r>
            <a:rPr kumimoji="1" lang="ja-JP" altLang="en-US" sz="1300">
              <a:latin typeface="ＭＳ Ｐゴシック"/>
            </a:rPr>
            <a:t>　今後は、消費税率の引き上げの影響により、物件費の増加が見込まれるため、引き続き抑制に努める。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16</xdr:row>
      <xdr:rowOff>20320</xdr:rowOff>
    </xdr:to>
    <xdr:cxnSp macro="">
      <xdr:nvCxnSpPr>
        <xdr:cNvPr id="125" name="直線コネクタ 124"/>
        <xdr:cNvCxnSpPr/>
      </xdr:nvCxnSpPr>
      <xdr:spPr>
        <a:xfrm>
          <a:off x="15671800" y="2710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138430</xdr:rowOff>
    </xdr:to>
    <xdr:cxnSp macro="">
      <xdr:nvCxnSpPr>
        <xdr:cNvPr id="128" name="直線コネクタ 127"/>
        <xdr:cNvCxnSpPr/>
      </xdr:nvCxnSpPr>
      <xdr:spPr>
        <a:xfrm>
          <a:off x="14782800" y="2649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77470</xdr:rowOff>
    </xdr:to>
    <xdr:cxnSp macro="">
      <xdr:nvCxnSpPr>
        <xdr:cNvPr id="131" name="直線コネクタ 130"/>
        <xdr:cNvCxnSpPr/>
      </xdr:nvCxnSpPr>
      <xdr:spPr>
        <a:xfrm>
          <a:off x="13893800" y="262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54610</xdr:rowOff>
    </xdr:to>
    <xdr:cxnSp macro="">
      <xdr:nvCxnSpPr>
        <xdr:cNvPr id="134" name="直線コネクタ 133"/>
        <xdr:cNvCxnSpPr/>
      </xdr:nvCxnSpPr>
      <xdr:spPr>
        <a:xfrm>
          <a:off x="13004800" y="262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4" name="円/楕円 143"/>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157497</xdr:rowOff>
    </xdr:from>
    <xdr:ext cx="762000" cy="259045"/>
    <xdr:sp macro="" textlink="">
      <xdr:nvSpPr>
        <xdr:cNvPr id="145"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6" name="円/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7" name="テキスト ボックス 146"/>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48" name="円/楕円 147"/>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49" name="テキスト ボックス 148"/>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0" name="円/楕円 149"/>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1" name="テキスト ボックス 150"/>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3810</xdr:rowOff>
    </xdr:from>
    <xdr:to>
      <xdr:col>19</xdr:col>
      <xdr:colOff>6350</xdr:colOff>
      <xdr:row>15</xdr:row>
      <xdr:rowOff>105410</xdr:rowOff>
    </xdr:to>
    <xdr:sp macro="" textlink="">
      <xdr:nvSpPr>
        <xdr:cNvPr id="152" name="円/楕円 151"/>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115587</xdr:rowOff>
    </xdr:from>
    <xdr:ext cx="762000" cy="259045"/>
    <xdr:sp macro="" textlink="">
      <xdr:nvSpPr>
        <xdr:cNvPr id="153" name="テキスト ボックス 152"/>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前年度比</a:t>
          </a:r>
          <a:r>
            <a:rPr kumimoji="1" lang="en-US" altLang="ja-JP" sz="1100">
              <a:latin typeface="ＭＳ Ｐゴシック"/>
            </a:rPr>
            <a:t>0.7</a:t>
          </a:r>
          <a:r>
            <a:rPr kumimoji="1" lang="ja-JP" altLang="en-US" sz="1100">
              <a:latin typeface="ＭＳ Ｐゴシック"/>
            </a:rPr>
            <a:t>と増加している。</a:t>
          </a:r>
          <a:endParaRPr kumimoji="1" lang="en-US" altLang="ja-JP" sz="1100">
            <a:latin typeface="ＭＳ Ｐゴシック"/>
          </a:endParaRPr>
        </a:p>
        <a:p>
          <a:r>
            <a:rPr kumimoji="1" lang="ja-JP" altLang="en-US" sz="1100">
              <a:latin typeface="ＭＳ Ｐゴシック"/>
            </a:rPr>
            <a:t>　社会福祉費については、障害者総合支援法施行に伴い重度訪問介護の対象者が増加したことなどにより増加し、生活保護費については、基準見直しによる段階的引き下げ効果額以上に扶助対象者数が増加したことにより増加している。</a:t>
          </a:r>
          <a:endParaRPr kumimoji="1" lang="en-US" altLang="ja-JP" sz="1100">
            <a:latin typeface="ＭＳ Ｐゴシック"/>
          </a:endParaRPr>
        </a:p>
        <a:p>
          <a:r>
            <a:rPr kumimoji="1" lang="ja-JP" altLang="en-US" sz="1100">
              <a:latin typeface="ＭＳ Ｐゴシック"/>
            </a:rPr>
            <a:t>　扶助費については、年々増加しているため、引き続き給付の適正化やサービス利用者の自立をサポートするなど、給付費総額の抑制に努めていく。</a:t>
          </a:r>
          <a:endParaRPr kumimoji="1" lang="en-US" altLang="ja-JP"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134620</xdr:rowOff>
    </xdr:from>
    <xdr:to>
      <xdr:col>7</xdr:col>
      <xdr:colOff>15875</xdr:colOff>
      <xdr:row>57</xdr:row>
      <xdr:rowOff>16510</xdr:rowOff>
    </xdr:to>
    <xdr:cxnSp macro="">
      <xdr:nvCxnSpPr>
        <xdr:cNvPr id="186" name="直線コネクタ 185"/>
        <xdr:cNvCxnSpPr/>
      </xdr:nvCxnSpPr>
      <xdr:spPr>
        <a:xfrm>
          <a:off x="3987800" y="9735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56</xdr:row>
      <xdr:rowOff>134620</xdr:rowOff>
    </xdr:to>
    <xdr:cxnSp macro="">
      <xdr:nvCxnSpPr>
        <xdr:cNvPr id="189" name="直線コネクタ 188"/>
        <xdr:cNvCxnSpPr/>
      </xdr:nvCxnSpPr>
      <xdr:spPr>
        <a:xfrm>
          <a:off x="3098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104140</xdr:rowOff>
    </xdr:to>
    <xdr:cxnSp macro="">
      <xdr:nvCxnSpPr>
        <xdr:cNvPr id="192" name="直線コネクタ 191"/>
        <xdr:cNvCxnSpPr/>
      </xdr:nvCxnSpPr>
      <xdr:spPr>
        <a:xfrm>
          <a:off x="2209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50800</xdr:rowOff>
    </xdr:to>
    <xdr:cxnSp macro="">
      <xdr:nvCxnSpPr>
        <xdr:cNvPr id="195" name="直線コネクタ 194"/>
        <xdr:cNvCxnSpPr/>
      </xdr:nvCxnSpPr>
      <xdr:spPr>
        <a:xfrm flipV="1">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137160</xdr:rowOff>
    </xdr:from>
    <xdr:to>
      <xdr:col>7</xdr:col>
      <xdr:colOff>66675</xdr:colOff>
      <xdr:row>57</xdr:row>
      <xdr:rowOff>67310</xdr:rowOff>
    </xdr:to>
    <xdr:sp macro="" textlink="">
      <xdr:nvSpPr>
        <xdr:cNvPr id="205" name="円/楕円 204"/>
        <xdr:cNvSpPr/>
      </xdr:nvSpPr>
      <xdr:spPr>
        <a:xfrm>
          <a:off x="4775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109237</xdr:rowOff>
    </xdr:from>
    <xdr:ext cx="762000" cy="259045"/>
    <xdr:sp macro="" textlink="">
      <xdr:nvSpPr>
        <xdr:cNvPr id="206" name="扶助費該当値テキスト"/>
        <xdr:cNvSpPr txBox="1"/>
      </xdr:nvSpPr>
      <xdr:spPr>
        <a:xfrm>
          <a:off x="4914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83820</xdr:rowOff>
    </xdr:from>
    <xdr:to>
      <xdr:col>5</xdr:col>
      <xdr:colOff>600075</xdr:colOff>
      <xdr:row>57</xdr:row>
      <xdr:rowOff>13970</xdr:rowOff>
    </xdr:to>
    <xdr:sp macro="" textlink="">
      <xdr:nvSpPr>
        <xdr:cNvPr id="207" name="円/楕円 206"/>
        <xdr:cNvSpPr/>
      </xdr:nvSpPr>
      <xdr:spPr>
        <a:xfrm>
          <a:off x="3937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170197</xdr:rowOff>
    </xdr:from>
    <xdr:ext cx="736600" cy="259045"/>
    <xdr:sp macro="" textlink="">
      <xdr:nvSpPr>
        <xdr:cNvPr id="208" name="テキスト ボックス 207"/>
        <xdr:cNvSpPr txBox="1"/>
      </xdr:nvSpPr>
      <xdr:spPr>
        <a:xfrm>
          <a:off x="3606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53340</xdr:rowOff>
    </xdr:from>
    <xdr:to>
      <xdr:col>4</xdr:col>
      <xdr:colOff>396875</xdr:colOff>
      <xdr:row>56</xdr:row>
      <xdr:rowOff>154940</xdr:rowOff>
    </xdr:to>
    <xdr:sp macro="" textlink="">
      <xdr:nvSpPr>
        <xdr:cNvPr id="209" name="円/楕円 208"/>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139717</xdr:rowOff>
    </xdr:from>
    <xdr:ext cx="762000" cy="259045"/>
    <xdr:sp macro="" textlink="">
      <xdr:nvSpPr>
        <xdr:cNvPr id="210" name="テキスト ボックス 209"/>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3" name="円/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4" name="テキスト ボックス 213"/>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その他については、他会計への繰出金が主なものである。繰出金は、後期高齢者医療事業会計や介護保険事業会計などの社会保障系事業の対象者が増加しており、各特別会計への繰り出し額が増加している。また、下水道事業、農業集落排水事業を法適用化しており、一般会計からの繰出金は補助費等と分類されている。</a:t>
          </a:r>
          <a:endParaRPr kumimoji="1" lang="en-US" altLang="ja-JP" sz="1250">
            <a:latin typeface="ＭＳ Ｐゴシック"/>
          </a:endParaRPr>
        </a:p>
        <a:p>
          <a:r>
            <a:rPr kumimoji="1" lang="ja-JP" altLang="en-US" sz="1250">
              <a:latin typeface="ＭＳ Ｐゴシック"/>
            </a:rPr>
            <a:t>　維持補修費については、類似団体と比較して高値となっている要因は、保有施設の老朽化による改修経費等の増によるものである。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96520</xdr:rowOff>
    </xdr:to>
    <xdr:cxnSp macro="">
      <xdr:nvCxnSpPr>
        <xdr:cNvPr id="247" name="直線コネクタ 246"/>
        <xdr:cNvCxnSpPr/>
      </xdr:nvCxnSpPr>
      <xdr:spPr>
        <a:xfrm>
          <a:off x="15671800" y="9682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88900</xdr:rowOff>
    </xdr:to>
    <xdr:cxnSp macro="">
      <xdr:nvCxnSpPr>
        <xdr:cNvPr id="250" name="直線コネクタ 249"/>
        <xdr:cNvCxnSpPr/>
      </xdr:nvCxnSpPr>
      <xdr:spPr>
        <a:xfrm flipV="1">
          <a:off x="14782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88900</xdr:rowOff>
    </xdr:to>
    <xdr:cxnSp macro="">
      <xdr:nvCxnSpPr>
        <xdr:cNvPr id="253" name="直線コネクタ 252"/>
        <xdr:cNvCxnSpPr/>
      </xdr:nvCxnSpPr>
      <xdr:spPr>
        <a:xfrm>
          <a:off x="13893800" y="9636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43180</xdr:rowOff>
    </xdr:to>
    <xdr:cxnSp macro="">
      <xdr:nvCxnSpPr>
        <xdr:cNvPr id="256" name="直線コネクタ 255"/>
        <xdr:cNvCxnSpPr/>
      </xdr:nvCxnSpPr>
      <xdr:spPr>
        <a:xfrm flipV="1">
          <a:off x="13004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66" name="円/楕円 265"/>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67"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8" name="円/楕円 267"/>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9" name="テキスト ボックス 268"/>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0" name="円/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1" name="テキスト ボックス 270"/>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2" name="円/楕円 271"/>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3" name="テキスト ボックス 272"/>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4" name="円/楕円 273"/>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5" name="テキスト ボックス 274"/>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前年度比</a:t>
          </a:r>
          <a:r>
            <a:rPr kumimoji="1" lang="en-US" altLang="ja-JP" sz="1100">
              <a:latin typeface="ＭＳ Ｐゴシック"/>
            </a:rPr>
            <a:t>0.9</a:t>
          </a:r>
          <a:r>
            <a:rPr kumimoji="1" lang="ja-JP" altLang="en-US" sz="1100">
              <a:latin typeface="ＭＳ Ｐゴシック"/>
            </a:rPr>
            <a:t>と増加している。</a:t>
          </a:r>
          <a:endParaRPr kumimoji="1" lang="en-US" altLang="ja-JP" sz="1100">
            <a:latin typeface="ＭＳ Ｐゴシック"/>
          </a:endParaRPr>
        </a:p>
        <a:p>
          <a:r>
            <a:rPr kumimoji="1" lang="ja-JP" altLang="en-US" sz="1100">
              <a:latin typeface="ＭＳ Ｐゴシック"/>
            </a:rPr>
            <a:t>　これは、平成</a:t>
          </a:r>
          <a:r>
            <a:rPr kumimoji="1" lang="en-US" altLang="ja-JP" sz="1100">
              <a:latin typeface="ＭＳ Ｐゴシック"/>
            </a:rPr>
            <a:t>26</a:t>
          </a:r>
          <a:r>
            <a:rPr kumimoji="1" lang="ja-JP" altLang="en-US" sz="1100">
              <a:latin typeface="ＭＳ Ｐゴシック"/>
            </a:rPr>
            <a:t>年度に保育緊急確保事業として実施した子育て支援策により補助額等が拡充されたことによる増加である。</a:t>
          </a:r>
          <a:endParaRPr kumimoji="1" lang="en-US" altLang="ja-JP" sz="1100">
            <a:latin typeface="ＭＳ Ｐゴシック"/>
          </a:endParaRPr>
        </a:p>
        <a:p>
          <a:r>
            <a:rPr kumimoji="1" lang="ja-JP" altLang="en-US" sz="1100">
              <a:latin typeface="ＭＳ Ｐゴシック"/>
            </a:rPr>
            <a:t>　また、類似団体と比較しても</a:t>
          </a:r>
          <a:r>
            <a:rPr kumimoji="1" lang="en-US" altLang="ja-JP" sz="1100">
              <a:latin typeface="ＭＳ Ｐゴシック"/>
            </a:rPr>
            <a:t>4.5</a:t>
          </a:r>
          <a:r>
            <a:rPr kumimoji="1" lang="ja-JP" altLang="en-US" sz="1100">
              <a:latin typeface="ＭＳ Ｐゴシック"/>
            </a:rPr>
            <a:t>高い状態にある。要因としては、公立病院特例債償還が平成</a:t>
          </a:r>
          <a:r>
            <a:rPr kumimoji="1" lang="en-US" altLang="ja-JP" sz="1100">
              <a:latin typeface="ＭＳ Ｐゴシック"/>
            </a:rPr>
            <a:t>22</a:t>
          </a:r>
          <a:r>
            <a:rPr kumimoji="1" lang="ja-JP" altLang="en-US" sz="1100">
              <a:latin typeface="ＭＳ Ｐゴシック"/>
            </a:rPr>
            <a:t>年度から開始したことにより、病院事業会計への繰出金が生じていること。また、下水道事業、農業集落排水事業を地方公営企業（法適用化）しており、一般会計からの繰出金を補助費等として分類しているため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60706</xdr:rowOff>
    </xdr:to>
    <xdr:cxnSp macro="">
      <xdr:nvCxnSpPr>
        <xdr:cNvPr id="305" name="直線コネクタ 304"/>
        <xdr:cNvCxnSpPr/>
      </xdr:nvCxnSpPr>
      <xdr:spPr>
        <a:xfrm>
          <a:off x="15671800" y="6363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19558</xdr:rowOff>
    </xdr:to>
    <xdr:cxnSp macro="">
      <xdr:nvCxnSpPr>
        <xdr:cNvPr id="308" name="直線コネクタ 307"/>
        <xdr:cNvCxnSpPr/>
      </xdr:nvCxnSpPr>
      <xdr:spPr>
        <a:xfrm>
          <a:off x="14782800" y="636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19558</xdr:rowOff>
    </xdr:to>
    <xdr:cxnSp macro="">
      <xdr:nvCxnSpPr>
        <xdr:cNvPr id="311" name="直線コネクタ 310"/>
        <xdr:cNvCxnSpPr/>
      </xdr:nvCxnSpPr>
      <xdr:spPr>
        <a:xfrm>
          <a:off x="13893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xdr:rowOff>
    </xdr:from>
    <xdr:to>
      <xdr:col>20</xdr:col>
      <xdr:colOff>158750</xdr:colOff>
      <xdr:row>37</xdr:row>
      <xdr:rowOff>19558</xdr:rowOff>
    </xdr:to>
    <xdr:cxnSp macro="">
      <xdr:nvCxnSpPr>
        <xdr:cNvPr id="314" name="直線コネクタ 313"/>
        <xdr:cNvCxnSpPr/>
      </xdr:nvCxnSpPr>
      <xdr:spPr>
        <a:xfrm flipV="1">
          <a:off x="13004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9906</xdr:rowOff>
    </xdr:from>
    <xdr:to>
      <xdr:col>24</xdr:col>
      <xdr:colOff>82550</xdr:colOff>
      <xdr:row>37</xdr:row>
      <xdr:rowOff>111506</xdr:rowOff>
    </xdr:to>
    <xdr:sp macro="" textlink="">
      <xdr:nvSpPr>
        <xdr:cNvPr id="324" name="円/楕円 323"/>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153433</xdr:rowOff>
    </xdr:from>
    <xdr:ext cx="762000" cy="259045"/>
    <xdr:sp macro="" textlink="">
      <xdr:nvSpPr>
        <xdr:cNvPr id="325"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6" name="円/楕円 325"/>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7" name="テキスト ボックス 326"/>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28" name="円/楕円 327"/>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55135</xdr:rowOff>
    </xdr:from>
    <xdr:ext cx="762000" cy="259045"/>
    <xdr:sp macro="" textlink="">
      <xdr:nvSpPr>
        <xdr:cNvPr id="329" name="テキスト ボックス 328"/>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30" name="円/楕円 329"/>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31" name="テキスト ボックス 330"/>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2" name="円/楕円 331"/>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3" name="テキスト ボックス 332"/>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前年度比</a:t>
          </a:r>
          <a:r>
            <a:rPr kumimoji="1" lang="en-US" altLang="ja-JP" sz="1250">
              <a:latin typeface="ＭＳ Ｐゴシック"/>
            </a:rPr>
            <a:t>0.4</a:t>
          </a:r>
          <a:r>
            <a:rPr kumimoji="1" lang="ja-JP" altLang="en-US" sz="1250">
              <a:latin typeface="ＭＳ Ｐゴシック"/>
            </a:rPr>
            <a:t>と増加している。</a:t>
          </a:r>
          <a:endParaRPr kumimoji="1" lang="en-US" altLang="ja-JP" sz="1250">
            <a:latin typeface="ＭＳ Ｐゴシック"/>
          </a:endParaRPr>
        </a:p>
        <a:p>
          <a:r>
            <a:rPr kumimoji="1" lang="ja-JP" altLang="en-US" sz="1250">
              <a:latin typeface="ＭＳ Ｐゴシック"/>
            </a:rPr>
            <a:t>　公債費は増加しているが、大型建設事業の償還終了の影響により、実質公債費比率は改善している。経常収支比率に占める割合は高い</a:t>
          </a:r>
          <a:r>
            <a:rPr kumimoji="1" lang="en-US" altLang="ja-JP" sz="1250">
              <a:latin typeface="ＭＳ Ｐゴシック"/>
            </a:rPr>
            <a:t>(92.0</a:t>
          </a:r>
          <a:r>
            <a:rPr kumimoji="1" lang="ja-JP" altLang="en-US" sz="1250">
              <a:latin typeface="ＭＳ Ｐゴシック"/>
            </a:rPr>
            <a:t>のうち</a:t>
          </a:r>
          <a:r>
            <a:rPr kumimoji="1" lang="en-US" altLang="ja-JP" sz="1250">
              <a:latin typeface="ＭＳ Ｐゴシック"/>
            </a:rPr>
            <a:t>13.9)</a:t>
          </a:r>
          <a:r>
            <a:rPr kumimoji="1" lang="ja-JP" altLang="en-US" sz="1250">
              <a:latin typeface="ＭＳ Ｐゴシック"/>
            </a:rPr>
            <a:t>が、類似団体との比較では、人口</a:t>
          </a:r>
          <a:r>
            <a:rPr kumimoji="1" lang="en-US" altLang="ja-JP" sz="1250">
              <a:latin typeface="ＭＳ Ｐゴシック"/>
            </a:rPr>
            <a:t>1</a:t>
          </a:r>
          <a:r>
            <a:rPr kumimoji="1" lang="ja-JP" altLang="en-US" sz="1250">
              <a:latin typeface="ＭＳ Ｐゴシック"/>
            </a:rPr>
            <a:t>人当たりの決算額は低い。</a:t>
          </a:r>
          <a:r>
            <a:rPr kumimoji="1" lang="en-US" altLang="ja-JP" sz="1250">
              <a:latin typeface="ＭＳ Ｐゴシック"/>
            </a:rPr>
            <a:t>(</a:t>
          </a:r>
          <a:r>
            <a:rPr kumimoji="1" lang="ja-JP" altLang="en-US" sz="1250">
              <a:latin typeface="ＭＳ Ｐゴシック"/>
            </a:rPr>
            <a:t>大村市：</a:t>
          </a:r>
          <a:r>
            <a:rPr kumimoji="1" lang="en-US" altLang="ja-JP" sz="1250">
              <a:latin typeface="ＭＳ Ｐゴシック"/>
            </a:rPr>
            <a:t>29,927</a:t>
          </a:r>
          <a:r>
            <a:rPr kumimoji="1" lang="ja-JP" altLang="en-US" sz="1250">
              <a:latin typeface="ＭＳ Ｐゴシック"/>
            </a:rPr>
            <a:t>円</a:t>
          </a:r>
          <a:r>
            <a:rPr kumimoji="1" lang="en-US" altLang="ja-JP" sz="1250">
              <a:latin typeface="ＭＳ Ｐゴシック"/>
            </a:rPr>
            <a:t>/</a:t>
          </a:r>
          <a:r>
            <a:rPr kumimoji="1" lang="ja-JP" altLang="en-US" sz="1250">
              <a:latin typeface="ＭＳ Ｐゴシック"/>
            </a:rPr>
            <a:t>人、類似団体：</a:t>
          </a:r>
          <a:r>
            <a:rPr kumimoji="1" lang="en-US" altLang="ja-JP" sz="1250">
              <a:latin typeface="ＭＳ Ｐゴシック"/>
            </a:rPr>
            <a:t>43,359</a:t>
          </a:r>
          <a:r>
            <a:rPr kumimoji="1" lang="ja-JP" altLang="en-US" sz="1250">
              <a:latin typeface="ＭＳ Ｐゴシック"/>
            </a:rPr>
            <a:t>円</a:t>
          </a:r>
          <a:r>
            <a:rPr kumimoji="1" lang="en-US" altLang="ja-JP" sz="1250">
              <a:latin typeface="ＭＳ Ｐゴシック"/>
            </a:rPr>
            <a:t>/</a:t>
          </a:r>
          <a:r>
            <a:rPr kumimoji="1" lang="ja-JP" altLang="en-US" sz="1250">
              <a:latin typeface="ＭＳ Ｐゴシック"/>
            </a:rPr>
            <a:t>人）</a:t>
          </a:r>
          <a:endParaRPr kumimoji="1" lang="en-US" altLang="ja-JP" sz="1250">
            <a:latin typeface="ＭＳ Ｐゴシック"/>
          </a:endParaRPr>
        </a:p>
        <a:p>
          <a:r>
            <a:rPr kumimoji="1" lang="ja-JP" altLang="en-US" sz="1250">
              <a:latin typeface="ＭＳ Ｐゴシック"/>
            </a:rPr>
            <a:t>　今後、地方債を活用した大型建設事業を予定しているが、公債費については、実質公債費比率の将来見込みなどを活用し、適切な水準の維持に努める。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19558</xdr:rowOff>
    </xdr:to>
    <xdr:cxnSp macro="">
      <xdr:nvCxnSpPr>
        <xdr:cNvPr id="363" name="直線コネクタ 362"/>
        <xdr:cNvCxnSpPr/>
      </xdr:nvCxnSpPr>
      <xdr:spPr>
        <a:xfrm>
          <a:off x="3987800" y="13202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165863</xdr:rowOff>
    </xdr:to>
    <xdr:cxnSp macro="">
      <xdr:nvCxnSpPr>
        <xdr:cNvPr id="366" name="直線コネクタ 365"/>
        <xdr:cNvCxnSpPr/>
      </xdr:nvCxnSpPr>
      <xdr:spPr>
        <a:xfrm flipV="1">
          <a:off x="3098800" y="13202920"/>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165863</xdr:rowOff>
    </xdr:from>
    <xdr:to>
      <xdr:col>4</xdr:col>
      <xdr:colOff>346075</xdr:colOff>
      <xdr:row>78</xdr:row>
      <xdr:rowOff>67563</xdr:rowOff>
    </xdr:to>
    <xdr:cxnSp macro="">
      <xdr:nvCxnSpPr>
        <xdr:cNvPr id="369" name="直線コネクタ 368"/>
        <xdr:cNvCxnSpPr/>
      </xdr:nvCxnSpPr>
      <xdr:spPr>
        <a:xfrm flipV="1">
          <a:off x="2209800" y="133675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67563</xdr:rowOff>
    </xdr:from>
    <xdr:to>
      <xdr:col>3</xdr:col>
      <xdr:colOff>142875</xdr:colOff>
      <xdr:row>78</xdr:row>
      <xdr:rowOff>90424</xdr:rowOff>
    </xdr:to>
    <xdr:cxnSp macro="">
      <xdr:nvCxnSpPr>
        <xdr:cNvPr id="372" name="直線コネクタ 371"/>
        <xdr:cNvCxnSpPr/>
      </xdr:nvCxnSpPr>
      <xdr:spPr>
        <a:xfrm flipV="1">
          <a:off x="1320800" y="134406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2" name="円/楕円 381"/>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83"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4" name="円/楕円 383"/>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5" name="テキスト ボックス 384"/>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86" name="円/楕円 385"/>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55390</xdr:rowOff>
    </xdr:from>
    <xdr:ext cx="762000" cy="259045"/>
    <xdr:sp macro="" textlink="">
      <xdr:nvSpPr>
        <xdr:cNvPr id="387" name="テキスト ボックス 386"/>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xdr:rowOff>
    </xdr:from>
    <xdr:to>
      <xdr:col>3</xdr:col>
      <xdr:colOff>193675</xdr:colOff>
      <xdr:row>78</xdr:row>
      <xdr:rowOff>118363</xdr:rowOff>
    </xdr:to>
    <xdr:sp macro="" textlink="">
      <xdr:nvSpPr>
        <xdr:cNvPr id="388" name="円/楕円 387"/>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89" name="テキスト ボックス 388"/>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90" name="円/楕円 389"/>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126001</xdr:rowOff>
    </xdr:from>
    <xdr:ext cx="762000" cy="259045"/>
    <xdr:sp macro="" textlink="">
      <xdr:nvSpPr>
        <xdr:cNvPr id="391" name="テキスト ボックス 390"/>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公債費以外の項目については、類似団体と比較して</a:t>
          </a:r>
          <a:r>
            <a:rPr kumimoji="1" lang="en-US" altLang="ja-JP" sz="1300">
              <a:latin typeface="ＭＳ Ｐゴシック"/>
            </a:rPr>
            <a:t>4.7</a:t>
          </a:r>
          <a:r>
            <a:rPr kumimoji="1" lang="ja-JP" altLang="en-US" sz="1300">
              <a:latin typeface="ＭＳ Ｐゴシック"/>
            </a:rPr>
            <a:t>高い。主な要因は、扶助費の影響によるものである</a:t>
          </a:r>
          <a:r>
            <a:rPr kumimoji="1" lang="en-US" altLang="ja-JP" sz="1300">
              <a:latin typeface="ＭＳ Ｐゴシック"/>
            </a:rPr>
            <a:t>(</a:t>
          </a:r>
          <a:r>
            <a:rPr kumimoji="1" lang="ja-JP" altLang="en-US" sz="1300">
              <a:latin typeface="ＭＳ Ｐゴシック"/>
            </a:rPr>
            <a:t>大村市：</a:t>
          </a:r>
          <a:r>
            <a:rPr kumimoji="1" lang="en-US" altLang="ja-JP" sz="1300">
              <a:latin typeface="ＭＳ Ｐゴシック"/>
            </a:rPr>
            <a:t>14.3</a:t>
          </a:r>
          <a:r>
            <a:rPr kumimoji="1" lang="ja-JP" altLang="en-US" sz="1300">
              <a:latin typeface="ＭＳ Ｐゴシック"/>
            </a:rPr>
            <a:t>、類似団体：</a:t>
          </a:r>
          <a:r>
            <a:rPr kumimoji="1" lang="en-US" altLang="ja-JP" sz="1300">
              <a:latin typeface="ＭＳ Ｐゴシック"/>
            </a:rPr>
            <a:t>10.1)</a:t>
          </a:r>
          <a:r>
            <a:rPr kumimoji="1" lang="ja-JP" altLang="en-US" sz="1300">
              <a:latin typeface="ＭＳ Ｐゴシック"/>
            </a:rPr>
            <a:t>。</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扶助費については、給付費の適正化や利用者の自立支援などに積極的に取り組むことにより、給付費の抑制に努めていく。</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85089</xdr:rowOff>
    </xdr:from>
    <xdr:to>
      <xdr:col>24</xdr:col>
      <xdr:colOff>31750</xdr:colOff>
      <xdr:row>76</xdr:row>
      <xdr:rowOff>168911</xdr:rowOff>
    </xdr:to>
    <xdr:cxnSp macro="">
      <xdr:nvCxnSpPr>
        <xdr:cNvPr id="424" name="直線コネクタ 423"/>
        <xdr:cNvCxnSpPr/>
      </xdr:nvCxnSpPr>
      <xdr:spPr>
        <a:xfrm>
          <a:off x="15671800" y="131152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85089</xdr:rowOff>
    </xdr:from>
    <xdr:to>
      <xdr:col>22</xdr:col>
      <xdr:colOff>565150</xdr:colOff>
      <xdr:row>76</xdr:row>
      <xdr:rowOff>88900</xdr:rowOff>
    </xdr:to>
    <xdr:cxnSp macro="">
      <xdr:nvCxnSpPr>
        <xdr:cNvPr id="427" name="直線コネクタ 426"/>
        <xdr:cNvCxnSpPr/>
      </xdr:nvCxnSpPr>
      <xdr:spPr>
        <a:xfrm flipV="1">
          <a:off x="14782800" y="13115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31750</xdr:rowOff>
    </xdr:from>
    <xdr:to>
      <xdr:col>21</xdr:col>
      <xdr:colOff>361950</xdr:colOff>
      <xdr:row>76</xdr:row>
      <xdr:rowOff>88900</xdr:rowOff>
    </xdr:to>
    <xdr:cxnSp macro="">
      <xdr:nvCxnSpPr>
        <xdr:cNvPr id="430" name="直線コネクタ 429"/>
        <xdr:cNvCxnSpPr/>
      </xdr:nvCxnSpPr>
      <xdr:spPr>
        <a:xfrm>
          <a:off x="13893800" y="1306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31750</xdr:rowOff>
    </xdr:to>
    <xdr:cxnSp macro="">
      <xdr:nvCxnSpPr>
        <xdr:cNvPr id="433" name="直線コネクタ 432"/>
        <xdr:cNvCxnSpPr/>
      </xdr:nvCxnSpPr>
      <xdr:spPr>
        <a:xfrm>
          <a:off x="13004800" y="1304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118111</xdr:rowOff>
    </xdr:from>
    <xdr:to>
      <xdr:col>24</xdr:col>
      <xdr:colOff>82550</xdr:colOff>
      <xdr:row>77</xdr:row>
      <xdr:rowOff>48261</xdr:rowOff>
    </xdr:to>
    <xdr:sp macro="" textlink="">
      <xdr:nvSpPr>
        <xdr:cNvPr id="443" name="円/楕円 442"/>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90188</xdr:rowOff>
    </xdr:from>
    <xdr:ext cx="762000" cy="259045"/>
    <xdr:sp macro="" textlink="">
      <xdr:nvSpPr>
        <xdr:cNvPr id="444" name="公債費以外該当値テキスト"/>
        <xdr:cNvSpPr txBox="1"/>
      </xdr:nvSpPr>
      <xdr:spPr>
        <a:xfrm>
          <a:off x="16598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34289</xdr:rowOff>
    </xdr:from>
    <xdr:to>
      <xdr:col>22</xdr:col>
      <xdr:colOff>615950</xdr:colOff>
      <xdr:row>76</xdr:row>
      <xdr:rowOff>135889</xdr:rowOff>
    </xdr:to>
    <xdr:sp macro="" textlink="">
      <xdr:nvSpPr>
        <xdr:cNvPr id="445" name="円/楕円 444"/>
        <xdr:cNvSpPr/>
      </xdr:nvSpPr>
      <xdr:spPr>
        <a:xfrm>
          <a:off x="15621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120666</xdr:rowOff>
    </xdr:from>
    <xdr:ext cx="736600" cy="259045"/>
    <xdr:sp macro="" textlink="">
      <xdr:nvSpPr>
        <xdr:cNvPr id="446" name="テキスト ボックス 445"/>
        <xdr:cNvSpPr txBox="1"/>
      </xdr:nvSpPr>
      <xdr:spPr>
        <a:xfrm>
          <a:off x="15290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47" name="円/楕円 446"/>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124477</xdr:rowOff>
    </xdr:from>
    <xdr:ext cx="762000" cy="259045"/>
    <xdr:sp macro="" textlink="">
      <xdr:nvSpPr>
        <xdr:cNvPr id="448" name="テキスト ボックス 447"/>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152400</xdr:rowOff>
    </xdr:from>
    <xdr:to>
      <xdr:col>20</xdr:col>
      <xdr:colOff>209550</xdr:colOff>
      <xdr:row>76</xdr:row>
      <xdr:rowOff>82550</xdr:rowOff>
    </xdr:to>
    <xdr:sp macro="" textlink="">
      <xdr:nvSpPr>
        <xdr:cNvPr id="449" name="円/楕円 448"/>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67327</xdr:rowOff>
    </xdr:from>
    <xdr:ext cx="762000" cy="259045"/>
    <xdr:sp macro="" textlink="">
      <xdr:nvSpPr>
        <xdr:cNvPr id="450" name="テキスト ボックス 449"/>
        <xdr:cNvSpPr txBox="1"/>
      </xdr:nvSpPr>
      <xdr:spPr>
        <a:xfrm>
          <a:off x="13512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1" name="円/楕円 450"/>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52" name="テキスト ボックス 451"/>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長崎県大村市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125101</xdr:rowOff>
    </xdr:from>
    <xdr:to>
      <xdr:col>4</xdr:col>
      <xdr:colOff>1117600</xdr:colOff>
      <xdr:row>19</xdr:row>
      <xdr:rowOff>2293</xdr:rowOff>
    </xdr:to>
    <xdr:cxnSp macro="">
      <xdr:nvCxnSpPr>
        <xdr:cNvPr id="52" name="直線コネクタ 51"/>
        <xdr:cNvCxnSpPr/>
      </xdr:nvCxnSpPr>
      <xdr:spPr bwMode="auto">
        <a:xfrm flipV="1">
          <a:off x="5003800" y="3258826"/>
          <a:ext cx="647700" cy="48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122227</xdr:rowOff>
    </xdr:from>
    <xdr:to>
      <xdr:col>4</xdr:col>
      <xdr:colOff>469900</xdr:colOff>
      <xdr:row>19</xdr:row>
      <xdr:rowOff>2293</xdr:rowOff>
    </xdr:to>
    <xdr:cxnSp macro="">
      <xdr:nvCxnSpPr>
        <xdr:cNvPr id="55" name="直線コネクタ 54"/>
        <xdr:cNvCxnSpPr/>
      </xdr:nvCxnSpPr>
      <xdr:spPr bwMode="auto">
        <a:xfrm>
          <a:off x="4305300" y="3255952"/>
          <a:ext cx="698500" cy="5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88067</xdr:rowOff>
    </xdr:from>
    <xdr:to>
      <xdr:col>3</xdr:col>
      <xdr:colOff>904875</xdr:colOff>
      <xdr:row>18</xdr:row>
      <xdr:rowOff>122227</xdr:rowOff>
    </xdr:to>
    <xdr:cxnSp macro="">
      <xdr:nvCxnSpPr>
        <xdr:cNvPr id="58" name="直線コネクタ 57"/>
        <xdr:cNvCxnSpPr/>
      </xdr:nvCxnSpPr>
      <xdr:spPr bwMode="auto">
        <a:xfrm>
          <a:off x="3606800" y="3221792"/>
          <a:ext cx="698500" cy="3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88067</xdr:rowOff>
    </xdr:from>
    <xdr:to>
      <xdr:col>3</xdr:col>
      <xdr:colOff>206375</xdr:colOff>
      <xdr:row>18</xdr:row>
      <xdr:rowOff>119745</xdr:rowOff>
    </xdr:to>
    <xdr:cxnSp macro="">
      <xdr:nvCxnSpPr>
        <xdr:cNvPr id="61" name="直線コネクタ 60"/>
        <xdr:cNvCxnSpPr/>
      </xdr:nvCxnSpPr>
      <xdr:spPr bwMode="auto">
        <a:xfrm flipV="1">
          <a:off x="2908300" y="3221792"/>
          <a:ext cx="698500" cy="31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74301</xdr:rowOff>
    </xdr:from>
    <xdr:to>
      <xdr:col>5</xdr:col>
      <xdr:colOff>34925</xdr:colOff>
      <xdr:row>19</xdr:row>
      <xdr:rowOff>4451</xdr:rowOff>
    </xdr:to>
    <xdr:sp macro="" textlink="">
      <xdr:nvSpPr>
        <xdr:cNvPr id="71" name="円/楕円 70"/>
        <xdr:cNvSpPr/>
      </xdr:nvSpPr>
      <xdr:spPr bwMode="auto">
        <a:xfrm>
          <a:off x="5600700" y="3208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46378</xdr:rowOff>
    </xdr:from>
    <xdr:ext cx="762000" cy="259045"/>
    <xdr:sp macro="" textlink="">
      <xdr:nvSpPr>
        <xdr:cNvPr id="72" name="人口1人当たり決算額の推移該当値テキスト130"/>
        <xdr:cNvSpPr txBox="1"/>
      </xdr:nvSpPr>
      <xdr:spPr>
        <a:xfrm>
          <a:off x="5740400" y="318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61,533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122943</xdr:rowOff>
    </xdr:from>
    <xdr:to>
      <xdr:col>4</xdr:col>
      <xdr:colOff>520700</xdr:colOff>
      <xdr:row>19</xdr:row>
      <xdr:rowOff>53093</xdr:rowOff>
    </xdr:to>
    <xdr:sp macro="" textlink="">
      <xdr:nvSpPr>
        <xdr:cNvPr id="73" name="円/楕円 72"/>
        <xdr:cNvSpPr/>
      </xdr:nvSpPr>
      <xdr:spPr bwMode="auto">
        <a:xfrm>
          <a:off x="4953000" y="3256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37870</xdr:rowOff>
    </xdr:from>
    <xdr:ext cx="736600" cy="259045"/>
    <xdr:sp macro="" textlink="">
      <xdr:nvSpPr>
        <xdr:cNvPr id="74" name="テキスト ボックス 73"/>
        <xdr:cNvSpPr txBox="1"/>
      </xdr:nvSpPr>
      <xdr:spPr>
        <a:xfrm>
          <a:off x="4622800" y="334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58,554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71427</xdr:rowOff>
    </xdr:from>
    <xdr:to>
      <xdr:col>3</xdr:col>
      <xdr:colOff>955675</xdr:colOff>
      <xdr:row>19</xdr:row>
      <xdr:rowOff>1577</xdr:rowOff>
    </xdr:to>
    <xdr:sp macro="" textlink="">
      <xdr:nvSpPr>
        <xdr:cNvPr id="75" name="円/楕円 74"/>
        <xdr:cNvSpPr/>
      </xdr:nvSpPr>
      <xdr:spPr bwMode="auto">
        <a:xfrm>
          <a:off x="4254500" y="320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157804</xdr:rowOff>
    </xdr:from>
    <xdr:ext cx="762000" cy="259045"/>
    <xdr:sp macro="" textlink="">
      <xdr:nvSpPr>
        <xdr:cNvPr id="76" name="テキスト ボックス 75"/>
        <xdr:cNvSpPr txBox="1"/>
      </xdr:nvSpPr>
      <xdr:spPr>
        <a:xfrm>
          <a:off x="3924300" y="329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61,709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37267</xdr:rowOff>
    </xdr:from>
    <xdr:to>
      <xdr:col>3</xdr:col>
      <xdr:colOff>257175</xdr:colOff>
      <xdr:row>18</xdr:row>
      <xdr:rowOff>138867</xdr:rowOff>
    </xdr:to>
    <xdr:sp macro="" textlink="">
      <xdr:nvSpPr>
        <xdr:cNvPr id="77" name="円/楕円 76"/>
        <xdr:cNvSpPr/>
      </xdr:nvSpPr>
      <xdr:spPr bwMode="auto">
        <a:xfrm>
          <a:off x="3556000" y="317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123644</xdr:rowOff>
    </xdr:from>
    <xdr:ext cx="762000" cy="259045"/>
    <xdr:sp macro="" textlink="">
      <xdr:nvSpPr>
        <xdr:cNvPr id="78" name="テキスト ボックス 77"/>
        <xdr:cNvSpPr txBox="1"/>
      </xdr:nvSpPr>
      <xdr:spPr>
        <a:xfrm>
          <a:off x="3225800" y="32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63,801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68945</xdr:rowOff>
    </xdr:from>
    <xdr:to>
      <xdr:col>2</xdr:col>
      <xdr:colOff>692150</xdr:colOff>
      <xdr:row>18</xdr:row>
      <xdr:rowOff>170545</xdr:rowOff>
    </xdr:to>
    <xdr:sp macro="" textlink="">
      <xdr:nvSpPr>
        <xdr:cNvPr id="79" name="円/楕円 78"/>
        <xdr:cNvSpPr/>
      </xdr:nvSpPr>
      <xdr:spPr bwMode="auto">
        <a:xfrm>
          <a:off x="2857500" y="320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155322</xdr:rowOff>
    </xdr:from>
    <xdr:ext cx="762000" cy="259045"/>
    <xdr:sp macro="" textlink="">
      <xdr:nvSpPr>
        <xdr:cNvPr id="80" name="テキスト ボックス 79"/>
        <xdr:cNvSpPr txBox="1"/>
      </xdr:nvSpPr>
      <xdr:spPr>
        <a:xfrm>
          <a:off x="2527300" y="3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335864</xdr:rowOff>
    </xdr:from>
    <xdr:to>
      <xdr:col>4</xdr:col>
      <xdr:colOff>1117600</xdr:colOff>
      <xdr:row>36</xdr:row>
      <xdr:rowOff>17938</xdr:rowOff>
    </xdr:to>
    <xdr:cxnSp macro="">
      <xdr:nvCxnSpPr>
        <xdr:cNvPr id="113" name="直線コネクタ 112"/>
        <xdr:cNvCxnSpPr/>
      </xdr:nvCxnSpPr>
      <xdr:spPr bwMode="auto">
        <a:xfrm flipV="1">
          <a:off x="5003800" y="6946214"/>
          <a:ext cx="647700" cy="24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248101</xdr:rowOff>
    </xdr:from>
    <xdr:to>
      <xdr:col>4</xdr:col>
      <xdr:colOff>469900</xdr:colOff>
      <xdr:row>36</xdr:row>
      <xdr:rowOff>17938</xdr:rowOff>
    </xdr:to>
    <xdr:cxnSp macro="">
      <xdr:nvCxnSpPr>
        <xdr:cNvPr id="116" name="直線コネクタ 115"/>
        <xdr:cNvCxnSpPr/>
      </xdr:nvCxnSpPr>
      <xdr:spPr bwMode="auto">
        <a:xfrm>
          <a:off x="4305300" y="6858451"/>
          <a:ext cx="698500" cy="112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204438</xdr:rowOff>
    </xdr:from>
    <xdr:to>
      <xdr:col>3</xdr:col>
      <xdr:colOff>904875</xdr:colOff>
      <xdr:row>35</xdr:row>
      <xdr:rowOff>248101</xdr:rowOff>
    </xdr:to>
    <xdr:cxnSp macro="">
      <xdr:nvCxnSpPr>
        <xdr:cNvPr id="119" name="直線コネクタ 118"/>
        <xdr:cNvCxnSpPr/>
      </xdr:nvCxnSpPr>
      <xdr:spPr bwMode="auto">
        <a:xfrm>
          <a:off x="3606800" y="6814788"/>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204438</xdr:rowOff>
    </xdr:from>
    <xdr:to>
      <xdr:col>3</xdr:col>
      <xdr:colOff>206375</xdr:colOff>
      <xdr:row>35</xdr:row>
      <xdr:rowOff>206267</xdr:rowOff>
    </xdr:to>
    <xdr:cxnSp macro="">
      <xdr:nvCxnSpPr>
        <xdr:cNvPr id="122" name="直線コネクタ 121"/>
        <xdr:cNvCxnSpPr/>
      </xdr:nvCxnSpPr>
      <xdr:spPr bwMode="auto">
        <a:xfrm flipV="1">
          <a:off x="2908300" y="6814788"/>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285064</xdr:rowOff>
    </xdr:from>
    <xdr:to>
      <xdr:col>5</xdr:col>
      <xdr:colOff>34925</xdr:colOff>
      <xdr:row>36</xdr:row>
      <xdr:rowOff>43764</xdr:rowOff>
    </xdr:to>
    <xdr:sp macro="" textlink="">
      <xdr:nvSpPr>
        <xdr:cNvPr id="132" name="円/楕円 131"/>
        <xdr:cNvSpPr/>
      </xdr:nvSpPr>
      <xdr:spPr bwMode="auto">
        <a:xfrm>
          <a:off x="5600700" y="689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257141</xdr:rowOff>
    </xdr:from>
    <xdr:ext cx="762000" cy="259045"/>
    <xdr:sp macro="" textlink="">
      <xdr:nvSpPr>
        <xdr:cNvPr id="133" name="人口1人当たり決算額の推移該当値テキスト445"/>
        <xdr:cNvSpPr txBox="1"/>
      </xdr:nvSpPr>
      <xdr:spPr>
        <a:xfrm>
          <a:off x="5740400" y="686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310038</xdr:rowOff>
    </xdr:from>
    <xdr:to>
      <xdr:col>4</xdr:col>
      <xdr:colOff>520700</xdr:colOff>
      <xdr:row>36</xdr:row>
      <xdr:rowOff>68738</xdr:rowOff>
    </xdr:to>
    <xdr:sp macro="" textlink="">
      <xdr:nvSpPr>
        <xdr:cNvPr id="134" name="円/楕円 133"/>
        <xdr:cNvSpPr/>
      </xdr:nvSpPr>
      <xdr:spPr bwMode="auto">
        <a:xfrm>
          <a:off x="4953000" y="6920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53515</xdr:rowOff>
    </xdr:from>
    <xdr:ext cx="736600" cy="259045"/>
    <xdr:sp macro="" textlink="">
      <xdr:nvSpPr>
        <xdr:cNvPr id="135" name="テキスト ボックス 134"/>
        <xdr:cNvSpPr txBox="1"/>
      </xdr:nvSpPr>
      <xdr:spPr>
        <a:xfrm>
          <a:off x="4622800" y="700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197301</xdr:rowOff>
    </xdr:from>
    <xdr:to>
      <xdr:col>3</xdr:col>
      <xdr:colOff>955675</xdr:colOff>
      <xdr:row>35</xdr:row>
      <xdr:rowOff>298901</xdr:rowOff>
    </xdr:to>
    <xdr:sp macro="" textlink="">
      <xdr:nvSpPr>
        <xdr:cNvPr id="136" name="円/楕円 135"/>
        <xdr:cNvSpPr/>
      </xdr:nvSpPr>
      <xdr:spPr bwMode="auto">
        <a:xfrm>
          <a:off x="4254500" y="6807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283678</xdr:rowOff>
    </xdr:from>
    <xdr:ext cx="762000" cy="259045"/>
    <xdr:sp macro="" textlink="">
      <xdr:nvSpPr>
        <xdr:cNvPr id="137" name="テキスト ボックス 136"/>
        <xdr:cNvSpPr txBox="1"/>
      </xdr:nvSpPr>
      <xdr:spPr>
        <a:xfrm>
          <a:off x="3924300" y="689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153638</xdr:rowOff>
    </xdr:from>
    <xdr:to>
      <xdr:col>3</xdr:col>
      <xdr:colOff>257175</xdr:colOff>
      <xdr:row>35</xdr:row>
      <xdr:rowOff>255238</xdr:rowOff>
    </xdr:to>
    <xdr:sp macro="" textlink="">
      <xdr:nvSpPr>
        <xdr:cNvPr id="138" name="円/楕円 137"/>
        <xdr:cNvSpPr/>
      </xdr:nvSpPr>
      <xdr:spPr bwMode="auto">
        <a:xfrm>
          <a:off x="3556000" y="6763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240015</xdr:rowOff>
    </xdr:from>
    <xdr:ext cx="762000" cy="259045"/>
    <xdr:sp macro="" textlink="">
      <xdr:nvSpPr>
        <xdr:cNvPr id="139" name="テキスト ボックス 138"/>
        <xdr:cNvSpPr txBox="1"/>
      </xdr:nvSpPr>
      <xdr:spPr>
        <a:xfrm>
          <a:off x="3225800" y="685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155467</xdr:rowOff>
    </xdr:from>
    <xdr:to>
      <xdr:col>2</xdr:col>
      <xdr:colOff>692150</xdr:colOff>
      <xdr:row>35</xdr:row>
      <xdr:rowOff>257067</xdr:rowOff>
    </xdr:to>
    <xdr:sp macro="" textlink="">
      <xdr:nvSpPr>
        <xdr:cNvPr id="140" name="円/楕円 139"/>
        <xdr:cNvSpPr/>
      </xdr:nvSpPr>
      <xdr:spPr bwMode="auto">
        <a:xfrm>
          <a:off x="2857500" y="6765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241844</xdr:rowOff>
    </xdr:from>
    <xdr:ext cx="762000" cy="259045"/>
    <xdr:sp macro="" textlink="">
      <xdr:nvSpPr>
        <xdr:cNvPr id="141" name="テキスト ボックス 140"/>
        <xdr:cNvSpPr txBox="1"/>
      </xdr:nvSpPr>
      <xdr:spPr>
        <a:xfrm>
          <a:off x="2527300" y="68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長崎県大村市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baseline="0">
              <a:latin typeface="ＭＳ ゴシック" pitchFamily="49" charset="-128"/>
              <a:ea typeface="ＭＳ ゴシック" pitchFamily="49" charset="-128"/>
            </a:rPr>
            <a:t>　財政調整基金については、平成</a:t>
          </a:r>
          <a:r>
            <a:rPr kumimoji="1" lang="en-US" altLang="ja-JP" sz="1250" baseline="0">
              <a:latin typeface="ＭＳ ゴシック" pitchFamily="49" charset="-128"/>
              <a:ea typeface="ＭＳ ゴシック" pitchFamily="49" charset="-128"/>
            </a:rPr>
            <a:t>25</a:t>
          </a:r>
          <a:r>
            <a:rPr kumimoji="1" lang="ja-JP" altLang="en-US" sz="1250" baseline="0">
              <a:latin typeface="ＭＳ ゴシック" pitchFamily="49" charset="-128"/>
              <a:ea typeface="ＭＳ ゴシック" pitchFamily="49" charset="-128"/>
            </a:rPr>
            <a:t>年度末残高</a:t>
          </a:r>
          <a:r>
            <a:rPr kumimoji="1" lang="en-US" altLang="ja-JP" sz="1250" baseline="0">
              <a:latin typeface="ＭＳ ゴシック" pitchFamily="49" charset="-128"/>
              <a:ea typeface="ＭＳ ゴシック" pitchFamily="49" charset="-128"/>
            </a:rPr>
            <a:t>3,143</a:t>
          </a:r>
          <a:r>
            <a:rPr kumimoji="1" lang="ja-JP" altLang="en-US" sz="1250" baseline="0">
              <a:latin typeface="ＭＳ ゴシック" pitchFamily="49" charset="-128"/>
              <a:ea typeface="ＭＳ ゴシック" pitchFamily="49" charset="-128"/>
            </a:rPr>
            <a:t>百万円に、平成</a:t>
          </a:r>
          <a:r>
            <a:rPr kumimoji="1" lang="en-US" altLang="ja-JP" sz="1250" baseline="0">
              <a:latin typeface="ＭＳ ゴシック" pitchFamily="49" charset="-128"/>
              <a:ea typeface="ＭＳ ゴシック" pitchFamily="49" charset="-128"/>
            </a:rPr>
            <a:t>26</a:t>
          </a:r>
          <a:r>
            <a:rPr kumimoji="1" lang="ja-JP" altLang="en-US" sz="1250" baseline="0">
              <a:latin typeface="ＭＳ ゴシック" pitchFamily="49" charset="-128"/>
              <a:ea typeface="ＭＳ ゴシック" pitchFamily="49" charset="-128"/>
            </a:rPr>
            <a:t>年度中にそれぞれ、</a:t>
          </a:r>
          <a:r>
            <a:rPr kumimoji="1" lang="en-US" altLang="ja-JP" sz="1250" baseline="0">
              <a:latin typeface="ＭＳ ゴシック" pitchFamily="49" charset="-128"/>
              <a:ea typeface="ＭＳ ゴシック" pitchFamily="49" charset="-128"/>
            </a:rPr>
            <a:t>504</a:t>
          </a:r>
          <a:r>
            <a:rPr kumimoji="1" lang="ja-JP" altLang="en-US" sz="1250" baseline="0">
              <a:latin typeface="ＭＳ ゴシック" pitchFamily="49" charset="-128"/>
              <a:ea typeface="ＭＳ ゴシック" pitchFamily="49" charset="-128"/>
            </a:rPr>
            <a:t>百万円の積み立てと</a:t>
          </a:r>
          <a:r>
            <a:rPr kumimoji="1" lang="en-US" altLang="ja-JP" sz="1250" baseline="0">
              <a:latin typeface="ＭＳ ゴシック" pitchFamily="49" charset="-128"/>
              <a:ea typeface="ＭＳ ゴシック" pitchFamily="49" charset="-128"/>
            </a:rPr>
            <a:t>267</a:t>
          </a:r>
          <a:r>
            <a:rPr kumimoji="1" lang="ja-JP" altLang="en-US" sz="1250" baseline="0">
              <a:latin typeface="ＭＳ ゴシック" pitchFamily="49" charset="-128"/>
              <a:ea typeface="ＭＳ ゴシック" pitchFamily="49" charset="-128"/>
            </a:rPr>
            <a:t>百万円の取り崩しを行い、年度末残高</a:t>
          </a:r>
          <a:r>
            <a:rPr kumimoji="1" lang="en-US" altLang="ja-JP" sz="1250" baseline="0">
              <a:latin typeface="ＭＳ ゴシック" pitchFamily="49" charset="-128"/>
              <a:ea typeface="ＭＳ ゴシック" pitchFamily="49" charset="-128"/>
            </a:rPr>
            <a:t>3,380</a:t>
          </a:r>
          <a:r>
            <a:rPr kumimoji="1" lang="ja-JP" altLang="en-US" sz="1250" baseline="0">
              <a:latin typeface="ＭＳ ゴシック" pitchFamily="49" charset="-128"/>
              <a:ea typeface="ＭＳ ゴシック" pitchFamily="49" charset="-128"/>
            </a:rPr>
            <a:t>百万円と</a:t>
          </a:r>
          <a:r>
            <a:rPr kumimoji="1" lang="en-US" altLang="ja-JP" sz="1250" baseline="0">
              <a:latin typeface="ＭＳ ゴシック" pitchFamily="49" charset="-128"/>
              <a:ea typeface="ＭＳ ゴシック" pitchFamily="49" charset="-128"/>
            </a:rPr>
            <a:t>237</a:t>
          </a:r>
          <a:r>
            <a:rPr kumimoji="1" lang="ja-JP" altLang="en-US" sz="1250" baseline="0">
              <a:latin typeface="ＭＳ ゴシック" pitchFamily="49" charset="-128"/>
              <a:ea typeface="ＭＳ ゴシック" pitchFamily="49" charset="-128"/>
            </a:rPr>
            <a:t>百万円増加している。</a:t>
          </a:r>
          <a:endParaRPr kumimoji="1" lang="en-US" altLang="ja-JP" sz="1250" baseline="0">
            <a:latin typeface="ＭＳ ゴシック" pitchFamily="49" charset="-128"/>
            <a:ea typeface="ＭＳ ゴシック" pitchFamily="49" charset="-128"/>
          </a:endParaRPr>
        </a:p>
        <a:p>
          <a:r>
            <a:rPr kumimoji="1" lang="ja-JP" altLang="en-US" sz="1250" baseline="0">
              <a:latin typeface="ＭＳ ゴシック" pitchFamily="49" charset="-128"/>
              <a:ea typeface="ＭＳ ゴシック" pitchFamily="49" charset="-128"/>
            </a:rPr>
            <a:t>　実質収支及び実質単年度収支については、活力あるまちづくりのための特定目的基金への積み立てや財政調整基金の取り崩しを抑制するために、決算余剰金を活用したことにより減となっている。</a:t>
          </a:r>
          <a:endParaRPr kumimoji="1" lang="en-US" altLang="ja-JP" sz="1250" baseline="0">
            <a:latin typeface="ＭＳ ゴシック" pitchFamily="49" charset="-128"/>
            <a:ea typeface="ＭＳ ゴシック" pitchFamily="49" charset="-128"/>
          </a:endParaRPr>
        </a:p>
        <a:p>
          <a:r>
            <a:rPr kumimoji="1" lang="ja-JP" altLang="en-US" sz="1250" baseline="0">
              <a:latin typeface="ＭＳ ゴシック" pitchFamily="49" charset="-128"/>
              <a:ea typeface="ＭＳ ゴシック" pitchFamily="49" charset="-128"/>
            </a:rPr>
            <a:t>　今後も健全財政の維持を図るため、計画的な財政運営に努めていく。</a:t>
          </a:r>
          <a:endParaRPr kumimoji="1" lang="en-US" altLang="ja-JP" sz="1250" baseline="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長崎県大村市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全会計において、赤字は算出されなかった。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モーターボート競走事業会計については、新スタンド建て替え工事のため、平成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年度は通年で仮設スタンドでの開催となり、特別競走（ＳＧ及びプレミアムＧ</a:t>
          </a:r>
          <a:r>
            <a:rPr kumimoji="1" lang="en-US" altLang="ja-JP" sz="1400">
              <a:latin typeface="ＭＳ ゴシック" pitchFamily="49" charset="-128"/>
              <a:ea typeface="ＭＳ ゴシック" pitchFamily="49" charset="-128"/>
            </a:rPr>
            <a:t>Ⅰ</a:t>
          </a:r>
          <a:r>
            <a:rPr kumimoji="1" lang="ja-JP" altLang="en-US" sz="1400">
              <a:latin typeface="ＭＳ ゴシック" pitchFamily="49" charset="-128"/>
              <a:ea typeface="ＭＳ ゴシック" pitchFamily="49" charset="-128"/>
            </a:rPr>
            <a:t>）を誘致することができなかったことなどの影響により大幅に減少している。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長崎県大村市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地方道路整備事業（旧臨時地方道路整備事業）及び病院事業会計への公債費償還財源としての繰出額が多額となったことにより増加しているが、前年度に償還終了となった体育文化センター建設事業等の影響により、実質公債費率は前年度から</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今後、地方債を活用する大型建設事業を予定しているが、交付税算定上有利な起債を活用するなど、適正な水準を維持することに努める。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長崎県大村市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将来負担比率は、前年度から</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一般会計等に係る地方債現在高の増は、市民交流プラザ建設</a:t>
          </a:r>
          <a:r>
            <a:rPr kumimoji="1" lang="en-US" altLang="ja-JP" sz="1400">
              <a:latin typeface="ＭＳ ゴシック" pitchFamily="49" charset="-128"/>
              <a:ea typeface="ＭＳ ゴシック" pitchFamily="49" charset="-128"/>
            </a:rPr>
            <a:t>(165,400</a:t>
          </a:r>
          <a:r>
            <a:rPr kumimoji="1" lang="ja-JP" altLang="en-US" sz="1400">
              <a:latin typeface="ＭＳ ゴシック" pitchFamily="49" charset="-128"/>
              <a:ea typeface="ＭＳ ゴシック" pitchFamily="49" charset="-128"/>
            </a:rPr>
            <a:t>千円）や臨時財政対策債（</a:t>
          </a:r>
          <a:r>
            <a:rPr kumimoji="1" lang="en-US" altLang="ja-JP" sz="1400">
              <a:latin typeface="ＭＳ ゴシック" pitchFamily="49" charset="-128"/>
              <a:ea typeface="ＭＳ ゴシック" pitchFamily="49" charset="-128"/>
            </a:rPr>
            <a:t>988,532</a:t>
          </a:r>
          <a:r>
            <a:rPr kumimoji="1" lang="ja-JP" altLang="en-US" sz="1400">
              <a:latin typeface="ＭＳ ゴシック" pitchFamily="49" charset="-128"/>
              <a:ea typeface="ＭＳ ゴシック" pitchFamily="49" charset="-128"/>
            </a:rPr>
            <a:t>千円）などを借り入れたためである。また、早期退職者の増加などにより退職手当負担見込額が減少している。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充当可能基金の増は、前年度決算余剰金を特定目的基金へ積み立てたことによるものである。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今後も、将来の財政需要を見据えた計画的な財政運営に努め、将来負担比率の抑制に取り組んでいく。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38436496</v>
      </c>
      <c r="BO4" s="349"/>
      <c r="BP4" s="349"/>
      <c r="BQ4" s="349"/>
      <c r="BR4" s="349"/>
      <c r="BS4" s="349"/>
      <c r="BT4" s="349"/>
      <c r="BU4" s="350"/>
      <c r="BV4" s="348">
        <v>40181908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9.3000000000000007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37117482</v>
      </c>
      <c r="BO5" s="386"/>
      <c r="BP5" s="386"/>
      <c r="BQ5" s="386"/>
      <c r="BR5" s="386"/>
      <c r="BS5" s="386"/>
      <c r="BT5" s="386"/>
      <c r="BU5" s="387"/>
      <c r="BV5" s="385">
        <v>38249663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v>
      </c>
      <c r="CU5" s="383"/>
      <c r="CV5" s="383"/>
      <c r="CW5" s="383"/>
      <c r="CX5" s="383"/>
      <c r="CY5" s="383"/>
      <c r="CZ5" s="383"/>
      <c r="DA5" s="384"/>
      <c r="DB5" s="382">
        <v>89.4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1319014</v>
      </c>
      <c r="BO6" s="386"/>
      <c r="BP6" s="386"/>
      <c r="BQ6" s="386"/>
      <c r="BR6" s="386"/>
      <c r="BS6" s="386"/>
      <c r="BT6" s="386"/>
      <c r="BU6" s="387"/>
      <c r="BV6" s="385">
        <v>1932245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100.3</v>
      </c>
      <c r="CU6" s="423"/>
      <c r="CV6" s="423"/>
      <c r="CW6" s="423"/>
      <c r="CX6" s="423"/>
      <c r="CY6" s="423"/>
      <c r="CZ6" s="423"/>
      <c r="DA6" s="424"/>
      <c r="DB6" s="422">
        <v>97.7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113599</v>
      </c>
      <c r="BO7" s="386"/>
      <c r="BP7" s="386"/>
      <c r="BQ7" s="386"/>
      <c r="BR7" s="386"/>
      <c r="BS7" s="386"/>
      <c r="BT7" s="386"/>
      <c r="BU7" s="387"/>
      <c r="BV7" s="385">
        <v>185145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18662498</v>
      </c>
      <c r="CU7" s="386"/>
      <c r="CV7" s="386"/>
      <c r="CW7" s="386"/>
      <c r="CX7" s="386"/>
      <c r="CY7" s="386"/>
      <c r="CZ7" s="386"/>
      <c r="DA7" s="387"/>
      <c r="DB7" s="385">
        <v>18708930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1205415</v>
      </c>
      <c r="BO8" s="386"/>
      <c r="BP8" s="386"/>
      <c r="BQ8" s="386"/>
      <c r="BR8" s="386"/>
      <c r="BS8" s="386"/>
      <c r="BT8" s="386"/>
      <c r="BU8" s="387"/>
      <c r="BV8" s="385">
        <v>1747100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0.59</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90517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-541685</v>
      </c>
      <c r="BO9" s="386"/>
      <c r="BP9" s="386"/>
      <c r="BQ9" s="386"/>
      <c r="BR9" s="386"/>
      <c r="BS9" s="386"/>
      <c r="BT9" s="386"/>
      <c r="BU9" s="387"/>
      <c r="BV9" s="385">
        <v>498013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11.5</v>
      </c>
      <c r="CU9" s="383"/>
      <c r="CV9" s="383"/>
      <c r="CW9" s="383"/>
      <c r="CX9" s="383"/>
      <c r="CY9" s="383"/>
      <c r="CZ9" s="383"/>
      <c r="DA9" s="384"/>
      <c r="DB9" s="382">
        <v>10.7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88040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503881</v>
      </c>
      <c r="BO10" s="386"/>
      <c r="BP10" s="386"/>
      <c r="BQ10" s="386"/>
      <c r="BR10" s="386"/>
      <c r="BS10" s="386"/>
      <c r="BT10" s="386"/>
      <c r="BU10" s="387"/>
      <c r="BV10" s="385">
        <v>627940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94344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267322</v>
      </c>
      <c r="BO12" s="386"/>
      <c r="BP12" s="386"/>
      <c r="BQ12" s="386"/>
      <c r="BR12" s="386"/>
      <c r="BS12" s="386"/>
      <c r="BT12" s="386"/>
      <c r="BU12" s="387"/>
      <c r="BV12" s="385">
        <v>633083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94071</v>
      </c>
      <c r="S13" s="467"/>
      <c r="T13" s="467"/>
      <c r="U13" s="467"/>
      <c r="V13" s="468"/>
      <c r="W13" s="401" t="s">
        <v>124</v>
      </c>
      <c r="X13" s="402"/>
      <c r="Y13" s="402"/>
      <c r="Z13" s="402"/>
      <c r="AA13" s="402"/>
      <c r="AB13" s="392"/>
      <c r="AC13" s="436">
        <v>1847</v>
      </c>
      <c r="AD13" s="437"/>
      <c r="AE13" s="437"/>
      <c r="AF13" s="437"/>
      <c r="AG13" s="476"/>
      <c r="AH13" s="436">
        <v>2453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-305126</v>
      </c>
      <c r="BO13" s="386"/>
      <c r="BP13" s="386"/>
      <c r="BQ13" s="386"/>
      <c r="BR13" s="386"/>
      <c r="BS13" s="386"/>
      <c r="BT13" s="386"/>
      <c r="BU13" s="387"/>
      <c r="BV13" s="385">
        <v>492870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7.7</v>
      </c>
      <c r="CU13" s="383"/>
      <c r="CV13" s="383"/>
      <c r="CW13" s="383"/>
      <c r="CX13" s="383"/>
      <c r="CY13" s="383"/>
      <c r="CZ13" s="383"/>
      <c r="DA13" s="384"/>
      <c r="DB13" s="382">
        <v>9.1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94002</v>
      </c>
      <c r="S14" s="467"/>
      <c r="T14" s="467"/>
      <c r="U14" s="467"/>
      <c r="V14" s="468"/>
      <c r="W14" s="375"/>
      <c r="X14" s="376"/>
      <c r="Y14" s="376"/>
      <c r="Z14" s="376"/>
      <c r="AA14" s="376"/>
      <c r="AB14" s="365"/>
      <c r="AC14" s="469">
        <v>4.5999999999999996</v>
      </c>
      <c r="AD14" s="470"/>
      <c r="AE14" s="470"/>
      <c r="AF14" s="470"/>
      <c r="AG14" s="471"/>
      <c r="AH14" s="469">
        <v>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25.8</v>
      </c>
      <c r="CU14" s="481"/>
      <c r="CV14" s="481"/>
      <c r="CW14" s="481"/>
      <c r="CX14" s="481"/>
      <c r="CY14" s="481"/>
      <c r="CZ14" s="481"/>
      <c r="DA14" s="482"/>
      <c r="DB14" s="480">
        <v>33.6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93706</v>
      </c>
      <c r="S15" s="467"/>
      <c r="T15" s="467"/>
      <c r="U15" s="467"/>
      <c r="V15" s="468"/>
      <c r="W15" s="401" t="s">
        <v>131</v>
      </c>
      <c r="X15" s="402"/>
      <c r="Y15" s="402"/>
      <c r="Z15" s="402"/>
      <c r="AA15" s="402"/>
      <c r="AB15" s="392"/>
      <c r="AC15" s="436">
        <v>8000</v>
      </c>
      <c r="AD15" s="437"/>
      <c r="AE15" s="437"/>
      <c r="AF15" s="437"/>
      <c r="AG15" s="476"/>
      <c r="AH15" s="436">
        <v>8828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8710905</v>
      </c>
      <c r="BO15" s="349"/>
      <c r="BP15" s="349"/>
      <c r="BQ15" s="349"/>
      <c r="BR15" s="349"/>
      <c r="BS15" s="349"/>
      <c r="BT15" s="349"/>
      <c r="BU15" s="350"/>
      <c r="BV15" s="348">
        <v>8530748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20</v>
      </c>
      <c r="AD16" s="470"/>
      <c r="AE16" s="470"/>
      <c r="AF16" s="470"/>
      <c r="AG16" s="471"/>
      <c r="AH16" s="469">
        <v>21.5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14628252</v>
      </c>
      <c r="BO16" s="386"/>
      <c r="BP16" s="386"/>
      <c r="BQ16" s="386"/>
      <c r="BR16" s="386"/>
      <c r="BS16" s="386"/>
      <c r="BT16" s="386"/>
      <c r="BU16" s="387"/>
      <c r="BV16" s="385">
        <v>14574466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30128</v>
      </c>
      <c r="AD17" s="437"/>
      <c r="AE17" s="437"/>
      <c r="AF17" s="437"/>
      <c r="AG17" s="476"/>
      <c r="AH17" s="436">
        <v>29674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11173998</v>
      </c>
      <c r="BO17" s="386"/>
      <c r="BP17" s="386"/>
      <c r="BQ17" s="386"/>
      <c r="BR17" s="386"/>
      <c r="BS17" s="386"/>
      <c r="BT17" s="386"/>
      <c r="BU17" s="387"/>
      <c r="BV17" s="385">
        <v>11026160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126.66</v>
      </c>
      <c r="M18" s="498"/>
      <c r="N18" s="498"/>
      <c r="O18" s="498"/>
      <c r="P18" s="498"/>
      <c r="Q18" s="498"/>
      <c r="R18" s="499"/>
      <c r="S18" s="499"/>
      <c r="T18" s="499"/>
      <c r="U18" s="499"/>
      <c r="V18" s="500"/>
      <c r="W18" s="403"/>
      <c r="X18" s="404"/>
      <c r="Y18" s="404"/>
      <c r="Z18" s="404"/>
      <c r="AA18" s="404"/>
      <c r="AB18" s="395"/>
      <c r="AC18" s="501">
        <v>75.400000000000006</v>
      </c>
      <c r="AD18" s="502"/>
      <c r="AE18" s="502"/>
      <c r="AF18" s="502"/>
      <c r="AG18" s="503"/>
      <c r="AH18" s="501">
        <v>72.099999999999994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17453140</v>
      </c>
      <c r="BO18" s="386"/>
      <c r="BP18" s="386"/>
      <c r="BQ18" s="386"/>
      <c r="BR18" s="386"/>
      <c r="BS18" s="386"/>
      <c r="BT18" s="386"/>
      <c r="BU18" s="387"/>
      <c r="BV18" s="385">
        <v>17049089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715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22901095</v>
      </c>
      <c r="BO19" s="386"/>
      <c r="BP19" s="386"/>
      <c r="BQ19" s="386"/>
      <c r="BR19" s="386"/>
      <c r="BS19" s="386"/>
      <c r="BT19" s="386"/>
      <c r="BU19" s="387"/>
      <c r="BV19" s="385">
        <v>24033250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34044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32552940</v>
      </c>
      <c r="BO23" s="386"/>
      <c r="BP23" s="386"/>
      <c r="BQ23" s="386"/>
      <c r="BR23" s="386"/>
      <c r="BS23" s="386"/>
      <c r="BT23" s="386"/>
      <c r="BU23" s="387"/>
      <c r="BV23" s="385">
        <v>31404998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9300</v>
      </c>
      <c r="R24" s="437"/>
      <c r="S24" s="437"/>
      <c r="T24" s="437"/>
      <c r="U24" s="437"/>
      <c r="V24" s="476"/>
      <c r="W24" s="531"/>
      <c r="X24" s="519"/>
      <c r="Y24" s="520"/>
      <c r="Z24" s="435" t="s">
        <v>154</v>
      </c>
      <c r="AA24" s="415"/>
      <c r="AB24" s="415"/>
      <c r="AC24" s="415"/>
      <c r="AD24" s="415"/>
      <c r="AE24" s="415"/>
      <c r="AF24" s="415"/>
      <c r="AG24" s="416"/>
      <c r="AH24" s="436">
        <v>486</v>
      </c>
      <c r="AI24" s="437"/>
      <c r="AJ24" s="437"/>
      <c r="AK24" s="437"/>
      <c r="AL24" s="476"/>
      <c r="AM24" s="436">
        <v>1538190</v>
      </c>
      <c r="AN24" s="437"/>
      <c r="AO24" s="437"/>
      <c r="AP24" s="437"/>
      <c r="AQ24" s="437"/>
      <c r="AR24" s="476"/>
      <c r="AS24" s="436">
        <v>3165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31706984</v>
      </c>
      <c r="BO24" s="386"/>
      <c r="BP24" s="386"/>
      <c r="BQ24" s="386"/>
      <c r="BR24" s="386"/>
      <c r="BS24" s="386"/>
      <c r="BT24" s="386"/>
      <c r="BU24" s="387"/>
      <c r="BV24" s="385">
        <v>30498771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7530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3895719</v>
      </c>
      <c r="BO25" s="349"/>
      <c r="BP25" s="349"/>
      <c r="BQ25" s="349"/>
      <c r="BR25" s="349"/>
      <c r="BS25" s="349"/>
      <c r="BT25" s="349"/>
      <c r="BU25" s="350"/>
      <c r="BV25" s="348">
        <v>6060902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6790</v>
      </c>
      <c r="R26" s="437"/>
      <c r="S26" s="437"/>
      <c r="T26" s="437"/>
      <c r="U26" s="437"/>
      <c r="V26" s="476"/>
      <c r="W26" s="531"/>
      <c r="X26" s="519"/>
      <c r="Y26" s="520"/>
      <c r="Z26" s="435" t="s">
        <v>160</v>
      </c>
      <c r="AA26" s="541"/>
      <c r="AB26" s="541"/>
      <c r="AC26" s="541"/>
      <c r="AD26" s="541"/>
      <c r="AE26" s="541"/>
      <c r="AF26" s="541"/>
      <c r="AG26" s="542"/>
      <c r="AH26" s="436">
        <v>25</v>
      </c>
      <c r="AI26" s="437"/>
      <c r="AJ26" s="437"/>
      <c r="AK26" s="437"/>
      <c r="AL26" s="476"/>
      <c r="AM26" s="436">
        <v>94475</v>
      </c>
      <c r="AN26" s="437"/>
      <c r="AO26" s="437"/>
      <c r="AP26" s="437"/>
      <c r="AQ26" s="437"/>
      <c r="AR26" s="476"/>
      <c r="AS26" s="436">
        <v>3779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v>800000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4930</v>
      </c>
      <c r="R27" s="437"/>
      <c r="S27" s="437"/>
      <c r="T27" s="437"/>
      <c r="U27" s="437"/>
      <c r="V27" s="476"/>
      <c r="W27" s="531"/>
      <c r="X27" s="519"/>
      <c r="Y27" s="520"/>
      <c r="Z27" s="435" t="s">
        <v>163</v>
      </c>
      <c r="AA27" s="415"/>
      <c r="AB27" s="415"/>
      <c r="AC27" s="415"/>
      <c r="AD27" s="415"/>
      <c r="AE27" s="415"/>
      <c r="AF27" s="415"/>
      <c r="AG27" s="416"/>
      <c r="AH27" s="436">
        <v>31</v>
      </c>
      <c r="AI27" s="437"/>
      <c r="AJ27" s="437"/>
      <c r="AK27" s="437"/>
      <c r="AL27" s="476"/>
      <c r="AM27" s="436">
        <v>106735</v>
      </c>
      <c r="AN27" s="437"/>
      <c r="AO27" s="437"/>
      <c r="AP27" s="437"/>
      <c r="AQ27" s="437"/>
      <c r="AR27" s="476"/>
      <c r="AS27" s="436">
        <v>3443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1375708</v>
      </c>
      <c r="BO27" s="555"/>
      <c r="BP27" s="555"/>
      <c r="BQ27" s="555"/>
      <c r="BR27" s="555"/>
      <c r="BS27" s="555"/>
      <c r="BT27" s="555"/>
      <c r="BU27" s="556"/>
      <c r="BV27" s="554">
        <v>1375708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4190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3379529</v>
      </c>
      <c r="BO28" s="349"/>
      <c r="BP28" s="349"/>
      <c r="BQ28" s="349"/>
      <c r="BR28" s="349"/>
      <c r="BS28" s="349"/>
      <c r="BT28" s="349"/>
      <c r="BU28" s="350"/>
      <c r="BV28" s="348">
        <v>3142970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23</v>
      </c>
      <c r="M29" s="437"/>
      <c r="N29" s="437"/>
      <c r="O29" s="437"/>
      <c r="P29" s="476"/>
      <c r="Q29" s="436">
        <v>4000</v>
      </c>
      <c r="R29" s="437"/>
      <c r="S29" s="437"/>
      <c r="T29" s="437"/>
      <c r="U29" s="437"/>
      <c r="V29" s="476"/>
      <c r="W29" s="532"/>
      <c r="X29" s="533"/>
      <c r="Y29" s="534"/>
      <c r="Z29" s="435" t="s">
        <v>170</v>
      </c>
      <c r="AA29" s="415"/>
      <c r="AB29" s="415"/>
      <c r="AC29" s="415"/>
      <c r="AD29" s="415"/>
      <c r="AE29" s="415"/>
      <c r="AF29" s="415"/>
      <c r="AG29" s="416"/>
      <c r="AH29" s="436">
        <v>517</v>
      </c>
      <c r="AI29" s="437"/>
      <c r="AJ29" s="437"/>
      <c r="AK29" s="437"/>
      <c r="AL29" s="476"/>
      <c r="AM29" s="436">
        <v>1644925</v>
      </c>
      <c r="AN29" s="437"/>
      <c r="AO29" s="437"/>
      <c r="AP29" s="437"/>
      <c r="AQ29" s="437"/>
      <c r="AR29" s="476"/>
      <c r="AS29" s="436">
        <v>3182</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708303</v>
      </c>
      <c r="BO29" s="386"/>
      <c r="BP29" s="386"/>
      <c r="BQ29" s="386"/>
      <c r="BR29" s="386"/>
      <c r="BS29" s="386"/>
      <c r="BT29" s="386"/>
      <c r="BU29" s="387"/>
      <c r="BV29" s="385">
        <v>707432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3525100</v>
      </c>
      <c r="BO30" s="555"/>
      <c r="BP30" s="555"/>
      <c r="BQ30" s="555"/>
      <c r="BR30" s="555"/>
      <c r="BS30" s="555"/>
      <c r="BT30" s="555"/>
      <c r="BU30" s="556"/>
      <c r="BV30" s="554">
        <v>3016556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大村市水道事業会計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IF('各会計、関係団体の財政状況及び健全化判断比率'!B38="","",'各会計、関係団体の財政状況及び健全化判断比率'!B38)</f>
        <v>大村市簡易水道事業特別会計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長崎県市町村総合事務組合(一般会計)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大村市土地開発公社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大村市工業用水道事業会計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長崎県市町村総合事務組合(市町村会館管理事業特別会計)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大村市総合地方卸売市場</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IF('各会計、関係団体の財政状況及び健全化判断比率'!B34="","",'各会計、関係団体の財政状況及び健全化判断比率'!B34)</f>
        <v>大村市病院事業会計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長崎県市町村総合事務組合(市町村会館馬町別館管理事業特別会計)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大村未来づくり</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介護サービス事業</v>
      </c>
      <c r="X37" s="567"/>
      <c r="Y37" s="567"/>
      <c r="Z37" s="567"/>
      <c r="AA37" s="567"/>
      <c r="AB37" s="567"/>
      <c r="AC37" s="567"/>
      <c r="AD37" s="567"/>
      <c r="AE37" s="567"/>
      <c r="AF37" s="567"/>
      <c r="AG37" s="567"/>
      <c r="AH37" s="567"/>
      <c r="AI37" s="567"/>
      <c r="AJ37" s="567"/>
      <c r="AK37" s="567"/>
      <c r="AL37" s="165"/>
      <c r="AM37" s="566">
        <f t="shared" si="0"/>
        <v>9</v>
      </c>
      <c r="AN37" s="566"/>
      <c r="AO37" s="567" t="str">
        <f>IF('各会計、関係団体の財政状況及び健全化判断比率'!B35="","",'各会計、関係団体の財政状況及び健全化判断比率'!B35)</f>
        <v>大村市下水道事業会計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長崎県市町村総合事務組合(公平委員会特別会計)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大村市文化・スポーツ振興財団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f t="shared" si="0"/>
        <v>10</v>
      </c>
      <c r="AN38" s="566"/>
      <c r="AO38" s="567" t="str">
        <f>IF('各会計、関係団体の財政状況及び健全化判断比率'!B36="","",'各会計、関係団体の財政状況及び健全化判断比率'!B36)</f>
        <v>大村市農業集落排水事業会計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長崎県市町村総合事務組合(交通災害共済事業特別会計)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アルカディア大村</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f t="shared" si="0"/>
        <v>11</v>
      </c>
      <c r="AN39" s="566"/>
      <c r="AO39" s="567" t="str">
        <f>IF('各会計、関係団体の財政状況及び健全化判断比率'!B37="","",'各会計、関係団体の財政状況及び健全化判断比率'!B37)</f>
        <v>大村市モーターボート競走事業会計</v>
      </c>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長崎県後期高齢者医療広域連合(一般会計)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長崎県後期高齢者医療広域連合(特別会計)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県央地域広域市町村圏組合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69" t="s">
        <v>23</v>
      </c>
      <c r="C41" s="1170"/>
      <c r="D41" s="81"/>
      <c r="E41" s="1175" t="s">
        <v>24</v>
      </c>
      <c r="F41" s="1175"/>
      <c r="G41" s="1175"/>
      <c r="H41" s="1176"/>
      <c r="I41" s="82">
        <v>28916</v>
      </c>
      <c r="J41" s="83">
        <v>29102</v>
      </c>
      <c r="K41" s="83">
        <v>29887</v>
      </c>
      <c r="L41" s="83">
        <v>31405</v>
      </c>
      <c r="M41" s="84">
        <v>32553</v>
      </c>
    </row>
    <row r="42" spans="2:13" ht="27.75" customHeight="1">
      <c r="B42" s="1171"/>
      <c r="C42" s="1172"/>
      <c r="D42" s="85"/>
      <c r="E42" s="1177" t="s">
        <v>25</v>
      </c>
      <c r="F42" s="1177"/>
      <c r="G42" s="1177"/>
      <c r="H42" s="1178"/>
      <c r="I42" s="86">
        <v>1095</v>
      </c>
      <c r="J42" s="87">
        <v>1160</v>
      </c>
      <c r="K42" s="87">
        <v>997</v>
      </c>
      <c r="L42" s="87">
        <v>777</v>
      </c>
      <c r="M42" s="88">
        <v>557</v>
      </c>
    </row>
    <row r="43" spans="2:13" ht="27.75" customHeight="1">
      <c r="B43" s="1171"/>
      <c r="C43" s="1172"/>
      <c r="D43" s="85"/>
      <c r="E43" s="1177" t="s">
        <v>26</v>
      </c>
      <c r="F43" s="1177"/>
      <c r="G43" s="1177"/>
      <c r="H43" s="1178"/>
      <c r="I43" s="86">
        <v>15491</v>
      </c>
      <c r="J43" s="87">
        <v>15268</v>
      </c>
      <c r="K43" s="87">
        <v>15190</v>
      </c>
      <c r="L43" s="87">
        <v>14660</v>
      </c>
      <c r="M43" s="88">
        <v>14213</v>
      </c>
    </row>
    <row r="44" spans="2:13" ht="27.75" customHeight="1">
      <c r="B44" s="1171"/>
      <c r="C44" s="1172"/>
      <c r="D44" s="85"/>
      <c r="E44" s="1177" t="s">
        <v>27</v>
      </c>
      <c r="F44" s="1177"/>
      <c r="G44" s="1177"/>
      <c r="H44" s="1178"/>
      <c r="I44" s="86">
        <v>50</v>
      </c>
      <c r="J44" s="87">
        <v>241</v>
      </c>
      <c r="K44" s="87">
        <v>233</v>
      </c>
      <c r="L44" s="87">
        <v>495</v>
      </c>
      <c r="M44" s="88">
        <v>1236</v>
      </c>
    </row>
    <row r="45" spans="2:13" ht="27.75" customHeight="1">
      <c r="B45" s="1171"/>
      <c r="C45" s="1172"/>
      <c r="D45" s="85"/>
      <c r="E45" s="1177" t="s">
        <v>28</v>
      </c>
      <c r="F45" s="1177"/>
      <c r="G45" s="1177"/>
      <c r="H45" s="1178"/>
      <c r="I45" s="86">
        <v>6138</v>
      </c>
      <c r="J45" s="87">
        <v>5886</v>
      </c>
      <c r="K45" s="87">
        <v>5493</v>
      </c>
      <c r="L45" s="87">
        <v>4233</v>
      </c>
      <c r="M45" s="88">
        <v>3613</v>
      </c>
    </row>
    <row r="46" spans="2:13" ht="27.75" customHeight="1">
      <c r="B46" s="1171"/>
      <c r="C46" s="1172"/>
      <c r="D46" s="85"/>
      <c r="E46" s="1177" t="s">
        <v>29</v>
      </c>
      <c r="F46" s="1177"/>
      <c r="G46" s="1177"/>
      <c r="H46" s="1178"/>
      <c r="I46" s="86">
        <v>1641</v>
      </c>
      <c r="J46" s="87">
        <v>1448</v>
      </c>
      <c r="K46" s="87">
        <v>1490</v>
      </c>
      <c r="L46" s="87">
        <v>1183</v>
      </c>
      <c r="M46" s="88">
        <v>1170</v>
      </c>
    </row>
    <row r="47" spans="2:13" ht="27.75" customHeight="1">
      <c r="B47" s="1171"/>
      <c r="C47" s="1172"/>
      <c r="D47" s="85"/>
      <c r="E47" s="1177" t="s">
        <v>30</v>
      </c>
      <c r="F47" s="1177"/>
      <c r="G47" s="1177"/>
      <c r="H47" s="1178"/>
      <c r="I47" s="86" t="s">
        <v>481</v>
      </c>
      <c r="J47" s="87" t="s">
        <v>481</v>
      </c>
      <c r="K47" s="87" t="s">
        <v>481</v>
      </c>
      <c r="L47" s="87" t="s">
        <v>481</v>
      </c>
      <c r="M47" s="88" t="s">
        <v>481</v>
      </c>
    </row>
    <row r="48" spans="2:13" ht="27.75" customHeight="1">
      <c r="B48" s="1173"/>
      <c r="C48" s="1174"/>
      <c r="D48" s="85"/>
      <c r="E48" s="1177" t="s">
        <v>31</v>
      </c>
      <c r="F48" s="1177"/>
      <c r="G48" s="1177"/>
      <c r="H48" s="1178"/>
      <c r="I48" s="86" t="s">
        <v>481</v>
      </c>
      <c r="J48" s="87" t="s">
        <v>481</v>
      </c>
      <c r="K48" s="87" t="s">
        <v>481</v>
      </c>
      <c r="L48" s="87" t="s">
        <v>481</v>
      </c>
      <c r="M48" s="88" t="s">
        <v>481</v>
      </c>
    </row>
    <row r="49" spans="2:13" ht="27.75" customHeight="1">
      <c r="B49" s="1179" t="s">
        <v>32</v>
      </c>
      <c r="C49" s="1180"/>
      <c r="D49" s="89"/>
      <c r="E49" s="1177" t="s">
        <v>33</v>
      </c>
      <c r="F49" s="1177"/>
      <c r="G49" s="1177"/>
      <c r="H49" s="1178"/>
      <c r="I49" s="86">
        <v>6480</v>
      </c>
      <c r="J49" s="87">
        <v>6148</v>
      </c>
      <c r="K49" s="87">
        <v>6340</v>
      </c>
      <c r="L49" s="87">
        <v>7370</v>
      </c>
      <c r="M49" s="88">
        <v>8137</v>
      </c>
    </row>
    <row r="50" spans="2:13" ht="27.75" customHeight="1">
      <c r="B50" s="1171"/>
      <c r="C50" s="1172"/>
      <c r="D50" s="85"/>
      <c r="E50" s="1177" t="s">
        <v>34</v>
      </c>
      <c r="F50" s="1177"/>
      <c r="G50" s="1177"/>
      <c r="H50" s="1178"/>
      <c r="I50" s="86">
        <v>10121</v>
      </c>
      <c r="J50" s="87">
        <v>9940</v>
      </c>
      <c r="K50" s="87">
        <v>9402</v>
      </c>
      <c r="L50" s="87">
        <v>9512</v>
      </c>
      <c r="M50" s="88">
        <v>9682</v>
      </c>
    </row>
    <row r="51" spans="2:13" ht="27.75" customHeight="1">
      <c r="B51" s="1173"/>
      <c r="C51" s="1174"/>
      <c r="D51" s="85"/>
      <c r="E51" s="1177" t="s">
        <v>35</v>
      </c>
      <c r="F51" s="1177"/>
      <c r="G51" s="1177"/>
      <c r="H51" s="1178"/>
      <c r="I51" s="86">
        <v>30854</v>
      </c>
      <c r="J51" s="87">
        <v>30742</v>
      </c>
      <c r="K51" s="87">
        <v>30735</v>
      </c>
      <c r="L51" s="87">
        <v>30472</v>
      </c>
      <c r="M51" s="88">
        <v>31402</v>
      </c>
    </row>
    <row r="52" spans="2:13" ht="27.75" customHeight="1" thickBot="1">
      <c r="B52" s="1181" t="s">
        <v>36</v>
      </c>
      <c r="C52" s="1182"/>
      <c r="D52" s="90"/>
      <c r="E52" s="1183" t="s">
        <v>37</v>
      </c>
      <c r="F52" s="1183"/>
      <c r="G52" s="1183"/>
      <c r="H52" s="1184"/>
      <c r="I52" s="91">
        <v>5876</v>
      </c>
      <c r="J52" s="92">
        <v>6275</v>
      </c>
      <c r="K52" s="92">
        <v>6812</v>
      </c>
      <c r="L52" s="92">
        <v>5398</v>
      </c>
      <c r="M52" s="93">
        <v>4121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61862</v>
      </c>
      <c r="E3" s="116"/>
      <c r="F3" s="117">
        <v>61882</v>
      </c>
      <c r="G3" s="118"/>
      <c r="H3" s="119"/>
    </row>
    <row r="4" spans="1:8">
      <c r="A4" s="120"/>
      <c r="B4" s="121"/>
      <c r="C4" s="122"/>
      <c r="D4" s="123">
        <v>19771</v>
      </c>
      <c r="E4" s="124"/>
      <c r="F4" s="125">
        <v>32175</v>
      </c>
      <c r="G4" s="126"/>
      <c r="H4" s="127"/>
    </row>
    <row r="5" spans="1:8">
      <c r="A5" s="108" t="s">
        <v>513</v>
      </c>
      <c r="B5" s="113"/>
      <c r="C5" s="114"/>
      <c r="D5" s="115">
        <v>43893</v>
      </c>
      <c r="E5" s="116"/>
      <c r="F5" s="117">
        <v>47569</v>
      </c>
      <c r="G5" s="118"/>
      <c r="H5" s="119"/>
    </row>
    <row r="6" spans="1:8">
      <c r="A6" s="120"/>
      <c r="B6" s="121"/>
      <c r="C6" s="122"/>
      <c r="D6" s="123">
        <v>22651</v>
      </c>
      <c r="E6" s="124"/>
      <c r="F6" s="125">
        <v>26255</v>
      </c>
      <c r="G6" s="126"/>
      <c r="H6" s="127"/>
    </row>
    <row r="7" spans="1:8">
      <c r="A7" s="108" t="s">
        <v>514</v>
      </c>
      <c r="B7" s="113"/>
      <c r="C7" s="114"/>
      <c r="D7" s="115">
        <v>67528</v>
      </c>
      <c r="E7" s="116"/>
      <c r="F7" s="117">
        <v>50880</v>
      </c>
      <c r="G7" s="118"/>
      <c r="H7" s="119"/>
    </row>
    <row r="8" spans="1:8">
      <c r="A8" s="120"/>
      <c r="B8" s="121"/>
      <c r="C8" s="122"/>
      <c r="D8" s="123">
        <v>26979</v>
      </c>
      <c r="E8" s="124"/>
      <c r="F8" s="125">
        <v>26879</v>
      </c>
      <c r="G8" s="126"/>
      <c r="H8" s="127"/>
    </row>
    <row r="9" spans="1:8">
      <c r="A9" s="108" t="s">
        <v>515</v>
      </c>
      <c r="B9" s="113"/>
      <c r="C9" s="114"/>
      <c r="D9" s="115">
        <v>62261</v>
      </c>
      <c r="E9" s="116"/>
      <c r="F9" s="117">
        <v>63956</v>
      </c>
      <c r="G9" s="118"/>
      <c r="H9" s="119"/>
    </row>
    <row r="10" spans="1:8">
      <c r="A10" s="120"/>
      <c r="B10" s="121"/>
      <c r="C10" s="122"/>
      <c r="D10" s="123">
        <v>29176</v>
      </c>
      <c r="E10" s="124"/>
      <c r="F10" s="125">
        <v>29239</v>
      </c>
      <c r="G10" s="126"/>
      <c r="H10" s="127"/>
    </row>
    <row r="11" spans="1:8">
      <c r="A11" s="108" t="s">
        <v>516</v>
      </c>
      <c r="B11" s="113"/>
      <c r="C11" s="114"/>
      <c r="D11" s="115">
        <v>57612</v>
      </c>
      <c r="E11" s="116"/>
      <c r="F11" s="117">
        <v>66255</v>
      </c>
      <c r="G11" s="118"/>
      <c r="H11" s="119"/>
    </row>
    <row r="12" spans="1:8">
      <c r="A12" s="120"/>
      <c r="B12" s="121"/>
      <c r="C12" s="128"/>
      <c r="D12" s="123">
        <v>19739</v>
      </c>
      <c r="E12" s="124"/>
      <c r="F12" s="125">
        <v>31822</v>
      </c>
      <c r="G12" s="126"/>
      <c r="H12" s="127"/>
    </row>
    <row r="13" spans="1:8">
      <c r="A13" s="108"/>
      <c r="B13" s="113"/>
      <c r="C13" s="129"/>
      <c r="D13" s="130">
        <v>58631</v>
      </c>
      <c r="E13" s="131"/>
      <c r="F13" s="132">
        <v>58108</v>
      </c>
      <c r="G13" s="133"/>
      <c r="H13" s="119"/>
    </row>
    <row r="14" spans="1:8">
      <c r="A14" s="120"/>
      <c r="B14" s="121"/>
      <c r="C14" s="122"/>
      <c r="D14" s="123">
        <v>23663</v>
      </c>
      <c r="E14" s="124"/>
      <c r="F14" s="125">
        <v>29274</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3.39</v>
      </c>
      <c r="C19" s="134">
        <f>ROUND(VALUE(SUBSTITUTE(実質収支比率等に係る経年分析!G$48,"▲","-")),2)</f>
        <v>4.92</v>
      </c>
      <c r="D19" s="134">
        <f>ROUND(VALUE(SUBSTITUTE(実質収支比率等に係る経年分析!H$48,"▲","-")),2)</f>
        <v>6.81</v>
      </c>
      <c r="E19" s="134">
        <f>ROUND(VALUE(SUBSTITUTE(実質収支比率等に係る経年分析!I$48,"▲","-")),2)</f>
        <v>9.34</v>
      </c>
      <c r="F19" s="134">
        <f>ROUND(VALUE(SUBSTITUTE(実質収支比率等に係る経年分析!J$48,"▲","-")),2)</f>
        <v>6.46</v>
      </c>
    </row>
    <row r="20" spans="1:11">
      <c r="A20" s="134" t="s">
        <v>42</v>
      </c>
      <c r="B20" s="134">
        <f>ROUND(VALUE(SUBSTITUTE(実質収支比率等に係る経年分析!F$47,"▲","-")),2)</f>
        <v>17.93</v>
      </c>
      <c r="C20" s="134">
        <f>ROUND(VALUE(SUBSTITUTE(実質収支比率等に係る経年分析!G$47,"▲","-")),2)</f>
        <v>16.93</v>
      </c>
      <c r="D20" s="134">
        <f>ROUND(VALUE(SUBSTITUTE(実質収支比率等に係る経年分析!H$47,"▲","-")),2)</f>
        <v>17.16</v>
      </c>
      <c r="E20" s="134">
        <f>ROUND(VALUE(SUBSTITUTE(実質収支比率等に係る経年分析!I$47,"▲","-")),2)</f>
        <v>16.8</v>
      </c>
      <c r="F20" s="134">
        <f>ROUND(VALUE(SUBSTITUTE(実質収支比率等に係る経年分析!J$47,"▲","-")),2)</f>
        <v>18.11</v>
      </c>
    </row>
    <row r="21" spans="1:11">
      <c r="A21" s="134" t="s">
        <v>43</v>
      </c>
      <c r="B21" s="134">
        <f>IF(ISNUMBER(VALUE(SUBSTITUTE(実質収支比率等に係る経年分析!F$49,"▲","-"))),ROUND(VALUE(SUBSTITUTE(実質収支比率等に係る経年分析!F$49,"▲","-")),2),NA())</f>
        <v>9.01</v>
      </c>
      <c r="C21" s="134">
        <f>IF(ISNUMBER(VALUE(SUBSTITUTE(実質収支比率等に係る経年分析!G$49,"▲","-"))),ROUND(VALUE(SUBSTITUTE(実質収支比率等に係る経年分析!G$49,"▲","-")),2),NA())</f>
        <v>0.75</v>
      </c>
      <c r="D21" s="134">
        <f>IF(ISNUMBER(VALUE(SUBSTITUTE(実質収支比率等に係る経年分析!H$49,"▲","-"))),ROUND(VALUE(SUBSTITUTE(実質収支比率等に係る経年分析!H$49,"▲","-")),2),NA())</f>
        <v>2.25</v>
      </c>
      <c r="E21" s="134">
        <f>IF(ISNUMBER(VALUE(SUBSTITUTE(実質収支比率等に係る経年分析!I$49,"▲","-"))),ROUND(VALUE(SUBSTITUTE(実質収支比率等に係る経年分析!I$49,"▲","-")),2),NA())</f>
        <v>2.63</v>
      </c>
      <c r="F21" s="134">
        <f>IF(ISNUMBER(VALUE(SUBSTITUTE(実質収支比率等に係る経年分析!J$49,"▲","-"))),ROUND(VALUE(SUBSTITUTE(実質収支比率等に係る経年分析!J$49,"▲","-")),2),NA())</f>
        <v>-1.63</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大村市農業集落排水事業会計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0.18</v>
      </c>
    </row>
    <row r="30" spans="1:11">
      <c r="A30" s="135" t="str">
        <f>IF(連結実質赤字比率に係る赤字・黒字の構成分析!C$40="",NA(),連結実質赤字比率に係る赤字・黒字の構成分析!C$40)</f>
        <v>介護保険事業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c r="A31" s="135" t="str">
        <f>IF(連結実質赤字比率に係る赤字・黒字の構成分析!C$39="",NA(),連結実質赤字比率に係る赤字・黒字の構成分析!C$39)</f>
        <v>大村市下水道事業会計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2.92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4.0199999999999996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5.71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6.95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v>
      </c>
    </row>
    <row r="33" spans="1:16">
      <c r="A33" s="135" t="str">
        <f>IF(連結実質赤字比率に係る赤字・黒字の構成分析!C$37="",NA(),連結実質赤字比率に係る赤字・黒字の構成分析!C$37)</f>
        <v>大村市工業用水道事業会計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2.4900000000000002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2.5299999999999998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2.62</v>
      </c>
    </row>
    <row r="34" spans="1:16">
      <c r="A34" s="135" t="str">
        <f>IF(連結実質赤字比率に係る赤字・黒字の構成分析!C$36="",NA(),連結実質赤字比率に係る赤字・黒字の構成分析!C$36)</f>
        <v>大村市水道事業会計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3.72</v>
      </c>
    </row>
    <row r="35" spans="1:16">
      <c r="A35" s="135" t="str">
        <f>IF(連結実質赤字比率に係る赤字・黒字の構成分析!C$35="",NA(),連結実質赤字比率に係る赤字・黒字の構成分析!C$35)</f>
        <v>大村市モーターボート競走事業会計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3796</v>
      </c>
      <c r="E42" s="136"/>
      <c r="F42" s="136"/>
      <c r="G42" s="136">
        <f>'実質公債費比率（分子）の構造'!L$52</f>
        <v>3764</v>
      </c>
      <c r="H42" s="136"/>
      <c r="I42" s="136"/>
      <c r="J42" s="136">
        <f>'実質公債費比率（分子）の構造'!M$52</f>
        <v>3559</v>
      </c>
      <c r="K42" s="136"/>
      <c r="L42" s="136"/>
      <c r="M42" s="136">
        <f>'実質公債費比率（分子）の構造'!N$52</f>
        <v>3577</v>
      </c>
      <c r="N42" s="136"/>
      <c r="O42" s="136"/>
      <c r="P42" s="136">
        <f>'実質公債費比率（分子）の構造'!O$52</f>
        <v>3593</v>
      </c>
    </row>
    <row r="43" spans="1:16">
      <c r="A43" s="136" t="s">
        <v>51</v>
      </c>
      <c r="B43" s="136">
        <f>'実質公債費比率（分子）の構造'!K$51</f>
        <v>5</v>
      </c>
      <c r="C43" s="136"/>
      <c r="D43" s="136"/>
      <c r="E43" s="136">
        <f>'実質公債費比率（分子）の構造'!L$51</f>
        <v>6</v>
      </c>
      <c r="F43" s="136"/>
      <c r="G43" s="136"/>
      <c r="H43" s="136">
        <f>'実質公債費比率（分子）の構造'!M$51</f>
        <v>7</v>
      </c>
      <c r="I43" s="136"/>
      <c r="J43" s="136"/>
      <c r="K43" s="136">
        <f>'実質公債費比率（分子）の構造'!N$51</f>
        <v>3</v>
      </c>
      <c r="L43" s="136"/>
      <c r="M43" s="136"/>
      <c r="N43" s="136">
        <f>'実質公債費比率（分子）の構造'!O$51</f>
        <v>1</v>
      </c>
      <c r="O43" s="136"/>
      <c r="P43" s="136"/>
    </row>
    <row r="44" spans="1:16">
      <c r="A44" s="136" t="s">
        <v>52</v>
      </c>
      <c r="B44" s="136">
        <f>'実質公債費比率（分子）の構造'!K$50</f>
        <v>162</v>
      </c>
      <c r="C44" s="136"/>
      <c r="D44" s="136"/>
      <c r="E44" s="136">
        <f>'実質公債費比率（分子）の構造'!L$50</f>
        <v>162</v>
      </c>
      <c r="F44" s="136"/>
      <c r="G44" s="136"/>
      <c r="H44" s="136">
        <f>'実質公債費比率（分子）の構造'!M$50</f>
        <v>161</v>
      </c>
      <c r="I44" s="136"/>
      <c r="J44" s="136"/>
      <c r="K44" s="136">
        <f>'実質公債費比率（分子）の構造'!N$50</f>
        <v>218</v>
      </c>
      <c r="L44" s="136"/>
      <c r="M44" s="136"/>
      <c r="N44" s="136">
        <f>'実質公債費比率（分子）の構造'!O$50</f>
        <v>219</v>
      </c>
      <c r="O44" s="136"/>
      <c r="P44" s="136"/>
    </row>
    <row r="45" spans="1:16">
      <c r="A45" s="136" t="s">
        <v>53</v>
      </c>
      <c r="B45" s="136">
        <f>'実質公債費比率（分子）の構造'!K$49</f>
        <v>32</v>
      </c>
      <c r="C45" s="136"/>
      <c r="D45" s="136"/>
      <c r="E45" s="136">
        <f>'実質公債費比率（分子）の構造'!L$49</f>
        <v>31</v>
      </c>
      <c r="F45" s="136"/>
      <c r="G45" s="136"/>
      <c r="H45" s="136">
        <f>'実質公債費比率（分子）の構造'!M$49</f>
        <v>33</v>
      </c>
      <c r="I45" s="136"/>
      <c r="J45" s="136"/>
      <c r="K45" s="136">
        <f>'実質公債費比率（分子）の構造'!N$49</f>
        <v>30</v>
      </c>
      <c r="L45" s="136"/>
      <c r="M45" s="136"/>
      <c r="N45" s="136">
        <f>'実質公債費比率（分子）の構造'!O$49</f>
        <v>31</v>
      </c>
      <c r="O45" s="136"/>
      <c r="P45" s="136"/>
    </row>
    <row r="46" spans="1:16">
      <c r="A46" s="136" t="s">
        <v>54</v>
      </c>
      <c r="B46" s="136">
        <f>'実質公債費比率（分子）の構造'!K$48</f>
        <v>1643</v>
      </c>
      <c r="C46" s="136"/>
      <c r="D46" s="136"/>
      <c r="E46" s="136">
        <f>'実質公債費比率（分子）の構造'!L$48</f>
        <v>1635</v>
      </c>
      <c r="F46" s="136"/>
      <c r="G46" s="136"/>
      <c r="H46" s="136">
        <f>'実質公債費比率（分子）の構造'!M$48</f>
        <v>1522</v>
      </c>
      <c r="I46" s="136"/>
      <c r="J46" s="136"/>
      <c r="K46" s="136">
        <f>'実質公債費比率（分子）の構造'!N$48</f>
        <v>1571</v>
      </c>
      <c r="L46" s="136"/>
      <c r="M46" s="136"/>
      <c r="N46" s="136">
        <f>'実質公債費比率（分子）の構造'!O$48</f>
        <v>1654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3693</v>
      </c>
      <c r="C49" s="136"/>
      <c r="D49" s="136"/>
      <c r="E49" s="136">
        <f>'実質公債費比率（分子）の構造'!L$45</f>
        <v>3683</v>
      </c>
      <c r="F49" s="136"/>
      <c r="G49" s="136"/>
      <c r="H49" s="136">
        <f>'実質公債費比率（分子）の構造'!M$45</f>
        <v>3388</v>
      </c>
      <c r="I49" s="136"/>
      <c r="J49" s="136"/>
      <c r="K49" s="136">
        <f>'実質公債費比率（分子）の構造'!N$45</f>
        <v>2762</v>
      </c>
      <c r="L49" s="136"/>
      <c r="M49" s="136"/>
      <c r="N49" s="136">
        <f>'実質公債費比率（分子）の構造'!O$45</f>
        <v>2823</v>
      </c>
      <c r="O49" s="136"/>
      <c r="P49" s="136"/>
    </row>
    <row r="50" spans="1:16">
      <c r="A50" s="136" t="s">
        <v>58</v>
      </c>
      <c r="B50" s="136" t="e">
        <f>NA()</f>
        <v>#N/A</v>
      </c>
      <c r="C50" s="136">
        <f>IF(ISNUMBER('実質公債費比率（分子）の構造'!K$53),'実質公債費比率（分子）の構造'!K$53,NA())</f>
        <v>1739</v>
      </c>
      <c r="D50" s="136" t="e">
        <f>NA()</f>
        <v>#N/A</v>
      </c>
      <c r="E50" s="136" t="e">
        <f>NA()</f>
        <v>#N/A</v>
      </c>
      <c r="F50" s="136">
        <f>IF(ISNUMBER('実質公債費比率（分子）の構造'!L$53),'実質公債費比率（分子）の構造'!L$53,NA())</f>
        <v>1753</v>
      </c>
      <c r="G50" s="136" t="e">
        <f>NA()</f>
        <v>#N/A</v>
      </c>
      <c r="H50" s="136" t="e">
        <f>NA()</f>
        <v>#N/A</v>
      </c>
      <c r="I50" s="136">
        <f>IF(ISNUMBER('実質公債費比率（分子）の構造'!M$53),'実質公債費比率（分子）の構造'!M$53,NA())</f>
        <v>1552</v>
      </c>
      <c r="J50" s="136" t="e">
        <f>NA()</f>
        <v>#N/A</v>
      </c>
      <c r="K50" s="136" t="e">
        <f>NA()</f>
        <v>#N/A</v>
      </c>
      <c r="L50" s="136">
        <f>IF(ISNUMBER('実質公債費比率（分子）の構造'!N$53),'実質公債費比率（分子）の構造'!N$53,NA())</f>
        <v>1007</v>
      </c>
      <c r="M50" s="136" t="e">
        <f>NA()</f>
        <v>#N/A</v>
      </c>
      <c r="N50" s="136" t="e">
        <f>NA()</f>
        <v>#N/A</v>
      </c>
      <c r="O50" s="136">
        <f>IF(ISNUMBER('実質公債費比率（分子）の構造'!O$53),'実質公債費比率（分子）の構造'!O$53,NA())</f>
        <v>1135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30854</v>
      </c>
      <c r="E56" s="135"/>
      <c r="F56" s="135"/>
      <c r="G56" s="135">
        <f>'将来負担比率（分子）の構造'!J$51</f>
        <v>30742</v>
      </c>
      <c r="H56" s="135"/>
      <c r="I56" s="135"/>
      <c r="J56" s="135">
        <f>'将来負担比率（分子）の構造'!K$51</f>
        <v>30735</v>
      </c>
      <c r="K56" s="135"/>
      <c r="L56" s="135"/>
      <c r="M56" s="135">
        <f>'将来負担比率（分子）の構造'!L$51</f>
        <v>30472</v>
      </c>
      <c r="N56" s="135"/>
      <c r="O56" s="135"/>
      <c r="P56" s="135">
        <f>'将来負担比率（分子）の構造'!M$51</f>
        <v>31402</v>
      </c>
    </row>
    <row r="57" spans="1:16">
      <c r="A57" s="135" t="s">
        <v>34</v>
      </c>
      <c r="B57" s="135"/>
      <c r="C57" s="135"/>
      <c r="D57" s="135">
        <f>'将来負担比率（分子）の構造'!I$50</f>
        <v>10121</v>
      </c>
      <c r="E57" s="135"/>
      <c r="F57" s="135"/>
      <c r="G57" s="135">
        <f>'将来負担比率（分子）の構造'!J$50</f>
        <v>9940</v>
      </c>
      <c r="H57" s="135"/>
      <c r="I57" s="135"/>
      <c r="J57" s="135">
        <f>'将来負担比率（分子）の構造'!K$50</f>
        <v>9402</v>
      </c>
      <c r="K57" s="135"/>
      <c r="L57" s="135"/>
      <c r="M57" s="135">
        <f>'将来負担比率（分子）の構造'!L$50</f>
        <v>9512</v>
      </c>
      <c r="N57" s="135"/>
      <c r="O57" s="135"/>
      <c r="P57" s="135">
        <f>'将来負担比率（分子）の構造'!M$50</f>
        <v>9682</v>
      </c>
    </row>
    <row r="58" spans="1:16">
      <c r="A58" s="135" t="s">
        <v>33</v>
      </c>
      <c r="B58" s="135"/>
      <c r="C58" s="135"/>
      <c r="D58" s="135">
        <f>'将来負担比率（分子）の構造'!I$49</f>
        <v>6480</v>
      </c>
      <c r="E58" s="135"/>
      <c r="F58" s="135"/>
      <c r="G58" s="135">
        <f>'将来負担比率（分子）の構造'!J$49</f>
        <v>6148</v>
      </c>
      <c r="H58" s="135"/>
      <c r="I58" s="135"/>
      <c r="J58" s="135">
        <f>'将来負担比率（分子）の構造'!K$49</f>
        <v>6340</v>
      </c>
      <c r="K58" s="135"/>
      <c r="L58" s="135"/>
      <c r="M58" s="135">
        <f>'将来負担比率（分子）の構造'!L$49</f>
        <v>7370</v>
      </c>
      <c r="N58" s="135"/>
      <c r="O58" s="135"/>
      <c r="P58" s="135">
        <f>'将来負担比率（分子）の構造'!M$49</f>
        <v>8137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1641</v>
      </c>
      <c r="C61" s="135"/>
      <c r="D61" s="135"/>
      <c r="E61" s="135">
        <f>'将来負担比率（分子）の構造'!J$46</f>
        <v>1448</v>
      </c>
      <c r="F61" s="135"/>
      <c r="G61" s="135"/>
      <c r="H61" s="135">
        <f>'将来負担比率（分子）の構造'!K$46</f>
        <v>1490</v>
      </c>
      <c r="I61" s="135"/>
      <c r="J61" s="135"/>
      <c r="K61" s="135">
        <f>'将来負担比率（分子）の構造'!L$46</f>
        <v>1183</v>
      </c>
      <c r="L61" s="135"/>
      <c r="M61" s="135"/>
      <c r="N61" s="135">
        <f>'将来負担比率（分子）の構造'!M$46</f>
        <v>1170</v>
      </c>
      <c r="O61" s="135"/>
      <c r="P61" s="135"/>
    </row>
    <row r="62" spans="1:16">
      <c r="A62" s="135" t="s">
        <v>28</v>
      </c>
      <c r="B62" s="135">
        <f>'将来負担比率（分子）の構造'!I$45</f>
        <v>6138</v>
      </c>
      <c r="C62" s="135"/>
      <c r="D62" s="135"/>
      <c r="E62" s="135">
        <f>'将来負担比率（分子）の構造'!J$45</f>
        <v>5886</v>
      </c>
      <c r="F62" s="135"/>
      <c r="G62" s="135"/>
      <c r="H62" s="135">
        <f>'将来負担比率（分子）の構造'!K$45</f>
        <v>5493</v>
      </c>
      <c r="I62" s="135"/>
      <c r="J62" s="135"/>
      <c r="K62" s="135">
        <f>'将来負担比率（分子）の構造'!L$45</f>
        <v>4233</v>
      </c>
      <c r="L62" s="135"/>
      <c r="M62" s="135"/>
      <c r="N62" s="135">
        <f>'将来負担比率（分子）の構造'!M$45</f>
        <v>3613</v>
      </c>
      <c r="O62" s="135"/>
      <c r="P62" s="135"/>
    </row>
    <row r="63" spans="1:16">
      <c r="A63" s="135" t="s">
        <v>27</v>
      </c>
      <c r="B63" s="135">
        <f>'将来負担比率（分子）の構造'!I$44</f>
        <v>50</v>
      </c>
      <c r="C63" s="135"/>
      <c r="D63" s="135"/>
      <c r="E63" s="135">
        <f>'将来負担比率（分子）の構造'!J$44</f>
        <v>241</v>
      </c>
      <c r="F63" s="135"/>
      <c r="G63" s="135"/>
      <c r="H63" s="135">
        <f>'将来負担比率（分子）の構造'!K$44</f>
        <v>233</v>
      </c>
      <c r="I63" s="135"/>
      <c r="J63" s="135"/>
      <c r="K63" s="135">
        <f>'将来負担比率（分子）の構造'!L$44</f>
        <v>495</v>
      </c>
      <c r="L63" s="135"/>
      <c r="M63" s="135"/>
      <c r="N63" s="135">
        <f>'将来負担比率（分子）の構造'!M$44</f>
        <v>1236</v>
      </c>
      <c r="O63" s="135"/>
      <c r="P63" s="135"/>
    </row>
    <row r="64" spans="1:16">
      <c r="A64" s="135" t="s">
        <v>26</v>
      </c>
      <c r="B64" s="135">
        <f>'将来負担比率（分子）の構造'!I$43</f>
        <v>15491</v>
      </c>
      <c r="C64" s="135"/>
      <c r="D64" s="135"/>
      <c r="E64" s="135">
        <f>'将来負担比率（分子）の構造'!J$43</f>
        <v>15268</v>
      </c>
      <c r="F64" s="135"/>
      <c r="G64" s="135"/>
      <c r="H64" s="135">
        <f>'将来負担比率（分子）の構造'!K$43</f>
        <v>15190</v>
      </c>
      <c r="I64" s="135"/>
      <c r="J64" s="135"/>
      <c r="K64" s="135">
        <f>'将来負担比率（分子）の構造'!L$43</f>
        <v>14660</v>
      </c>
      <c r="L64" s="135"/>
      <c r="M64" s="135"/>
      <c r="N64" s="135">
        <f>'将来負担比率（分子）の構造'!M$43</f>
        <v>14213</v>
      </c>
      <c r="O64" s="135"/>
      <c r="P64" s="135"/>
    </row>
    <row r="65" spans="1:16">
      <c r="A65" s="135" t="s">
        <v>25</v>
      </c>
      <c r="B65" s="135">
        <f>'将来負担比率（分子）の構造'!I$42</f>
        <v>1095</v>
      </c>
      <c r="C65" s="135"/>
      <c r="D65" s="135"/>
      <c r="E65" s="135">
        <f>'将来負担比率（分子）の構造'!J$42</f>
        <v>1160</v>
      </c>
      <c r="F65" s="135"/>
      <c r="G65" s="135"/>
      <c r="H65" s="135">
        <f>'将来負担比率（分子）の構造'!K$42</f>
        <v>997</v>
      </c>
      <c r="I65" s="135"/>
      <c r="J65" s="135"/>
      <c r="K65" s="135">
        <f>'将来負担比率（分子）の構造'!L$42</f>
        <v>777</v>
      </c>
      <c r="L65" s="135"/>
      <c r="M65" s="135"/>
      <c r="N65" s="135">
        <f>'将来負担比率（分子）の構造'!M$42</f>
        <v>557</v>
      </c>
      <c r="O65" s="135"/>
      <c r="P65" s="135"/>
    </row>
    <row r="66" spans="1:16">
      <c r="A66" s="135" t="s">
        <v>24</v>
      </c>
      <c r="B66" s="135">
        <f>'将来負担比率（分子）の構造'!I$41</f>
        <v>28916</v>
      </c>
      <c r="C66" s="135"/>
      <c r="D66" s="135"/>
      <c r="E66" s="135">
        <f>'将来負担比率（分子）の構造'!J$41</f>
        <v>29102</v>
      </c>
      <c r="F66" s="135"/>
      <c r="G66" s="135"/>
      <c r="H66" s="135">
        <f>'将来負担比率（分子）の構造'!K$41</f>
        <v>29887</v>
      </c>
      <c r="I66" s="135"/>
      <c r="J66" s="135"/>
      <c r="K66" s="135">
        <f>'将来負担比率（分子）の構造'!L$41</f>
        <v>31405</v>
      </c>
      <c r="L66" s="135"/>
      <c r="M66" s="135"/>
      <c r="N66" s="135">
        <f>'将来負担比率（分子）の構造'!M$41</f>
        <v>32553</v>
      </c>
      <c r="O66" s="135"/>
      <c r="P66" s="135"/>
    </row>
    <row r="67" spans="1:16">
      <c r="A67" s="135" t="s">
        <v>62</v>
      </c>
      <c r="B67" s="135" t="e">
        <f>NA()</f>
        <v>#N/A</v>
      </c>
      <c r="C67" s="135">
        <f>IF(ISNUMBER('将来負担比率（分子）の構造'!I$52), IF('将来負担比率（分子）の構造'!I$52 &lt; 0, 0, '将来負担比率（分子）の構造'!I$52), NA())</f>
        <v>5876</v>
      </c>
      <c r="D67" s="135" t="e">
        <f>NA()</f>
        <v>#N/A</v>
      </c>
      <c r="E67" s="135" t="e">
        <f>NA()</f>
        <v>#N/A</v>
      </c>
      <c r="F67" s="135">
        <f>IF(ISNUMBER('将来負担比率（分子）の構造'!J$52), IF('将来負担比率（分子）の構造'!J$52 &lt; 0, 0, '将来負担比率（分子）の構造'!J$52), NA())</f>
        <v>6275</v>
      </c>
      <c r="G67" s="135" t="e">
        <f>NA()</f>
        <v>#N/A</v>
      </c>
      <c r="H67" s="135" t="e">
        <f>NA()</f>
        <v>#N/A</v>
      </c>
      <c r="I67" s="135">
        <f>IF(ISNUMBER('将来負担比率（分子）の構造'!K$52), IF('将来負担比率（分子）の構造'!K$52 &lt; 0, 0, '将来負担比率（分子）の構造'!K$52), NA())</f>
        <v>6812</v>
      </c>
      <c r="J67" s="135" t="e">
        <f>NA()</f>
        <v>#N/A</v>
      </c>
      <c r="K67" s="135" t="e">
        <f>NA()</f>
        <v>#N/A</v>
      </c>
      <c r="L67" s="135">
        <f>IF(ISNUMBER('将来負担比率（分子）の構造'!L$52), IF('将来負担比率（分子）の構造'!L$52 &lt; 0, 0, '将来負担比率（分子）の構造'!L$52), NA())</f>
        <v>5398</v>
      </c>
      <c r="M67" s="135" t="e">
        <f>NA()</f>
        <v>#N/A</v>
      </c>
      <c r="N67" s="135" t="e">
        <f>NA()</f>
        <v>#N/A</v>
      </c>
      <c r="O67" s="135">
        <f>IF(ISNUMBER('将来負担比率（分子）の構造'!M$52), IF('将来負担比率（分子）の構造'!M$52 &lt; 0, 0, '将来負担比率（分子）の構造'!M$52), NA())</f>
        <v>4121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10653318</v>
      </c>
      <c r="S5" s="583"/>
      <c r="T5" s="583"/>
      <c r="U5" s="583"/>
      <c r="V5" s="583"/>
      <c r="W5" s="583"/>
      <c r="X5" s="583"/>
      <c r="Y5" s="584"/>
      <c r="Z5" s="585">
        <v>27.7</v>
      </c>
      <c r="AA5" s="585"/>
      <c r="AB5" s="585"/>
      <c r="AC5" s="585"/>
      <c r="AD5" s="586">
        <v>9879835</v>
      </c>
      <c r="AE5" s="586"/>
      <c r="AF5" s="586"/>
      <c r="AG5" s="586"/>
      <c r="AH5" s="586"/>
      <c r="AI5" s="586"/>
      <c r="AJ5" s="586"/>
      <c r="AK5" s="586"/>
      <c r="AL5" s="587">
        <v>56.8</v>
      </c>
      <c r="AM5" s="588"/>
      <c r="AN5" s="588"/>
      <c r="AO5" s="589"/>
      <c r="AP5" s="579" t="s">
        <v>208</v>
      </c>
      <c r="AQ5" s="580"/>
      <c r="AR5" s="580"/>
      <c r="AS5" s="580"/>
      <c r="AT5" s="580"/>
      <c r="AU5" s="580"/>
      <c r="AV5" s="580"/>
      <c r="AW5" s="580"/>
      <c r="AX5" s="580"/>
      <c r="AY5" s="580"/>
      <c r="AZ5" s="580"/>
      <c r="BA5" s="580"/>
      <c r="BB5" s="580"/>
      <c r="BC5" s="580"/>
      <c r="BD5" s="580"/>
      <c r="BE5" s="580"/>
      <c r="BF5" s="581"/>
      <c r="BG5" s="593">
        <v>9874810</v>
      </c>
      <c r="BH5" s="594"/>
      <c r="BI5" s="594"/>
      <c r="BJ5" s="594"/>
      <c r="BK5" s="594"/>
      <c r="BL5" s="594"/>
      <c r="BM5" s="594"/>
      <c r="BN5" s="595"/>
      <c r="BO5" s="596">
        <v>92.7</v>
      </c>
      <c r="BP5" s="596"/>
      <c r="BQ5" s="596"/>
      <c r="BR5" s="596"/>
      <c r="BS5" s="597">
        <v>55180</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264579</v>
      </c>
      <c r="S6" s="594"/>
      <c r="T6" s="594"/>
      <c r="U6" s="594"/>
      <c r="V6" s="594"/>
      <c r="W6" s="594"/>
      <c r="X6" s="594"/>
      <c r="Y6" s="595"/>
      <c r="Z6" s="596">
        <v>0.7</v>
      </c>
      <c r="AA6" s="596"/>
      <c r="AB6" s="596"/>
      <c r="AC6" s="596"/>
      <c r="AD6" s="597">
        <v>264579</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9874810</v>
      </c>
      <c r="BH6" s="594"/>
      <c r="BI6" s="594"/>
      <c r="BJ6" s="594"/>
      <c r="BK6" s="594"/>
      <c r="BL6" s="594"/>
      <c r="BM6" s="594"/>
      <c r="BN6" s="595"/>
      <c r="BO6" s="596">
        <v>92.7</v>
      </c>
      <c r="BP6" s="596"/>
      <c r="BQ6" s="596"/>
      <c r="BR6" s="596"/>
      <c r="BS6" s="597">
        <v>55180</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293232</v>
      </c>
      <c r="CS6" s="594"/>
      <c r="CT6" s="594"/>
      <c r="CU6" s="594"/>
      <c r="CV6" s="594"/>
      <c r="CW6" s="594"/>
      <c r="CX6" s="594"/>
      <c r="CY6" s="595"/>
      <c r="CZ6" s="596">
        <v>0.8</v>
      </c>
      <c r="DA6" s="596"/>
      <c r="DB6" s="596"/>
      <c r="DC6" s="596"/>
      <c r="DD6" s="602" t="s">
        <v>215</v>
      </c>
      <c r="DE6" s="594"/>
      <c r="DF6" s="594"/>
      <c r="DG6" s="594"/>
      <c r="DH6" s="594"/>
      <c r="DI6" s="594"/>
      <c r="DJ6" s="594"/>
      <c r="DK6" s="594"/>
      <c r="DL6" s="594"/>
      <c r="DM6" s="594"/>
      <c r="DN6" s="594"/>
      <c r="DO6" s="594"/>
      <c r="DP6" s="595"/>
      <c r="DQ6" s="602">
        <v>293193</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18283</v>
      </c>
      <c r="S7" s="594"/>
      <c r="T7" s="594"/>
      <c r="U7" s="594"/>
      <c r="V7" s="594"/>
      <c r="W7" s="594"/>
      <c r="X7" s="594"/>
      <c r="Y7" s="595"/>
      <c r="Z7" s="596">
        <v>0</v>
      </c>
      <c r="AA7" s="596"/>
      <c r="AB7" s="596"/>
      <c r="AC7" s="596"/>
      <c r="AD7" s="597">
        <v>18283</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4325826</v>
      </c>
      <c r="BH7" s="594"/>
      <c r="BI7" s="594"/>
      <c r="BJ7" s="594"/>
      <c r="BK7" s="594"/>
      <c r="BL7" s="594"/>
      <c r="BM7" s="594"/>
      <c r="BN7" s="595"/>
      <c r="BO7" s="596">
        <v>40.6</v>
      </c>
      <c r="BP7" s="596"/>
      <c r="BQ7" s="596"/>
      <c r="BR7" s="596"/>
      <c r="BS7" s="597">
        <v>55180</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4231197</v>
      </c>
      <c r="CS7" s="594"/>
      <c r="CT7" s="594"/>
      <c r="CU7" s="594"/>
      <c r="CV7" s="594"/>
      <c r="CW7" s="594"/>
      <c r="CX7" s="594"/>
      <c r="CY7" s="595"/>
      <c r="CZ7" s="596">
        <v>11.4</v>
      </c>
      <c r="DA7" s="596"/>
      <c r="DB7" s="596"/>
      <c r="DC7" s="596"/>
      <c r="DD7" s="602">
        <v>176110</v>
      </c>
      <c r="DE7" s="594"/>
      <c r="DF7" s="594"/>
      <c r="DG7" s="594"/>
      <c r="DH7" s="594"/>
      <c r="DI7" s="594"/>
      <c r="DJ7" s="594"/>
      <c r="DK7" s="594"/>
      <c r="DL7" s="594"/>
      <c r="DM7" s="594"/>
      <c r="DN7" s="594"/>
      <c r="DO7" s="594"/>
      <c r="DP7" s="595"/>
      <c r="DQ7" s="602">
        <v>3821452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59015</v>
      </c>
      <c r="S8" s="594"/>
      <c r="T8" s="594"/>
      <c r="U8" s="594"/>
      <c r="V8" s="594"/>
      <c r="W8" s="594"/>
      <c r="X8" s="594"/>
      <c r="Y8" s="595"/>
      <c r="Z8" s="596">
        <v>0.2</v>
      </c>
      <c r="AA8" s="596"/>
      <c r="AB8" s="596"/>
      <c r="AC8" s="596"/>
      <c r="AD8" s="597">
        <v>59015</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147767</v>
      </c>
      <c r="BH8" s="594"/>
      <c r="BI8" s="594"/>
      <c r="BJ8" s="594"/>
      <c r="BK8" s="594"/>
      <c r="BL8" s="594"/>
      <c r="BM8" s="594"/>
      <c r="BN8" s="595"/>
      <c r="BO8" s="596">
        <v>1.4</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14869013</v>
      </c>
      <c r="CS8" s="594"/>
      <c r="CT8" s="594"/>
      <c r="CU8" s="594"/>
      <c r="CV8" s="594"/>
      <c r="CW8" s="594"/>
      <c r="CX8" s="594"/>
      <c r="CY8" s="595"/>
      <c r="CZ8" s="596">
        <v>40.1</v>
      </c>
      <c r="DA8" s="596"/>
      <c r="DB8" s="596"/>
      <c r="DC8" s="596"/>
      <c r="DD8" s="602">
        <v>525337</v>
      </c>
      <c r="DE8" s="594"/>
      <c r="DF8" s="594"/>
      <c r="DG8" s="594"/>
      <c r="DH8" s="594"/>
      <c r="DI8" s="594"/>
      <c r="DJ8" s="594"/>
      <c r="DK8" s="594"/>
      <c r="DL8" s="594"/>
      <c r="DM8" s="594"/>
      <c r="DN8" s="594"/>
      <c r="DO8" s="594"/>
      <c r="DP8" s="595"/>
      <c r="DQ8" s="602">
        <v>5789030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32789</v>
      </c>
      <c r="S9" s="594"/>
      <c r="T9" s="594"/>
      <c r="U9" s="594"/>
      <c r="V9" s="594"/>
      <c r="W9" s="594"/>
      <c r="X9" s="594"/>
      <c r="Y9" s="595"/>
      <c r="Z9" s="596">
        <v>0.1</v>
      </c>
      <c r="AA9" s="596"/>
      <c r="AB9" s="596"/>
      <c r="AC9" s="596"/>
      <c r="AD9" s="597">
        <v>32789</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3627886</v>
      </c>
      <c r="BH9" s="594"/>
      <c r="BI9" s="594"/>
      <c r="BJ9" s="594"/>
      <c r="BK9" s="594"/>
      <c r="BL9" s="594"/>
      <c r="BM9" s="594"/>
      <c r="BN9" s="595"/>
      <c r="BO9" s="596">
        <v>34.1</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3300905</v>
      </c>
      <c r="CS9" s="594"/>
      <c r="CT9" s="594"/>
      <c r="CU9" s="594"/>
      <c r="CV9" s="594"/>
      <c r="CW9" s="594"/>
      <c r="CX9" s="594"/>
      <c r="CY9" s="595"/>
      <c r="CZ9" s="596">
        <v>8.9</v>
      </c>
      <c r="DA9" s="596"/>
      <c r="DB9" s="596"/>
      <c r="DC9" s="596"/>
      <c r="DD9" s="602">
        <v>461058</v>
      </c>
      <c r="DE9" s="594"/>
      <c r="DF9" s="594"/>
      <c r="DG9" s="594"/>
      <c r="DH9" s="594"/>
      <c r="DI9" s="594"/>
      <c r="DJ9" s="594"/>
      <c r="DK9" s="594"/>
      <c r="DL9" s="594"/>
      <c r="DM9" s="594"/>
      <c r="DN9" s="594"/>
      <c r="DO9" s="594"/>
      <c r="DP9" s="595"/>
      <c r="DQ9" s="602">
        <v>2351516</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968541</v>
      </c>
      <c r="S10" s="594"/>
      <c r="T10" s="594"/>
      <c r="U10" s="594"/>
      <c r="V10" s="594"/>
      <c r="W10" s="594"/>
      <c r="X10" s="594"/>
      <c r="Y10" s="595"/>
      <c r="Z10" s="596">
        <v>2.5</v>
      </c>
      <c r="AA10" s="596"/>
      <c r="AB10" s="596"/>
      <c r="AC10" s="596"/>
      <c r="AD10" s="597">
        <v>968541</v>
      </c>
      <c r="AE10" s="597"/>
      <c r="AF10" s="597"/>
      <c r="AG10" s="597"/>
      <c r="AH10" s="597"/>
      <c r="AI10" s="597"/>
      <c r="AJ10" s="597"/>
      <c r="AK10" s="597"/>
      <c r="AL10" s="598">
        <v>5.6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207958</v>
      </c>
      <c r="BH10" s="594"/>
      <c r="BI10" s="594"/>
      <c r="BJ10" s="594"/>
      <c r="BK10" s="594"/>
      <c r="BL10" s="594"/>
      <c r="BM10" s="594"/>
      <c r="BN10" s="595"/>
      <c r="BO10" s="596">
        <v>2</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80093</v>
      </c>
      <c r="CS10" s="594"/>
      <c r="CT10" s="594"/>
      <c r="CU10" s="594"/>
      <c r="CV10" s="594"/>
      <c r="CW10" s="594"/>
      <c r="CX10" s="594"/>
      <c r="CY10" s="595"/>
      <c r="CZ10" s="596">
        <v>0.2</v>
      </c>
      <c r="DA10" s="596"/>
      <c r="DB10" s="596"/>
      <c r="DC10" s="596"/>
      <c r="DD10" s="602" t="s">
        <v>221</v>
      </c>
      <c r="DE10" s="594"/>
      <c r="DF10" s="594"/>
      <c r="DG10" s="594"/>
      <c r="DH10" s="594"/>
      <c r="DI10" s="594"/>
      <c r="DJ10" s="594"/>
      <c r="DK10" s="594"/>
      <c r="DL10" s="594"/>
      <c r="DM10" s="594"/>
      <c r="DN10" s="594"/>
      <c r="DO10" s="594"/>
      <c r="DP10" s="595"/>
      <c r="DQ10" s="602">
        <v>13447</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16277</v>
      </c>
      <c r="S11" s="594"/>
      <c r="T11" s="594"/>
      <c r="U11" s="594"/>
      <c r="V11" s="594"/>
      <c r="W11" s="594"/>
      <c r="X11" s="594"/>
      <c r="Y11" s="595"/>
      <c r="Z11" s="596">
        <v>0</v>
      </c>
      <c r="AA11" s="596"/>
      <c r="AB11" s="596"/>
      <c r="AC11" s="596"/>
      <c r="AD11" s="597">
        <v>16277</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342215</v>
      </c>
      <c r="BH11" s="594"/>
      <c r="BI11" s="594"/>
      <c r="BJ11" s="594"/>
      <c r="BK11" s="594"/>
      <c r="BL11" s="594"/>
      <c r="BM11" s="594"/>
      <c r="BN11" s="595"/>
      <c r="BO11" s="596">
        <v>3.2</v>
      </c>
      <c r="BP11" s="596"/>
      <c r="BQ11" s="596"/>
      <c r="BR11" s="596"/>
      <c r="BS11" s="602">
        <v>55180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1257288</v>
      </c>
      <c r="CS11" s="594"/>
      <c r="CT11" s="594"/>
      <c r="CU11" s="594"/>
      <c r="CV11" s="594"/>
      <c r="CW11" s="594"/>
      <c r="CX11" s="594"/>
      <c r="CY11" s="595"/>
      <c r="CZ11" s="596">
        <v>3.4</v>
      </c>
      <c r="DA11" s="596"/>
      <c r="DB11" s="596"/>
      <c r="DC11" s="596"/>
      <c r="DD11" s="602">
        <v>363402</v>
      </c>
      <c r="DE11" s="594"/>
      <c r="DF11" s="594"/>
      <c r="DG11" s="594"/>
      <c r="DH11" s="594"/>
      <c r="DI11" s="594"/>
      <c r="DJ11" s="594"/>
      <c r="DK11" s="594"/>
      <c r="DL11" s="594"/>
      <c r="DM11" s="594"/>
      <c r="DN11" s="594"/>
      <c r="DO11" s="594"/>
      <c r="DP11" s="595"/>
      <c r="DQ11" s="602">
        <v>819706</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4685090</v>
      </c>
      <c r="BH12" s="594"/>
      <c r="BI12" s="594"/>
      <c r="BJ12" s="594"/>
      <c r="BK12" s="594"/>
      <c r="BL12" s="594"/>
      <c r="BM12" s="594"/>
      <c r="BN12" s="595"/>
      <c r="BO12" s="596">
        <v>44</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1741737</v>
      </c>
      <c r="CS12" s="594"/>
      <c r="CT12" s="594"/>
      <c r="CU12" s="594"/>
      <c r="CV12" s="594"/>
      <c r="CW12" s="594"/>
      <c r="CX12" s="594"/>
      <c r="CY12" s="595"/>
      <c r="CZ12" s="596">
        <v>4.7</v>
      </c>
      <c r="DA12" s="596"/>
      <c r="DB12" s="596"/>
      <c r="DC12" s="596"/>
      <c r="DD12" s="602">
        <v>352690</v>
      </c>
      <c r="DE12" s="594"/>
      <c r="DF12" s="594"/>
      <c r="DG12" s="594"/>
      <c r="DH12" s="594"/>
      <c r="DI12" s="594"/>
      <c r="DJ12" s="594"/>
      <c r="DK12" s="594"/>
      <c r="DL12" s="594"/>
      <c r="DM12" s="594"/>
      <c r="DN12" s="594"/>
      <c r="DO12" s="594"/>
      <c r="DP12" s="595"/>
      <c r="DQ12" s="602">
        <v>780811</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17628</v>
      </c>
      <c r="S13" s="594"/>
      <c r="T13" s="594"/>
      <c r="U13" s="594"/>
      <c r="V13" s="594"/>
      <c r="W13" s="594"/>
      <c r="X13" s="594"/>
      <c r="Y13" s="595"/>
      <c r="Z13" s="596">
        <v>0</v>
      </c>
      <c r="AA13" s="596"/>
      <c r="AB13" s="596"/>
      <c r="AC13" s="596"/>
      <c r="AD13" s="597">
        <v>17628</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4520717</v>
      </c>
      <c r="BH13" s="594"/>
      <c r="BI13" s="594"/>
      <c r="BJ13" s="594"/>
      <c r="BK13" s="594"/>
      <c r="BL13" s="594"/>
      <c r="BM13" s="594"/>
      <c r="BN13" s="595"/>
      <c r="BO13" s="596">
        <v>42.4</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4342621</v>
      </c>
      <c r="CS13" s="594"/>
      <c r="CT13" s="594"/>
      <c r="CU13" s="594"/>
      <c r="CV13" s="594"/>
      <c r="CW13" s="594"/>
      <c r="CX13" s="594"/>
      <c r="CY13" s="595"/>
      <c r="CZ13" s="596">
        <v>11.7</v>
      </c>
      <c r="DA13" s="596"/>
      <c r="DB13" s="596"/>
      <c r="DC13" s="596"/>
      <c r="DD13" s="602">
        <v>2771708</v>
      </c>
      <c r="DE13" s="594"/>
      <c r="DF13" s="594"/>
      <c r="DG13" s="594"/>
      <c r="DH13" s="594"/>
      <c r="DI13" s="594"/>
      <c r="DJ13" s="594"/>
      <c r="DK13" s="594"/>
      <c r="DL13" s="594"/>
      <c r="DM13" s="594"/>
      <c r="DN13" s="594"/>
      <c r="DO13" s="594"/>
      <c r="DP13" s="595"/>
      <c r="DQ13" s="602">
        <v>1814472</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229830</v>
      </c>
      <c r="BH14" s="594"/>
      <c r="BI14" s="594"/>
      <c r="BJ14" s="594"/>
      <c r="BK14" s="594"/>
      <c r="BL14" s="594"/>
      <c r="BM14" s="594"/>
      <c r="BN14" s="595"/>
      <c r="BO14" s="596">
        <v>2.2000000000000002</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842804</v>
      </c>
      <c r="CS14" s="594"/>
      <c r="CT14" s="594"/>
      <c r="CU14" s="594"/>
      <c r="CV14" s="594"/>
      <c r="CW14" s="594"/>
      <c r="CX14" s="594"/>
      <c r="CY14" s="595"/>
      <c r="CZ14" s="596">
        <v>2.2999999999999998</v>
      </c>
      <c r="DA14" s="596"/>
      <c r="DB14" s="596"/>
      <c r="DC14" s="596"/>
      <c r="DD14" s="602">
        <v>38627</v>
      </c>
      <c r="DE14" s="594"/>
      <c r="DF14" s="594"/>
      <c r="DG14" s="594"/>
      <c r="DH14" s="594"/>
      <c r="DI14" s="594"/>
      <c r="DJ14" s="594"/>
      <c r="DK14" s="594"/>
      <c r="DL14" s="594"/>
      <c r="DM14" s="594"/>
      <c r="DN14" s="594"/>
      <c r="DO14" s="594"/>
      <c r="DP14" s="595"/>
      <c r="DQ14" s="602">
        <v>798868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62440</v>
      </c>
      <c r="S15" s="594"/>
      <c r="T15" s="594"/>
      <c r="U15" s="594"/>
      <c r="V15" s="594"/>
      <c r="W15" s="594"/>
      <c r="X15" s="594"/>
      <c r="Y15" s="595"/>
      <c r="Z15" s="596">
        <v>0.2</v>
      </c>
      <c r="AA15" s="596"/>
      <c r="AB15" s="596"/>
      <c r="AC15" s="596"/>
      <c r="AD15" s="597">
        <v>62440</v>
      </c>
      <c r="AE15" s="597"/>
      <c r="AF15" s="597"/>
      <c r="AG15" s="597"/>
      <c r="AH15" s="597"/>
      <c r="AI15" s="597"/>
      <c r="AJ15" s="597"/>
      <c r="AK15" s="597"/>
      <c r="AL15" s="598">
        <v>0.4</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634038</v>
      </c>
      <c r="BH15" s="594"/>
      <c r="BI15" s="594"/>
      <c r="BJ15" s="594"/>
      <c r="BK15" s="594"/>
      <c r="BL15" s="594"/>
      <c r="BM15" s="594"/>
      <c r="BN15" s="595"/>
      <c r="BO15" s="596">
        <v>6</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3296236</v>
      </c>
      <c r="CS15" s="594"/>
      <c r="CT15" s="594"/>
      <c r="CU15" s="594"/>
      <c r="CV15" s="594"/>
      <c r="CW15" s="594"/>
      <c r="CX15" s="594"/>
      <c r="CY15" s="595"/>
      <c r="CZ15" s="596">
        <v>8.9</v>
      </c>
      <c r="DA15" s="596"/>
      <c r="DB15" s="596"/>
      <c r="DC15" s="596"/>
      <c r="DD15" s="602">
        <v>746431</v>
      </c>
      <c r="DE15" s="594"/>
      <c r="DF15" s="594"/>
      <c r="DG15" s="594"/>
      <c r="DH15" s="594"/>
      <c r="DI15" s="594"/>
      <c r="DJ15" s="594"/>
      <c r="DK15" s="594"/>
      <c r="DL15" s="594"/>
      <c r="DM15" s="594"/>
      <c r="DN15" s="594"/>
      <c r="DO15" s="594"/>
      <c r="DP15" s="595"/>
      <c r="DQ15" s="602">
        <v>2447449</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6514366</v>
      </c>
      <c r="S16" s="594"/>
      <c r="T16" s="594"/>
      <c r="U16" s="594"/>
      <c r="V16" s="594"/>
      <c r="W16" s="594"/>
      <c r="X16" s="594"/>
      <c r="Y16" s="595"/>
      <c r="Z16" s="596">
        <v>16.899999999999999</v>
      </c>
      <c r="AA16" s="596"/>
      <c r="AB16" s="596"/>
      <c r="AC16" s="596"/>
      <c r="AD16" s="597">
        <v>5917347</v>
      </c>
      <c r="AE16" s="597"/>
      <c r="AF16" s="597"/>
      <c r="AG16" s="597"/>
      <c r="AH16" s="597"/>
      <c r="AI16" s="597"/>
      <c r="AJ16" s="597"/>
      <c r="AK16" s="597"/>
      <c r="AL16" s="598">
        <v>34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26</v>
      </c>
      <c r="BH16" s="594"/>
      <c r="BI16" s="594"/>
      <c r="BJ16" s="594"/>
      <c r="BK16" s="594"/>
      <c r="BL16" s="594"/>
      <c r="BM16" s="594"/>
      <c r="BN16" s="595"/>
      <c r="BO16" s="596">
        <v>0</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37738</v>
      </c>
      <c r="CS16" s="594"/>
      <c r="CT16" s="594"/>
      <c r="CU16" s="594"/>
      <c r="CV16" s="594"/>
      <c r="CW16" s="594"/>
      <c r="CX16" s="594"/>
      <c r="CY16" s="595"/>
      <c r="CZ16" s="596">
        <v>0.1</v>
      </c>
      <c r="DA16" s="596"/>
      <c r="DB16" s="596"/>
      <c r="DC16" s="596"/>
      <c r="DD16" s="602" t="s">
        <v>221</v>
      </c>
      <c r="DE16" s="594"/>
      <c r="DF16" s="594"/>
      <c r="DG16" s="594"/>
      <c r="DH16" s="594"/>
      <c r="DI16" s="594"/>
      <c r="DJ16" s="594"/>
      <c r="DK16" s="594"/>
      <c r="DL16" s="594"/>
      <c r="DM16" s="594"/>
      <c r="DN16" s="594"/>
      <c r="DO16" s="594"/>
      <c r="DP16" s="595"/>
      <c r="DQ16" s="602">
        <v>17637</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5917347</v>
      </c>
      <c r="S17" s="594"/>
      <c r="T17" s="594"/>
      <c r="U17" s="594"/>
      <c r="V17" s="594"/>
      <c r="W17" s="594"/>
      <c r="X17" s="594"/>
      <c r="Y17" s="595"/>
      <c r="Z17" s="596">
        <v>15.4</v>
      </c>
      <c r="AA17" s="596"/>
      <c r="AB17" s="596"/>
      <c r="AC17" s="596"/>
      <c r="AD17" s="597">
        <v>5917347</v>
      </c>
      <c r="AE17" s="597"/>
      <c r="AF17" s="597"/>
      <c r="AG17" s="597"/>
      <c r="AH17" s="597"/>
      <c r="AI17" s="597"/>
      <c r="AJ17" s="597"/>
      <c r="AK17" s="597"/>
      <c r="AL17" s="598">
        <v>34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2824618</v>
      </c>
      <c r="CS17" s="594"/>
      <c r="CT17" s="594"/>
      <c r="CU17" s="594"/>
      <c r="CV17" s="594"/>
      <c r="CW17" s="594"/>
      <c r="CX17" s="594"/>
      <c r="CY17" s="595"/>
      <c r="CZ17" s="596">
        <v>7.6</v>
      </c>
      <c r="DA17" s="596"/>
      <c r="DB17" s="596"/>
      <c r="DC17" s="596"/>
      <c r="DD17" s="602" t="s">
        <v>221</v>
      </c>
      <c r="DE17" s="594"/>
      <c r="DF17" s="594"/>
      <c r="DG17" s="594"/>
      <c r="DH17" s="594"/>
      <c r="DI17" s="594"/>
      <c r="DJ17" s="594"/>
      <c r="DK17" s="594"/>
      <c r="DL17" s="594"/>
      <c r="DM17" s="594"/>
      <c r="DN17" s="594"/>
      <c r="DO17" s="594"/>
      <c r="DP17" s="595"/>
      <c r="DQ17" s="602">
        <v>2634500</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596958</v>
      </c>
      <c r="S18" s="594"/>
      <c r="T18" s="594"/>
      <c r="U18" s="594"/>
      <c r="V18" s="594"/>
      <c r="W18" s="594"/>
      <c r="X18" s="594"/>
      <c r="Y18" s="595"/>
      <c r="Z18" s="596">
        <v>1.6</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61</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778508</v>
      </c>
      <c r="BH19" s="594"/>
      <c r="BI19" s="594"/>
      <c r="BJ19" s="594"/>
      <c r="BK19" s="594"/>
      <c r="BL19" s="594"/>
      <c r="BM19" s="594"/>
      <c r="BN19" s="595"/>
      <c r="BO19" s="596">
        <v>7.3</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18607236</v>
      </c>
      <c r="S20" s="594"/>
      <c r="T20" s="594"/>
      <c r="U20" s="594"/>
      <c r="V20" s="594"/>
      <c r="W20" s="594"/>
      <c r="X20" s="594"/>
      <c r="Y20" s="595"/>
      <c r="Z20" s="596">
        <v>48.4</v>
      </c>
      <c r="AA20" s="596"/>
      <c r="AB20" s="596"/>
      <c r="AC20" s="596"/>
      <c r="AD20" s="597">
        <v>17236734</v>
      </c>
      <c r="AE20" s="597"/>
      <c r="AF20" s="597"/>
      <c r="AG20" s="597"/>
      <c r="AH20" s="597"/>
      <c r="AI20" s="597"/>
      <c r="AJ20" s="597"/>
      <c r="AK20" s="597"/>
      <c r="AL20" s="598">
        <v>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778508</v>
      </c>
      <c r="BH20" s="594"/>
      <c r="BI20" s="594"/>
      <c r="BJ20" s="594"/>
      <c r="BK20" s="594"/>
      <c r="BL20" s="594"/>
      <c r="BM20" s="594"/>
      <c r="BN20" s="595"/>
      <c r="BO20" s="596">
        <v>7.3</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37117482</v>
      </c>
      <c r="CS20" s="594"/>
      <c r="CT20" s="594"/>
      <c r="CU20" s="594"/>
      <c r="CV20" s="594"/>
      <c r="CW20" s="594"/>
      <c r="CX20" s="594"/>
      <c r="CY20" s="595"/>
      <c r="CZ20" s="596">
        <v>100</v>
      </c>
      <c r="DA20" s="596"/>
      <c r="DB20" s="596"/>
      <c r="DC20" s="596"/>
      <c r="DD20" s="602">
        <v>5435363</v>
      </c>
      <c r="DE20" s="594"/>
      <c r="DF20" s="594"/>
      <c r="DG20" s="594"/>
      <c r="DH20" s="594"/>
      <c r="DI20" s="594"/>
      <c r="DJ20" s="594"/>
      <c r="DK20" s="594"/>
      <c r="DL20" s="594"/>
      <c r="DM20" s="594"/>
      <c r="DN20" s="594"/>
      <c r="DO20" s="594"/>
      <c r="DP20" s="595"/>
      <c r="DQ20" s="602">
        <v>21582081</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14244</v>
      </c>
      <c r="S21" s="594"/>
      <c r="T21" s="594"/>
      <c r="U21" s="594"/>
      <c r="V21" s="594"/>
      <c r="W21" s="594"/>
      <c r="X21" s="594"/>
      <c r="Y21" s="595"/>
      <c r="Z21" s="596">
        <v>0</v>
      </c>
      <c r="AA21" s="596"/>
      <c r="AB21" s="596"/>
      <c r="AC21" s="596"/>
      <c r="AD21" s="597">
        <v>14244</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5025</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445093</v>
      </c>
      <c r="S22" s="594"/>
      <c r="T22" s="594"/>
      <c r="U22" s="594"/>
      <c r="V22" s="594"/>
      <c r="W22" s="594"/>
      <c r="X22" s="594"/>
      <c r="Y22" s="595"/>
      <c r="Z22" s="596">
        <v>1.2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563478</v>
      </c>
      <c r="S23" s="594"/>
      <c r="T23" s="594"/>
      <c r="U23" s="594"/>
      <c r="V23" s="594"/>
      <c r="W23" s="594"/>
      <c r="X23" s="594"/>
      <c r="Y23" s="595"/>
      <c r="Z23" s="596">
        <v>1.5</v>
      </c>
      <c r="AA23" s="596"/>
      <c r="AB23" s="596"/>
      <c r="AC23" s="596"/>
      <c r="AD23" s="597">
        <v>14054</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773483</v>
      </c>
      <c r="BH23" s="594"/>
      <c r="BI23" s="594"/>
      <c r="BJ23" s="594"/>
      <c r="BK23" s="594"/>
      <c r="BL23" s="594"/>
      <c r="BM23" s="594"/>
      <c r="BN23" s="595"/>
      <c r="BO23" s="596">
        <v>7.3</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220907</v>
      </c>
      <c r="S24" s="594"/>
      <c r="T24" s="594"/>
      <c r="U24" s="594"/>
      <c r="V24" s="594"/>
      <c r="W24" s="594"/>
      <c r="X24" s="594"/>
      <c r="Y24" s="595"/>
      <c r="Z24" s="596">
        <v>0.6</v>
      </c>
      <c r="AA24" s="596"/>
      <c r="AB24" s="596"/>
      <c r="AC24" s="596"/>
      <c r="AD24" s="597">
        <v>223</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18144415</v>
      </c>
      <c r="CS24" s="583"/>
      <c r="CT24" s="583"/>
      <c r="CU24" s="583"/>
      <c r="CV24" s="583"/>
      <c r="CW24" s="583"/>
      <c r="CX24" s="583"/>
      <c r="CY24" s="584"/>
      <c r="CZ24" s="620">
        <v>48.9</v>
      </c>
      <c r="DA24" s="621"/>
      <c r="DB24" s="621"/>
      <c r="DC24" s="622"/>
      <c r="DD24" s="619">
        <v>9965426</v>
      </c>
      <c r="DE24" s="583"/>
      <c r="DF24" s="583"/>
      <c r="DG24" s="583"/>
      <c r="DH24" s="583"/>
      <c r="DI24" s="583"/>
      <c r="DJ24" s="583"/>
      <c r="DK24" s="584"/>
      <c r="DL24" s="619">
        <v>9871924</v>
      </c>
      <c r="DM24" s="583"/>
      <c r="DN24" s="583"/>
      <c r="DO24" s="583"/>
      <c r="DP24" s="583"/>
      <c r="DQ24" s="583"/>
      <c r="DR24" s="583"/>
      <c r="DS24" s="583"/>
      <c r="DT24" s="583"/>
      <c r="DU24" s="583"/>
      <c r="DV24" s="584"/>
      <c r="DW24" s="587">
        <v>52</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7149594</v>
      </c>
      <c r="S25" s="594"/>
      <c r="T25" s="594"/>
      <c r="U25" s="594"/>
      <c r="V25" s="594"/>
      <c r="W25" s="594"/>
      <c r="X25" s="594"/>
      <c r="Y25" s="595"/>
      <c r="Z25" s="596">
        <v>18.600000000000001</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5042117</v>
      </c>
      <c r="CS25" s="625"/>
      <c r="CT25" s="625"/>
      <c r="CU25" s="625"/>
      <c r="CV25" s="625"/>
      <c r="CW25" s="625"/>
      <c r="CX25" s="625"/>
      <c r="CY25" s="626"/>
      <c r="CZ25" s="627">
        <v>13.6</v>
      </c>
      <c r="DA25" s="628"/>
      <c r="DB25" s="628"/>
      <c r="DC25" s="629"/>
      <c r="DD25" s="602">
        <v>4615639</v>
      </c>
      <c r="DE25" s="625"/>
      <c r="DF25" s="625"/>
      <c r="DG25" s="625"/>
      <c r="DH25" s="625"/>
      <c r="DI25" s="625"/>
      <c r="DJ25" s="625"/>
      <c r="DK25" s="626"/>
      <c r="DL25" s="602">
        <v>4522731</v>
      </c>
      <c r="DM25" s="625"/>
      <c r="DN25" s="625"/>
      <c r="DO25" s="625"/>
      <c r="DP25" s="625"/>
      <c r="DQ25" s="625"/>
      <c r="DR25" s="625"/>
      <c r="DS25" s="625"/>
      <c r="DT25" s="625"/>
      <c r="DU25" s="625"/>
      <c r="DV25" s="626"/>
      <c r="DW25" s="598">
        <v>23.8</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v>89509</v>
      </c>
      <c r="S26" s="594"/>
      <c r="T26" s="594"/>
      <c r="U26" s="594"/>
      <c r="V26" s="594"/>
      <c r="W26" s="594"/>
      <c r="X26" s="594"/>
      <c r="Y26" s="595"/>
      <c r="Z26" s="596">
        <v>0.2</v>
      </c>
      <c r="AA26" s="596"/>
      <c r="AB26" s="596"/>
      <c r="AC26" s="596"/>
      <c r="AD26" s="597">
        <v>89509</v>
      </c>
      <c r="AE26" s="597"/>
      <c r="AF26" s="597"/>
      <c r="AG26" s="597"/>
      <c r="AH26" s="597"/>
      <c r="AI26" s="597"/>
      <c r="AJ26" s="597"/>
      <c r="AK26" s="597"/>
      <c r="AL26" s="598">
        <v>0.5</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3206112</v>
      </c>
      <c r="CS26" s="594"/>
      <c r="CT26" s="594"/>
      <c r="CU26" s="594"/>
      <c r="CV26" s="594"/>
      <c r="CW26" s="594"/>
      <c r="CX26" s="594"/>
      <c r="CY26" s="595"/>
      <c r="CZ26" s="627">
        <v>8.6</v>
      </c>
      <c r="DA26" s="628"/>
      <c r="DB26" s="628"/>
      <c r="DC26" s="629"/>
      <c r="DD26" s="602">
        <v>2855270</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3468640</v>
      </c>
      <c r="S27" s="594"/>
      <c r="T27" s="594"/>
      <c r="U27" s="594"/>
      <c r="V27" s="594"/>
      <c r="W27" s="594"/>
      <c r="X27" s="594"/>
      <c r="Y27" s="595"/>
      <c r="Z27" s="596">
        <v>9</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10653318</v>
      </c>
      <c r="BH27" s="594"/>
      <c r="BI27" s="594"/>
      <c r="BJ27" s="594"/>
      <c r="BK27" s="594"/>
      <c r="BL27" s="594"/>
      <c r="BM27" s="594"/>
      <c r="BN27" s="595"/>
      <c r="BO27" s="596">
        <v>100</v>
      </c>
      <c r="BP27" s="596"/>
      <c r="BQ27" s="596"/>
      <c r="BR27" s="596"/>
      <c r="BS27" s="602">
        <v>55180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10277680</v>
      </c>
      <c r="CS27" s="625"/>
      <c r="CT27" s="625"/>
      <c r="CU27" s="625"/>
      <c r="CV27" s="625"/>
      <c r="CW27" s="625"/>
      <c r="CX27" s="625"/>
      <c r="CY27" s="626"/>
      <c r="CZ27" s="627">
        <v>27.7</v>
      </c>
      <c r="DA27" s="628"/>
      <c r="DB27" s="628"/>
      <c r="DC27" s="629"/>
      <c r="DD27" s="602">
        <v>2715287</v>
      </c>
      <c r="DE27" s="625"/>
      <c r="DF27" s="625"/>
      <c r="DG27" s="625"/>
      <c r="DH27" s="625"/>
      <c r="DI27" s="625"/>
      <c r="DJ27" s="625"/>
      <c r="DK27" s="626"/>
      <c r="DL27" s="602">
        <v>2714693</v>
      </c>
      <c r="DM27" s="625"/>
      <c r="DN27" s="625"/>
      <c r="DO27" s="625"/>
      <c r="DP27" s="625"/>
      <c r="DQ27" s="625"/>
      <c r="DR27" s="625"/>
      <c r="DS27" s="625"/>
      <c r="DT27" s="625"/>
      <c r="DU27" s="625"/>
      <c r="DV27" s="626"/>
      <c r="DW27" s="598">
        <v>14.3</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263994</v>
      </c>
      <c r="S28" s="594"/>
      <c r="T28" s="594"/>
      <c r="U28" s="594"/>
      <c r="V28" s="594"/>
      <c r="W28" s="594"/>
      <c r="X28" s="594"/>
      <c r="Y28" s="595"/>
      <c r="Z28" s="596">
        <v>0.7</v>
      </c>
      <c r="AA28" s="596"/>
      <c r="AB28" s="596"/>
      <c r="AC28" s="596"/>
      <c r="AD28" s="597">
        <v>48301</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2824618</v>
      </c>
      <c r="CS28" s="594"/>
      <c r="CT28" s="594"/>
      <c r="CU28" s="594"/>
      <c r="CV28" s="594"/>
      <c r="CW28" s="594"/>
      <c r="CX28" s="594"/>
      <c r="CY28" s="595"/>
      <c r="CZ28" s="627">
        <v>7.6</v>
      </c>
      <c r="DA28" s="628"/>
      <c r="DB28" s="628"/>
      <c r="DC28" s="629"/>
      <c r="DD28" s="602">
        <v>2634500</v>
      </c>
      <c r="DE28" s="594"/>
      <c r="DF28" s="594"/>
      <c r="DG28" s="594"/>
      <c r="DH28" s="594"/>
      <c r="DI28" s="594"/>
      <c r="DJ28" s="594"/>
      <c r="DK28" s="595"/>
      <c r="DL28" s="602">
        <v>2634500</v>
      </c>
      <c r="DM28" s="594"/>
      <c r="DN28" s="594"/>
      <c r="DO28" s="594"/>
      <c r="DP28" s="594"/>
      <c r="DQ28" s="594"/>
      <c r="DR28" s="594"/>
      <c r="DS28" s="594"/>
      <c r="DT28" s="594"/>
      <c r="DU28" s="594"/>
      <c r="DV28" s="595"/>
      <c r="DW28" s="598">
        <v>13.9</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2086</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2823414</v>
      </c>
      <c r="CS29" s="625"/>
      <c r="CT29" s="625"/>
      <c r="CU29" s="625"/>
      <c r="CV29" s="625"/>
      <c r="CW29" s="625"/>
      <c r="CX29" s="625"/>
      <c r="CY29" s="626"/>
      <c r="CZ29" s="627">
        <v>7.6</v>
      </c>
      <c r="DA29" s="628"/>
      <c r="DB29" s="628"/>
      <c r="DC29" s="629"/>
      <c r="DD29" s="602">
        <v>2633296</v>
      </c>
      <c r="DE29" s="625"/>
      <c r="DF29" s="625"/>
      <c r="DG29" s="625"/>
      <c r="DH29" s="625"/>
      <c r="DI29" s="625"/>
      <c r="DJ29" s="625"/>
      <c r="DK29" s="626"/>
      <c r="DL29" s="602">
        <v>2633296</v>
      </c>
      <c r="DM29" s="625"/>
      <c r="DN29" s="625"/>
      <c r="DO29" s="625"/>
      <c r="DP29" s="625"/>
      <c r="DQ29" s="625"/>
      <c r="DR29" s="625"/>
      <c r="DS29" s="625"/>
      <c r="DT29" s="625"/>
      <c r="DU29" s="625"/>
      <c r="DV29" s="626"/>
      <c r="DW29" s="598">
        <v>13.9</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436425</v>
      </c>
      <c r="S30" s="594"/>
      <c r="T30" s="594"/>
      <c r="U30" s="594"/>
      <c r="V30" s="594"/>
      <c r="W30" s="594"/>
      <c r="X30" s="594"/>
      <c r="Y30" s="595"/>
      <c r="Z30" s="596">
        <v>1.1000000000000001</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98.9</v>
      </c>
      <c r="BH30" s="652"/>
      <c r="BI30" s="652"/>
      <c r="BJ30" s="652"/>
      <c r="BK30" s="652"/>
      <c r="BL30" s="652"/>
      <c r="BM30" s="588">
        <v>95.1</v>
      </c>
      <c r="BN30" s="652"/>
      <c r="BO30" s="652"/>
      <c r="BP30" s="652"/>
      <c r="BQ30" s="653"/>
      <c r="BR30" s="651">
        <v>98.6</v>
      </c>
      <c r="BS30" s="652"/>
      <c r="BT30" s="652"/>
      <c r="BU30" s="652"/>
      <c r="BV30" s="652"/>
      <c r="BW30" s="652"/>
      <c r="BX30" s="588">
        <v>93.4</v>
      </c>
      <c r="BY30" s="652"/>
      <c r="BZ30" s="652"/>
      <c r="CA30" s="652"/>
      <c r="CB30" s="653"/>
      <c r="CD30" s="656"/>
      <c r="CE30" s="657"/>
      <c r="CF30" s="607" t="s">
        <v>293</v>
      </c>
      <c r="CG30" s="608"/>
      <c r="CH30" s="608"/>
      <c r="CI30" s="608"/>
      <c r="CJ30" s="608"/>
      <c r="CK30" s="608"/>
      <c r="CL30" s="608"/>
      <c r="CM30" s="608"/>
      <c r="CN30" s="608"/>
      <c r="CO30" s="608"/>
      <c r="CP30" s="608"/>
      <c r="CQ30" s="609"/>
      <c r="CR30" s="593">
        <v>2415611</v>
      </c>
      <c r="CS30" s="594"/>
      <c r="CT30" s="594"/>
      <c r="CU30" s="594"/>
      <c r="CV30" s="594"/>
      <c r="CW30" s="594"/>
      <c r="CX30" s="594"/>
      <c r="CY30" s="595"/>
      <c r="CZ30" s="627">
        <v>6.5</v>
      </c>
      <c r="DA30" s="628"/>
      <c r="DB30" s="628"/>
      <c r="DC30" s="629"/>
      <c r="DD30" s="602">
        <v>2267912</v>
      </c>
      <c r="DE30" s="594"/>
      <c r="DF30" s="594"/>
      <c r="DG30" s="594"/>
      <c r="DH30" s="594"/>
      <c r="DI30" s="594"/>
      <c r="DJ30" s="594"/>
      <c r="DK30" s="595"/>
      <c r="DL30" s="602">
        <v>2267912</v>
      </c>
      <c r="DM30" s="594"/>
      <c r="DN30" s="594"/>
      <c r="DO30" s="594"/>
      <c r="DP30" s="594"/>
      <c r="DQ30" s="594"/>
      <c r="DR30" s="594"/>
      <c r="DS30" s="594"/>
      <c r="DT30" s="594"/>
      <c r="DU30" s="594"/>
      <c r="DV30" s="595"/>
      <c r="DW30" s="598">
        <v>12</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1932245</v>
      </c>
      <c r="S31" s="594"/>
      <c r="T31" s="594"/>
      <c r="U31" s="594"/>
      <c r="V31" s="594"/>
      <c r="W31" s="594"/>
      <c r="X31" s="594"/>
      <c r="Y31" s="595"/>
      <c r="Z31" s="596">
        <v>5</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v>
      </c>
      <c r="BH31" s="625"/>
      <c r="BI31" s="625"/>
      <c r="BJ31" s="625"/>
      <c r="BK31" s="625"/>
      <c r="BL31" s="625"/>
      <c r="BM31" s="599">
        <v>95.6</v>
      </c>
      <c r="BN31" s="649"/>
      <c r="BO31" s="649"/>
      <c r="BP31" s="649"/>
      <c r="BQ31" s="650"/>
      <c r="BR31" s="648">
        <v>98.8</v>
      </c>
      <c r="BS31" s="625"/>
      <c r="BT31" s="625"/>
      <c r="BU31" s="625"/>
      <c r="BV31" s="625"/>
      <c r="BW31" s="625"/>
      <c r="BX31" s="599">
        <v>94.3</v>
      </c>
      <c r="BY31" s="649"/>
      <c r="BZ31" s="649"/>
      <c r="CA31" s="649"/>
      <c r="CB31" s="650"/>
      <c r="CD31" s="656"/>
      <c r="CE31" s="657"/>
      <c r="CF31" s="607" t="s">
        <v>297</v>
      </c>
      <c r="CG31" s="608"/>
      <c r="CH31" s="608"/>
      <c r="CI31" s="608"/>
      <c r="CJ31" s="608"/>
      <c r="CK31" s="608"/>
      <c r="CL31" s="608"/>
      <c r="CM31" s="608"/>
      <c r="CN31" s="608"/>
      <c r="CO31" s="608"/>
      <c r="CP31" s="608"/>
      <c r="CQ31" s="609"/>
      <c r="CR31" s="593">
        <v>407803</v>
      </c>
      <c r="CS31" s="625"/>
      <c r="CT31" s="625"/>
      <c r="CU31" s="625"/>
      <c r="CV31" s="625"/>
      <c r="CW31" s="625"/>
      <c r="CX31" s="625"/>
      <c r="CY31" s="626"/>
      <c r="CZ31" s="627">
        <v>1.1000000000000001</v>
      </c>
      <c r="DA31" s="628"/>
      <c r="DB31" s="628"/>
      <c r="DC31" s="629"/>
      <c r="DD31" s="602">
        <v>365384</v>
      </c>
      <c r="DE31" s="625"/>
      <c r="DF31" s="625"/>
      <c r="DG31" s="625"/>
      <c r="DH31" s="625"/>
      <c r="DI31" s="625"/>
      <c r="DJ31" s="625"/>
      <c r="DK31" s="626"/>
      <c r="DL31" s="602">
        <v>365384</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1679492</v>
      </c>
      <c r="S32" s="594"/>
      <c r="T32" s="594"/>
      <c r="U32" s="594"/>
      <c r="V32" s="594"/>
      <c r="W32" s="594"/>
      <c r="X32" s="594"/>
      <c r="Y32" s="595"/>
      <c r="Z32" s="596">
        <v>4.4000000000000004</v>
      </c>
      <c r="AA32" s="596"/>
      <c r="AB32" s="596"/>
      <c r="AC32" s="596"/>
      <c r="AD32" s="597">
        <v>634</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98.7</v>
      </c>
      <c r="BH32" s="661"/>
      <c r="BI32" s="661"/>
      <c r="BJ32" s="661"/>
      <c r="BK32" s="661"/>
      <c r="BL32" s="661"/>
      <c r="BM32" s="662">
        <v>94.4</v>
      </c>
      <c r="BN32" s="661"/>
      <c r="BO32" s="661"/>
      <c r="BP32" s="661"/>
      <c r="BQ32" s="663"/>
      <c r="BR32" s="660">
        <v>98.3</v>
      </c>
      <c r="BS32" s="661"/>
      <c r="BT32" s="661"/>
      <c r="BU32" s="661"/>
      <c r="BV32" s="661"/>
      <c r="BW32" s="661"/>
      <c r="BX32" s="662">
        <v>92.2</v>
      </c>
      <c r="BY32" s="661"/>
      <c r="BZ32" s="661"/>
      <c r="CA32" s="661"/>
      <c r="CB32" s="663"/>
      <c r="CD32" s="658"/>
      <c r="CE32" s="659"/>
      <c r="CF32" s="607" t="s">
        <v>300</v>
      </c>
      <c r="CG32" s="608"/>
      <c r="CH32" s="608"/>
      <c r="CI32" s="608"/>
      <c r="CJ32" s="608"/>
      <c r="CK32" s="608"/>
      <c r="CL32" s="608"/>
      <c r="CM32" s="608"/>
      <c r="CN32" s="608"/>
      <c r="CO32" s="608"/>
      <c r="CP32" s="608"/>
      <c r="CQ32" s="609"/>
      <c r="CR32" s="593">
        <v>1204</v>
      </c>
      <c r="CS32" s="594"/>
      <c r="CT32" s="594"/>
      <c r="CU32" s="594"/>
      <c r="CV32" s="594"/>
      <c r="CW32" s="594"/>
      <c r="CX32" s="594"/>
      <c r="CY32" s="595"/>
      <c r="CZ32" s="627">
        <v>0</v>
      </c>
      <c r="DA32" s="628"/>
      <c r="DB32" s="628"/>
      <c r="DC32" s="629"/>
      <c r="DD32" s="602">
        <v>1204</v>
      </c>
      <c r="DE32" s="594"/>
      <c r="DF32" s="594"/>
      <c r="DG32" s="594"/>
      <c r="DH32" s="594"/>
      <c r="DI32" s="594"/>
      <c r="DJ32" s="594"/>
      <c r="DK32" s="595"/>
      <c r="DL32" s="602">
        <v>1204</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3563553</v>
      </c>
      <c r="S33" s="594"/>
      <c r="T33" s="594"/>
      <c r="U33" s="594"/>
      <c r="V33" s="594"/>
      <c r="W33" s="594"/>
      <c r="X33" s="594"/>
      <c r="Y33" s="595"/>
      <c r="Z33" s="596">
        <v>9.3000000000000007</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13499966</v>
      </c>
      <c r="CS33" s="625"/>
      <c r="CT33" s="625"/>
      <c r="CU33" s="625"/>
      <c r="CV33" s="625"/>
      <c r="CW33" s="625"/>
      <c r="CX33" s="625"/>
      <c r="CY33" s="626"/>
      <c r="CZ33" s="627">
        <v>36.4</v>
      </c>
      <c r="DA33" s="628"/>
      <c r="DB33" s="628"/>
      <c r="DC33" s="629"/>
      <c r="DD33" s="602">
        <v>10080545</v>
      </c>
      <c r="DE33" s="625"/>
      <c r="DF33" s="625"/>
      <c r="DG33" s="625"/>
      <c r="DH33" s="625"/>
      <c r="DI33" s="625"/>
      <c r="DJ33" s="625"/>
      <c r="DK33" s="626"/>
      <c r="DL33" s="602">
        <v>7581216</v>
      </c>
      <c r="DM33" s="625"/>
      <c r="DN33" s="625"/>
      <c r="DO33" s="625"/>
      <c r="DP33" s="625"/>
      <c r="DQ33" s="625"/>
      <c r="DR33" s="625"/>
      <c r="DS33" s="625"/>
      <c r="DT33" s="625"/>
      <c r="DU33" s="625"/>
      <c r="DV33" s="626"/>
      <c r="DW33" s="598">
        <v>40</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3221417</v>
      </c>
      <c r="CS34" s="594"/>
      <c r="CT34" s="594"/>
      <c r="CU34" s="594"/>
      <c r="CV34" s="594"/>
      <c r="CW34" s="594"/>
      <c r="CX34" s="594"/>
      <c r="CY34" s="595"/>
      <c r="CZ34" s="627">
        <v>8.6999999999999993</v>
      </c>
      <c r="DA34" s="628"/>
      <c r="DB34" s="628"/>
      <c r="DC34" s="629"/>
      <c r="DD34" s="602">
        <v>2494041</v>
      </c>
      <c r="DE34" s="594"/>
      <c r="DF34" s="594"/>
      <c r="DG34" s="594"/>
      <c r="DH34" s="594"/>
      <c r="DI34" s="594"/>
      <c r="DJ34" s="594"/>
      <c r="DK34" s="595"/>
      <c r="DL34" s="602">
        <v>2286703</v>
      </c>
      <c r="DM34" s="594"/>
      <c r="DN34" s="594"/>
      <c r="DO34" s="594"/>
      <c r="DP34" s="594"/>
      <c r="DQ34" s="594"/>
      <c r="DR34" s="594"/>
      <c r="DS34" s="594"/>
      <c r="DT34" s="594"/>
      <c r="DU34" s="594"/>
      <c r="DV34" s="595"/>
      <c r="DW34" s="598">
        <v>12.1</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1571153</v>
      </c>
      <c r="S35" s="594"/>
      <c r="T35" s="594"/>
      <c r="U35" s="594"/>
      <c r="V35" s="594"/>
      <c r="W35" s="594"/>
      <c r="X35" s="594"/>
      <c r="Y35" s="595"/>
      <c r="Z35" s="596">
        <v>4.0999999999999996</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4399266</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225223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539638</v>
      </c>
      <c r="CS35" s="625"/>
      <c r="CT35" s="625"/>
      <c r="CU35" s="625"/>
      <c r="CV35" s="625"/>
      <c r="CW35" s="625"/>
      <c r="CX35" s="625"/>
      <c r="CY35" s="626"/>
      <c r="CZ35" s="627">
        <v>1.5</v>
      </c>
      <c r="DA35" s="628"/>
      <c r="DB35" s="628"/>
      <c r="DC35" s="629"/>
      <c r="DD35" s="602">
        <v>461766</v>
      </c>
      <c r="DE35" s="625"/>
      <c r="DF35" s="625"/>
      <c r="DG35" s="625"/>
      <c r="DH35" s="625"/>
      <c r="DI35" s="625"/>
      <c r="DJ35" s="625"/>
      <c r="DK35" s="626"/>
      <c r="DL35" s="602">
        <v>461732</v>
      </c>
      <c r="DM35" s="625"/>
      <c r="DN35" s="625"/>
      <c r="DO35" s="625"/>
      <c r="DP35" s="625"/>
      <c r="DQ35" s="625"/>
      <c r="DR35" s="625"/>
      <c r="DS35" s="625"/>
      <c r="DT35" s="625"/>
      <c r="DU35" s="625"/>
      <c r="DV35" s="626"/>
      <c r="DW35" s="598">
        <v>2.4</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38436496</v>
      </c>
      <c r="S36" s="666"/>
      <c r="T36" s="666"/>
      <c r="U36" s="666"/>
      <c r="V36" s="666"/>
      <c r="W36" s="666"/>
      <c r="X36" s="666"/>
      <c r="Y36" s="667"/>
      <c r="Z36" s="668">
        <v>100</v>
      </c>
      <c r="AA36" s="668"/>
      <c r="AB36" s="668"/>
      <c r="AC36" s="668"/>
      <c r="AD36" s="669">
        <v>17403699</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1073978</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68865</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4616331</v>
      </c>
      <c r="CS36" s="594"/>
      <c r="CT36" s="594"/>
      <c r="CU36" s="594"/>
      <c r="CV36" s="594"/>
      <c r="CW36" s="594"/>
      <c r="CX36" s="594"/>
      <c r="CY36" s="595"/>
      <c r="CZ36" s="627">
        <v>12.4</v>
      </c>
      <c r="DA36" s="628"/>
      <c r="DB36" s="628"/>
      <c r="DC36" s="629"/>
      <c r="DD36" s="602">
        <v>3727676</v>
      </c>
      <c r="DE36" s="594"/>
      <c r="DF36" s="594"/>
      <c r="DG36" s="594"/>
      <c r="DH36" s="594"/>
      <c r="DI36" s="594"/>
      <c r="DJ36" s="594"/>
      <c r="DK36" s="595"/>
      <c r="DL36" s="602">
        <v>2806698</v>
      </c>
      <c r="DM36" s="594"/>
      <c r="DN36" s="594"/>
      <c r="DO36" s="594"/>
      <c r="DP36" s="594"/>
      <c r="DQ36" s="594"/>
      <c r="DR36" s="594"/>
      <c r="DS36" s="594"/>
      <c r="DT36" s="594"/>
      <c r="DU36" s="594"/>
      <c r="DV36" s="595"/>
      <c r="DW36" s="598">
        <v>14.8</v>
      </c>
      <c r="DX36" s="623"/>
      <c r="DY36" s="623"/>
      <c r="DZ36" s="623"/>
      <c r="EA36" s="623"/>
      <c r="EB36" s="623"/>
      <c r="EC36" s="624"/>
    </row>
    <row r="37" spans="2:133" ht="11.25" customHeight="1">
      <c r="AQ37" s="672" t="s">
        <v>315</v>
      </c>
      <c r="AR37" s="673"/>
      <c r="AS37" s="673"/>
      <c r="AT37" s="673"/>
      <c r="AU37" s="673"/>
      <c r="AV37" s="673"/>
      <c r="AW37" s="673"/>
      <c r="AX37" s="673"/>
      <c r="AY37" s="674"/>
      <c r="AZ37" s="593">
        <v>457291</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12329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682022</v>
      </c>
      <c r="CS37" s="625"/>
      <c r="CT37" s="625"/>
      <c r="CU37" s="625"/>
      <c r="CV37" s="625"/>
      <c r="CW37" s="625"/>
      <c r="CX37" s="625"/>
      <c r="CY37" s="626"/>
      <c r="CZ37" s="627">
        <v>1.8</v>
      </c>
      <c r="DA37" s="628"/>
      <c r="DB37" s="628"/>
      <c r="DC37" s="629"/>
      <c r="DD37" s="602">
        <v>677893</v>
      </c>
      <c r="DE37" s="625"/>
      <c r="DF37" s="625"/>
      <c r="DG37" s="625"/>
      <c r="DH37" s="625"/>
      <c r="DI37" s="625"/>
      <c r="DJ37" s="625"/>
      <c r="DK37" s="626"/>
      <c r="DL37" s="602">
        <v>612595</v>
      </c>
      <c r="DM37" s="625"/>
      <c r="DN37" s="625"/>
      <c r="DO37" s="625"/>
      <c r="DP37" s="625"/>
      <c r="DQ37" s="625"/>
      <c r="DR37" s="625"/>
      <c r="DS37" s="625"/>
      <c r="DT37" s="625"/>
      <c r="DU37" s="625"/>
      <c r="DV37" s="626"/>
      <c r="DW37" s="598">
        <v>3.2</v>
      </c>
      <c r="DX37" s="623"/>
      <c r="DY37" s="623"/>
      <c r="DZ37" s="623"/>
      <c r="EA37" s="623"/>
      <c r="EB37" s="623"/>
      <c r="EC37" s="624"/>
    </row>
    <row r="38" spans="2:133" ht="11.25" customHeight="1">
      <c r="AQ38" s="672" t="s">
        <v>318</v>
      </c>
      <c r="AR38" s="673"/>
      <c r="AS38" s="673"/>
      <c r="AT38" s="673"/>
      <c r="AU38" s="673"/>
      <c r="AV38" s="673"/>
      <c r="AW38" s="673"/>
      <c r="AX38" s="673"/>
      <c r="AY38" s="674"/>
      <c r="AZ38" s="593">
        <v>184603</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20764</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2661887</v>
      </c>
      <c r="CS38" s="594"/>
      <c r="CT38" s="594"/>
      <c r="CU38" s="594"/>
      <c r="CV38" s="594"/>
      <c r="CW38" s="594"/>
      <c r="CX38" s="594"/>
      <c r="CY38" s="595"/>
      <c r="CZ38" s="627">
        <v>7.2</v>
      </c>
      <c r="DA38" s="628"/>
      <c r="DB38" s="628"/>
      <c r="DC38" s="629"/>
      <c r="DD38" s="602">
        <v>2222364</v>
      </c>
      <c r="DE38" s="594"/>
      <c r="DF38" s="594"/>
      <c r="DG38" s="594"/>
      <c r="DH38" s="594"/>
      <c r="DI38" s="594"/>
      <c r="DJ38" s="594"/>
      <c r="DK38" s="595"/>
      <c r="DL38" s="602">
        <v>2024936</v>
      </c>
      <c r="DM38" s="594"/>
      <c r="DN38" s="594"/>
      <c r="DO38" s="594"/>
      <c r="DP38" s="594"/>
      <c r="DQ38" s="594"/>
      <c r="DR38" s="594"/>
      <c r="DS38" s="594"/>
      <c r="DT38" s="594"/>
      <c r="DU38" s="594"/>
      <c r="DV38" s="595"/>
      <c r="DW38" s="598">
        <v>10.7</v>
      </c>
      <c r="DX38" s="623"/>
      <c r="DY38" s="623"/>
      <c r="DZ38" s="623"/>
      <c r="EA38" s="623"/>
      <c r="EB38" s="623"/>
      <c r="EC38" s="624"/>
    </row>
    <row r="39" spans="2:133" ht="11.25" customHeight="1">
      <c r="AQ39" s="672" t="s">
        <v>321</v>
      </c>
      <c r="AR39" s="673"/>
      <c r="AS39" s="673"/>
      <c r="AT39" s="673"/>
      <c r="AU39" s="673"/>
      <c r="AV39" s="673"/>
      <c r="AW39" s="673"/>
      <c r="AX39" s="673"/>
      <c r="AY39" s="674"/>
      <c r="AZ39" s="593">
        <v>106507</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94</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1182399</v>
      </c>
      <c r="CS39" s="625"/>
      <c r="CT39" s="625"/>
      <c r="CU39" s="625"/>
      <c r="CV39" s="625"/>
      <c r="CW39" s="625"/>
      <c r="CX39" s="625"/>
      <c r="CY39" s="626"/>
      <c r="CZ39" s="627">
        <v>3.2</v>
      </c>
      <c r="DA39" s="628"/>
      <c r="DB39" s="628"/>
      <c r="DC39" s="629"/>
      <c r="DD39" s="602">
        <v>1173551</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673231</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115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1278294</v>
      </c>
      <c r="CS40" s="594"/>
      <c r="CT40" s="594"/>
      <c r="CU40" s="594"/>
      <c r="CV40" s="594"/>
      <c r="CW40" s="594"/>
      <c r="CX40" s="594"/>
      <c r="CY40" s="595"/>
      <c r="CZ40" s="627">
        <v>3.4</v>
      </c>
      <c r="DA40" s="628"/>
      <c r="DB40" s="628"/>
      <c r="DC40" s="629"/>
      <c r="DD40" s="602">
        <v>1147</v>
      </c>
      <c r="DE40" s="594"/>
      <c r="DF40" s="594"/>
      <c r="DG40" s="594"/>
      <c r="DH40" s="594"/>
      <c r="DI40" s="594"/>
      <c r="DJ40" s="594"/>
      <c r="DK40" s="595"/>
      <c r="DL40" s="602">
        <v>1147</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1903656</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306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5473101</v>
      </c>
      <c r="CS42" s="594"/>
      <c r="CT42" s="594"/>
      <c r="CU42" s="594"/>
      <c r="CV42" s="594"/>
      <c r="CW42" s="594"/>
      <c r="CX42" s="594"/>
      <c r="CY42" s="595"/>
      <c r="CZ42" s="627">
        <v>14.7</v>
      </c>
      <c r="DA42" s="676"/>
      <c r="DB42" s="676"/>
      <c r="DC42" s="677"/>
      <c r="DD42" s="602">
        <v>1536110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133736</v>
      </c>
      <c r="CS43" s="625"/>
      <c r="CT43" s="625"/>
      <c r="CU43" s="625"/>
      <c r="CV43" s="625"/>
      <c r="CW43" s="625"/>
      <c r="CX43" s="625"/>
      <c r="CY43" s="626"/>
      <c r="CZ43" s="627">
        <v>0.4</v>
      </c>
      <c r="DA43" s="628"/>
      <c r="DB43" s="628"/>
      <c r="DC43" s="629"/>
      <c r="DD43" s="602">
        <v>132241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5435363</v>
      </c>
      <c r="CS44" s="594"/>
      <c r="CT44" s="594"/>
      <c r="CU44" s="594"/>
      <c r="CV44" s="594"/>
      <c r="CW44" s="594"/>
      <c r="CX44" s="594"/>
      <c r="CY44" s="595"/>
      <c r="CZ44" s="627">
        <v>14.6</v>
      </c>
      <c r="DA44" s="676"/>
      <c r="DB44" s="676"/>
      <c r="DC44" s="677"/>
      <c r="DD44" s="602">
        <v>1518473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3269566</v>
      </c>
      <c r="CS45" s="625"/>
      <c r="CT45" s="625"/>
      <c r="CU45" s="625"/>
      <c r="CV45" s="625"/>
      <c r="CW45" s="625"/>
      <c r="CX45" s="625"/>
      <c r="CY45" s="626"/>
      <c r="CZ45" s="627">
        <v>8.8000000000000007</v>
      </c>
      <c r="DA45" s="628"/>
      <c r="DB45" s="628"/>
      <c r="DC45" s="629"/>
      <c r="DD45" s="602">
        <v>244046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1862255</v>
      </c>
      <c r="CS46" s="594"/>
      <c r="CT46" s="594"/>
      <c r="CU46" s="594"/>
      <c r="CV46" s="594"/>
      <c r="CW46" s="594"/>
      <c r="CX46" s="594"/>
      <c r="CY46" s="595"/>
      <c r="CZ46" s="627">
        <v>5</v>
      </c>
      <c r="DA46" s="676"/>
      <c r="DB46" s="676"/>
      <c r="DC46" s="677"/>
      <c r="DD46" s="602">
        <v>1249685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37738</v>
      </c>
      <c r="CS47" s="625"/>
      <c r="CT47" s="625"/>
      <c r="CU47" s="625"/>
      <c r="CV47" s="625"/>
      <c r="CW47" s="625"/>
      <c r="CX47" s="625"/>
      <c r="CY47" s="626"/>
      <c r="CZ47" s="627">
        <v>0.1</v>
      </c>
      <c r="DA47" s="628"/>
      <c r="DB47" s="628"/>
      <c r="DC47" s="629"/>
      <c r="DD47" s="602">
        <v>17637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37117482</v>
      </c>
      <c r="CS49" s="661"/>
      <c r="CT49" s="661"/>
      <c r="CU49" s="661"/>
      <c r="CV49" s="661"/>
      <c r="CW49" s="661"/>
      <c r="CX49" s="661"/>
      <c r="CY49" s="688"/>
      <c r="CZ49" s="689">
        <v>100</v>
      </c>
      <c r="DA49" s="690"/>
      <c r="DB49" s="690"/>
      <c r="DC49" s="691"/>
      <c r="DD49" s="692">
        <v>21582081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38436</v>
      </c>
      <c r="R7" s="723"/>
      <c r="S7" s="723"/>
      <c r="T7" s="723"/>
      <c r="U7" s="723"/>
      <c r="V7" s="723">
        <v>37117</v>
      </c>
      <c r="W7" s="723"/>
      <c r="X7" s="723"/>
      <c r="Y7" s="723"/>
      <c r="Z7" s="723"/>
      <c r="AA7" s="723">
        <v>1319</v>
      </c>
      <c r="AB7" s="723"/>
      <c r="AC7" s="723"/>
      <c r="AD7" s="723"/>
      <c r="AE7" s="724"/>
      <c r="AF7" s="725">
        <v>1206</v>
      </c>
      <c r="AG7" s="726"/>
      <c r="AH7" s="726"/>
      <c r="AI7" s="726"/>
      <c r="AJ7" s="727"/>
      <c r="AK7" s="762">
        <v>436</v>
      </c>
      <c r="AL7" s="763"/>
      <c r="AM7" s="763"/>
      <c r="AN7" s="763"/>
      <c r="AO7" s="763"/>
      <c r="AP7" s="763">
        <v>32553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535</v>
      </c>
      <c r="BT7" s="767"/>
      <c r="BU7" s="767"/>
      <c r="BV7" s="767"/>
      <c r="BW7" s="767"/>
      <c r="BX7" s="767"/>
      <c r="BY7" s="767"/>
      <c r="BZ7" s="767"/>
      <c r="CA7" s="767"/>
      <c r="CB7" s="767"/>
      <c r="CC7" s="767"/>
      <c r="CD7" s="767"/>
      <c r="CE7" s="767"/>
      <c r="CF7" s="767"/>
      <c r="CG7" s="768"/>
      <c r="CH7" s="759">
        <v>1</v>
      </c>
      <c r="CI7" s="760"/>
      <c r="CJ7" s="760"/>
      <c r="CK7" s="760"/>
      <c r="CL7" s="761"/>
      <c r="CM7" s="759">
        <v>135</v>
      </c>
      <c r="CN7" s="760"/>
      <c r="CO7" s="760"/>
      <c r="CP7" s="760"/>
      <c r="CQ7" s="761"/>
      <c r="CR7" s="759">
        <v>5</v>
      </c>
      <c r="CS7" s="760"/>
      <c r="CT7" s="760"/>
      <c r="CU7" s="760"/>
      <c r="CV7" s="761"/>
      <c r="CW7" s="759">
        <v>0</v>
      </c>
      <c r="CX7" s="760"/>
      <c r="CY7" s="760"/>
      <c r="CZ7" s="760"/>
      <c r="DA7" s="761"/>
      <c r="DB7" s="759">
        <v>0</v>
      </c>
      <c r="DC7" s="760"/>
      <c r="DD7" s="760"/>
      <c r="DE7" s="760"/>
      <c r="DF7" s="761"/>
      <c r="DG7" s="759">
        <v>2364</v>
      </c>
      <c r="DH7" s="760"/>
      <c r="DI7" s="760"/>
      <c r="DJ7" s="760"/>
      <c r="DK7" s="761"/>
      <c r="DL7" s="759">
        <v>0</v>
      </c>
      <c r="DM7" s="760"/>
      <c r="DN7" s="760"/>
      <c r="DO7" s="760"/>
      <c r="DP7" s="761"/>
      <c r="DQ7" s="759">
        <v>1097</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536</v>
      </c>
      <c r="BT8" s="757"/>
      <c r="BU8" s="757"/>
      <c r="BV8" s="757"/>
      <c r="BW8" s="757"/>
      <c r="BX8" s="757"/>
      <c r="BY8" s="757"/>
      <c r="BZ8" s="757"/>
      <c r="CA8" s="757"/>
      <c r="CB8" s="757"/>
      <c r="CC8" s="757"/>
      <c r="CD8" s="757"/>
      <c r="CE8" s="757"/>
      <c r="CF8" s="757"/>
      <c r="CG8" s="758"/>
      <c r="CH8" s="769">
        <v>0</v>
      </c>
      <c r="CI8" s="770"/>
      <c r="CJ8" s="770"/>
      <c r="CK8" s="770"/>
      <c r="CL8" s="771"/>
      <c r="CM8" s="769">
        <v>86</v>
      </c>
      <c r="CN8" s="770"/>
      <c r="CO8" s="770"/>
      <c r="CP8" s="770"/>
      <c r="CQ8" s="771"/>
      <c r="CR8" s="769">
        <v>48</v>
      </c>
      <c r="CS8" s="770"/>
      <c r="CT8" s="770"/>
      <c r="CU8" s="770"/>
      <c r="CV8" s="771"/>
      <c r="CW8" s="769">
        <v>0</v>
      </c>
      <c r="CX8" s="770"/>
      <c r="CY8" s="770"/>
      <c r="CZ8" s="770"/>
      <c r="DA8" s="771"/>
      <c r="DB8" s="769">
        <v>0</v>
      </c>
      <c r="DC8" s="770"/>
      <c r="DD8" s="770"/>
      <c r="DE8" s="770"/>
      <c r="DF8" s="771"/>
      <c r="DG8" s="769">
        <v>0</v>
      </c>
      <c r="DH8" s="770"/>
      <c r="DI8" s="770"/>
      <c r="DJ8" s="770"/>
      <c r="DK8" s="771"/>
      <c r="DL8" s="769">
        <v>253</v>
      </c>
      <c r="DM8" s="770"/>
      <c r="DN8" s="770"/>
      <c r="DO8" s="770"/>
      <c r="DP8" s="771"/>
      <c r="DQ8" s="769">
        <v>73</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v>-15</v>
      </c>
      <c r="CI9" s="770"/>
      <c r="CJ9" s="770"/>
      <c r="CK9" s="770"/>
      <c r="CL9" s="771"/>
      <c r="CM9" s="769">
        <v>-11</v>
      </c>
      <c r="CN9" s="770"/>
      <c r="CO9" s="770"/>
      <c r="CP9" s="770"/>
      <c r="CQ9" s="771"/>
      <c r="CR9" s="769">
        <v>25</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547</v>
      </c>
      <c r="BT10" s="757"/>
      <c r="BU10" s="757"/>
      <c r="BV10" s="757"/>
      <c r="BW10" s="757"/>
      <c r="BX10" s="757"/>
      <c r="BY10" s="757"/>
      <c r="BZ10" s="757"/>
      <c r="CA10" s="757"/>
      <c r="CB10" s="757"/>
      <c r="CC10" s="757"/>
      <c r="CD10" s="757"/>
      <c r="CE10" s="757"/>
      <c r="CF10" s="757"/>
      <c r="CG10" s="758"/>
      <c r="CH10" s="769">
        <v>0</v>
      </c>
      <c r="CI10" s="770"/>
      <c r="CJ10" s="770"/>
      <c r="CK10" s="770"/>
      <c r="CL10" s="771"/>
      <c r="CM10" s="769">
        <v>10</v>
      </c>
      <c r="CN10" s="770"/>
      <c r="CO10" s="770"/>
      <c r="CP10" s="770"/>
      <c r="CQ10" s="771"/>
      <c r="CR10" s="769">
        <v>2</v>
      </c>
      <c r="CS10" s="770"/>
      <c r="CT10" s="770"/>
      <c r="CU10" s="770"/>
      <c r="CV10" s="771"/>
      <c r="CW10" s="769">
        <v>0</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537</v>
      </c>
      <c r="BT11" s="757"/>
      <c r="BU11" s="757"/>
      <c r="BV11" s="757"/>
      <c r="BW11" s="757"/>
      <c r="BX11" s="757"/>
      <c r="BY11" s="757"/>
      <c r="BZ11" s="757"/>
      <c r="CA11" s="757"/>
      <c r="CB11" s="757"/>
      <c r="CC11" s="757"/>
      <c r="CD11" s="757"/>
      <c r="CE11" s="757"/>
      <c r="CF11" s="757"/>
      <c r="CG11" s="758"/>
      <c r="CH11" s="769">
        <v>-23</v>
      </c>
      <c r="CI11" s="770"/>
      <c r="CJ11" s="770"/>
      <c r="CK11" s="770"/>
      <c r="CL11" s="771"/>
      <c r="CM11" s="769">
        <v>1594</v>
      </c>
      <c r="CN11" s="770"/>
      <c r="CO11" s="770"/>
      <c r="CP11" s="770"/>
      <c r="CQ11" s="771"/>
      <c r="CR11" s="769">
        <v>700</v>
      </c>
      <c r="CS11" s="770"/>
      <c r="CT11" s="770"/>
      <c r="CU11" s="770"/>
      <c r="CV11" s="771"/>
      <c r="CW11" s="769">
        <v>0</v>
      </c>
      <c r="CX11" s="770"/>
      <c r="CY11" s="770"/>
      <c r="CZ11" s="770"/>
      <c r="DA11" s="771"/>
      <c r="DB11" s="769">
        <v>0</v>
      </c>
      <c r="DC11" s="770"/>
      <c r="DD11" s="770"/>
      <c r="DE11" s="770"/>
      <c r="DF11" s="771"/>
      <c r="DG11" s="769">
        <v>0</v>
      </c>
      <c r="DH11" s="770"/>
      <c r="DI11" s="770"/>
      <c r="DJ11" s="770"/>
      <c r="DK11" s="771"/>
      <c r="DL11" s="769">
        <v>0</v>
      </c>
      <c r="DM11" s="770"/>
      <c r="DN11" s="770"/>
      <c r="DO11" s="770"/>
      <c r="DP11" s="771"/>
      <c r="DQ11" s="769">
        <v>0</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38436</v>
      </c>
      <c r="R23" s="782"/>
      <c r="S23" s="782"/>
      <c r="T23" s="782"/>
      <c r="U23" s="782"/>
      <c r="V23" s="782">
        <v>37117</v>
      </c>
      <c r="W23" s="782"/>
      <c r="X23" s="782"/>
      <c r="Y23" s="782"/>
      <c r="Z23" s="782"/>
      <c r="AA23" s="782">
        <v>1319</v>
      </c>
      <c r="AB23" s="782"/>
      <c r="AC23" s="782"/>
      <c r="AD23" s="782"/>
      <c r="AE23" s="783"/>
      <c r="AF23" s="784">
        <v>1206</v>
      </c>
      <c r="AG23" s="782"/>
      <c r="AH23" s="782"/>
      <c r="AI23" s="782"/>
      <c r="AJ23" s="785"/>
      <c r="AK23" s="786"/>
      <c r="AL23" s="787"/>
      <c r="AM23" s="787"/>
      <c r="AN23" s="787"/>
      <c r="AO23" s="787"/>
      <c r="AP23" s="782">
        <v>32553</v>
      </c>
      <c r="AQ23" s="782"/>
      <c r="AR23" s="782"/>
      <c r="AS23" s="782"/>
      <c r="AT23" s="782"/>
      <c r="AU23" s="788"/>
      <c r="AV23" s="788"/>
      <c r="AW23" s="788"/>
      <c r="AX23" s="788"/>
      <c r="AY23" s="789"/>
      <c r="AZ23" s="797" t="s">
        <v>368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9658</v>
      </c>
      <c r="R28" s="811"/>
      <c r="S28" s="811"/>
      <c r="T28" s="811"/>
      <c r="U28" s="811"/>
      <c r="V28" s="811">
        <v>9433</v>
      </c>
      <c r="W28" s="811"/>
      <c r="X28" s="811"/>
      <c r="Y28" s="811"/>
      <c r="Z28" s="811"/>
      <c r="AA28" s="811">
        <v>225</v>
      </c>
      <c r="AB28" s="811"/>
      <c r="AC28" s="811"/>
      <c r="AD28" s="811"/>
      <c r="AE28" s="812"/>
      <c r="AF28" s="813">
        <v>225</v>
      </c>
      <c r="AG28" s="811"/>
      <c r="AH28" s="811"/>
      <c r="AI28" s="811"/>
      <c r="AJ28" s="814"/>
      <c r="AK28" s="815">
        <v>673</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5822</v>
      </c>
      <c r="R29" s="747"/>
      <c r="S29" s="747"/>
      <c r="T29" s="747"/>
      <c r="U29" s="747"/>
      <c r="V29" s="747">
        <v>5769</v>
      </c>
      <c r="W29" s="747"/>
      <c r="X29" s="747"/>
      <c r="Y29" s="747"/>
      <c r="Z29" s="747"/>
      <c r="AA29" s="747">
        <v>53</v>
      </c>
      <c r="AB29" s="747"/>
      <c r="AC29" s="747"/>
      <c r="AD29" s="747"/>
      <c r="AE29" s="748"/>
      <c r="AF29" s="749">
        <v>43</v>
      </c>
      <c r="AG29" s="750"/>
      <c r="AH29" s="750"/>
      <c r="AI29" s="750"/>
      <c r="AJ29" s="751"/>
      <c r="AK29" s="818">
        <v>866</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866</v>
      </c>
      <c r="R30" s="747"/>
      <c r="S30" s="747"/>
      <c r="T30" s="747"/>
      <c r="U30" s="747"/>
      <c r="V30" s="747">
        <v>864</v>
      </c>
      <c r="W30" s="747"/>
      <c r="X30" s="747"/>
      <c r="Y30" s="747"/>
      <c r="Z30" s="747"/>
      <c r="AA30" s="747">
        <v>1</v>
      </c>
      <c r="AB30" s="747"/>
      <c r="AC30" s="747"/>
      <c r="AD30" s="747"/>
      <c r="AE30" s="748"/>
      <c r="AF30" s="749">
        <v>1</v>
      </c>
      <c r="AG30" s="750"/>
      <c r="AH30" s="750"/>
      <c r="AI30" s="750"/>
      <c r="AJ30" s="751"/>
      <c r="AK30" s="818">
        <v>201</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46</v>
      </c>
      <c r="R31" s="747"/>
      <c r="S31" s="747"/>
      <c r="T31" s="747"/>
      <c r="U31" s="747"/>
      <c r="V31" s="747">
        <v>46</v>
      </c>
      <c r="W31" s="747"/>
      <c r="X31" s="747"/>
      <c r="Y31" s="747"/>
      <c r="Z31" s="747"/>
      <c r="AA31" s="747">
        <v>0</v>
      </c>
      <c r="AB31" s="747"/>
      <c r="AC31" s="747"/>
      <c r="AD31" s="747"/>
      <c r="AE31" s="748"/>
      <c r="AF31" s="749" t="s">
        <v>368</v>
      </c>
      <c r="AG31" s="750"/>
      <c r="AH31" s="750"/>
      <c r="AI31" s="750"/>
      <c r="AJ31" s="751"/>
      <c r="AK31" s="818">
        <v>10</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1862</v>
      </c>
      <c r="R32" s="747"/>
      <c r="S32" s="747"/>
      <c r="T32" s="747"/>
      <c r="U32" s="747"/>
      <c r="V32" s="747">
        <v>1777</v>
      </c>
      <c r="W32" s="747"/>
      <c r="X32" s="747"/>
      <c r="Y32" s="747"/>
      <c r="Z32" s="747"/>
      <c r="AA32" s="747">
        <v>85</v>
      </c>
      <c r="AB32" s="747"/>
      <c r="AC32" s="747"/>
      <c r="AD32" s="747"/>
      <c r="AE32" s="748"/>
      <c r="AF32" s="749">
        <v>695</v>
      </c>
      <c r="AG32" s="750"/>
      <c r="AH32" s="750"/>
      <c r="AI32" s="750"/>
      <c r="AJ32" s="751"/>
      <c r="AK32" s="818">
        <v>107</v>
      </c>
      <c r="AL32" s="819"/>
      <c r="AM32" s="819"/>
      <c r="AN32" s="819"/>
      <c r="AO32" s="819"/>
      <c r="AP32" s="819">
        <v>11184</v>
      </c>
      <c r="AQ32" s="819"/>
      <c r="AR32" s="819"/>
      <c r="AS32" s="819"/>
      <c r="AT32" s="819"/>
      <c r="AU32" s="819">
        <v>1096</v>
      </c>
      <c r="AV32" s="819"/>
      <c r="AW32" s="819"/>
      <c r="AX32" s="819"/>
      <c r="AY32" s="819"/>
      <c r="AZ32" s="820"/>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212</v>
      </c>
      <c r="R33" s="747"/>
      <c r="S33" s="747"/>
      <c r="T33" s="747"/>
      <c r="U33" s="747"/>
      <c r="V33" s="747">
        <v>257</v>
      </c>
      <c r="W33" s="747"/>
      <c r="X33" s="747"/>
      <c r="Y33" s="747"/>
      <c r="Z33" s="747"/>
      <c r="AA33" s="747">
        <v>-46</v>
      </c>
      <c r="AB33" s="747"/>
      <c r="AC33" s="747"/>
      <c r="AD33" s="747"/>
      <c r="AE33" s="748"/>
      <c r="AF33" s="749">
        <v>490</v>
      </c>
      <c r="AG33" s="750"/>
      <c r="AH33" s="750"/>
      <c r="AI33" s="750"/>
      <c r="AJ33" s="751"/>
      <c r="AK33" s="818">
        <v>100</v>
      </c>
      <c r="AL33" s="819"/>
      <c r="AM33" s="819"/>
      <c r="AN33" s="819"/>
      <c r="AO33" s="819"/>
      <c r="AP33" s="819">
        <v>1265</v>
      </c>
      <c r="AQ33" s="819"/>
      <c r="AR33" s="819"/>
      <c r="AS33" s="819"/>
      <c r="AT33" s="819"/>
      <c r="AU33" s="819">
        <v>836</v>
      </c>
      <c r="AV33" s="819"/>
      <c r="AW33" s="819"/>
      <c r="AX33" s="819"/>
      <c r="AY33" s="819"/>
      <c r="AZ33" s="820"/>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462</v>
      </c>
      <c r="R34" s="747"/>
      <c r="S34" s="747"/>
      <c r="T34" s="747"/>
      <c r="U34" s="747"/>
      <c r="V34" s="747">
        <v>179</v>
      </c>
      <c r="W34" s="747"/>
      <c r="X34" s="747"/>
      <c r="Y34" s="747"/>
      <c r="Z34" s="747"/>
      <c r="AA34" s="747">
        <v>283</v>
      </c>
      <c r="AB34" s="747"/>
      <c r="AC34" s="747"/>
      <c r="AD34" s="747"/>
      <c r="AE34" s="748"/>
      <c r="AF34" s="749" t="s">
        <v>368</v>
      </c>
      <c r="AG34" s="750"/>
      <c r="AH34" s="750"/>
      <c r="AI34" s="750"/>
      <c r="AJ34" s="751"/>
      <c r="AK34" s="818">
        <v>457</v>
      </c>
      <c r="AL34" s="819"/>
      <c r="AM34" s="819"/>
      <c r="AN34" s="819"/>
      <c r="AO34" s="819"/>
      <c r="AP34" s="819">
        <v>1569</v>
      </c>
      <c r="AQ34" s="819"/>
      <c r="AR34" s="819"/>
      <c r="AS34" s="819"/>
      <c r="AT34" s="819"/>
      <c r="AU34" s="819">
        <v>1569</v>
      </c>
      <c r="AV34" s="819"/>
      <c r="AW34" s="819"/>
      <c r="AX34" s="819"/>
      <c r="AY34" s="819"/>
      <c r="AZ34" s="820"/>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387</v>
      </c>
      <c r="C35" s="744"/>
      <c r="D35" s="744"/>
      <c r="E35" s="744"/>
      <c r="F35" s="744"/>
      <c r="G35" s="744"/>
      <c r="H35" s="744"/>
      <c r="I35" s="744"/>
      <c r="J35" s="744"/>
      <c r="K35" s="744"/>
      <c r="L35" s="744"/>
      <c r="M35" s="744"/>
      <c r="N35" s="744"/>
      <c r="O35" s="744"/>
      <c r="P35" s="745"/>
      <c r="Q35" s="746">
        <v>3280</v>
      </c>
      <c r="R35" s="747"/>
      <c r="S35" s="747"/>
      <c r="T35" s="747"/>
      <c r="U35" s="747"/>
      <c r="V35" s="747">
        <v>2804</v>
      </c>
      <c r="W35" s="747"/>
      <c r="X35" s="747"/>
      <c r="Y35" s="747"/>
      <c r="Z35" s="747"/>
      <c r="AA35" s="747">
        <v>474</v>
      </c>
      <c r="AB35" s="747"/>
      <c r="AC35" s="747"/>
      <c r="AD35" s="747"/>
      <c r="AE35" s="748"/>
      <c r="AF35" s="749">
        <v>64</v>
      </c>
      <c r="AG35" s="750"/>
      <c r="AH35" s="750"/>
      <c r="AI35" s="750"/>
      <c r="AJ35" s="751"/>
      <c r="AK35" s="818">
        <v>726</v>
      </c>
      <c r="AL35" s="819"/>
      <c r="AM35" s="819"/>
      <c r="AN35" s="819"/>
      <c r="AO35" s="819"/>
      <c r="AP35" s="819">
        <v>16850</v>
      </c>
      <c r="AQ35" s="819"/>
      <c r="AR35" s="819"/>
      <c r="AS35" s="819"/>
      <c r="AT35" s="819"/>
      <c r="AU35" s="819">
        <v>6336</v>
      </c>
      <c r="AV35" s="819"/>
      <c r="AW35" s="819"/>
      <c r="AX35" s="819"/>
      <c r="AY35" s="819"/>
      <c r="AZ35" s="820"/>
      <c r="BA35" s="820"/>
      <c r="BB35" s="820"/>
      <c r="BC35" s="820"/>
      <c r="BD35" s="820"/>
      <c r="BE35" s="816" t="s">
        <v>384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388</v>
      </c>
      <c r="C36" s="744"/>
      <c r="D36" s="744"/>
      <c r="E36" s="744"/>
      <c r="F36" s="744"/>
      <c r="G36" s="744"/>
      <c r="H36" s="744"/>
      <c r="I36" s="744"/>
      <c r="J36" s="744"/>
      <c r="K36" s="744"/>
      <c r="L36" s="744"/>
      <c r="M36" s="744"/>
      <c r="N36" s="744"/>
      <c r="O36" s="744"/>
      <c r="P36" s="745"/>
      <c r="Q36" s="746">
        <v>446</v>
      </c>
      <c r="R36" s="747"/>
      <c r="S36" s="747"/>
      <c r="T36" s="747"/>
      <c r="U36" s="747"/>
      <c r="V36" s="747">
        <v>400</v>
      </c>
      <c r="W36" s="747"/>
      <c r="X36" s="747"/>
      <c r="Y36" s="747"/>
      <c r="Z36" s="747"/>
      <c r="AA36" s="747">
        <v>46</v>
      </c>
      <c r="AB36" s="747"/>
      <c r="AC36" s="747"/>
      <c r="AD36" s="747"/>
      <c r="AE36" s="748"/>
      <c r="AF36" s="749">
        <v>35</v>
      </c>
      <c r="AG36" s="750"/>
      <c r="AH36" s="750"/>
      <c r="AI36" s="750"/>
      <c r="AJ36" s="751"/>
      <c r="AK36" s="818">
        <v>348</v>
      </c>
      <c r="AL36" s="819"/>
      <c r="AM36" s="819"/>
      <c r="AN36" s="819"/>
      <c r="AO36" s="819"/>
      <c r="AP36" s="819">
        <v>3257</v>
      </c>
      <c r="AQ36" s="819"/>
      <c r="AR36" s="819"/>
      <c r="AS36" s="819"/>
      <c r="AT36" s="819"/>
      <c r="AU36" s="819">
        <v>2902</v>
      </c>
      <c r="AV36" s="819"/>
      <c r="AW36" s="819"/>
      <c r="AX36" s="819"/>
      <c r="AY36" s="819"/>
      <c r="AZ36" s="820"/>
      <c r="BA36" s="820"/>
      <c r="BB36" s="820"/>
      <c r="BC36" s="820"/>
      <c r="BD36" s="820"/>
      <c r="BE36" s="816" t="s">
        <v>384</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389</v>
      </c>
      <c r="C37" s="744"/>
      <c r="D37" s="744"/>
      <c r="E37" s="744"/>
      <c r="F37" s="744"/>
      <c r="G37" s="744"/>
      <c r="H37" s="744"/>
      <c r="I37" s="744"/>
      <c r="J37" s="744"/>
      <c r="K37" s="744"/>
      <c r="L37" s="744"/>
      <c r="M37" s="744"/>
      <c r="N37" s="744"/>
      <c r="O37" s="744"/>
      <c r="P37" s="745"/>
      <c r="Q37" s="746">
        <v>57509</v>
      </c>
      <c r="R37" s="747"/>
      <c r="S37" s="747"/>
      <c r="T37" s="747"/>
      <c r="U37" s="747"/>
      <c r="V37" s="747">
        <v>56809</v>
      </c>
      <c r="W37" s="747"/>
      <c r="X37" s="747"/>
      <c r="Y37" s="747"/>
      <c r="Z37" s="747"/>
      <c r="AA37" s="747">
        <v>700</v>
      </c>
      <c r="AB37" s="747"/>
      <c r="AC37" s="747"/>
      <c r="AD37" s="747"/>
      <c r="AE37" s="748"/>
      <c r="AF37" s="749">
        <v>1173</v>
      </c>
      <c r="AG37" s="750"/>
      <c r="AH37" s="750"/>
      <c r="AI37" s="750"/>
      <c r="AJ37" s="751"/>
      <c r="AK37" s="818">
        <v>0</v>
      </c>
      <c r="AL37" s="819"/>
      <c r="AM37" s="819"/>
      <c r="AN37" s="819"/>
      <c r="AO37" s="819"/>
      <c r="AP37" s="819">
        <v>5158</v>
      </c>
      <c r="AQ37" s="819"/>
      <c r="AR37" s="819"/>
      <c r="AS37" s="819"/>
      <c r="AT37" s="819"/>
      <c r="AU37" s="819">
        <v>0</v>
      </c>
      <c r="AV37" s="819"/>
      <c r="AW37" s="819"/>
      <c r="AX37" s="819"/>
      <c r="AY37" s="819"/>
      <c r="AZ37" s="820"/>
      <c r="BA37" s="820"/>
      <c r="BB37" s="820"/>
      <c r="BC37" s="820"/>
      <c r="BD37" s="820"/>
      <c r="BE37" s="816" t="s">
        <v>384</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390</v>
      </c>
      <c r="C38" s="744"/>
      <c r="D38" s="744"/>
      <c r="E38" s="744"/>
      <c r="F38" s="744"/>
      <c r="G38" s="744"/>
      <c r="H38" s="744"/>
      <c r="I38" s="744"/>
      <c r="J38" s="744"/>
      <c r="K38" s="744"/>
      <c r="L38" s="744"/>
      <c r="M38" s="744"/>
      <c r="N38" s="744"/>
      <c r="O38" s="744"/>
      <c r="P38" s="745"/>
      <c r="Q38" s="746">
        <v>500</v>
      </c>
      <c r="R38" s="747"/>
      <c r="S38" s="747"/>
      <c r="T38" s="747"/>
      <c r="U38" s="747"/>
      <c r="V38" s="747">
        <v>500</v>
      </c>
      <c r="W38" s="747"/>
      <c r="X38" s="747"/>
      <c r="Y38" s="747"/>
      <c r="Z38" s="747"/>
      <c r="AA38" s="747">
        <v>0</v>
      </c>
      <c r="AB38" s="747"/>
      <c r="AC38" s="747"/>
      <c r="AD38" s="747"/>
      <c r="AE38" s="748"/>
      <c r="AF38" s="749" t="s">
        <v>368</v>
      </c>
      <c r="AG38" s="750"/>
      <c r="AH38" s="750"/>
      <c r="AI38" s="750"/>
      <c r="AJ38" s="751"/>
      <c r="AK38" s="818">
        <v>185</v>
      </c>
      <c r="AL38" s="819"/>
      <c r="AM38" s="819"/>
      <c r="AN38" s="819"/>
      <c r="AO38" s="819"/>
      <c r="AP38" s="819">
        <v>1537</v>
      </c>
      <c r="AQ38" s="819"/>
      <c r="AR38" s="819"/>
      <c r="AS38" s="819"/>
      <c r="AT38" s="819"/>
      <c r="AU38" s="819">
        <v>1474</v>
      </c>
      <c r="AV38" s="819"/>
      <c r="AW38" s="819"/>
      <c r="AX38" s="819"/>
      <c r="AY38" s="819"/>
      <c r="AZ38" s="820"/>
      <c r="BA38" s="820"/>
      <c r="BB38" s="820"/>
      <c r="BC38" s="820"/>
      <c r="BD38" s="820"/>
      <c r="BE38" s="816" t="s">
        <v>391</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2726</v>
      </c>
      <c r="AG63" s="830"/>
      <c r="AH63" s="830"/>
      <c r="AI63" s="830"/>
      <c r="AJ63" s="831"/>
      <c r="AK63" s="832"/>
      <c r="AL63" s="827"/>
      <c r="AM63" s="827"/>
      <c r="AN63" s="827"/>
      <c r="AO63" s="827"/>
      <c r="AP63" s="830">
        <v>40820</v>
      </c>
      <c r="AQ63" s="830"/>
      <c r="AR63" s="830"/>
      <c r="AS63" s="830"/>
      <c r="AT63" s="830"/>
      <c r="AU63" s="830">
        <v>14213</v>
      </c>
      <c r="AV63" s="830"/>
      <c r="AW63" s="830"/>
      <c r="AX63" s="830"/>
      <c r="AY63" s="830"/>
      <c r="AZ63" s="834"/>
      <c r="BA63" s="834"/>
      <c r="BB63" s="834"/>
      <c r="BC63" s="834"/>
      <c r="BD63" s="834"/>
      <c r="BE63" s="835"/>
      <c r="BF63" s="835"/>
      <c r="BG63" s="835"/>
      <c r="BH63" s="835"/>
      <c r="BI63" s="836"/>
      <c r="BJ63" s="837" t="s">
        <v>368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396</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12825</v>
      </c>
      <c r="R68" s="854"/>
      <c r="S68" s="854"/>
      <c r="T68" s="854"/>
      <c r="U68" s="854"/>
      <c r="V68" s="854">
        <v>12096</v>
      </c>
      <c r="W68" s="854"/>
      <c r="X68" s="854"/>
      <c r="Y68" s="854"/>
      <c r="Z68" s="854"/>
      <c r="AA68" s="854">
        <v>729</v>
      </c>
      <c r="AB68" s="854"/>
      <c r="AC68" s="854"/>
      <c r="AD68" s="854"/>
      <c r="AE68" s="854"/>
      <c r="AF68" s="854">
        <v>729</v>
      </c>
      <c r="AG68" s="854"/>
      <c r="AH68" s="854"/>
      <c r="AI68" s="854"/>
      <c r="AJ68" s="854"/>
      <c r="AK68" s="854">
        <v>622</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v>44</v>
      </c>
      <c r="R69" s="819"/>
      <c r="S69" s="819"/>
      <c r="T69" s="819"/>
      <c r="U69" s="819"/>
      <c r="V69" s="819">
        <v>34</v>
      </c>
      <c r="W69" s="819"/>
      <c r="X69" s="819"/>
      <c r="Y69" s="819"/>
      <c r="Z69" s="819"/>
      <c r="AA69" s="819">
        <v>10</v>
      </c>
      <c r="AB69" s="819"/>
      <c r="AC69" s="819"/>
      <c r="AD69" s="819"/>
      <c r="AE69" s="819"/>
      <c r="AF69" s="819">
        <v>10</v>
      </c>
      <c r="AG69" s="819"/>
      <c r="AH69" s="819"/>
      <c r="AI69" s="819"/>
      <c r="AJ69" s="819"/>
      <c r="AK69" s="819">
        <v>0</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540</v>
      </c>
      <c r="C70" s="862"/>
      <c r="D70" s="862"/>
      <c r="E70" s="862"/>
      <c r="F70" s="862"/>
      <c r="G70" s="862"/>
      <c r="H70" s="862"/>
      <c r="I70" s="862"/>
      <c r="J70" s="862"/>
      <c r="K70" s="862"/>
      <c r="L70" s="862"/>
      <c r="M70" s="862"/>
      <c r="N70" s="862"/>
      <c r="O70" s="862"/>
      <c r="P70" s="863"/>
      <c r="Q70" s="864">
        <v>16</v>
      </c>
      <c r="R70" s="819"/>
      <c r="S70" s="819"/>
      <c r="T70" s="819"/>
      <c r="U70" s="819"/>
      <c r="V70" s="819">
        <v>9</v>
      </c>
      <c r="W70" s="819"/>
      <c r="X70" s="819"/>
      <c r="Y70" s="819"/>
      <c r="Z70" s="819"/>
      <c r="AA70" s="819">
        <v>7</v>
      </c>
      <c r="AB70" s="819"/>
      <c r="AC70" s="819"/>
      <c r="AD70" s="819"/>
      <c r="AE70" s="819"/>
      <c r="AF70" s="819">
        <v>7</v>
      </c>
      <c r="AG70" s="819"/>
      <c r="AH70" s="819"/>
      <c r="AI70" s="819"/>
      <c r="AJ70" s="819"/>
      <c r="AK70" s="819">
        <v>0</v>
      </c>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541</v>
      </c>
      <c r="C71" s="862"/>
      <c r="D71" s="862"/>
      <c r="E71" s="862"/>
      <c r="F71" s="862"/>
      <c r="G71" s="862"/>
      <c r="H71" s="862"/>
      <c r="I71" s="862"/>
      <c r="J71" s="862"/>
      <c r="K71" s="862"/>
      <c r="L71" s="862"/>
      <c r="M71" s="862"/>
      <c r="N71" s="862"/>
      <c r="O71" s="862"/>
      <c r="P71" s="863"/>
      <c r="Q71" s="864">
        <v>2</v>
      </c>
      <c r="R71" s="819"/>
      <c r="S71" s="819"/>
      <c r="T71" s="819"/>
      <c r="U71" s="819"/>
      <c r="V71" s="819">
        <v>1</v>
      </c>
      <c r="W71" s="819"/>
      <c r="X71" s="819"/>
      <c r="Y71" s="819"/>
      <c r="Z71" s="819"/>
      <c r="AA71" s="819">
        <v>1</v>
      </c>
      <c r="AB71" s="819"/>
      <c r="AC71" s="819"/>
      <c r="AD71" s="819"/>
      <c r="AE71" s="819"/>
      <c r="AF71" s="819">
        <v>1</v>
      </c>
      <c r="AG71" s="819"/>
      <c r="AH71" s="819"/>
      <c r="AI71" s="819"/>
      <c r="AJ71" s="819"/>
      <c r="AK71" s="819">
        <v>0</v>
      </c>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542</v>
      </c>
      <c r="C72" s="862"/>
      <c r="D72" s="862"/>
      <c r="E72" s="862"/>
      <c r="F72" s="862"/>
      <c r="G72" s="862"/>
      <c r="H72" s="862"/>
      <c r="I72" s="862"/>
      <c r="J72" s="862"/>
      <c r="K72" s="862"/>
      <c r="L72" s="862"/>
      <c r="M72" s="862"/>
      <c r="N72" s="862"/>
      <c r="O72" s="862"/>
      <c r="P72" s="863"/>
      <c r="Q72" s="864">
        <v>42</v>
      </c>
      <c r="R72" s="819"/>
      <c r="S72" s="819"/>
      <c r="T72" s="819"/>
      <c r="U72" s="819"/>
      <c r="V72" s="819">
        <v>36</v>
      </c>
      <c r="W72" s="819"/>
      <c r="X72" s="819"/>
      <c r="Y72" s="819"/>
      <c r="Z72" s="819"/>
      <c r="AA72" s="819">
        <v>6</v>
      </c>
      <c r="AB72" s="819"/>
      <c r="AC72" s="819"/>
      <c r="AD72" s="819"/>
      <c r="AE72" s="819"/>
      <c r="AF72" s="819">
        <v>6</v>
      </c>
      <c r="AG72" s="819"/>
      <c r="AH72" s="819"/>
      <c r="AI72" s="819"/>
      <c r="AJ72" s="819"/>
      <c r="AK72" s="819">
        <v>0</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543</v>
      </c>
      <c r="C73" s="862"/>
      <c r="D73" s="862"/>
      <c r="E73" s="862"/>
      <c r="F73" s="862"/>
      <c r="G73" s="862"/>
      <c r="H73" s="862"/>
      <c r="I73" s="862"/>
      <c r="J73" s="862"/>
      <c r="K73" s="862"/>
      <c r="L73" s="862"/>
      <c r="M73" s="862"/>
      <c r="N73" s="862"/>
      <c r="O73" s="862"/>
      <c r="P73" s="863"/>
      <c r="Q73" s="864">
        <v>242</v>
      </c>
      <c r="R73" s="819"/>
      <c r="S73" s="819"/>
      <c r="T73" s="819"/>
      <c r="U73" s="819"/>
      <c r="V73" s="819">
        <v>223</v>
      </c>
      <c r="W73" s="819"/>
      <c r="X73" s="819"/>
      <c r="Y73" s="819"/>
      <c r="Z73" s="819"/>
      <c r="AA73" s="819">
        <v>19</v>
      </c>
      <c r="AB73" s="819"/>
      <c r="AC73" s="819"/>
      <c r="AD73" s="819"/>
      <c r="AE73" s="819"/>
      <c r="AF73" s="819">
        <v>19</v>
      </c>
      <c r="AG73" s="819"/>
      <c r="AH73" s="819"/>
      <c r="AI73" s="819"/>
      <c r="AJ73" s="819"/>
      <c r="AK73" s="819">
        <v>22</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544</v>
      </c>
      <c r="C74" s="862"/>
      <c r="D74" s="862"/>
      <c r="E74" s="862"/>
      <c r="F74" s="862"/>
      <c r="G74" s="862"/>
      <c r="H74" s="862"/>
      <c r="I74" s="862"/>
      <c r="J74" s="862"/>
      <c r="K74" s="862"/>
      <c r="L74" s="862"/>
      <c r="M74" s="862"/>
      <c r="N74" s="862"/>
      <c r="O74" s="862"/>
      <c r="P74" s="863"/>
      <c r="Q74" s="864">
        <v>220213</v>
      </c>
      <c r="R74" s="819"/>
      <c r="S74" s="819"/>
      <c r="T74" s="819"/>
      <c r="U74" s="819"/>
      <c r="V74" s="819">
        <v>215792</v>
      </c>
      <c r="W74" s="819"/>
      <c r="X74" s="819"/>
      <c r="Y74" s="819"/>
      <c r="Z74" s="819"/>
      <c r="AA74" s="819">
        <v>4421</v>
      </c>
      <c r="AB74" s="819"/>
      <c r="AC74" s="819"/>
      <c r="AD74" s="819"/>
      <c r="AE74" s="819"/>
      <c r="AF74" s="819">
        <v>4421</v>
      </c>
      <c r="AG74" s="819"/>
      <c r="AH74" s="819"/>
      <c r="AI74" s="819"/>
      <c r="AJ74" s="819"/>
      <c r="AK74" s="819">
        <v>2885</v>
      </c>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545</v>
      </c>
      <c r="C75" s="862"/>
      <c r="D75" s="862"/>
      <c r="E75" s="862"/>
      <c r="F75" s="862"/>
      <c r="G75" s="862"/>
      <c r="H75" s="862"/>
      <c r="I75" s="862"/>
      <c r="J75" s="862"/>
      <c r="K75" s="862"/>
      <c r="L75" s="862"/>
      <c r="M75" s="862"/>
      <c r="N75" s="862"/>
      <c r="O75" s="862"/>
      <c r="P75" s="863"/>
      <c r="Q75" s="867">
        <v>5534</v>
      </c>
      <c r="R75" s="868"/>
      <c r="S75" s="868"/>
      <c r="T75" s="868"/>
      <c r="U75" s="818"/>
      <c r="V75" s="869">
        <v>5374</v>
      </c>
      <c r="W75" s="868"/>
      <c r="X75" s="868"/>
      <c r="Y75" s="868"/>
      <c r="Z75" s="818"/>
      <c r="AA75" s="869">
        <v>160</v>
      </c>
      <c r="AB75" s="868"/>
      <c r="AC75" s="868"/>
      <c r="AD75" s="868"/>
      <c r="AE75" s="818"/>
      <c r="AF75" s="869">
        <v>160</v>
      </c>
      <c r="AG75" s="868"/>
      <c r="AH75" s="868"/>
      <c r="AI75" s="868"/>
      <c r="AJ75" s="818"/>
      <c r="AK75" s="869">
        <v>0</v>
      </c>
      <c r="AL75" s="868"/>
      <c r="AM75" s="868"/>
      <c r="AN75" s="868"/>
      <c r="AO75" s="818"/>
      <c r="AP75" s="869">
        <v>4187</v>
      </c>
      <c r="AQ75" s="868"/>
      <c r="AR75" s="868"/>
      <c r="AS75" s="868"/>
      <c r="AT75" s="818"/>
      <c r="AU75" s="869">
        <v>1236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5353</v>
      </c>
      <c r="AG88" s="830"/>
      <c r="AH88" s="830"/>
      <c r="AI88" s="830"/>
      <c r="AJ88" s="830"/>
      <c r="AK88" s="827"/>
      <c r="AL88" s="827"/>
      <c r="AM88" s="827"/>
      <c r="AN88" s="827"/>
      <c r="AO88" s="827"/>
      <c r="AP88" s="830">
        <v>4187</v>
      </c>
      <c r="AQ88" s="830"/>
      <c r="AR88" s="830"/>
      <c r="AS88" s="830"/>
      <c r="AT88" s="830"/>
      <c r="AU88" s="830">
        <v>1236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780</v>
      </c>
      <c r="CS102" s="838"/>
      <c r="CT102" s="838"/>
      <c r="CU102" s="838"/>
      <c r="CV102" s="881"/>
      <c r="CW102" s="880">
        <v>0</v>
      </c>
      <c r="CX102" s="838"/>
      <c r="CY102" s="838"/>
      <c r="CZ102" s="838"/>
      <c r="DA102" s="881"/>
      <c r="DB102" s="880">
        <v>0</v>
      </c>
      <c r="DC102" s="838"/>
      <c r="DD102" s="838"/>
      <c r="DE102" s="838"/>
      <c r="DF102" s="881"/>
      <c r="DG102" s="880">
        <v>2364</v>
      </c>
      <c r="DH102" s="838"/>
      <c r="DI102" s="838"/>
      <c r="DJ102" s="838"/>
      <c r="DK102" s="881"/>
      <c r="DL102" s="880">
        <v>253</v>
      </c>
      <c r="DM102" s="838"/>
      <c r="DN102" s="838"/>
      <c r="DO102" s="838"/>
      <c r="DP102" s="881"/>
      <c r="DQ102" s="880">
        <v>1170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287</v>
      </c>
      <c r="AG109" s="883"/>
      <c r="AH109" s="883"/>
      <c r="AI109" s="883"/>
      <c r="AJ109" s="884"/>
      <c r="AK109" s="882" t="s">
        <v>286</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287</v>
      </c>
      <c r="BW109" s="883"/>
      <c r="BX109" s="883"/>
      <c r="BY109" s="883"/>
      <c r="BZ109" s="884"/>
      <c r="CA109" s="882" t="s">
        <v>286</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287</v>
      </c>
      <c r="DM109" s="883"/>
      <c r="DN109" s="883"/>
      <c r="DO109" s="883"/>
      <c r="DP109" s="884"/>
      <c r="DQ109" s="882" t="s">
        <v>286</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3388018</v>
      </c>
      <c r="AB110" s="890"/>
      <c r="AC110" s="890"/>
      <c r="AD110" s="890"/>
      <c r="AE110" s="891"/>
      <c r="AF110" s="892">
        <v>2762195</v>
      </c>
      <c r="AG110" s="890"/>
      <c r="AH110" s="890"/>
      <c r="AI110" s="890"/>
      <c r="AJ110" s="891"/>
      <c r="AK110" s="892">
        <v>2823414</v>
      </c>
      <c r="AL110" s="890"/>
      <c r="AM110" s="890"/>
      <c r="AN110" s="890"/>
      <c r="AO110" s="891"/>
      <c r="AP110" s="893">
        <v>17.7</v>
      </c>
      <c r="AQ110" s="894"/>
      <c r="AR110" s="894"/>
      <c r="AS110" s="894"/>
      <c r="AT110" s="895"/>
      <c r="AU110" s="896" t="s">
        <v>60</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29887158</v>
      </c>
      <c r="BR110" s="927"/>
      <c r="BS110" s="927"/>
      <c r="BT110" s="927"/>
      <c r="BU110" s="927"/>
      <c r="BV110" s="927">
        <v>31404998</v>
      </c>
      <c r="BW110" s="927"/>
      <c r="BX110" s="927"/>
      <c r="BY110" s="927"/>
      <c r="BZ110" s="927"/>
      <c r="CA110" s="927">
        <v>32552940</v>
      </c>
      <c r="CB110" s="927"/>
      <c r="CC110" s="927"/>
      <c r="CD110" s="927"/>
      <c r="CE110" s="927"/>
      <c r="CF110" s="941">
        <v>204.5</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368</v>
      </c>
      <c r="DH110" s="927"/>
      <c r="DI110" s="927"/>
      <c r="DJ110" s="927"/>
      <c r="DK110" s="927"/>
      <c r="DL110" s="927" t="s">
        <v>368</v>
      </c>
      <c r="DM110" s="927"/>
      <c r="DN110" s="927"/>
      <c r="DO110" s="927"/>
      <c r="DP110" s="927"/>
      <c r="DQ110" s="927" t="s">
        <v>368</v>
      </c>
      <c r="DR110" s="927"/>
      <c r="DS110" s="927"/>
      <c r="DT110" s="927"/>
      <c r="DU110" s="927"/>
      <c r="DV110" s="928" t="s">
        <v>368</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368</v>
      </c>
      <c r="AB111" s="934"/>
      <c r="AC111" s="934"/>
      <c r="AD111" s="934"/>
      <c r="AE111" s="935"/>
      <c r="AF111" s="936" t="s">
        <v>368</v>
      </c>
      <c r="AG111" s="934"/>
      <c r="AH111" s="934"/>
      <c r="AI111" s="934"/>
      <c r="AJ111" s="935"/>
      <c r="AK111" s="936" t="s">
        <v>368</v>
      </c>
      <c r="AL111" s="934"/>
      <c r="AM111" s="934"/>
      <c r="AN111" s="934"/>
      <c r="AO111" s="935"/>
      <c r="AP111" s="937" t="s">
        <v>368</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996801</v>
      </c>
      <c r="BR111" s="920"/>
      <c r="BS111" s="920"/>
      <c r="BT111" s="920"/>
      <c r="BU111" s="920"/>
      <c r="BV111" s="920">
        <v>776657</v>
      </c>
      <c r="BW111" s="920"/>
      <c r="BX111" s="920"/>
      <c r="BY111" s="920"/>
      <c r="BZ111" s="920"/>
      <c r="CA111" s="920">
        <v>556513</v>
      </c>
      <c r="CB111" s="920"/>
      <c r="CC111" s="920"/>
      <c r="CD111" s="920"/>
      <c r="CE111" s="920"/>
      <c r="CF111" s="914">
        <v>3.5</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368</v>
      </c>
      <c r="DH111" s="920"/>
      <c r="DI111" s="920"/>
      <c r="DJ111" s="920"/>
      <c r="DK111" s="920"/>
      <c r="DL111" s="920" t="s">
        <v>368</v>
      </c>
      <c r="DM111" s="920"/>
      <c r="DN111" s="920"/>
      <c r="DO111" s="920"/>
      <c r="DP111" s="920"/>
      <c r="DQ111" s="920" t="s">
        <v>368</v>
      </c>
      <c r="DR111" s="920"/>
      <c r="DS111" s="920"/>
      <c r="DT111" s="920"/>
      <c r="DU111" s="920"/>
      <c r="DV111" s="921" t="s">
        <v>368</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368</v>
      </c>
      <c r="AB112" s="959"/>
      <c r="AC112" s="959"/>
      <c r="AD112" s="959"/>
      <c r="AE112" s="960"/>
      <c r="AF112" s="961" t="s">
        <v>368</v>
      </c>
      <c r="AG112" s="959"/>
      <c r="AH112" s="959"/>
      <c r="AI112" s="959"/>
      <c r="AJ112" s="960"/>
      <c r="AK112" s="961" t="s">
        <v>368</v>
      </c>
      <c r="AL112" s="959"/>
      <c r="AM112" s="959"/>
      <c r="AN112" s="959"/>
      <c r="AO112" s="960"/>
      <c r="AP112" s="962" t="s">
        <v>368</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15189897</v>
      </c>
      <c r="BR112" s="920"/>
      <c r="BS112" s="920"/>
      <c r="BT112" s="920"/>
      <c r="BU112" s="920"/>
      <c r="BV112" s="920">
        <v>14659543</v>
      </c>
      <c r="BW112" s="920"/>
      <c r="BX112" s="920"/>
      <c r="BY112" s="920"/>
      <c r="BZ112" s="920"/>
      <c r="CA112" s="920">
        <v>14212860</v>
      </c>
      <c r="CB112" s="920"/>
      <c r="CC112" s="920"/>
      <c r="CD112" s="920"/>
      <c r="CE112" s="920"/>
      <c r="CF112" s="914">
        <v>89.3</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368</v>
      </c>
      <c r="DH112" s="920"/>
      <c r="DI112" s="920"/>
      <c r="DJ112" s="920"/>
      <c r="DK112" s="920"/>
      <c r="DL112" s="920" t="s">
        <v>368</v>
      </c>
      <c r="DM112" s="920"/>
      <c r="DN112" s="920"/>
      <c r="DO112" s="920"/>
      <c r="DP112" s="920"/>
      <c r="DQ112" s="920" t="s">
        <v>368</v>
      </c>
      <c r="DR112" s="920"/>
      <c r="DS112" s="920"/>
      <c r="DT112" s="920"/>
      <c r="DU112" s="920"/>
      <c r="DV112" s="921" t="s">
        <v>368</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1522260</v>
      </c>
      <c r="AB113" s="934"/>
      <c r="AC113" s="934"/>
      <c r="AD113" s="934"/>
      <c r="AE113" s="935"/>
      <c r="AF113" s="936">
        <v>1570518</v>
      </c>
      <c r="AG113" s="934"/>
      <c r="AH113" s="934"/>
      <c r="AI113" s="934"/>
      <c r="AJ113" s="935"/>
      <c r="AK113" s="936">
        <v>1653859</v>
      </c>
      <c r="AL113" s="934"/>
      <c r="AM113" s="934"/>
      <c r="AN113" s="934"/>
      <c r="AO113" s="935"/>
      <c r="AP113" s="937">
        <v>10.4</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233148</v>
      </c>
      <c r="BR113" s="920"/>
      <c r="BS113" s="920"/>
      <c r="BT113" s="920"/>
      <c r="BU113" s="920"/>
      <c r="BV113" s="920">
        <v>494824</v>
      </c>
      <c r="BW113" s="920"/>
      <c r="BX113" s="920"/>
      <c r="BY113" s="920"/>
      <c r="BZ113" s="920"/>
      <c r="CA113" s="920">
        <v>1236109</v>
      </c>
      <c r="CB113" s="920"/>
      <c r="CC113" s="920"/>
      <c r="CD113" s="920"/>
      <c r="CE113" s="920"/>
      <c r="CF113" s="914">
        <v>7.8</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368</v>
      </c>
      <c r="DH113" s="959"/>
      <c r="DI113" s="959"/>
      <c r="DJ113" s="959"/>
      <c r="DK113" s="960"/>
      <c r="DL113" s="961" t="s">
        <v>368</v>
      </c>
      <c r="DM113" s="959"/>
      <c r="DN113" s="959"/>
      <c r="DO113" s="959"/>
      <c r="DP113" s="960"/>
      <c r="DQ113" s="961" t="s">
        <v>368</v>
      </c>
      <c r="DR113" s="959"/>
      <c r="DS113" s="959"/>
      <c r="DT113" s="959"/>
      <c r="DU113" s="960"/>
      <c r="DV113" s="962" t="s">
        <v>368</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32832</v>
      </c>
      <c r="AB114" s="959"/>
      <c r="AC114" s="959"/>
      <c r="AD114" s="959"/>
      <c r="AE114" s="960"/>
      <c r="AF114" s="961">
        <v>30318</v>
      </c>
      <c r="AG114" s="959"/>
      <c r="AH114" s="959"/>
      <c r="AI114" s="959"/>
      <c r="AJ114" s="960"/>
      <c r="AK114" s="961">
        <v>31328</v>
      </c>
      <c r="AL114" s="959"/>
      <c r="AM114" s="959"/>
      <c r="AN114" s="959"/>
      <c r="AO114" s="960"/>
      <c r="AP114" s="962">
        <v>0.2</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5493185</v>
      </c>
      <c r="BR114" s="920"/>
      <c r="BS114" s="920"/>
      <c r="BT114" s="920"/>
      <c r="BU114" s="920"/>
      <c r="BV114" s="920">
        <v>4233088</v>
      </c>
      <c r="BW114" s="920"/>
      <c r="BX114" s="920"/>
      <c r="BY114" s="920"/>
      <c r="BZ114" s="920"/>
      <c r="CA114" s="920">
        <v>3613403</v>
      </c>
      <c r="CB114" s="920"/>
      <c r="CC114" s="920"/>
      <c r="CD114" s="920"/>
      <c r="CE114" s="920"/>
      <c r="CF114" s="914">
        <v>22.7</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368</v>
      </c>
      <c r="DH114" s="959"/>
      <c r="DI114" s="959"/>
      <c r="DJ114" s="959"/>
      <c r="DK114" s="960"/>
      <c r="DL114" s="961" t="s">
        <v>368</v>
      </c>
      <c r="DM114" s="959"/>
      <c r="DN114" s="959"/>
      <c r="DO114" s="959"/>
      <c r="DP114" s="960"/>
      <c r="DQ114" s="961" t="s">
        <v>368</v>
      </c>
      <c r="DR114" s="959"/>
      <c r="DS114" s="959"/>
      <c r="DT114" s="959"/>
      <c r="DU114" s="960"/>
      <c r="DV114" s="962" t="s">
        <v>368</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161224</v>
      </c>
      <c r="AB115" s="934"/>
      <c r="AC115" s="934"/>
      <c r="AD115" s="934"/>
      <c r="AE115" s="935"/>
      <c r="AF115" s="936">
        <v>218273</v>
      </c>
      <c r="AG115" s="934"/>
      <c r="AH115" s="934"/>
      <c r="AI115" s="934"/>
      <c r="AJ115" s="935"/>
      <c r="AK115" s="936">
        <v>218556</v>
      </c>
      <c r="AL115" s="934"/>
      <c r="AM115" s="934"/>
      <c r="AN115" s="934"/>
      <c r="AO115" s="935"/>
      <c r="AP115" s="937">
        <v>1.4</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v>1489752</v>
      </c>
      <c r="BR115" s="920"/>
      <c r="BS115" s="920"/>
      <c r="BT115" s="920"/>
      <c r="BU115" s="920"/>
      <c r="BV115" s="920">
        <v>1182807</v>
      </c>
      <c r="BW115" s="920"/>
      <c r="BX115" s="920"/>
      <c r="BY115" s="920"/>
      <c r="BZ115" s="920"/>
      <c r="CA115" s="920">
        <v>1169987</v>
      </c>
      <c r="CB115" s="920"/>
      <c r="CC115" s="920"/>
      <c r="CD115" s="920"/>
      <c r="CE115" s="920"/>
      <c r="CF115" s="914">
        <v>7.4</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800901</v>
      </c>
      <c r="DH115" s="959"/>
      <c r="DI115" s="959"/>
      <c r="DJ115" s="959"/>
      <c r="DK115" s="960"/>
      <c r="DL115" s="961">
        <v>600347</v>
      </c>
      <c r="DM115" s="959"/>
      <c r="DN115" s="959"/>
      <c r="DO115" s="959"/>
      <c r="DP115" s="960"/>
      <c r="DQ115" s="961">
        <v>399793</v>
      </c>
      <c r="DR115" s="959"/>
      <c r="DS115" s="959"/>
      <c r="DT115" s="959"/>
      <c r="DU115" s="960"/>
      <c r="DV115" s="962">
        <v>2.5</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7477</v>
      </c>
      <c r="AB116" s="959"/>
      <c r="AC116" s="959"/>
      <c r="AD116" s="959"/>
      <c r="AE116" s="960"/>
      <c r="AF116" s="961">
        <v>3119</v>
      </c>
      <c r="AG116" s="959"/>
      <c r="AH116" s="959"/>
      <c r="AI116" s="959"/>
      <c r="AJ116" s="960"/>
      <c r="AK116" s="961">
        <v>1204</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368</v>
      </c>
      <c r="BR116" s="920"/>
      <c r="BS116" s="920"/>
      <c r="BT116" s="920"/>
      <c r="BU116" s="920"/>
      <c r="BV116" s="920" t="s">
        <v>368</v>
      </c>
      <c r="BW116" s="920"/>
      <c r="BX116" s="920"/>
      <c r="BY116" s="920"/>
      <c r="BZ116" s="920"/>
      <c r="CA116" s="920" t="s">
        <v>368</v>
      </c>
      <c r="CB116" s="920"/>
      <c r="CC116" s="920"/>
      <c r="CD116" s="920"/>
      <c r="CE116" s="920"/>
      <c r="CF116" s="914" t="s">
        <v>368</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368</v>
      </c>
      <c r="DH116" s="959"/>
      <c r="DI116" s="959"/>
      <c r="DJ116" s="959"/>
      <c r="DK116" s="960"/>
      <c r="DL116" s="961" t="s">
        <v>368</v>
      </c>
      <c r="DM116" s="959"/>
      <c r="DN116" s="959"/>
      <c r="DO116" s="959"/>
      <c r="DP116" s="960"/>
      <c r="DQ116" s="961" t="s">
        <v>368</v>
      </c>
      <c r="DR116" s="959"/>
      <c r="DS116" s="959"/>
      <c r="DT116" s="959"/>
      <c r="DU116" s="960"/>
      <c r="DV116" s="962" t="s">
        <v>368</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5111811</v>
      </c>
      <c r="AB117" s="966"/>
      <c r="AC117" s="966"/>
      <c r="AD117" s="966"/>
      <c r="AE117" s="967"/>
      <c r="AF117" s="965">
        <v>4584423</v>
      </c>
      <c r="AG117" s="966"/>
      <c r="AH117" s="966"/>
      <c r="AI117" s="966"/>
      <c r="AJ117" s="967"/>
      <c r="AK117" s="965">
        <v>4728361</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368</v>
      </c>
      <c r="BR117" s="986"/>
      <c r="BS117" s="986"/>
      <c r="BT117" s="986"/>
      <c r="BU117" s="986"/>
      <c r="BV117" s="986" t="s">
        <v>368</v>
      </c>
      <c r="BW117" s="986"/>
      <c r="BX117" s="986"/>
      <c r="BY117" s="986"/>
      <c r="BZ117" s="986"/>
      <c r="CA117" s="986" t="s">
        <v>368</v>
      </c>
      <c r="CB117" s="986"/>
      <c r="CC117" s="986"/>
      <c r="CD117" s="986"/>
      <c r="CE117" s="986"/>
      <c r="CF117" s="914" t="s">
        <v>368</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368</v>
      </c>
      <c r="DH117" s="959"/>
      <c r="DI117" s="959"/>
      <c r="DJ117" s="959"/>
      <c r="DK117" s="960"/>
      <c r="DL117" s="961" t="s">
        <v>368</v>
      </c>
      <c r="DM117" s="959"/>
      <c r="DN117" s="959"/>
      <c r="DO117" s="959"/>
      <c r="DP117" s="960"/>
      <c r="DQ117" s="961" t="s">
        <v>368</v>
      </c>
      <c r="DR117" s="959"/>
      <c r="DS117" s="959"/>
      <c r="DT117" s="959"/>
      <c r="DU117" s="960"/>
      <c r="DV117" s="962" t="s">
        <v>368</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287</v>
      </c>
      <c r="AG118" s="883"/>
      <c r="AH118" s="883"/>
      <c r="AI118" s="883"/>
      <c r="AJ118" s="884"/>
      <c r="AK118" s="882" t="s">
        <v>286</v>
      </c>
      <c r="AL118" s="883"/>
      <c r="AM118" s="883"/>
      <c r="AN118" s="883"/>
      <c r="AO118" s="884"/>
      <c r="AP118" s="990" t="s">
        <v>407</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435</v>
      </c>
      <c r="BP118" s="994"/>
      <c r="BQ118" s="985">
        <v>53289941</v>
      </c>
      <c r="BR118" s="986"/>
      <c r="BS118" s="986"/>
      <c r="BT118" s="986"/>
      <c r="BU118" s="986"/>
      <c r="BV118" s="986">
        <v>52751917</v>
      </c>
      <c r="BW118" s="986"/>
      <c r="BX118" s="986"/>
      <c r="BY118" s="986"/>
      <c r="BZ118" s="986"/>
      <c r="CA118" s="986">
        <v>53341812</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368</v>
      </c>
      <c r="DH118" s="959"/>
      <c r="DI118" s="959"/>
      <c r="DJ118" s="959"/>
      <c r="DK118" s="960"/>
      <c r="DL118" s="961" t="s">
        <v>368</v>
      </c>
      <c r="DM118" s="959"/>
      <c r="DN118" s="959"/>
      <c r="DO118" s="959"/>
      <c r="DP118" s="960"/>
      <c r="DQ118" s="961" t="s">
        <v>368</v>
      </c>
      <c r="DR118" s="959"/>
      <c r="DS118" s="959"/>
      <c r="DT118" s="959"/>
      <c r="DU118" s="960"/>
      <c r="DV118" s="962" t="s">
        <v>368</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368</v>
      </c>
      <c r="AB119" s="890"/>
      <c r="AC119" s="890"/>
      <c r="AD119" s="890"/>
      <c r="AE119" s="891"/>
      <c r="AF119" s="892" t="s">
        <v>368</v>
      </c>
      <c r="AG119" s="890"/>
      <c r="AH119" s="890"/>
      <c r="AI119" s="890"/>
      <c r="AJ119" s="891"/>
      <c r="AK119" s="892" t="s">
        <v>368</v>
      </c>
      <c r="AL119" s="890"/>
      <c r="AM119" s="890"/>
      <c r="AN119" s="890"/>
      <c r="AO119" s="891"/>
      <c r="AP119" s="893" t="s">
        <v>368</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6340298</v>
      </c>
      <c r="BR119" s="927"/>
      <c r="BS119" s="927"/>
      <c r="BT119" s="927"/>
      <c r="BU119" s="927"/>
      <c r="BV119" s="927">
        <v>7369763</v>
      </c>
      <c r="BW119" s="927"/>
      <c r="BX119" s="927"/>
      <c r="BY119" s="927"/>
      <c r="BZ119" s="927"/>
      <c r="CA119" s="927">
        <v>8137082</v>
      </c>
      <c r="CB119" s="927"/>
      <c r="CC119" s="927"/>
      <c r="CD119" s="927"/>
      <c r="CE119" s="927"/>
      <c r="CF119" s="941">
        <v>51.1</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195900</v>
      </c>
      <c r="DH119" s="998"/>
      <c r="DI119" s="998"/>
      <c r="DJ119" s="998"/>
      <c r="DK119" s="999"/>
      <c r="DL119" s="1000">
        <v>176310</v>
      </c>
      <c r="DM119" s="998"/>
      <c r="DN119" s="998"/>
      <c r="DO119" s="998"/>
      <c r="DP119" s="999"/>
      <c r="DQ119" s="1000">
        <v>156720</v>
      </c>
      <c r="DR119" s="998"/>
      <c r="DS119" s="998"/>
      <c r="DT119" s="998"/>
      <c r="DU119" s="999"/>
      <c r="DV119" s="1001">
        <v>1</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368</v>
      </c>
      <c r="AB120" s="959"/>
      <c r="AC120" s="959"/>
      <c r="AD120" s="959"/>
      <c r="AE120" s="960"/>
      <c r="AF120" s="961" t="s">
        <v>368</v>
      </c>
      <c r="AG120" s="959"/>
      <c r="AH120" s="959"/>
      <c r="AI120" s="959"/>
      <c r="AJ120" s="960"/>
      <c r="AK120" s="961" t="s">
        <v>368</v>
      </c>
      <c r="AL120" s="959"/>
      <c r="AM120" s="959"/>
      <c r="AN120" s="959"/>
      <c r="AO120" s="960"/>
      <c r="AP120" s="962" t="s">
        <v>368</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9402066</v>
      </c>
      <c r="BR120" s="920"/>
      <c r="BS120" s="920"/>
      <c r="BT120" s="920"/>
      <c r="BU120" s="920"/>
      <c r="BV120" s="920">
        <v>9512232</v>
      </c>
      <c r="BW120" s="920"/>
      <c r="BX120" s="920"/>
      <c r="BY120" s="920"/>
      <c r="BZ120" s="920"/>
      <c r="CA120" s="920">
        <v>9681904</v>
      </c>
      <c r="CB120" s="920"/>
      <c r="CC120" s="920"/>
      <c r="CD120" s="920"/>
      <c r="CE120" s="920"/>
      <c r="CF120" s="914">
        <v>60.8</v>
      </c>
      <c r="CG120" s="915"/>
      <c r="CH120" s="915"/>
      <c r="CI120" s="915"/>
      <c r="CJ120" s="915"/>
      <c r="CK120" s="1013" t="s">
        <v>441</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6226880</v>
      </c>
      <c r="DH120" s="927"/>
      <c r="DI120" s="927"/>
      <c r="DJ120" s="927"/>
      <c r="DK120" s="927"/>
      <c r="DL120" s="927">
        <v>6364127</v>
      </c>
      <c r="DM120" s="927"/>
      <c r="DN120" s="927"/>
      <c r="DO120" s="927"/>
      <c r="DP120" s="927"/>
      <c r="DQ120" s="927">
        <v>6335563</v>
      </c>
      <c r="DR120" s="927"/>
      <c r="DS120" s="927"/>
      <c r="DT120" s="927"/>
      <c r="DU120" s="927"/>
      <c r="DV120" s="928">
        <v>39.799999999999997</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368</v>
      </c>
      <c r="AB121" s="959"/>
      <c r="AC121" s="959"/>
      <c r="AD121" s="959"/>
      <c r="AE121" s="960"/>
      <c r="AF121" s="961" t="s">
        <v>368</v>
      </c>
      <c r="AG121" s="959"/>
      <c r="AH121" s="959"/>
      <c r="AI121" s="959"/>
      <c r="AJ121" s="960"/>
      <c r="AK121" s="961" t="s">
        <v>368</v>
      </c>
      <c r="AL121" s="959"/>
      <c r="AM121" s="959"/>
      <c r="AN121" s="959"/>
      <c r="AO121" s="960"/>
      <c r="AP121" s="962" t="s">
        <v>368</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30735242</v>
      </c>
      <c r="BR121" s="986"/>
      <c r="BS121" s="986"/>
      <c r="BT121" s="986"/>
      <c r="BU121" s="986"/>
      <c r="BV121" s="986">
        <v>30471941</v>
      </c>
      <c r="BW121" s="986"/>
      <c r="BX121" s="986"/>
      <c r="BY121" s="986"/>
      <c r="BZ121" s="986"/>
      <c r="CA121" s="986">
        <v>31401636</v>
      </c>
      <c r="CB121" s="986"/>
      <c r="CC121" s="986"/>
      <c r="CD121" s="986"/>
      <c r="CE121" s="986"/>
      <c r="CF121" s="1024">
        <v>197.3</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3273666</v>
      </c>
      <c r="DH121" s="920"/>
      <c r="DI121" s="920"/>
      <c r="DJ121" s="920"/>
      <c r="DK121" s="920"/>
      <c r="DL121" s="920">
        <v>3053862</v>
      </c>
      <c r="DM121" s="920"/>
      <c r="DN121" s="920"/>
      <c r="DO121" s="920"/>
      <c r="DP121" s="920"/>
      <c r="DQ121" s="920">
        <v>2902085</v>
      </c>
      <c r="DR121" s="920"/>
      <c r="DS121" s="920"/>
      <c r="DT121" s="920"/>
      <c r="DU121" s="920"/>
      <c r="DV121" s="921">
        <v>18.2</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368</v>
      </c>
      <c r="AB122" s="959"/>
      <c r="AC122" s="959"/>
      <c r="AD122" s="959"/>
      <c r="AE122" s="960"/>
      <c r="AF122" s="961" t="s">
        <v>368</v>
      </c>
      <c r="AG122" s="959"/>
      <c r="AH122" s="959"/>
      <c r="AI122" s="959"/>
      <c r="AJ122" s="960"/>
      <c r="AK122" s="961" t="s">
        <v>368</v>
      </c>
      <c r="AL122" s="959"/>
      <c r="AM122" s="959"/>
      <c r="AN122" s="959"/>
      <c r="AO122" s="960"/>
      <c r="AP122" s="962" t="s">
        <v>368</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444</v>
      </c>
      <c r="BP122" s="994"/>
      <c r="BQ122" s="1034">
        <v>46477606</v>
      </c>
      <c r="BR122" s="1035"/>
      <c r="BS122" s="1035"/>
      <c r="BT122" s="1035"/>
      <c r="BU122" s="1035"/>
      <c r="BV122" s="1035">
        <v>47353936</v>
      </c>
      <c r="BW122" s="1035"/>
      <c r="BX122" s="1035"/>
      <c r="BY122" s="1035"/>
      <c r="BZ122" s="1035"/>
      <c r="CA122" s="1035">
        <v>49220622</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2135730</v>
      </c>
      <c r="DH122" s="920"/>
      <c r="DI122" s="920"/>
      <c r="DJ122" s="920"/>
      <c r="DK122" s="920"/>
      <c r="DL122" s="920">
        <v>1815739</v>
      </c>
      <c r="DM122" s="920"/>
      <c r="DN122" s="920"/>
      <c r="DO122" s="920"/>
      <c r="DP122" s="920"/>
      <c r="DQ122" s="920">
        <v>1568960</v>
      </c>
      <c r="DR122" s="920"/>
      <c r="DS122" s="920"/>
      <c r="DT122" s="920"/>
      <c r="DU122" s="920"/>
      <c r="DV122" s="921">
        <v>9.9</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368</v>
      </c>
      <c r="AB123" s="959"/>
      <c r="AC123" s="959"/>
      <c r="AD123" s="959"/>
      <c r="AE123" s="960"/>
      <c r="AF123" s="961" t="s">
        <v>368</v>
      </c>
      <c r="AG123" s="959"/>
      <c r="AH123" s="959"/>
      <c r="AI123" s="959"/>
      <c r="AJ123" s="960"/>
      <c r="AK123" s="961" t="s">
        <v>368</v>
      </c>
      <c r="AL123" s="959"/>
      <c r="AM123" s="959"/>
      <c r="AN123" s="959"/>
      <c r="AO123" s="960"/>
      <c r="AP123" s="962" t="s">
        <v>368</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43.4</v>
      </c>
      <c r="BR123" s="1027"/>
      <c r="BS123" s="1027"/>
      <c r="BT123" s="1027"/>
      <c r="BU123" s="1027"/>
      <c r="BV123" s="1027">
        <v>33.6</v>
      </c>
      <c r="BW123" s="1027"/>
      <c r="BX123" s="1027"/>
      <c r="BY123" s="1027"/>
      <c r="BZ123" s="1027"/>
      <c r="CA123" s="1027">
        <v>25.8</v>
      </c>
      <c r="CB123" s="1027"/>
      <c r="CC123" s="1027"/>
      <c r="CD123" s="1027"/>
      <c r="CE123" s="1027"/>
      <c r="CF123" s="1028"/>
      <c r="CG123" s="1029"/>
      <c r="CH123" s="1029"/>
      <c r="CI123" s="1029"/>
      <c r="CJ123" s="1030"/>
      <c r="CK123" s="1016"/>
      <c r="CL123" s="1017"/>
      <c r="CM123" s="1017"/>
      <c r="CN123" s="1017"/>
      <c r="CO123" s="1018"/>
      <c r="CP123" s="1007" t="s">
        <v>390</v>
      </c>
      <c r="CQ123" s="1008"/>
      <c r="CR123" s="1008"/>
      <c r="CS123" s="1008"/>
      <c r="CT123" s="1008"/>
      <c r="CU123" s="1008"/>
      <c r="CV123" s="1008"/>
      <c r="CW123" s="1008"/>
      <c r="CX123" s="1008"/>
      <c r="CY123" s="1008"/>
      <c r="CZ123" s="1008"/>
      <c r="DA123" s="1008"/>
      <c r="DB123" s="1008"/>
      <c r="DC123" s="1008"/>
      <c r="DD123" s="1008"/>
      <c r="DE123" s="1008"/>
      <c r="DF123" s="1009"/>
      <c r="DG123" s="958">
        <v>1376406</v>
      </c>
      <c r="DH123" s="959"/>
      <c r="DI123" s="959"/>
      <c r="DJ123" s="959"/>
      <c r="DK123" s="960"/>
      <c r="DL123" s="961">
        <v>1339314</v>
      </c>
      <c r="DM123" s="959"/>
      <c r="DN123" s="959"/>
      <c r="DO123" s="959"/>
      <c r="DP123" s="960"/>
      <c r="DQ123" s="961">
        <v>1474146</v>
      </c>
      <c r="DR123" s="959"/>
      <c r="DS123" s="959"/>
      <c r="DT123" s="959"/>
      <c r="DU123" s="960"/>
      <c r="DV123" s="962">
        <v>9.3000000000000007</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368</v>
      </c>
      <c r="AB124" s="959"/>
      <c r="AC124" s="959"/>
      <c r="AD124" s="959"/>
      <c r="AE124" s="960"/>
      <c r="AF124" s="961" t="s">
        <v>368</v>
      </c>
      <c r="AG124" s="959"/>
      <c r="AH124" s="959"/>
      <c r="AI124" s="959"/>
      <c r="AJ124" s="960"/>
      <c r="AK124" s="961" t="s">
        <v>368</v>
      </c>
      <c r="AL124" s="959"/>
      <c r="AM124" s="959"/>
      <c r="AN124" s="959"/>
      <c r="AO124" s="960"/>
      <c r="AP124" s="962" t="s">
        <v>368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v>2177215</v>
      </c>
      <c r="DH124" s="998"/>
      <c r="DI124" s="998"/>
      <c r="DJ124" s="998"/>
      <c r="DK124" s="999"/>
      <c r="DL124" s="1000">
        <v>2041336</v>
      </c>
      <c r="DM124" s="998"/>
      <c r="DN124" s="998"/>
      <c r="DO124" s="998"/>
      <c r="DP124" s="999"/>
      <c r="DQ124" s="1000">
        <v>1932106</v>
      </c>
      <c r="DR124" s="998"/>
      <c r="DS124" s="998"/>
      <c r="DT124" s="998"/>
      <c r="DU124" s="999"/>
      <c r="DV124" s="1001">
        <v>12.1</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368</v>
      </c>
      <c r="AB125" s="959"/>
      <c r="AC125" s="959"/>
      <c r="AD125" s="959"/>
      <c r="AE125" s="960"/>
      <c r="AF125" s="961" t="s">
        <v>368</v>
      </c>
      <c r="AG125" s="959"/>
      <c r="AH125" s="959"/>
      <c r="AI125" s="959"/>
      <c r="AJ125" s="960"/>
      <c r="AK125" s="961" t="s">
        <v>368</v>
      </c>
      <c r="AL125" s="959"/>
      <c r="AM125" s="959"/>
      <c r="AN125" s="959"/>
      <c r="AO125" s="960"/>
      <c r="AP125" s="962" t="s">
        <v>368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368</v>
      </c>
      <c r="DH125" s="927"/>
      <c r="DI125" s="927"/>
      <c r="DJ125" s="927"/>
      <c r="DK125" s="927"/>
      <c r="DL125" s="927" t="s">
        <v>368</v>
      </c>
      <c r="DM125" s="927"/>
      <c r="DN125" s="927"/>
      <c r="DO125" s="927"/>
      <c r="DP125" s="927"/>
      <c r="DQ125" s="927" t="s">
        <v>368</v>
      </c>
      <c r="DR125" s="927"/>
      <c r="DS125" s="927"/>
      <c r="DT125" s="927"/>
      <c r="DU125" s="927"/>
      <c r="DV125" s="928" t="s">
        <v>368</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160489</v>
      </c>
      <c r="AB126" s="959"/>
      <c r="AC126" s="959"/>
      <c r="AD126" s="959"/>
      <c r="AE126" s="960"/>
      <c r="AF126" s="961">
        <v>217655</v>
      </c>
      <c r="AG126" s="959"/>
      <c r="AH126" s="959"/>
      <c r="AI126" s="959"/>
      <c r="AJ126" s="960"/>
      <c r="AK126" s="961">
        <v>217706</v>
      </c>
      <c r="AL126" s="959"/>
      <c r="AM126" s="959"/>
      <c r="AN126" s="959"/>
      <c r="AO126" s="960"/>
      <c r="AP126" s="962">
        <v>1.4</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v>1396418</v>
      </c>
      <c r="DH126" s="920"/>
      <c r="DI126" s="920"/>
      <c r="DJ126" s="920"/>
      <c r="DK126" s="920"/>
      <c r="DL126" s="920">
        <v>1099438</v>
      </c>
      <c r="DM126" s="920"/>
      <c r="DN126" s="920"/>
      <c r="DO126" s="920"/>
      <c r="DP126" s="920"/>
      <c r="DQ126" s="920">
        <v>1096681</v>
      </c>
      <c r="DR126" s="920"/>
      <c r="DS126" s="920"/>
      <c r="DT126" s="920"/>
      <c r="DU126" s="920"/>
      <c r="DV126" s="921">
        <v>6.9</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735</v>
      </c>
      <c r="AB127" s="959"/>
      <c r="AC127" s="959"/>
      <c r="AD127" s="959"/>
      <c r="AE127" s="960"/>
      <c r="AF127" s="961">
        <v>618</v>
      </c>
      <c r="AG127" s="959"/>
      <c r="AH127" s="959"/>
      <c r="AI127" s="959"/>
      <c r="AJ127" s="960"/>
      <c r="AK127" s="961">
        <v>850</v>
      </c>
      <c r="AL127" s="959"/>
      <c r="AM127" s="959"/>
      <c r="AN127" s="959"/>
      <c r="AO127" s="960"/>
      <c r="AP127" s="962">
        <v>0</v>
      </c>
      <c r="AQ127" s="963"/>
      <c r="AR127" s="963"/>
      <c r="AS127" s="963"/>
      <c r="AT127" s="964"/>
      <c r="AU127" s="233"/>
      <c r="AV127" s="233"/>
      <c r="AW127" s="233"/>
      <c r="AX127" s="886" t="s">
        <v>455</v>
      </c>
      <c r="AY127" s="887"/>
      <c r="AZ127" s="887"/>
      <c r="BA127" s="887"/>
      <c r="BB127" s="887"/>
      <c r="BC127" s="887"/>
      <c r="BD127" s="887"/>
      <c r="BE127" s="888"/>
      <c r="BF127" s="1041" t="s">
        <v>368</v>
      </c>
      <c r="BG127" s="1042"/>
      <c r="BH127" s="1042"/>
      <c r="BI127" s="1042"/>
      <c r="BJ127" s="1042"/>
      <c r="BK127" s="1042"/>
      <c r="BL127" s="1051"/>
      <c r="BM127" s="1041">
        <v>12.56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v>93334</v>
      </c>
      <c r="DH127" s="1048"/>
      <c r="DI127" s="1048"/>
      <c r="DJ127" s="1048"/>
      <c r="DK127" s="1048"/>
      <c r="DL127" s="1048">
        <v>83369</v>
      </c>
      <c r="DM127" s="1048"/>
      <c r="DN127" s="1048"/>
      <c r="DO127" s="1048"/>
      <c r="DP127" s="1048"/>
      <c r="DQ127" s="1048">
        <v>73306</v>
      </c>
      <c r="DR127" s="1048"/>
      <c r="DS127" s="1048"/>
      <c r="DT127" s="1048"/>
      <c r="DU127" s="1048"/>
      <c r="DV127" s="1049">
        <v>0.5</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884040</v>
      </c>
      <c r="AB128" s="1090"/>
      <c r="AC128" s="1090"/>
      <c r="AD128" s="1090"/>
      <c r="AE128" s="1091"/>
      <c r="AF128" s="1092">
        <v>885738</v>
      </c>
      <c r="AG128" s="1090"/>
      <c r="AH128" s="1090"/>
      <c r="AI128" s="1090"/>
      <c r="AJ128" s="1091"/>
      <c r="AK128" s="1092">
        <v>845544</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368</v>
      </c>
      <c r="BG128" s="1067"/>
      <c r="BH128" s="1067"/>
      <c r="BI128" s="1067"/>
      <c r="BJ128" s="1067"/>
      <c r="BK128" s="1067"/>
      <c r="BL128" s="1068"/>
      <c r="BM128" s="1066">
        <v>17.559999999999999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18341416</v>
      </c>
      <c r="AB129" s="959"/>
      <c r="AC129" s="959"/>
      <c r="AD129" s="959"/>
      <c r="AE129" s="960"/>
      <c r="AF129" s="961">
        <v>18708930</v>
      </c>
      <c r="AG129" s="959"/>
      <c r="AH129" s="959"/>
      <c r="AI129" s="959"/>
      <c r="AJ129" s="960"/>
      <c r="AK129" s="961">
        <v>18662498</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7.7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2675213</v>
      </c>
      <c r="AB130" s="959"/>
      <c r="AC130" s="959"/>
      <c r="AD130" s="959"/>
      <c r="AE130" s="960"/>
      <c r="AF130" s="961">
        <v>2690514</v>
      </c>
      <c r="AG130" s="959"/>
      <c r="AH130" s="959"/>
      <c r="AI130" s="959"/>
      <c r="AJ130" s="960"/>
      <c r="AK130" s="961">
        <v>2747259</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25.8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15666203</v>
      </c>
      <c r="AB131" s="998"/>
      <c r="AC131" s="998"/>
      <c r="AD131" s="998"/>
      <c r="AE131" s="999"/>
      <c r="AF131" s="1000">
        <v>16018416</v>
      </c>
      <c r="AG131" s="998"/>
      <c r="AH131" s="998"/>
      <c r="AI131" s="998"/>
      <c r="AJ131" s="999"/>
      <c r="AK131" s="1000">
        <v>15915239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9.9102379819999999</v>
      </c>
      <c r="AB132" s="1104"/>
      <c r="AC132" s="1104"/>
      <c r="AD132" s="1104"/>
      <c r="AE132" s="1105"/>
      <c r="AF132" s="1106">
        <v>6.2938245579999998</v>
      </c>
      <c r="AG132" s="1104"/>
      <c r="AH132" s="1104"/>
      <c r="AI132" s="1104"/>
      <c r="AJ132" s="1105"/>
      <c r="AK132" s="1106">
        <v>7.1350366379999999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10.8</v>
      </c>
      <c r="AB133" s="1111"/>
      <c r="AC133" s="1111"/>
      <c r="AD133" s="1111"/>
      <c r="AE133" s="1112"/>
      <c r="AF133" s="1110">
        <v>9.1</v>
      </c>
      <c r="AG133" s="1111"/>
      <c r="AH133" s="1111"/>
      <c r="AI133" s="1111"/>
      <c r="AJ133" s="1112"/>
      <c r="AK133" s="1110">
        <v>7.7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5042117</v>
      </c>
      <c r="L9" s="264">
        <v>53444</v>
      </c>
      <c r="M9" s="265">
        <v>65114</v>
      </c>
      <c r="N9" s="266">
        <v>-17.899999999999999</v>
      </c>
    </row>
    <row r="10" spans="1:16">
      <c r="A10" s="248"/>
      <c r="B10" s="244"/>
      <c r="C10" s="244"/>
      <c r="D10" s="244"/>
      <c r="E10" s="244"/>
      <c r="F10" s="244"/>
      <c r="G10" s="1119" t="s">
        <v>477</v>
      </c>
      <c r="H10" s="1120"/>
      <c r="I10" s="1120"/>
      <c r="J10" s="1121"/>
      <c r="K10" s="267">
        <v>290755</v>
      </c>
      <c r="L10" s="268">
        <v>3082</v>
      </c>
      <c r="M10" s="269">
        <v>4538</v>
      </c>
      <c r="N10" s="270">
        <v>-32.1</v>
      </c>
    </row>
    <row r="11" spans="1:16" ht="13.5" customHeight="1">
      <c r="A11" s="248"/>
      <c r="B11" s="244"/>
      <c r="C11" s="244"/>
      <c r="D11" s="244"/>
      <c r="E11" s="244"/>
      <c r="F11" s="244"/>
      <c r="G11" s="1119" t="s">
        <v>478</v>
      </c>
      <c r="H11" s="1120"/>
      <c r="I11" s="1120"/>
      <c r="J11" s="1121"/>
      <c r="K11" s="267">
        <v>479710</v>
      </c>
      <c r="L11" s="268">
        <v>5085</v>
      </c>
      <c r="M11" s="269">
        <v>5513</v>
      </c>
      <c r="N11" s="270">
        <v>-7.8</v>
      </c>
    </row>
    <row r="12" spans="1:16" ht="13.5" customHeight="1">
      <c r="A12" s="248"/>
      <c r="B12" s="244"/>
      <c r="C12" s="244"/>
      <c r="D12" s="244"/>
      <c r="E12" s="244"/>
      <c r="F12" s="244"/>
      <c r="G12" s="1119" t="s">
        <v>479</v>
      </c>
      <c r="H12" s="1120"/>
      <c r="I12" s="1120"/>
      <c r="J12" s="1121"/>
      <c r="K12" s="267">
        <v>27027</v>
      </c>
      <c r="L12" s="268">
        <v>286</v>
      </c>
      <c r="M12" s="269">
        <v>953</v>
      </c>
      <c r="N12" s="270">
        <v>-70</v>
      </c>
    </row>
    <row r="13" spans="1:16" ht="13.5" customHeight="1">
      <c r="A13" s="248"/>
      <c r="B13" s="244"/>
      <c r="C13" s="244"/>
      <c r="D13" s="244"/>
      <c r="E13" s="244"/>
      <c r="F13" s="244"/>
      <c r="G13" s="1119" t="s">
        <v>480</v>
      </c>
      <c r="H13" s="1120"/>
      <c r="I13" s="1120"/>
      <c r="J13" s="1121"/>
      <c r="K13" s="267" t="s">
        <v>481</v>
      </c>
      <c r="L13" s="268" t="s">
        <v>481</v>
      </c>
      <c r="M13" s="269">
        <v>2</v>
      </c>
      <c r="N13" s="270" t="s">
        <v>481</v>
      </c>
    </row>
    <row r="14" spans="1:16" ht="13.5" customHeight="1">
      <c r="A14" s="248"/>
      <c r="B14" s="244"/>
      <c r="C14" s="244"/>
      <c r="D14" s="244"/>
      <c r="E14" s="244"/>
      <c r="F14" s="244"/>
      <c r="G14" s="1119" t="s">
        <v>482</v>
      </c>
      <c r="H14" s="1120"/>
      <c r="I14" s="1120"/>
      <c r="J14" s="1121"/>
      <c r="K14" s="267">
        <v>244088</v>
      </c>
      <c r="L14" s="268">
        <v>2587</v>
      </c>
      <c r="M14" s="269">
        <v>2887</v>
      </c>
      <c r="N14" s="270">
        <v>-10.4</v>
      </c>
    </row>
    <row r="15" spans="1:16" ht="13.5" customHeight="1">
      <c r="A15" s="248"/>
      <c r="B15" s="244"/>
      <c r="C15" s="244"/>
      <c r="D15" s="244"/>
      <c r="E15" s="244"/>
      <c r="F15" s="244"/>
      <c r="G15" s="1119" t="s">
        <v>483</v>
      </c>
      <c r="H15" s="1120"/>
      <c r="I15" s="1120"/>
      <c r="J15" s="1121"/>
      <c r="K15" s="267">
        <v>133736</v>
      </c>
      <c r="L15" s="268">
        <v>1418</v>
      </c>
      <c r="M15" s="269">
        <v>1642</v>
      </c>
      <c r="N15" s="270">
        <v>-13.6</v>
      </c>
    </row>
    <row r="16" spans="1:16">
      <c r="A16" s="248"/>
      <c r="B16" s="244"/>
      <c r="C16" s="244"/>
      <c r="D16" s="244"/>
      <c r="E16" s="244"/>
      <c r="F16" s="244"/>
      <c r="G16" s="1122" t="s">
        <v>484</v>
      </c>
      <c r="H16" s="1123"/>
      <c r="I16" s="1123"/>
      <c r="J16" s="1124"/>
      <c r="K16" s="268">
        <v>-412164</v>
      </c>
      <c r="L16" s="268">
        <v>-4369</v>
      </c>
      <c r="M16" s="269">
        <v>-6965</v>
      </c>
      <c r="N16" s="270">
        <v>-37.299999999999997</v>
      </c>
    </row>
    <row r="17" spans="1:16">
      <c r="A17" s="248"/>
      <c r="B17" s="244"/>
      <c r="C17" s="244"/>
      <c r="D17" s="244"/>
      <c r="E17" s="244"/>
      <c r="F17" s="244"/>
      <c r="G17" s="1122" t="s">
        <v>170</v>
      </c>
      <c r="H17" s="1123"/>
      <c r="I17" s="1123"/>
      <c r="J17" s="1124"/>
      <c r="K17" s="268">
        <v>5805269</v>
      </c>
      <c r="L17" s="268">
        <v>61533</v>
      </c>
      <c r="M17" s="269">
        <v>73685</v>
      </c>
      <c r="N17" s="270">
        <v>-16.5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5.48</v>
      </c>
      <c r="L21" s="281">
        <v>7.13</v>
      </c>
      <c r="M21" s="282">
        <v>-1.65</v>
      </c>
      <c r="N21" s="249"/>
      <c r="O21" s="283"/>
      <c r="P21" s="279"/>
    </row>
    <row r="22" spans="1:16" s="284" customFormat="1">
      <c r="A22" s="279"/>
      <c r="B22" s="249"/>
      <c r="C22" s="249"/>
      <c r="D22" s="249"/>
      <c r="E22" s="249"/>
      <c r="F22" s="249"/>
      <c r="G22" s="1114" t="s">
        <v>490</v>
      </c>
      <c r="H22" s="1115"/>
      <c r="I22" s="1115"/>
      <c r="J22" s="1116"/>
      <c r="K22" s="285">
        <v>98.9</v>
      </c>
      <c r="L22" s="286">
        <v>98.1</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493</v>
      </c>
      <c r="H32" s="1131"/>
      <c r="I32" s="1131"/>
      <c r="J32" s="1132"/>
      <c r="K32" s="294">
        <v>2823414</v>
      </c>
      <c r="L32" s="294">
        <v>29927</v>
      </c>
      <c r="M32" s="295">
        <v>43359</v>
      </c>
      <c r="N32" s="296">
        <v>-31</v>
      </c>
    </row>
    <row r="33" spans="1:16" ht="13.5" customHeight="1">
      <c r="A33" s="248"/>
      <c r="B33" s="244"/>
      <c r="C33" s="244"/>
      <c r="D33" s="244"/>
      <c r="E33" s="244"/>
      <c r="F33" s="244"/>
      <c r="G33" s="1130" t="s">
        <v>494</v>
      </c>
      <c r="H33" s="1131"/>
      <c r="I33" s="1131"/>
      <c r="J33" s="1132"/>
      <c r="K33" s="294" t="s">
        <v>481</v>
      </c>
      <c r="L33" s="294" t="s">
        <v>481</v>
      </c>
      <c r="M33" s="295">
        <v>0</v>
      </c>
      <c r="N33" s="296" t="s">
        <v>481</v>
      </c>
    </row>
    <row r="34" spans="1:16" ht="27" customHeight="1">
      <c r="A34" s="248"/>
      <c r="B34" s="244"/>
      <c r="C34" s="244"/>
      <c r="D34" s="244"/>
      <c r="E34" s="244"/>
      <c r="F34" s="244"/>
      <c r="G34" s="1130" t="s">
        <v>495</v>
      </c>
      <c r="H34" s="1131"/>
      <c r="I34" s="1131"/>
      <c r="J34" s="1132"/>
      <c r="K34" s="294" t="s">
        <v>481</v>
      </c>
      <c r="L34" s="294" t="s">
        <v>481</v>
      </c>
      <c r="M34" s="295">
        <v>39</v>
      </c>
      <c r="N34" s="296" t="s">
        <v>481</v>
      </c>
    </row>
    <row r="35" spans="1:16" ht="27" customHeight="1">
      <c r="A35" s="248"/>
      <c r="B35" s="244"/>
      <c r="C35" s="244"/>
      <c r="D35" s="244"/>
      <c r="E35" s="244"/>
      <c r="F35" s="244"/>
      <c r="G35" s="1130" t="s">
        <v>496</v>
      </c>
      <c r="H35" s="1131"/>
      <c r="I35" s="1131"/>
      <c r="J35" s="1132"/>
      <c r="K35" s="294">
        <v>1653859</v>
      </c>
      <c r="L35" s="294">
        <v>17530</v>
      </c>
      <c r="M35" s="295">
        <v>11806</v>
      </c>
      <c r="N35" s="296">
        <v>48.5</v>
      </c>
    </row>
    <row r="36" spans="1:16" ht="27" customHeight="1">
      <c r="A36" s="248"/>
      <c r="B36" s="244"/>
      <c r="C36" s="244"/>
      <c r="D36" s="244"/>
      <c r="E36" s="244"/>
      <c r="F36" s="244"/>
      <c r="G36" s="1130" t="s">
        <v>497</v>
      </c>
      <c r="H36" s="1131"/>
      <c r="I36" s="1131"/>
      <c r="J36" s="1132"/>
      <c r="K36" s="294">
        <v>31328</v>
      </c>
      <c r="L36" s="294">
        <v>332</v>
      </c>
      <c r="M36" s="295">
        <v>1910</v>
      </c>
      <c r="N36" s="296">
        <v>-82.6</v>
      </c>
    </row>
    <row r="37" spans="1:16" ht="13.5" customHeight="1">
      <c r="A37" s="248"/>
      <c r="B37" s="244"/>
      <c r="C37" s="244"/>
      <c r="D37" s="244"/>
      <c r="E37" s="244"/>
      <c r="F37" s="244"/>
      <c r="G37" s="1130" t="s">
        <v>498</v>
      </c>
      <c r="H37" s="1131"/>
      <c r="I37" s="1131"/>
      <c r="J37" s="1132"/>
      <c r="K37" s="294">
        <v>218556</v>
      </c>
      <c r="L37" s="294">
        <v>2317</v>
      </c>
      <c r="M37" s="295">
        <v>1129</v>
      </c>
      <c r="N37" s="296">
        <v>105.2</v>
      </c>
    </row>
    <row r="38" spans="1:16" ht="27" customHeight="1">
      <c r="A38" s="248"/>
      <c r="B38" s="244"/>
      <c r="C38" s="244"/>
      <c r="D38" s="244"/>
      <c r="E38" s="244"/>
      <c r="F38" s="244"/>
      <c r="G38" s="1133" t="s">
        <v>499</v>
      </c>
      <c r="H38" s="1134"/>
      <c r="I38" s="1134"/>
      <c r="J38" s="1135"/>
      <c r="K38" s="297">
        <v>1204</v>
      </c>
      <c r="L38" s="297">
        <v>13</v>
      </c>
      <c r="M38" s="298">
        <v>5</v>
      </c>
      <c r="N38" s="299">
        <v>160</v>
      </c>
      <c r="O38" s="293"/>
    </row>
    <row r="39" spans="1:16">
      <c r="A39" s="248"/>
      <c r="B39" s="244"/>
      <c r="C39" s="244"/>
      <c r="D39" s="244"/>
      <c r="E39" s="244"/>
      <c r="F39" s="244"/>
      <c r="G39" s="1133" t="s">
        <v>500</v>
      </c>
      <c r="H39" s="1134"/>
      <c r="I39" s="1134"/>
      <c r="J39" s="1135"/>
      <c r="K39" s="300">
        <v>-845544</v>
      </c>
      <c r="L39" s="300">
        <v>-8962</v>
      </c>
      <c r="M39" s="301">
        <v>-5126</v>
      </c>
      <c r="N39" s="302">
        <v>74.8</v>
      </c>
      <c r="O39" s="293"/>
    </row>
    <row r="40" spans="1:16" ht="27" customHeight="1">
      <c r="A40" s="248"/>
      <c r="B40" s="244"/>
      <c r="C40" s="244"/>
      <c r="D40" s="244"/>
      <c r="E40" s="244"/>
      <c r="F40" s="244"/>
      <c r="G40" s="1130" t="s">
        <v>501</v>
      </c>
      <c r="H40" s="1131"/>
      <c r="I40" s="1131"/>
      <c r="J40" s="1132"/>
      <c r="K40" s="300">
        <v>-2747259</v>
      </c>
      <c r="L40" s="300">
        <v>-29120</v>
      </c>
      <c r="M40" s="301">
        <v>-37205</v>
      </c>
      <c r="N40" s="302">
        <v>-21.7</v>
      </c>
      <c r="O40" s="293"/>
    </row>
    <row r="41" spans="1:16">
      <c r="A41" s="248"/>
      <c r="B41" s="244"/>
      <c r="C41" s="244"/>
      <c r="D41" s="244"/>
      <c r="E41" s="244"/>
      <c r="F41" s="244"/>
      <c r="G41" s="1136" t="s">
        <v>281</v>
      </c>
      <c r="H41" s="1137"/>
      <c r="I41" s="1137"/>
      <c r="J41" s="1138"/>
      <c r="K41" s="294">
        <v>1135558</v>
      </c>
      <c r="L41" s="300">
        <v>12036</v>
      </c>
      <c r="M41" s="301">
        <v>15917</v>
      </c>
      <c r="N41" s="302">
        <v>-24.4</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471</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5703709</v>
      </c>
      <c r="J51" s="320">
        <v>61862</v>
      </c>
      <c r="K51" s="321">
        <v>70.900000000000006</v>
      </c>
      <c r="L51" s="322">
        <v>61882</v>
      </c>
      <c r="M51" s="323">
        <v>6.7</v>
      </c>
      <c r="N51" s="324">
        <v>64.2</v>
      </c>
    </row>
    <row r="52" spans="1:14">
      <c r="A52" s="248"/>
      <c r="B52" s="244"/>
      <c r="C52" s="244"/>
      <c r="D52" s="244"/>
      <c r="E52" s="244"/>
      <c r="F52" s="244"/>
      <c r="G52" s="325"/>
      <c r="H52" s="326" t="s">
        <v>512</v>
      </c>
      <c r="I52" s="327">
        <v>1822867</v>
      </c>
      <c r="J52" s="328">
        <v>19771</v>
      </c>
      <c r="K52" s="329">
        <v>24.4</v>
      </c>
      <c r="L52" s="330">
        <v>32175</v>
      </c>
      <c r="M52" s="331">
        <v>0</v>
      </c>
      <c r="N52" s="332">
        <v>24.4</v>
      </c>
    </row>
    <row r="53" spans="1:14">
      <c r="A53" s="248"/>
      <c r="B53" s="244"/>
      <c r="C53" s="244"/>
      <c r="D53" s="244"/>
      <c r="E53" s="244"/>
      <c r="F53" s="244"/>
      <c r="G53" s="310" t="s">
        <v>513</v>
      </c>
      <c r="H53" s="311"/>
      <c r="I53" s="319">
        <v>4061735</v>
      </c>
      <c r="J53" s="320">
        <v>43893</v>
      </c>
      <c r="K53" s="321">
        <v>-29</v>
      </c>
      <c r="L53" s="322">
        <v>47569</v>
      </c>
      <c r="M53" s="323">
        <v>-23.1</v>
      </c>
      <c r="N53" s="324">
        <v>-5.9</v>
      </c>
    </row>
    <row r="54" spans="1:14">
      <c r="A54" s="248"/>
      <c r="B54" s="244"/>
      <c r="C54" s="244"/>
      <c r="D54" s="244"/>
      <c r="E54" s="244"/>
      <c r="F54" s="244"/>
      <c r="G54" s="325"/>
      <c r="H54" s="326" t="s">
        <v>512</v>
      </c>
      <c r="I54" s="327">
        <v>2096052</v>
      </c>
      <c r="J54" s="328">
        <v>22651</v>
      </c>
      <c r="K54" s="329">
        <v>14.6</v>
      </c>
      <c r="L54" s="330">
        <v>26255</v>
      </c>
      <c r="M54" s="331">
        <v>-18.399999999999999</v>
      </c>
      <c r="N54" s="332">
        <v>33</v>
      </c>
    </row>
    <row r="55" spans="1:14">
      <c r="A55" s="248"/>
      <c r="B55" s="244"/>
      <c r="C55" s="244"/>
      <c r="D55" s="244"/>
      <c r="E55" s="244"/>
      <c r="F55" s="244"/>
      <c r="G55" s="310" t="s">
        <v>514</v>
      </c>
      <c r="H55" s="311"/>
      <c r="I55" s="319">
        <v>6299451</v>
      </c>
      <c r="J55" s="320">
        <v>67528</v>
      </c>
      <c r="K55" s="321">
        <v>53.8</v>
      </c>
      <c r="L55" s="322">
        <v>50880</v>
      </c>
      <c r="M55" s="323">
        <v>7</v>
      </c>
      <c r="N55" s="324">
        <v>46.8</v>
      </c>
    </row>
    <row r="56" spans="1:14">
      <c r="A56" s="248"/>
      <c r="B56" s="244"/>
      <c r="C56" s="244"/>
      <c r="D56" s="244"/>
      <c r="E56" s="244"/>
      <c r="F56" s="244"/>
      <c r="G56" s="325"/>
      <c r="H56" s="326" t="s">
        <v>512</v>
      </c>
      <c r="I56" s="327">
        <v>2516797</v>
      </c>
      <c r="J56" s="328">
        <v>26979</v>
      </c>
      <c r="K56" s="329">
        <v>19.100000000000001</v>
      </c>
      <c r="L56" s="330">
        <v>26879</v>
      </c>
      <c r="M56" s="331">
        <v>2.4</v>
      </c>
      <c r="N56" s="332">
        <v>16.7</v>
      </c>
    </row>
    <row r="57" spans="1:14">
      <c r="A57" s="248"/>
      <c r="B57" s="244"/>
      <c r="C57" s="244"/>
      <c r="D57" s="244"/>
      <c r="E57" s="244"/>
      <c r="F57" s="244"/>
      <c r="G57" s="310" t="s">
        <v>515</v>
      </c>
      <c r="H57" s="311"/>
      <c r="I57" s="319">
        <v>5852702</v>
      </c>
      <c r="J57" s="320">
        <v>62261</v>
      </c>
      <c r="K57" s="321">
        <v>-7.8</v>
      </c>
      <c r="L57" s="322">
        <v>63956</v>
      </c>
      <c r="M57" s="323">
        <v>25.7</v>
      </c>
      <c r="N57" s="324">
        <v>-33.5</v>
      </c>
    </row>
    <row r="58" spans="1:14">
      <c r="A58" s="248"/>
      <c r="B58" s="244"/>
      <c r="C58" s="244"/>
      <c r="D58" s="244"/>
      <c r="E58" s="244"/>
      <c r="F58" s="244"/>
      <c r="G58" s="325"/>
      <c r="H58" s="326" t="s">
        <v>512</v>
      </c>
      <c r="I58" s="327">
        <v>2742582</v>
      </c>
      <c r="J58" s="328">
        <v>29176</v>
      </c>
      <c r="K58" s="329">
        <v>8.1</v>
      </c>
      <c r="L58" s="330">
        <v>29239</v>
      </c>
      <c r="M58" s="331">
        <v>8.8000000000000007</v>
      </c>
      <c r="N58" s="332">
        <v>-0.7</v>
      </c>
    </row>
    <row r="59" spans="1:14">
      <c r="A59" s="248"/>
      <c r="B59" s="244"/>
      <c r="C59" s="244"/>
      <c r="D59" s="244"/>
      <c r="E59" s="244"/>
      <c r="F59" s="244"/>
      <c r="G59" s="310" t="s">
        <v>516</v>
      </c>
      <c r="H59" s="311"/>
      <c r="I59" s="319">
        <v>5435363</v>
      </c>
      <c r="J59" s="320">
        <v>57612</v>
      </c>
      <c r="K59" s="321">
        <v>-7.5</v>
      </c>
      <c r="L59" s="322">
        <v>66255</v>
      </c>
      <c r="M59" s="323">
        <v>3.6</v>
      </c>
      <c r="N59" s="324">
        <v>-11.1</v>
      </c>
    </row>
    <row r="60" spans="1:14">
      <c r="A60" s="248"/>
      <c r="B60" s="244"/>
      <c r="C60" s="244"/>
      <c r="D60" s="244"/>
      <c r="E60" s="244"/>
      <c r="F60" s="244"/>
      <c r="G60" s="325"/>
      <c r="H60" s="326" t="s">
        <v>512</v>
      </c>
      <c r="I60" s="333">
        <v>1862255</v>
      </c>
      <c r="J60" s="328">
        <v>19739</v>
      </c>
      <c r="K60" s="329">
        <v>-32.299999999999997</v>
      </c>
      <c r="L60" s="330">
        <v>31822</v>
      </c>
      <c r="M60" s="331">
        <v>8.8000000000000007</v>
      </c>
      <c r="N60" s="332">
        <v>-41.1</v>
      </c>
    </row>
    <row r="61" spans="1:14">
      <c r="A61" s="248"/>
      <c r="B61" s="244"/>
      <c r="C61" s="244"/>
      <c r="D61" s="244"/>
      <c r="E61" s="244"/>
      <c r="F61" s="244"/>
      <c r="G61" s="310" t="s">
        <v>517</v>
      </c>
      <c r="H61" s="334"/>
      <c r="I61" s="335">
        <v>5470592</v>
      </c>
      <c r="J61" s="336">
        <v>58631</v>
      </c>
      <c r="K61" s="337">
        <v>16.100000000000001</v>
      </c>
      <c r="L61" s="338">
        <v>58108</v>
      </c>
      <c r="M61" s="339">
        <v>4</v>
      </c>
      <c r="N61" s="324">
        <v>12.1</v>
      </c>
    </row>
    <row r="62" spans="1:14">
      <c r="A62" s="248"/>
      <c r="B62" s="244"/>
      <c r="C62" s="244"/>
      <c r="D62" s="244"/>
      <c r="E62" s="244"/>
      <c r="F62" s="244"/>
      <c r="G62" s="325"/>
      <c r="H62" s="326" t="s">
        <v>512</v>
      </c>
      <c r="I62" s="327">
        <v>2208111</v>
      </c>
      <c r="J62" s="328">
        <v>23663</v>
      </c>
      <c r="K62" s="329">
        <v>6.8</v>
      </c>
      <c r="L62" s="330">
        <v>29274</v>
      </c>
      <c r="M62" s="331">
        <v>0.3</v>
      </c>
      <c r="N62" s="332">
        <v>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17.93</v>
      </c>
      <c r="G47" s="12">
        <v>16.93</v>
      </c>
      <c r="H47" s="12">
        <v>17.16</v>
      </c>
      <c r="I47" s="12">
        <v>16.8</v>
      </c>
      <c r="J47" s="13">
        <v>18.11</v>
      </c>
    </row>
    <row r="48" spans="2:10" ht="57.75" customHeight="1">
      <c r="B48" s="14"/>
      <c r="C48" s="1141" t="s">
        <v>4</v>
      </c>
      <c r="D48" s="1141"/>
      <c r="E48" s="1142"/>
      <c r="F48" s="15">
        <v>3.39</v>
      </c>
      <c r="G48" s="16">
        <v>4.92</v>
      </c>
      <c r="H48" s="16">
        <v>6.81</v>
      </c>
      <c r="I48" s="16">
        <v>9.34</v>
      </c>
      <c r="J48" s="17">
        <v>6.46</v>
      </c>
    </row>
    <row r="49" spans="2:10" ht="57.75" customHeight="1" thickBot="1">
      <c r="B49" s="18"/>
      <c r="C49" s="1143" t="s">
        <v>5</v>
      </c>
      <c r="D49" s="1143"/>
      <c r="E49" s="1144"/>
      <c r="F49" s="19">
        <v>9.01</v>
      </c>
      <c r="G49" s="20">
        <v>0.75</v>
      </c>
      <c r="H49" s="20">
        <v>2.25</v>
      </c>
      <c r="I49" s="20">
        <v>2.63</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v>3.39</v>
      </c>
      <c r="G34" s="33">
        <v>4.92</v>
      </c>
      <c r="H34" s="33">
        <v>6.81</v>
      </c>
      <c r="I34" s="33">
        <v>9.33</v>
      </c>
      <c r="J34" s="34">
        <v>6.46</v>
      </c>
      <c r="K34" s="22"/>
      <c r="L34" s="22"/>
      <c r="M34" s="22"/>
      <c r="N34" s="22"/>
      <c r="O34" s="22"/>
      <c r="P34" s="22"/>
    </row>
    <row r="35" spans="1:16" ht="39" customHeight="1">
      <c r="A35" s="22"/>
      <c r="B35" s="35"/>
      <c r="C35" s="1145" t="s">
        <v>526</v>
      </c>
      <c r="D35" s="1146"/>
      <c r="E35" s="1147"/>
      <c r="F35" s="36">
        <v>20.38</v>
      </c>
      <c r="G35" s="37">
        <v>23.96</v>
      </c>
      <c r="H35" s="37">
        <v>29.03</v>
      </c>
      <c r="I35" s="37">
        <v>16.54</v>
      </c>
      <c r="J35" s="38">
        <v>6.28</v>
      </c>
      <c r="K35" s="22"/>
      <c r="L35" s="22"/>
      <c r="M35" s="22"/>
      <c r="N35" s="22"/>
      <c r="O35" s="22"/>
      <c r="P35" s="22"/>
    </row>
    <row r="36" spans="1:16" ht="39" customHeight="1">
      <c r="A36" s="22"/>
      <c r="B36" s="35"/>
      <c r="C36" s="1145" t="s">
        <v>527</v>
      </c>
      <c r="D36" s="1146"/>
      <c r="E36" s="1147"/>
      <c r="F36" s="36">
        <v>4.0999999999999996</v>
      </c>
      <c r="G36" s="37">
        <v>3.78</v>
      </c>
      <c r="H36" s="37">
        <v>3.48</v>
      </c>
      <c r="I36" s="37">
        <v>3.28</v>
      </c>
      <c r="J36" s="38">
        <v>3.72</v>
      </c>
      <c r="K36" s="22"/>
      <c r="L36" s="22"/>
      <c r="M36" s="22"/>
      <c r="N36" s="22"/>
      <c r="O36" s="22"/>
      <c r="P36" s="22"/>
    </row>
    <row r="37" spans="1:16" ht="39" customHeight="1">
      <c r="A37" s="22"/>
      <c r="B37" s="35"/>
      <c r="C37" s="1145" t="s">
        <v>528</v>
      </c>
      <c r="D37" s="1146"/>
      <c r="E37" s="1147"/>
      <c r="F37" s="36">
        <v>2.02</v>
      </c>
      <c r="G37" s="37">
        <v>2.4900000000000002</v>
      </c>
      <c r="H37" s="37">
        <v>2.5299999999999998</v>
      </c>
      <c r="I37" s="37">
        <v>2.5</v>
      </c>
      <c r="J37" s="38">
        <v>2.62</v>
      </c>
      <c r="K37" s="22"/>
      <c r="L37" s="22"/>
      <c r="M37" s="22"/>
      <c r="N37" s="22"/>
      <c r="O37" s="22"/>
      <c r="P37" s="22"/>
    </row>
    <row r="38" spans="1:16" ht="39" customHeight="1">
      <c r="A38" s="22"/>
      <c r="B38" s="35"/>
      <c r="C38" s="1145" t="s">
        <v>529</v>
      </c>
      <c r="D38" s="1146"/>
      <c r="E38" s="1147"/>
      <c r="F38" s="36">
        <v>0.42</v>
      </c>
      <c r="G38" s="37">
        <v>0.28999999999999998</v>
      </c>
      <c r="H38" s="37">
        <v>0.26</v>
      </c>
      <c r="I38" s="37">
        <v>0.62</v>
      </c>
      <c r="J38" s="38">
        <v>1.2</v>
      </c>
      <c r="K38" s="22"/>
      <c r="L38" s="22"/>
      <c r="M38" s="22"/>
      <c r="N38" s="22"/>
      <c r="O38" s="22"/>
      <c r="P38" s="22"/>
    </row>
    <row r="39" spans="1:16" ht="39" customHeight="1">
      <c r="A39" s="22"/>
      <c r="B39" s="35"/>
      <c r="C39" s="1145" t="s">
        <v>530</v>
      </c>
      <c r="D39" s="1146"/>
      <c r="E39" s="1147"/>
      <c r="F39" s="36">
        <v>2.92</v>
      </c>
      <c r="G39" s="37">
        <v>4.0199999999999996</v>
      </c>
      <c r="H39" s="37">
        <v>5.71</v>
      </c>
      <c r="I39" s="37">
        <v>6.95</v>
      </c>
      <c r="J39" s="38">
        <v>0.34</v>
      </c>
      <c r="K39" s="22"/>
      <c r="L39" s="22"/>
      <c r="M39" s="22"/>
      <c r="N39" s="22"/>
      <c r="O39" s="22"/>
      <c r="P39" s="22"/>
    </row>
    <row r="40" spans="1:16" ht="39" customHeight="1">
      <c r="A40" s="22"/>
      <c r="B40" s="35"/>
      <c r="C40" s="1145" t="s">
        <v>531</v>
      </c>
      <c r="D40" s="1146"/>
      <c r="E40" s="1147"/>
      <c r="F40" s="36">
        <v>0.19</v>
      </c>
      <c r="G40" s="37">
        <v>0.13</v>
      </c>
      <c r="H40" s="37">
        <v>0.22</v>
      </c>
      <c r="I40" s="37">
        <v>0.22</v>
      </c>
      <c r="J40" s="38">
        <v>0.23</v>
      </c>
      <c r="K40" s="22"/>
      <c r="L40" s="22"/>
      <c r="M40" s="22"/>
      <c r="N40" s="22"/>
      <c r="O40" s="22"/>
      <c r="P40" s="22"/>
    </row>
    <row r="41" spans="1:16" ht="39" customHeight="1">
      <c r="A41" s="22"/>
      <c r="B41" s="35"/>
      <c r="C41" s="1145" t="s">
        <v>532</v>
      </c>
      <c r="D41" s="1146"/>
      <c r="E41" s="1147"/>
      <c r="F41" s="36">
        <v>0.19</v>
      </c>
      <c r="G41" s="37">
        <v>0.19</v>
      </c>
      <c r="H41" s="37">
        <v>0.18</v>
      </c>
      <c r="I41" s="37">
        <v>0.16</v>
      </c>
      <c r="J41" s="38">
        <v>0.18</v>
      </c>
      <c r="K41" s="22"/>
      <c r="L41" s="22"/>
      <c r="M41" s="22"/>
      <c r="N41" s="22"/>
      <c r="O41" s="22"/>
      <c r="P41" s="22"/>
    </row>
    <row r="42" spans="1:16" ht="39" customHeight="1">
      <c r="A42" s="22"/>
      <c r="B42" s="39"/>
      <c r="C42" s="1145" t="s">
        <v>533</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534</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10</v>
      </c>
      <c r="C45" s="1162"/>
      <c r="D45" s="58"/>
      <c r="E45" s="1167" t="s">
        <v>11</v>
      </c>
      <c r="F45" s="1167"/>
      <c r="G45" s="1167"/>
      <c r="H45" s="1167"/>
      <c r="I45" s="1167"/>
      <c r="J45" s="1168"/>
      <c r="K45" s="59">
        <v>3693</v>
      </c>
      <c r="L45" s="60">
        <v>3683</v>
      </c>
      <c r="M45" s="60">
        <v>3388</v>
      </c>
      <c r="N45" s="60">
        <v>2762</v>
      </c>
      <c r="O45" s="61">
        <v>2823</v>
      </c>
      <c r="P45" s="48"/>
      <c r="Q45" s="48"/>
      <c r="R45" s="48"/>
      <c r="S45" s="48"/>
      <c r="T45" s="48"/>
      <c r="U45" s="48"/>
    </row>
    <row r="46" spans="1:21" ht="30.75" customHeight="1">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13</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14</v>
      </c>
      <c r="F48" s="1155"/>
      <c r="G48" s="1155"/>
      <c r="H48" s="1155"/>
      <c r="I48" s="1155"/>
      <c r="J48" s="1156"/>
      <c r="K48" s="63">
        <v>1643</v>
      </c>
      <c r="L48" s="64">
        <v>1635</v>
      </c>
      <c r="M48" s="64">
        <v>1522</v>
      </c>
      <c r="N48" s="64">
        <v>1571</v>
      </c>
      <c r="O48" s="65">
        <v>1654</v>
      </c>
      <c r="P48" s="48"/>
      <c r="Q48" s="48"/>
      <c r="R48" s="48"/>
      <c r="S48" s="48"/>
      <c r="T48" s="48"/>
      <c r="U48" s="48"/>
    </row>
    <row r="49" spans="1:21" ht="30.75" customHeight="1">
      <c r="A49" s="48"/>
      <c r="B49" s="1163"/>
      <c r="C49" s="1164"/>
      <c r="D49" s="62"/>
      <c r="E49" s="1155" t="s">
        <v>15</v>
      </c>
      <c r="F49" s="1155"/>
      <c r="G49" s="1155"/>
      <c r="H49" s="1155"/>
      <c r="I49" s="1155"/>
      <c r="J49" s="1156"/>
      <c r="K49" s="63">
        <v>32</v>
      </c>
      <c r="L49" s="64">
        <v>31</v>
      </c>
      <c r="M49" s="64">
        <v>33</v>
      </c>
      <c r="N49" s="64">
        <v>30</v>
      </c>
      <c r="O49" s="65">
        <v>31</v>
      </c>
      <c r="P49" s="48"/>
      <c r="Q49" s="48"/>
      <c r="R49" s="48"/>
      <c r="S49" s="48"/>
      <c r="T49" s="48"/>
      <c r="U49" s="48"/>
    </row>
    <row r="50" spans="1:21" ht="30.75" customHeight="1">
      <c r="A50" s="48"/>
      <c r="B50" s="1163"/>
      <c r="C50" s="1164"/>
      <c r="D50" s="62"/>
      <c r="E50" s="1155" t="s">
        <v>16</v>
      </c>
      <c r="F50" s="1155"/>
      <c r="G50" s="1155"/>
      <c r="H50" s="1155"/>
      <c r="I50" s="1155"/>
      <c r="J50" s="1156"/>
      <c r="K50" s="63">
        <v>162</v>
      </c>
      <c r="L50" s="64">
        <v>162</v>
      </c>
      <c r="M50" s="64">
        <v>161</v>
      </c>
      <c r="N50" s="64">
        <v>218</v>
      </c>
      <c r="O50" s="65">
        <v>219</v>
      </c>
      <c r="P50" s="48"/>
      <c r="Q50" s="48"/>
      <c r="R50" s="48"/>
      <c r="S50" s="48"/>
      <c r="T50" s="48"/>
      <c r="U50" s="48"/>
    </row>
    <row r="51" spans="1:21" ht="30.75" customHeight="1">
      <c r="A51" s="48"/>
      <c r="B51" s="1165"/>
      <c r="C51" s="1166"/>
      <c r="D51" s="66"/>
      <c r="E51" s="1155" t="s">
        <v>17</v>
      </c>
      <c r="F51" s="1155"/>
      <c r="G51" s="1155"/>
      <c r="H51" s="1155"/>
      <c r="I51" s="1155"/>
      <c r="J51" s="1156"/>
      <c r="K51" s="63">
        <v>5</v>
      </c>
      <c r="L51" s="64">
        <v>6</v>
      </c>
      <c r="M51" s="64">
        <v>7</v>
      </c>
      <c r="N51" s="64">
        <v>3</v>
      </c>
      <c r="O51" s="65">
        <v>1</v>
      </c>
      <c r="P51" s="48"/>
      <c r="Q51" s="48"/>
      <c r="R51" s="48"/>
      <c r="S51" s="48"/>
      <c r="T51" s="48"/>
      <c r="U51" s="48"/>
    </row>
    <row r="52" spans="1:21" ht="30.75" customHeight="1">
      <c r="A52" s="48"/>
      <c r="B52" s="1153" t="s">
        <v>18</v>
      </c>
      <c r="C52" s="1154"/>
      <c r="D52" s="66"/>
      <c r="E52" s="1155" t="s">
        <v>19</v>
      </c>
      <c r="F52" s="1155"/>
      <c r="G52" s="1155"/>
      <c r="H52" s="1155"/>
      <c r="I52" s="1155"/>
      <c r="J52" s="1156"/>
      <c r="K52" s="63">
        <v>3796</v>
      </c>
      <c r="L52" s="64">
        <v>3764</v>
      </c>
      <c r="M52" s="64">
        <v>3559</v>
      </c>
      <c r="N52" s="64">
        <v>3577</v>
      </c>
      <c r="O52" s="65">
        <v>3593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1739</v>
      </c>
      <c r="L53" s="69">
        <v>1753</v>
      </c>
      <c r="M53" s="69">
        <v>1552</v>
      </c>
      <c r="N53" s="69">
        <v>1007</v>
      </c>
      <c r="O53" s="70">
        <v>1135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釜崎 智子</cp:lastModifiedBy>
  <cp:lastPrinted>2016-05-04T04:34:43Z</cp:lastPrinted>
  <dcterms:created xsi:type="dcterms:W3CDTF">2016-02-15T02:18:09Z</dcterms:created>
  <dcterms:modified xsi:type="dcterms:W3CDTF">2016-05-04T04:43:22Z</dcterms:modified>
  <cp:category/>
</cp:coreProperties>
</file>