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BW37" i="9"/>
  <c r="BE37" i="9"/>
  <c r="AM37" i="9"/>
  <c r="AM36" i="9"/>
  <c r="C34" i="9"/>
  <c r="C35" i="9" l="1"/>
  <c r="C36" i="9" s="1"/>
  <c r="C37" i="9" s="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AM35" i="9" s="1"/>
  <c r="BW34" i="9"/>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<sst xmlns="http://schemas.openxmlformats.org/spreadsheetml/2006/main" count="994" uniqueCount="565">
  <si>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</si>
  <si>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</si>
  <si>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</si>
  <si>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</si>
  <si>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</si>
  <si>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</si>
  <si>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</si>
  <si>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</si>
  <si>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</si>
  <si>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</si>
  <si>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</si>
  <si>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</si>
  <si>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</si>
  <si>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</si>
  <si>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</si>
  <si>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</si>
  <si>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</si>
  <si>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</si>
  <si>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</si>
  <si>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</si>
  <si>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</si>
  <si>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</si>
  <si>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</si>
  <si>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</si>
  <si>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</si>
  <si>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</si>
  <si>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</si>
  <si>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</si>
  <si>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</si>
  <si>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</si>
  <si>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</si>
  <si>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</si>
  <si>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</si>
  <si>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</si>
  <si>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</si>
  <si>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</si>
  <si>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</si>
  <si>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</si>
  <si>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</si>
  <si>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</si>
  <si>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</si>
  <si>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</si>
  <si>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</si>
  <si>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</si>
  <si>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</si>
  <si>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</si>
  <si>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</si>
  <si>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</si>
  <si>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</si>
  <si>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</si>
  <si>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</si>
  <si>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</si>
  <si>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</si>
  <si>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</si>
  <si>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</si>
  <si>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</si>
  <si>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</si>
  <si>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</si>
  <si>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</si>
  <si>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</si>
  <si>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</si>
  <si>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</si>
  <si>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</si>
  <si>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</si>
  <si>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</si>
  <si>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</si>
  <si>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</si>
  <si>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</si>
  <si>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</si>
  <si>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</si>
  <si>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</si>
  <si>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</si>
  <si>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</si>
  <si>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</si>
  <si>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</si>
  <si>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</si>
  <si>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</si>
  <si>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</si>
  <si>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</si>
  <si>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</si>
  <si>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</si>
  <si>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</si>
  <si>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</si>
  <si>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</si>
  <si>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</si>
  <si>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</si>
  <si>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</si>
  <si>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</si>
  <si>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</si>
  <si>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</si>
  <si>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</si>
  <si>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</si>
  <si>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</si>
  <si>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</si>
  <si>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</si>
  <si>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</si>
  <si>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</si>
  <si>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</si>
  <si>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</si>
  <si>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</si>
  <si>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</si>
  <si>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</si>
  <si>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</si>
  <si>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</si>
  <si>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</si>
  <si>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</si>
  <si>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</si>
  <si>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</si>
  <si>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</si>
  <si>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</si>
  <si>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</si>
  <si>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</si>
  <si>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</si>
  <si>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</si>
  <si>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</si>
  <si>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</si>
  <si>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</si>
  <si>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</si>
  <si>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</si>
  <si>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</si>
  <si>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</si>
  <si>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</si>
  <si>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</si>
  <si>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</si>
  <si>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</si>
  <si>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</si>
  <si>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</si>
  <si>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</si>
  <si>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</si>
  <si>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</si>
  <si>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</si>
  <si>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</si>
  <si>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</si>
  <si>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</si>
  <si>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</si>
  <si>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</si>
  <si>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</si>
  <si>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</si>
  <si>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</si>
  <si>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</si>
  <si>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</si>
  <si>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</si>
  <si>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</si>
  <si>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</si>
  <si>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</si>
  <si>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</si>
  <si>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</si>
  <si>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</si>
  <si>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</si>
  <si>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</si>
  <si>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</si>
  <si>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</si>
  <si>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</si>
  <si>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</si>
  <si>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</si>
  <si>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</si>
  <si>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</si>
  <si>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</si>
  <si>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</si>
  <si>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</si>
  <si>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</si>
  <si>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</si>
  <si>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</si>
  <si>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</si>
  <si>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</si>
  <si>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</si>
  <si>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</si>
  <si>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</si>
  <si>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</si>
  <si>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</si>
  <si>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</si>
  <si>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</si>
  <si>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</si>
  <si>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</si>
  <si>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</si>
  <si>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</si>
  <si>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</si>
  <si>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</si>
  <si>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</si>
  <si>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</si>
  <si>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</si>
  <si>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</si>
  <si>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</si>
  <si>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</si>
  <si>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</si>
  <si>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</si>
  <si>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</si>
  <si>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</si>
  <si>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</si>
  <si>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</si>
  <si>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</si>
  <si>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</si>
  <si>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</si>
  <si>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</si>
  <si>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</si>
  <si>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長崎県長崎市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</si>
  <si>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</si>
  <si>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</si>
  <si>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</si>
  <si>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</si>
  <si>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</si>
  <si>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</si>
  <si>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</si>
  <si>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</si>
  <si>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</si>
  <si>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</si>
  <si>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</si>
  <si>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</si>
  <si>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</si>
  <si>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</si>
  <si>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</si>
  <si>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</si>
  <si>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</si>
  <si>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</si>
  <si>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</si>
  <si>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</si>
  <si>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</si>
  <si>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</si>
  <si>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</si>
  <si>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</si>
  <si>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</si>
  <si>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</si>
  <si>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</si>
  <si>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</si>
  <si>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</si>
  <si>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</si>
  <si>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</si>
  <si>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</si>
  <si>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</si>
  <si>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</si>
  <si>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</si>
  <si>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</si>
  <si>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</si>
  <si>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</si>
  <si>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</si>
  <si>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</si>
  <si>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</si>
  <si>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</si>
  <si>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</si>
  <si>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</si>
  <si>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</si>
  <si>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</si>
  <si>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</si>
  <si>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</si>
  <si>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</si>
  <si>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</si>
  <si>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</si>
  <si>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</si>
  <si>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</si>
  <si>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</si>
  <si>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</si>
  <si>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</si>
  <si>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</si>
  <si>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</si>
  <si>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</si>
  <si>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</si>
  <si>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</si>
  <si>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</si>
  <si>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</si>
  <si>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</si>
  <si>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</si>
  <si>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</si>
  <si>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</si>
  <si>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</si>
  <si>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</si>
  <si>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</si>
  <si>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</si>
  <si>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</si>
  <si>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</si>
  <si>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</si>
  <si>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</si>
  <si>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</si>
  <si>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</si>
  <si>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</si>
  <si>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</si>
  <si>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</si>
  <si>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</si>
  <si>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</si>
  <si>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</si>
  <si>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</si>
  <si>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</si>
  <si>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</si>
  <si>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</si>
  <si>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</si>
  <si>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</si>
  <si>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</si>
  <si>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</si>
  <si>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</si>
  <si>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</si>
  <si>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</si>
  <si>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</si>
  <si>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</si>
  <si>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</si>
  <si>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</si>
  <si>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</si>
  <si>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</si>
  <si>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</si>
  <si>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</si>
  <si>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</si>
  <si>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</si>
  <si>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</si>
  <si>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</si>
  <si>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</si>
  <si>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</si>
  <si>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</si>
  <si>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</si>
  <si>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</si>
  <si>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</si>
  <si>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</si>
  <si>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</si>
  <si>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</si>
  <si>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</si>
  <si>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</si>
  <si>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</si>
  <si>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</si>
  <si>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</si>
  <si>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</si>
  <si>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</si>
  <si>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</si>
  <si>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</si>
  <si>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</si>
  <si>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</si>
  <si>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</si>
  <si>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</si>
  <si>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</si>
  <si>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</si>
  <si>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</si>
  <si>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</si>
  <si>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</si>
  <si>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</si>
  <si>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</si>
  <si>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</si>
  <si>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</si>
  <si>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</si>
  <si>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</si>
  <si>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</si>
  <si>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</si>
  <si>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</si>
  <si>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</si>
  <si>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</si>
  <si>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</si>
  <si>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</si>
  <si>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</si>
  <si>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</si>
  <si>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長崎県長崎市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</si>
  <si>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</si>
  <si>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</si>
  <si>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</si>
  <si>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</si>
  <si>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</si>
  <si>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</si>
  <si>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</si>
  <si>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</si>
  <si>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</si>
  <si>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</si>
  <si>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</si>
  <si>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</si>
  <si>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</si>
  <si>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</si>
  <si>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</si>
  <si>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</si>
  <si>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</si>
  <si>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</si>
  <si>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</si>
  <si>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</si>
  <si>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</si>
  <si>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</si>
  <si>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</si>
  <si>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</si>
  <si>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</si>
  <si>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</si>
  <si>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</si>
  <si>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</si>
  <si>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</si>
  <si>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</si>
  <si>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</si>
  <si>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</si>
  <si>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</si>
  <si>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</si>
  <si>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</si>
  <si>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</si>
  <si>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</si>
  <si>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</si>
  <si>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</si>
  <si>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</si>
  <si>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</si>
  <si>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</si>
  <si>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</si>
  <si>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</si>
  <si>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</si>
  <si>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</si>
  <si>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</si>
  <si>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</si>
  <si>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</si>
  <si>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</si>
  <si>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</si>
  <si>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</si>
  <si>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</si>
  <si>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</si>
  <si>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</si>
  <si>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</si>
  <si>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</si>
  <si>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</si>
  <si>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</si>
  <si>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</si>
  <si>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</si>
  <si>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</si>
  <si>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</si>
  <si>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</si>
  <si>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</si>
  <si>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</si>
  <si>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</si>
  <si>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</si>
  <si>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</si>
  <si>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</si>
  <si>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</si>
  <si>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</si>
  <si>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</si>
  <si>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</si>
  <si>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</si>
  <si>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</si>
  <si>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</si>
  <si>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</si>
  <si>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</si>
  <si>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</si>
  <si>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</si>
  <si>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</si>
  <si>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</si>
  <si>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</si>
  <si>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</si>
  <si>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</si>
  <si>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</si>
  <si>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</si>
  <si>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</si>
  <si>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</si>
  <si>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</si>
  <si>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</si>
  <si>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</si>
  <si>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</si>
  <si>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</si>
  <si>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</si>
  <si>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</si>
  <si>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</si>
  <si>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</si>
  <si>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</si>
  <si>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</si>
  <si>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</si>
  <si>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</si>
  <si>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</si>
  <si>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</si>
  <si>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</si>
  <si>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</si>
  <si>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</si>
  <si>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</si>
  <si>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</si>
  <si>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</si>
  <si>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</si>
  <si>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</si>
  <si>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</si>
  <si>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</si>
  <si>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</si>
  <si>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</si>
  <si>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</si>
  <si>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</si>
  <si>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</si>
  <si>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</si>
  <si>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</si>
  <si>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</si>
  <si>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</si>
  <si>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</si>
  <si>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</si>
  <si>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</si>
  <si>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</si>
  <si>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</si>
  <si>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</si>
  <si>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</si>
  <si>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</si>
  <si>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</si>
  <si>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</si>
  <si>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</si>
  <si>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</si>
  <si>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</si>
  <si>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</si>
  <si>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</si>
  <si>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</si>
  <si>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</si>
  <si>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</si>
  <si>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</si>
  <si>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</si>
  <si>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</si>
  <si>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</si>
  <si>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</si>
  <si>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</si>
  <si>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</si>
  <si>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</si>
  <si>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</si>
  <si>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</si>
  <si>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</si>
  <si>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</si>
  <si>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</si>
  <si>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</si>
  <si>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</si>
  <si>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</si>
  <si>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</si>
  <si>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</si>
  <si>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</si>
  <si>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</si>
  <si>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</si>
  <si>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</si>
  <si>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</si>
  <si>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</si>
  <si>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</si>
  <si>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</si>
  <si>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</si>
  <si>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</si>
  <si>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</si>
  <si>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</si>
  <si>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</si>
  <si>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</si>
  <si>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</si>
  <si>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</si>
  <si>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</si>
  <si>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</si>
  <si>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</si>
  <si>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</si>
  <si>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</si>
  <si>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</si>
  <si>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水道事業会計</t>
  </si>
  <si>
    <t>下水道事業会計</t>
  </si>
  <si>
    <t>一般会計</t>
  </si>
  <si>
    <t>介護保険事業特別会計</t>
  </si>
  <si>
    <t>母子父子寡婦福祉資金貸付事業特別会計</t>
  </si>
  <si>
    <t>後期高齢者医療事業特別会計</t>
  </si>
  <si>
    <t>観光施設事業特別会計</t>
  </si>
  <si>
    <t>国民健康保険事業特別会計</t>
  </si>
  <si>
    <t>その他会計（赤字）</t>
  </si>
  <si>
    <t>その他会計（黒字）</t>
  </si>
  <si>
    <t>-</t>
    <phoneticPr fontId="2"/>
  </si>
  <si>
    <t>-</t>
    <phoneticPr fontId="2"/>
  </si>
  <si>
    <t>長崎県市町村総合事務組合</t>
    <rPh sb="0" eb="2">
      <t>ナガサキ</t>
    </rPh>
    <rPh sb="2" eb="3">
      <t>ケン</t>
    </rPh>
    <rPh sb="3" eb="6">
      <t>シチョウソン</t>
    </rPh>
    <rPh sb="6" eb="8">
      <t>ソウゴウ</t>
    </rPh>
    <rPh sb="8" eb="10">
      <t>ジム</t>
    </rPh>
    <rPh sb="10" eb="12">
      <t>クミアイ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</si>
  <si>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</si>
  <si>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</si>
  <si>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財団法人長崎平和推進協会</t>
    <rPh sb="0" eb="2">
      <t>ザイダン</t>
    </rPh>
    <rPh sb="2" eb="4">
      <t>ホウジン</t>
    </rPh>
    <rPh sb="4" eb="6">
      <t>ナガサキ</t>
    </rPh>
    <rPh sb="6" eb="8">
      <t>ヘイワ</t>
    </rPh>
    <rPh sb="8" eb="10">
      <t>スイシン</t>
    </rPh>
    <rPh sb="10" eb="12">
      <t>キョウカイ</t>
    </rPh>
    <phoneticPr fontId="2"/>
  </si>
  <si>
    <t>財団法人長崎市体育協会</t>
    <rPh sb="0" eb="2">
      <t>ザイダン</t>
    </rPh>
    <rPh sb="2" eb="4">
      <t>ホウジン</t>
    </rPh>
    <rPh sb="4" eb="7">
      <t>ナガサキシ</t>
    </rPh>
    <rPh sb="7" eb="9">
      <t>タイイク</t>
    </rPh>
    <rPh sb="9" eb="11">
      <t>キョウカイ</t>
    </rPh>
    <phoneticPr fontId="2"/>
  </si>
  <si>
    <t>財団法人長崎市勤労者サービスセンター</t>
    <rPh sb="0" eb="2">
      <t>ザイダン</t>
    </rPh>
    <rPh sb="2" eb="4">
      <t>ホウジン</t>
    </rPh>
    <rPh sb="4" eb="7">
      <t>ナガサキシ</t>
    </rPh>
    <rPh sb="7" eb="10">
      <t>キンロウシャ</t>
    </rPh>
    <phoneticPr fontId="2"/>
  </si>
  <si>
    <t>財団法人長崎ロープウェイ・水族館</t>
    <rPh sb="0" eb="2">
      <t>ザイダン</t>
    </rPh>
    <rPh sb="2" eb="4">
      <t>ホウジン</t>
    </rPh>
    <rPh sb="4" eb="6">
      <t>ナガサキ</t>
    </rPh>
    <rPh sb="13" eb="16">
      <t>スイゾクカン</t>
    </rPh>
    <phoneticPr fontId="2"/>
  </si>
  <si>
    <t>長崎中央市場サービス株式会社</t>
    <rPh sb="0" eb="2">
      <t>ナガサキ</t>
    </rPh>
    <rPh sb="2" eb="4">
      <t>チュウオウ</t>
    </rPh>
    <rPh sb="4" eb="6">
      <t>イチバ</t>
    </rPh>
    <rPh sb="10" eb="12">
      <t>カブシキ</t>
    </rPh>
    <rPh sb="12" eb="14">
      <t>カイシャ</t>
    </rPh>
    <phoneticPr fontId="2"/>
  </si>
  <si>
    <t>長崎つきまち株式会社</t>
    <rPh sb="0" eb="2">
      <t>ナガサキ</t>
    </rPh>
    <rPh sb="6" eb="8">
      <t>カブシキ</t>
    </rPh>
    <rPh sb="8" eb="10">
      <t>カイシャ</t>
    </rPh>
    <phoneticPr fontId="2"/>
  </si>
  <si>
    <t>財団法人長崎市野母崎振興公社</t>
    <rPh sb="0" eb="2">
      <t>ザイダン</t>
    </rPh>
    <rPh sb="2" eb="4">
      <t>ホウジン</t>
    </rPh>
    <rPh sb="4" eb="7">
      <t>ナガサキシ</t>
    </rPh>
    <rPh sb="7" eb="10">
      <t>ノモザキ</t>
    </rPh>
    <rPh sb="10" eb="12">
      <t>シンコウ</t>
    </rPh>
    <rPh sb="12" eb="14">
      <t>コウシャ</t>
    </rPh>
    <phoneticPr fontId="2"/>
  </si>
  <si>
    <t>財団法人長崎市地産地消振興公社</t>
    <rPh sb="0" eb="2">
      <t>ザイダン</t>
    </rPh>
    <rPh sb="2" eb="4">
      <t>ホウジン</t>
    </rPh>
    <rPh sb="4" eb="7">
      <t>ナガサキシ</t>
    </rPh>
    <rPh sb="7" eb="11">
      <t>チサンチショウ</t>
    </rPh>
    <rPh sb="11" eb="13">
      <t>シンコウ</t>
    </rPh>
    <rPh sb="13" eb="15">
      <t>コウシャ</t>
    </rPh>
    <phoneticPr fontId="2"/>
  </si>
  <si>
    <t>株式会社長崎高島水産センター</t>
    <rPh sb="0" eb="2">
      <t>カブシキ</t>
    </rPh>
    <rPh sb="2" eb="4">
      <t>カイシャ</t>
    </rPh>
    <rPh sb="4" eb="6">
      <t>ナガサキ</t>
    </rPh>
    <rPh sb="6" eb="8">
      <t>タカシマ</t>
    </rPh>
    <rPh sb="8" eb="10">
      <t>スイサン</t>
    </rPh>
    <phoneticPr fontId="2"/>
  </si>
  <si>
    <t>一般財団法人クリーンながさき</t>
    <rPh sb="0" eb="2">
      <t>イッパン</t>
    </rPh>
    <rPh sb="2" eb="4">
      <t>ザイダン</t>
    </rPh>
    <rPh sb="4" eb="6">
      <t>ホウジン</t>
    </rPh>
    <phoneticPr fontId="2"/>
  </si>
  <si>
    <t>長崎市立病院機構</t>
    <rPh sb="0" eb="4">
      <t>ナガサキシリツ</t>
    </rPh>
    <rPh sb="4" eb="6">
      <t>ビョウイン</t>
    </rPh>
    <rPh sb="6" eb="8">
      <t>キコウ</t>
    </rPh>
    <phoneticPr fontId="2"/>
  </si>
  <si>
    <t>長崎県林業公社</t>
    <rPh sb="0" eb="2">
      <t>ナガサキ</t>
    </rPh>
    <rPh sb="2" eb="3">
      <t>ケン</t>
    </rPh>
    <rPh sb="3" eb="5">
      <t>リンギョウ</t>
    </rPh>
    <rPh sb="5" eb="7">
      <t>コウシャ</t>
    </rPh>
    <phoneticPr fontId="2"/>
  </si>
  <si>
    <t>野母崎三和漁港協同組合</t>
    <rPh sb="0" eb="3">
      <t>ノモザキ</t>
    </rPh>
    <rPh sb="3" eb="5">
      <t>サンワ</t>
    </rPh>
    <rPh sb="5" eb="7">
      <t>ギョコウ</t>
    </rPh>
    <rPh sb="7" eb="9">
      <t>キョウドウ</t>
    </rPh>
    <rPh sb="9" eb="11">
      <t>クミアイ</t>
    </rPh>
    <phoneticPr fontId="2"/>
  </si>
  <si>
    <t>長崎県信用保証協会</t>
    <rPh sb="0" eb="2">
      <t>ナガサキ</t>
    </rPh>
    <rPh sb="2" eb="3">
      <t>ケン</t>
    </rPh>
    <rPh sb="3" eb="5">
      <t>シンヨウ</t>
    </rPh>
    <rPh sb="5" eb="7">
      <t>ホショウ</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</si>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</sst>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49934</c:v>
                </c:pt>
                <c:pt idx="1">
                  <c:v>46245</c:v>
                </c:pt>
                <c:pt idx="2">
                  <c:v>53429</c:v>
                </c:pt>
                <c:pt idx="3">
                  <c:v>54822</c:v>
                </c:pt>
                <c:pt idx="4">
                  <c:v>62395</c:v>
                </c:pt>
              </c:numCache>
            </c:numRef>
          </c:val>
          <c:smooth val="0"/>
        </c:ser>
        <c:dLbls>
          <c:showLegendKey val="0"/>
          <c:showVal val="0"/>
          <c:showCatName val="0"/>
          <c:showSerName val="0"/>
          <c:showPercent val="0"/>
          <c:showBubbleSize val="0"/>
        </c:dLbls>
        <c:marker val="1"/>
        <c:smooth val="0"/>
        <c:axId val="295699952"/>
        <c:axId val="295700344"/>
      </c:lineChart>
      <c:catAx>
        <c:axId val="29569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700344"/>
        <c:crosses val="autoZero"/>
        <c:auto val="1"/>
        <c:lblAlgn val="ctr"/>
        <c:lblOffset val="100"/>
        <c:tickLblSkip val="1"/>
        <c:tickMarkSkip val="1"/>
        <c:noMultiLvlLbl val="0"/>
      </c:catAx>
      <c:valAx>
        <c:axId val="295700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69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1.48</c:v>
                </c:pt>
                <c:pt idx="1">
                  <c:v>1.29</c:v>
                </c:pt>
                <c:pt idx="2">
                  <c:v>1.94</c:v>
                </c:pt>
                <c:pt idx="3">
                  <c:v>3.72</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4.41</c:v>
                </c:pt>
                <c:pt idx="1">
                  <c:v>4.34</c:v>
                </c:pt>
                <c:pt idx="2">
                  <c:v>4.1100000000000003</c:v>
                </c:pt>
                <c:pt idx="3">
                  <c:v>6.18</c:v>
                </c:pt>
                <c:pt idx="4">
                  <c:v>7.78</c:v>
                </c:pt>
              </c:numCache>
            </c:numRef>
          </c:val>
        </c:ser>
        <c:dLbls>
          <c:showLegendKey val="0"/>
          <c:showVal val="0"/>
          <c:showCatName val="0"/>
          <c:showSerName val="0"/>
          <c:showPercent val="0"/>
          <c:showBubbleSize val="0"/>
        </c:dLbls>
        <c:gapWidth val="250"/>
        <c:overlap val="100"/>
        <c:axId val="295701128"/>
        <c:axId val="29570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c:v>
                </c:pt>
                <c:pt idx="1">
                  <c:v>-0.34</c:v>
                </c:pt>
                <c:pt idx="2">
                  <c:v>0.45</c:v>
                </c:pt>
                <c:pt idx="3">
                  <c:v>3.82</c:v>
                </c:pt>
                <c:pt idx="4">
                  <c:v>0.65</c:v>
                </c:pt>
              </c:numCache>
            </c:numRef>
          </c:val>
          <c:smooth val="0"/>
        </c:ser>
        <c:dLbls>
          <c:showLegendKey val="0"/>
          <c:showVal val="0"/>
          <c:showCatName val="0"/>
          <c:showSerName val="0"/>
          <c:showPercent val="0"/>
          <c:showBubbleSize val="0"/>
        </c:dLbls>
        <c:marker val="1"/>
        <c:smooth val="0"/>
        <c:axId val="295701128"/>
        <c:axId val="295701520"/>
      </c:lineChart>
      <c:catAx>
        <c:axId val="2957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701520"/>
        <c:crosses val="autoZero"/>
        <c:auto val="1"/>
        <c:lblAlgn val="ctr"/>
        <c:lblOffset val="100"/>
        <c:tickLblSkip val="1"/>
        <c:tickMarkSkip val="1"/>
        <c:noMultiLvlLbl val="0"/>
      </c:catAx>
      <c:valAx>
        <c:axId val="29570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3.65</c:v>
                </c:pt>
                <c:pt idx="2">
                  <c:v>#N/A</c:v>
                </c:pt>
                <c:pt idx="3">
                  <c:v>3.82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0.78</c:v>
                </c:pt>
                <c:pt idx="2">
                  <c:v>#N/A</c:v>
                </c:pt>
                <c:pt idx="3">
                  <c:v>0.9</c:v>
                </c:pt>
                <c:pt idx="4">
                  <c:v>#N/A</c:v>
                </c:pt>
                <c:pt idx="5">
                  <c:v>0.81</c:v>
                </c:pt>
                <c:pt idx="6">
                  <c:v>#N/A</c:v>
                </c:pt>
                <c:pt idx="7">
                  <c:v>0.39</c:v>
                </c:pt>
                <c:pt idx="8">
                  <c:v>#N/A</c:v>
                </c:pt>
                <c:pt idx="9">
                  <c:v>0</c:v>
                </c:pt>
              </c:numCache>
            </c:numRef>
          </c:val>
        </c:ser>
        <c:ser>
          <c:idx val="3"/>
          <c:order val="3"/>
          <c:tx>
            <c:strRef>
              <c:f>データシート!$A$30</c:f>
              <c:strCache>
                <c:ptCount val="1"/>
                <c:pt idx="0">
                  <c:v>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0.01</c:v>
                </c:pt>
                <c:pt idx="4">
                  <c:v>#N/A</c:v>
                </c:pt>
                <c:pt idx="5">
                  <c:v>0.02</c:v>
                </c:pt>
                <c:pt idx="6">
                  <c:v>#N/A</c:v>
                </c:pt>
                <c:pt idx="7">
                  <c:v>0.06</c:v>
                </c:pt>
                <c:pt idx="8">
                  <c:v>#N/A</c:v>
                </c:pt>
                <c:pt idx="9">
                  <c:v>0.05</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0.03</c:v>
                </c:pt>
                <c:pt idx="8">
                  <c:v>#N/A</c:v>
                </c:pt>
                <c:pt idx="9">
                  <c:v>0.11</c:v>
                </c:pt>
              </c:numCache>
            </c:numRef>
          </c:val>
        </c:ser>
        <c:ser>
          <c:idx val="5"/>
          <c:order val="5"/>
          <c:tx>
            <c:strRef>
              <c:f>データシート!$A$32</c:f>
              <c:strCache>
                <c:ptCount val="1"/>
                <c:pt idx="0">
                  <c:v>母子父子寡婦福祉資金貸付事業特別会計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0.28000000000000003</c:v>
                </c:pt>
                <c:pt idx="4">
                  <c:v>#N/A</c:v>
                </c:pt>
                <c:pt idx="5">
                  <c:v>0.28999999999999998</c:v>
                </c:pt>
                <c:pt idx="6">
                  <c:v>#N/A</c:v>
                </c:pt>
                <c:pt idx="7">
                  <c:v>0.32</c:v>
                </c:pt>
                <c:pt idx="8">
                  <c:v>#N/A</c:v>
                </c:pt>
                <c:pt idx="9">
                  <c:v>0.28999999999999998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c:v>
                </c:pt>
                <c:pt idx="4">
                  <c:v>#N/A</c:v>
                </c:pt>
                <c:pt idx="5">
                  <c:v>0.26</c:v>
                </c:pt>
                <c:pt idx="6">
                  <c:v>#N/A</c:v>
                </c:pt>
                <c:pt idx="7">
                  <c:v>0.33</c:v>
                </c:pt>
                <c:pt idx="8">
                  <c:v>#N/A</c:v>
                </c:pt>
                <c:pt idx="9">
                  <c:v>0.55000000000000004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c:v>
                </c:pt>
                <c:pt idx="4">
                  <c:v>#N/A</c:v>
                </c:pt>
                <c:pt idx="5">
                  <c:v>1.64</c:v>
                </c:pt>
                <c:pt idx="6">
                  <c:v>#N/A</c:v>
                </c:pt>
                <c:pt idx="7">
                  <c:v>3.39</c:v>
                </c:pt>
                <c:pt idx="8">
                  <c:v>#N/A</c:v>
                </c:pt>
                <c:pt idx="9">
                  <c:v>2.34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1.67</c:v>
                </c:pt>
                <c:pt idx="2">
                  <c:v>#N/A</c:v>
                </c:pt>
                <c:pt idx="3">
                  <c:v>2.1</c:v>
                </c:pt>
                <c:pt idx="4">
                  <c:v>#N/A</c:v>
                </c:pt>
                <c:pt idx="5">
                  <c:v>2.2999999999999998</c:v>
                </c:pt>
                <c:pt idx="6">
                  <c:v>#N/A</c:v>
                </c:pt>
                <c:pt idx="7">
                  <c:v>2.85</c:v>
                </c:pt>
                <c:pt idx="8">
                  <c:v>#N/A</c:v>
                </c:pt>
                <c:pt idx="9">
                  <c:v>3.14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11.78</c:v>
                </c:pt>
                <c:pt idx="2">
                  <c:v>#N/A</c:v>
                </c:pt>
                <c:pt idx="3">
                  <c:v>12.81</c:v>
                </c:pt>
                <c:pt idx="4">
                  <c:v>#N/A</c:v>
                </c:pt>
                <c:pt idx="5">
                  <c:v>13.04</c:v>
                </c:pt>
                <c:pt idx="6">
                  <c:v>#N/A</c:v>
                </c:pt>
                <c:pt idx="7">
                  <c:v>11.85</c:v>
                </c:pt>
                <c:pt idx="8">
                  <c:v>#N/A</c:v>
                </c:pt>
                <c:pt idx="9">
                  <c:v>10.97</c:v>
                </c:pt>
              </c:numCache>
            </c:numRef>
          </c:val>
        </c:ser>
        <c:dLbls>
          <c:showLegendKey val="0"/>
          <c:showVal val="0"/>
          <c:showCatName val="0"/>
          <c:showSerName val="0"/>
          <c:showPercent val="0"/>
          <c:showBubbleSize val="0"/>
        </c:dLbls>
        <c:gapWidth val="150"/>
        <c:overlap val="100"/>
        <c:axId val="295702304"/>
        <c:axId val="297938216"/>
      </c:barChart>
      <c:catAx>
        <c:axId val="2957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38216"/>
        <c:crosses val="autoZero"/>
        <c:auto val="1"/>
        <c:lblAlgn val="ctr"/>
        <c:lblOffset val="100"/>
        <c:tickLblSkip val="1"/>
        <c:tickMarkSkip val="1"/>
        <c:noMultiLvlLbl val="0"/>
      </c:catAx>
      <c:valAx>
        <c:axId val="29793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22111</c:v>
                </c:pt>
                <c:pt idx="5">
                  <c:v>21885</c:v>
                </c:pt>
                <c:pt idx="8">
                  <c:v>21417</c:v>
                </c:pt>
                <c:pt idx="11">
                  <c:v>22021</c:v>
                </c:pt>
                <c:pt idx="14">
                  <c:v>22364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14</c:v>
                </c:pt>
                <c:pt idx="3">
                  <c:v>8</c:v>
                </c:pt>
                <c:pt idx="6">
                  <c:v>7</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178</c:v>
                </c:pt>
                <c:pt idx="3">
                  <c:v>165</c:v>
                </c:pt>
                <c:pt idx="6">
                  <c:v>144</c:v>
                </c:pt>
                <c:pt idx="9">
                  <c:v>127</c:v>
                </c:pt>
                <c:pt idx="12">
                  <c:v>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5532</c:v>
                </c:pt>
                <c:pt idx="3">
                  <c:v>5452</c:v>
                </c:pt>
                <c:pt idx="6">
                  <c:v>5208</c:v>
                </c:pt>
                <c:pt idx="9">
                  <c:v>5168</c:v>
                </c:pt>
                <c:pt idx="12">
                  <c:v>5106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59</c:v>
                </c:pt>
                <c:pt idx="3">
                  <c:v>23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25729</c:v>
                </c:pt>
                <c:pt idx="3">
                  <c:v>24460</c:v>
                </c:pt>
                <c:pt idx="6">
                  <c:v>22230</c:v>
                </c:pt>
                <c:pt idx="9">
                  <c:v>21985</c:v>
                </c:pt>
                <c:pt idx="12">
                  <c:v>22105</c:v>
                </c:pt>
              </c:numCache>
            </c:numRef>
          </c:val>
        </c:ser>
        <c:dLbls>
          <c:showLegendKey val="0"/>
          <c:showVal val="0"/>
          <c:showCatName val="0"/>
          <c:showSerName val="0"/>
          <c:showPercent val="0"/>
          <c:showBubbleSize val="0"/>
        </c:dLbls>
        <c:gapWidth val="100"/>
        <c:overlap val="100"/>
        <c:axId val="297940568"/>
        <c:axId val="29794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9401</c:v>
                </c:pt>
                <c:pt idx="2">
                  <c:v>#N/A</c:v>
                </c:pt>
                <c:pt idx="3">
                  <c:v>#N/A</c:v>
                </c:pt>
                <c:pt idx="4">
                  <c:v>8223</c:v>
                </c:pt>
                <c:pt idx="5">
                  <c:v>#N/A</c:v>
                </c:pt>
                <c:pt idx="6">
                  <c:v>#N/A</c:v>
                </c:pt>
                <c:pt idx="7">
                  <c:v>6172</c:v>
                </c:pt>
                <c:pt idx="8">
                  <c:v>#N/A</c:v>
                </c:pt>
                <c:pt idx="9">
                  <c:v>#N/A</c:v>
                </c:pt>
                <c:pt idx="10">
                  <c:v>5262</c:v>
                </c:pt>
                <c:pt idx="11">
                  <c:v>#N/A</c:v>
                </c:pt>
                <c:pt idx="12">
                  <c:v>#N/A</c:v>
                </c:pt>
                <c:pt idx="13">
                  <c:v>5026</c:v>
                </c:pt>
                <c:pt idx="14">
                  <c:v>#N/A</c:v>
                </c:pt>
              </c:numCache>
            </c:numRef>
          </c:val>
          <c:smooth val="0"/>
        </c:ser>
        <c:dLbls>
          <c:showLegendKey val="0"/>
          <c:showVal val="0"/>
          <c:showCatName val="0"/>
          <c:showSerName val="0"/>
          <c:showPercent val="0"/>
          <c:showBubbleSize val="0"/>
        </c:dLbls>
        <c:marker val="1"/>
        <c:smooth val="0"/>
        <c:axId val="297940568"/>
        <c:axId val="297940960"/>
      </c:lineChart>
      <c:catAx>
        <c:axId val="29794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40960"/>
        <c:crosses val="autoZero"/>
        <c:auto val="1"/>
        <c:lblAlgn val="ctr"/>
        <c:lblOffset val="100"/>
        <c:tickLblSkip val="1"/>
        <c:tickMarkSkip val="1"/>
        <c:noMultiLvlLbl val="0"/>
      </c:catAx>
      <c:valAx>
        <c:axId val="29794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4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180509</c:v>
                </c:pt>
                <c:pt idx="5">
                  <c:v>181286</c:v>
                </c:pt>
                <c:pt idx="8">
                  <c:v>182444</c:v>
                </c:pt>
                <c:pt idx="11">
                  <c:v>187331</c:v>
                </c:pt>
                <c:pt idx="14">
                  <c:v>185245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36080</c:v>
                </c:pt>
                <c:pt idx="5">
                  <c:v>34656</c:v>
                </c:pt>
                <c:pt idx="8">
                  <c:v>34284</c:v>
                </c:pt>
                <c:pt idx="11">
                  <c:v>36432</c:v>
                </c:pt>
                <c:pt idx="14">
                  <c:v>39019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26890</c:v>
                </c:pt>
                <c:pt idx="5">
                  <c:v>29303</c:v>
                </c:pt>
                <c:pt idx="8">
                  <c:v>32063</c:v>
                </c:pt>
                <c:pt idx="11">
                  <c:v>37133</c:v>
                </c:pt>
                <c:pt idx="14">
                  <c:v>41042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175</c:v>
                </c:pt>
                <c:pt idx="3">
                  <c:v>154</c:v>
                </c:pt>
                <c:pt idx="6">
                  <c:v>136</c:v>
                </c:pt>
                <c:pt idx="9">
                  <c:v>160</c:v>
                </c:pt>
                <c:pt idx="12">
                  <c:v>1640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31308</c:v>
                </c:pt>
                <c:pt idx="3">
                  <c:v>30616</c:v>
                </c:pt>
                <c:pt idx="6">
                  <c:v>29524</c:v>
                </c:pt>
                <c:pt idx="9">
                  <c:v>25172</c:v>
                </c:pt>
                <c:pt idx="12">
                  <c:v>22723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c:v>
                </c:pt>
                <c:pt idx="3">
                  <c:v>102</c:v>
                </c:pt>
                <c:pt idx="6">
                  <c:v>99</c:v>
                </c:pt>
                <c:pt idx="9">
                  <c:v>97</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55709</c:v>
                </c:pt>
                <c:pt idx="3">
                  <c:v>54138</c:v>
                </c:pt>
                <c:pt idx="6">
                  <c:v>50530</c:v>
                </c:pt>
                <c:pt idx="9">
                  <c:v>49999</c:v>
                </c:pt>
                <c:pt idx="12">
                  <c:v>48603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1661</c:v>
                </c:pt>
                <c:pt idx="3">
                  <c:v>1040</c:v>
                </c:pt>
                <c:pt idx="6">
                  <c:v>674</c:v>
                </c:pt>
                <c:pt idx="9">
                  <c:v>561</c:v>
                </c:pt>
                <c:pt idx="12">
                  <c:v>485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232480</c:v>
                </c:pt>
                <c:pt idx="3">
                  <c:v>231922</c:v>
                </c:pt>
                <c:pt idx="6">
                  <c:v>238982</c:v>
                </c:pt>
                <c:pt idx="9">
                  <c:v>253353</c:v>
                </c:pt>
                <c:pt idx="12">
                  <c:v>261589</c:v>
                </c:pt>
              </c:numCache>
            </c:numRef>
          </c:val>
        </c:ser>
        <c:dLbls>
          <c:showLegendKey val="0"/>
          <c:showVal val="0"/>
          <c:showCatName val="0"/>
          <c:showSerName val="0"/>
          <c:showPercent val="0"/>
          <c:showBubbleSize val="0"/>
        </c:dLbls>
        <c:gapWidth val="100"/>
        <c:overlap val="100"/>
        <c:axId val="299017392"/>
        <c:axId val="299017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77957</c:v>
                </c:pt>
                <c:pt idx="2">
                  <c:v>#N/A</c:v>
                </c:pt>
                <c:pt idx="3">
                  <c:v>#N/A</c:v>
                </c:pt>
                <c:pt idx="4">
                  <c:v>72727</c:v>
                </c:pt>
                <c:pt idx="5">
                  <c:v>#N/A</c:v>
                </c:pt>
                <c:pt idx="6">
                  <c:v>#N/A</c:v>
                </c:pt>
                <c:pt idx="7">
                  <c:v>71154</c:v>
                </c:pt>
                <c:pt idx="8">
                  <c:v>#N/A</c:v>
                </c:pt>
                <c:pt idx="9">
                  <c:v>#N/A</c:v>
                </c:pt>
                <c:pt idx="10">
                  <c:v>68445</c:v>
                </c:pt>
                <c:pt idx="11">
                  <c:v>#N/A</c:v>
                </c:pt>
                <c:pt idx="12">
                  <c:v>#N/A</c:v>
                </c:pt>
                <c:pt idx="13">
                  <c:v>69734</c:v>
                </c:pt>
                <c:pt idx="14">
                  <c:v>#N/A</c:v>
                </c:pt>
              </c:numCache>
            </c:numRef>
          </c:val>
          <c:smooth val="0"/>
        </c:ser>
        <c:dLbls>
          <c:showLegendKey val="0"/>
          <c:showVal val="0"/>
          <c:showCatName val="0"/>
          <c:showSerName val="0"/>
          <c:showPercent val="0"/>
          <c:showBubbleSize val="0"/>
        </c:dLbls>
        <c:marker val="1"/>
        <c:smooth val="0"/>
        <c:axId val="299017392"/>
        <c:axId val="299017784"/>
      </c:lineChart>
      <c:catAx>
        <c:axId val="29901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017784"/>
        <c:crosses val="autoZero"/>
        <c:auto val="1"/>
        <c:lblAlgn val="ctr"/>
        <c:lblOffset val="100"/>
        <c:tickLblSkip val="1"/>
        <c:tickMarkSkip val="1"/>
        <c:noMultiLvlLbl val="0"/>
      </c:catAx>
      <c:valAx>
        <c:axId val="299017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1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436,576
433,132
405.81
216,293,963
212,879,747
2,705,830
102,761,866
249,631,626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歳入においては、経済基盤が弱く雇用情勢が厳しいことから、法人市民税、事業所税の法人関係税や固定資産税及び個人市民税が低く税収基盤が脆弱である。また、歳出においては、扶助費や公債費などの需要が多額であり、歳出総額が中核市平均を</a:t>
          </a:r>
          <a:r>
            <a:rPr lang="en-US" altLang="ja-JP" sz="1100" b="0" i="0" baseline="0">
              <a:solidFill>
                <a:schemeClr val="dk1"/>
              </a:solidFill>
              <a:latin typeface="+mn-lt"/>
              <a:ea typeface="+mn-ea"/>
              <a:cs typeface="+mn-cs"/>
            </a:rPr>
            <a:t>37.2</a:t>
          </a:r>
          <a:r>
            <a:rPr lang="ja-JP" altLang="ja-JP" sz="1100" b="0" i="0" baseline="0">
              <a:solidFill>
                <a:schemeClr val="dk1"/>
              </a:solidFill>
              <a:latin typeface="+mn-lt"/>
              <a:ea typeface="+mn-ea"/>
              <a:cs typeface="+mn-cs"/>
            </a:rPr>
            <a:t>％上回るなど財政力指数を押し下げている要因となっている。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交付税に大きく依存しない、自主的かつ安定的な再生基盤を確立するため、今後も産業振興や地域の活性化を図りながら自主財源の根幹である市税収入の確保に努めるとともに、使用料・手数料の適正化や財産収入の拡大などにも積極的に取り組み、改善したい。</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42</xdr:row>
      <xdr:rowOff>170180</xdr:rowOff>
    </xdr:to>
    <xdr:cxnSp macro="">
      <xdr:nvCxnSpPr>
        <xdr:cNvPr id="65" name="直線コネクタ 64"/>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42</xdr:row>
      <xdr:rowOff>170180</xdr:rowOff>
    </xdr:to>
    <xdr:cxnSp macro="">
      <xdr:nvCxnSpPr>
        <xdr:cNvPr id="68" name="直線コネクタ 67"/>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170180</xdr:rowOff>
    </xdr:to>
    <xdr:cxnSp macro="">
      <xdr:nvCxnSpPr>
        <xdr:cNvPr id="71" name="直線コネクタ 70"/>
        <xdr:cNvCxnSpPr/>
      </xdr:nvCxnSpPr>
      <xdr:spPr>
        <a:xfrm>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146050</xdr:rowOff>
    </xdr:to>
    <xdr:cxnSp macro="">
      <xdr:nvCxnSpPr>
        <xdr:cNvPr id="74" name="直線コネクタ 73"/>
        <xdr:cNvCxnSpPr/>
      </xdr:nvCxnSpPr>
      <xdr:spPr>
        <a:xfrm>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4" name="円/楕円 83"/>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5"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6" name="円/楕円 85"/>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7" name="テキスト ボックス 86"/>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8" name="円/楕円 87"/>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89" name="テキスト ボックス 88"/>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0" name="円/楕円 89"/>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1" name="テキスト ボックス 90"/>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2" name="円/楕円 91"/>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3" name="テキスト ボックス 92"/>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システム整備費や予防接種費の増などにより物件費で</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ポイント、障害者福祉費</a:t>
          </a:r>
          <a:r>
            <a:rPr lang="ja-JP" altLang="ja-JP" sz="1100" b="0" i="0" baseline="0">
              <a:solidFill>
                <a:schemeClr val="dk1"/>
              </a:solidFill>
              <a:latin typeface="+mn-lt"/>
              <a:ea typeface="+mn-ea"/>
              <a:cs typeface="+mn-cs"/>
            </a:rPr>
            <a:t>や児童福祉費など扶助費において</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悪化したものの</a:t>
          </a:r>
          <a:r>
            <a:rPr lang="ja-JP" altLang="ja-JP" sz="1100" b="0" i="0" baseline="0">
              <a:solidFill>
                <a:schemeClr val="dk1"/>
              </a:solidFill>
              <a:latin typeface="+mn-lt"/>
              <a:ea typeface="+mn-ea"/>
              <a:cs typeface="+mn-cs"/>
            </a:rPr>
            <a:t>、人件費において</a:t>
          </a:r>
          <a:r>
            <a:rPr lang="ja-JP" altLang="en-US" sz="1100" b="0" i="0" baseline="0">
              <a:solidFill>
                <a:schemeClr val="dk1"/>
              </a:solidFill>
              <a:latin typeface="+mn-lt"/>
              <a:ea typeface="+mn-ea"/>
              <a:cs typeface="+mn-cs"/>
            </a:rPr>
            <a:t>職員の</a:t>
          </a:r>
          <a:r>
            <a:rPr lang="ja-JP" altLang="en-US" sz="1100" b="0" i="0" baseline="0">
              <a:solidFill>
                <a:sysClr val="windowText" lastClr="000000"/>
              </a:solidFill>
              <a:latin typeface="+mn-lt"/>
              <a:ea typeface="+mn-ea"/>
              <a:cs typeface="+mn-cs"/>
            </a:rPr>
            <a:t>新陳代謝</a:t>
          </a:r>
          <a:r>
            <a:rPr lang="ja-JP" altLang="ja-JP" sz="1100" b="0" i="0" baseline="0">
              <a:solidFill>
                <a:sysClr val="windowText" lastClr="000000"/>
              </a:solidFill>
              <a:latin typeface="+mn-lt"/>
              <a:ea typeface="+mn-ea"/>
              <a:cs typeface="+mn-cs"/>
            </a:rPr>
            <a:t>等</a:t>
          </a:r>
          <a:r>
            <a:rPr lang="ja-JP" altLang="ja-JP" sz="1100" b="0" i="0" baseline="0">
              <a:solidFill>
                <a:schemeClr val="dk1"/>
              </a:solidFill>
              <a:latin typeface="+mn-lt"/>
              <a:ea typeface="+mn-ea"/>
              <a:cs typeface="+mn-cs"/>
            </a:rPr>
            <a:t>により</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ポイント改善した</a:t>
          </a:r>
          <a:r>
            <a:rPr lang="ja-JP" altLang="en-US" sz="1100" b="0" i="0" baseline="0">
              <a:solidFill>
                <a:schemeClr val="dk1"/>
              </a:solidFill>
              <a:latin typeface="+mn-lt"/>
              <a:ea typeface="+mn-ea"/>
              <a:cs typeface="+mn-cs"/>
            </a:rPr>
            <a:t>こと等により昨年に比べ全体で</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ポイント改善した。しかしながら</a:t>
          </a:r>
          <a:r>
            <a:rPr lang="ja-JP" altLang="ja-JP" sz="1100" b="0" i="0" baseline="0">
              <a:solidFill>
                <a:schemeClr val="dk1"/>
              </a:solidFill>
              <a:latin typeface="+mn-lt"/>
              <a:ea typeface="+mn-ea"/>
              <a:cs typeface="+mn-cs"/>
            </a:rPr>
            <a:t>、依然として高い水準にある</a:t>
          </a:r>
          <a:r>
            <a:rPr lang="ja-JP" altLang="en-US" sz="1100" b="0" i="0" baseline="0">
              <a:solidFill>
                <a:schemeClr val="dk1"/>
              </a:solidFill>
              <a:latin typeface="+mn-lt"/>
              <a:ea typeface="+mn-ea"/>
              <a:cs typeface="+mn-cs"/>
            </a:rPr>
            <a:t>ことから、引き続き行財政の改善に努める。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85090</xdr:rowOff>
    </xdr:to>
    <xdr:cxnSp macro="">
      <xdr:nvCxnSpPr>
        <xdr:cNvPr id="126" name="直線コネクタ 125"/>
        <xdr:cNvCxnSpPr/>
      </xdr:nvCxnSpPr>
      <xdr:spPr>
        <a:xfrm flipV="1">
          <a:off x="4114800" y="1120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123698</xdr:rowOff>
    </xdr:to>
    <xdr:cxnSp macro="">
      <xdr:nvCxnSpPr>
        <xdr:cNvPr id="129" name="直線コネクタ 128"/>
        <xdr:cNvCxnSpPr/>
      </xdr:nvCxnSpPr>
      <xdr:spPr>
        <a:xfrm flipV="1">
          <a:off x="3225800" y="112293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123698</xdr:rowOff>
    </xdr:from>
    <xdr:to>
      <xdr:col>4</xdr:col>
      <xdr:colOff>482600</xdr:colOff>
      <xdr:row>65</xdr:row>
      <xdr:rowOff>128524</xdr:rowOff>
    </xdr:to>
    <xdr:cxnSp macro="">
      <xdr:nvCxnSpPr>
        <xdr:cNvPr id="132" name="直線コネクタ 131"/>
        <xdr:cNvCxnSpPr/>
      </xdr:nvCxnSpPr>
      <xdr:spPr>
        <a:xfrm flipV="1">
          <a:off x="2336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128524</xdr:rowOff>
    </xdr:from>
    <xdr:to>
      <xdr:col>3</xdr:col>
      <xdr:colOff>279400</xdr:colOff>
      <xdr:row>65</xdr:row>
      <xdr:rowOff>128524</xdr:rowOff>
    </xdr:to>
    <xdr:cxnSp macro="">
      <xdr:nvCxnSpPr>
        <xdr:cNvPr id="135" name="直線コネクタ 134"/>
        <xdr:cNvCxnSpPr/>
      </xdr:nvCxnSpPr>
      <xdr:spPr>
        <a:xfrm>
          <a:off x="1447800" y="1127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5" name="円/楕円 144"/>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46"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47" name="円/楕円 146"/>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48" name="テキスト ボックス 147"/>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72898</xdr:rowOff>
    </xdr:from>
    <xdr:to>
      <xdr:col>4</xdr:col>
      <xdr:colOff>533400</xdr:colOff>
      <xdr:row>66</xdr:row>
      <xdr:rowOff>3048</xdr:rowOff>
    </xdr:to>
    <xdr:sp macro="" textlink="">
      <xdr:nvSpPr>
        <xdr:cNvPr id="149" name="円/楕円 148"/>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159275</xdr:rowOff>
    </xdr:from>
    <xdr:ext cx="762000" cy="259045"/>
    <xdr:sp macro="" textlink="">
      <xdr:nvSpPr>
        <xdr:cNvPr id="150" name="テキスト ボックス 149"/>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77724</xdr:rowOff>
    </xdr:from>
    <xdr:to>
      <xdr:col>3</xdr:col>
      <xdr:colOff>330200</xdr:colOff>
      <xdr:row>66</xdr:row>
      <xdr:rowOff>7874</xdr:rowOff>
    </xdr:to>
    <xdr:sp macro="" textlink="">
      <xdr:nvSpPr>
        <xdr:cNvPr id="151" name="円/楕円 150"/>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164101</xdr:rowOff>
    </xdr:from>
    <xdr:ext cx="762000" cy="259045"/>
    <xdr:sp macro="" textlink="">
      <xdr:nvSpPr>
        <xdr:cNvPr id="152" name="テキスト ボックス 151"/>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77724</xdr:rowOff>
    </xdr:from>
    <xdr:to>
      <xdr:col>2</xdr:col>
      <xdr:colOff>127000</xdr:colOff>
      <xdr:row>66</xdr:row>
      <xdr:rowOff>7874</xdr:rowOff>
    </xdr:to>
    <xdr:sp macro="" textlink="">
      <xdr:nvSpPr>
        <xdr:cNvPr id="153" name="円/楕円 152"/>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164101</xdr:rowOff>
    </xdr:from>
    <xdr:ext cx="762000" cy="259045"/>
    <xdr:sp macro="" textlink="">
      <xdr:nvSpPr>
        <xdr:cNvPr id="154" name="テキスト ボックス 153"/>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前年度と比較して</a:t>
          </a:r>
          <a:r>
            <a:rPr lang="en-US" altLang="ja-JP" sz="1100" b="0" i="0" baseline="0">
              <a:solidFill>
                <a:schemeClr val="dk1"/>
              </a:solidFill>
              <a:latin typeface="+mn-lt"/>
              <a:ea typeface="+mn-ea"/>
              <a:cs typeface="+mn-cs"/>
            </a:rPr>
            <a:t>4,622</a:t>
          </a:r>
          <a:r>
            <a:rPr lang="ja-JP" altLang="ja-JP" sz="1100" b="0" i="0" baseline="0">
              <a:solidFill>
                <a:schemeClr val="dk1"/>
              </a:solidFill>
              <a:latin typeface="+mn-lt"/>
              <a:ea typeface="+mn-ea"/>
              <a:cs typeface="+mn-cs"/>
            </a:rPr>
            <a:t>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であり、類似都市平均と比較して</a:t>
          </a:r>
          <a:r>
            <a:rPr lang="en-US" altLang="ja-JP" sz="1100" b="0" i="0" baseline="0">
              <a:solidFill>
                <a:schemeClr val="dk1"/>
              </a:solidFill>
              <a:latin typeface="+mn-lt"/>
              <a:ea typeface="+mn-ea"/>
              <a:cs typeface="+mn-cs"/>
            </a:rPr>
            <a:t>574</a:t>
          </a:r>
          <a:r>
            <a:rPr lang="ja-JP" altLang="ja-JP" sz="1100" b="0" i="0" baseline="0">
              <a:solidFill>
                <a:schemeClr val="dk1"/>
              </a:solidFill>
              <a:latin typeface="+mn-lt"/>
              <a:ea typeface="+mn-ea"/>
              <a:cs typeface="+mn-cs"/>
            </a:rPr>
            <a:t>円</a:t>
          </a:r>
          <a:r>
            <a:rPr lang="ja-JP" altLang="en-US" sz="1100" b="0" i="0" baseline="0">
              <a:solidFill>
                <a:schemeClr val="dk1"/>
              </a:solidFill>
              <a:latin typeface="+mn-lt"/>
              <a:ea typeface="+mn-ea"/>
              <a:cs typeface="+mn-cs"/>
            </a:rPr>
            <a:t>上回</a:t>
          </a:r>
          <a:r>
            <a:rPr lang="ja-JP" altLang="ja-JP" sz="1100" b="0" i="0" baseline="0">
              <a:solidFill>
                <a:schemeClr val="dk1"/>
              </a:solidFill>
              <a:latin typeface="+mn-lt"/>
              <a:ea typeface="+mn-ea"/>
              <a:cs typeface="+mn-cs"/>
            </a:rPr>
            <a:t>っている。これは、</a:t>
          </a:r>
          <a:r>
            <a:rPr lang="ja-JP" altLang="en-US" sz="1100" b="0" i="0" baseline="0">
              <a:solidFill>
                <a:schemeClr val="dk1"/>
              </a:solidFill>
              <a:latin typeface="+mn-lt"/>
              <a:ea typeface="+mn-ea"/>
              <a:cs typeface="+mn-cs"/>
            </a:rPr>
            <a:t>職員の新陳代謝等による</a:t>
          </a:r>
          <a:r>
            <a:rPr lang="ja-JP" altLang="en-US" sz="1100" b="0" i="0" baseline="0">
              <a:solidFill>
                <a:sysClr val="windowText" lastClr="000000"/>
              </a:solidFill>
              <a:latin typeface="+mn-lt"/>
              <a:ea typeface="+mn-ea"/>
              <a:cs typeface="+mn-cs"/>
            </a:rPr>
            <a:t>人件費の減があったものの、システム整備費などの物件費が増となったものである。</a:t>
          </a:r>
          <a:r>
            <a:rPr lang="ja-JP" altLang="en-US" sz="1100" b="0" i="0" baseline="0">
              <a:solidFill>
                <a:schemeClr val="dk1"/>
              </a:solidFill>
              <a:latin typeface="+mn-lt"/>
              <a:ea typeface="+mn-ea"/>
              <a:cs typeface="+mn-cs"/>
            </a:rPr>
            <a:t>また</a:t>
          </a:r>
          <a:r>
            <a:rPr lang="ja-JP" altLang="ja-JP" sz="1100" b="0" i="0" baseline="0">
              <a:solidFill>
                <a:schemeClr val="dk1"/>
              </a:solidFill>
              <a:latin typeface="+mn-lt"/>
              <a:ea typeface="+mn-ea"/>
              <a:cs typeface="+mn-cs"/>
            </a:rPr>
            <a:t>、類似都市に比べ原爆関係経費が多額であることが平均値を上回る要因となっている。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157471</xdr:rowOff>
    </xdr:from>
    <xdr:to>
      <xdr:col>7</xdr:col>
      <xdr:colOff>152400</xdr:colOff>
      <xdr:row>81</xdr:row>
      <xdr:rowOff>39129</xdr:rowOff>
    </xdr:to>
    <xdr:cxnSp macro="">
      <xdr:nvCxnSpPr>
        <xdr:cNvPr id="191" name="直線コネクタ 190"/>
        <xdr:cNvCxnSpPr/>
      </xdr:nvCxnSpPr>
      <xdr:spPr>
        <a:xfrm>
          <a:off x="4114800" y="13873471"/>
          <a:ext cx="838200" cy="5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157471</xdr:rowOff>
    </xdr:from>
    <xdr:to>
      <xdr:col>6</xdr:col>
      <xdr:colOff>0</xdr:colOff>
      <xdr:row>81</xdr:row>
      <xdr:rowOff>11184</xdr:rowOff>
    </xdr:to>
    <xdr:cxnSp macro="">
      <xdr:nvCxnSpPr>
        <xdr:cNvPr id="194" name="直線コネクタ 193"/>
        <xdr:cNvCxnSpPr/>
      </xdr:nvCxnSpPr>
      <xdr:spPr>
        <a:xfrm flipV="1">
          <a:off x="3225800" y="13873471"/>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11184</xdr:rowOff>
    </xdr:from>
    <xdr:to>
      <xdr:col>4</xdr:col>
      <xdr:colOff>482600</xdr:colOff>
      <xdr:row>81</xdr:row>
      <xdr:rowOff>45391</xdr:rowOff>
    </xdr:to>
    <xdr:cxnSp macro="">
      <xdr:nvCxnSpPr>
        <xdr:cNvPr id="197" name="直線コネクタ 196"/>
        <xdr:cNvCxnSpPr/>
      </xdr:nvCxnSpPr>
      <xdr:spPr>
        <a:xfrm flipV="1">
          <a:off x="2336800" y="13898634"/>
          <a:ext cx="8890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26891</xdr:rowOff>
    </xdr:from>
    <xdr:to>
      <xdr:col>3</xdr:col>
      <xdr:colOff>279400</xdr:colOff>
      <xdr:row>81</xdr:row>
      <xdr:rowOff>45391</xdr:rowOff>
    </xdr:to>
    <xdr:cxnSp macro="">
      <xdr:nvCxnSpPr>
        <xdr:cNvPr id="200" name="直線コネクタ 199"/>
        <xdr:cNvCxnSpPr/>
      </xdr:nvCxnSpPr>
      <xdr:spPr>
        <a:xfrm>
          <a:off x="1447800" y="13914341"/>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159779</xdr:rowOff>
    </xdr:from>
    <xdr:to>
      <xdr:col>7</xdr:col>
      <xdr:colOff>203200</xdr:colOff>
      <xdr:row>81</xdr:row>
      <xdr:rowOff>89929</xdr:rowOff>
    </xdr:to>
    <xdr:sp macro="" textlink="">
      <xdr:nvSpPr>
        <xdr:cNvPr id="210" name="円/楕円 209"/>
        <xdr:cNvSpPr/>
      </xdr:nvSpPr>
      <xdr:spPr>
        <a:xfrm>
          <a:off x="4902200" y="13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131856</xdr:rowOff>
    </xdr:from>
    <xdr:ext cx="762000" cy="259045"/>
    <xdr:sp macro="" textlink="">
      <xdr:nvSpPr>
        <xdr:cNvPr id="211" name="人件費・物件費等の状況該当値テキスト"/>
        <xdr:cNvSpPr txBox="1"/>
      </xdr:nvSpPr>
      <xdr:spPr>
        <a:xfrm>
          <a:off x="5041900" y="138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105,958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106671</xdr:rowOff>
    </xdr:from>
    <xdr:to>
      <xdr:col>6</xdr:col>
      <xdr:colOff>50800</xdr:colOff>
      <xdr:row>81</xdr:row>
      <xdr:rowOff>36821</xdr:rowOff>
    </xdr:to>
    <xdr:sp macro="" textlink="">
      <xdr:nvSpPr>
        <xdr:cNvPr id="212" name="円/楕円 211"/>
        <xdr:cNvSpPr/>
      </xdr:nvSpPr>
      <xdr:spPr>
        <a:xfrm>
          <a:off x="4064000" y="13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21598</xdr:rowOff>
    </xdr:from>
    <xdr:ext cx="736600" cy="259045"/>
    <xdr:sp macro="" textlink="">
      <xdr:nvSpPr>
        <xdr:cNvPr id="213" name="テキスト ボックス 212"/>
        <xdr:cNvSpPr txBox="1"/>
      </xdr:nvSpPr>
      <xdr:spPr>
        <a:xfrm>
          <a:off x="3733800" y="1390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131834</xdr:rowOff>
    </xdr:from>
    <xdr:to>
      <xdr:col>4</xdr:col>
      <xdr:colOff>533400</xdr:colOff>
      <xdr:row>81</xdr:row>
      <xdr:rowOff>61984</xdr:rowOff>
    </xdr:to>
    <xdr:sp macro="" textlink="">
      <xdr:nvSpPr>
        <xdr:cNvPr id="214" name="円/楕円 213"/>
        <xdr:cNvSpPr/>
      </xdr:nvSpPr>
      <xdr:spPr>
        <a:xfrm>
          <a:off x="3175000" y="13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46761</xdr:rowOff>
    </xdr:from>
    <xdr:ext cx="762000" cy="259045"/>
    <xdr:sp macro="" textlink="">
      <xdr:nvSpPr>
        <xdr:cNvPr id="215" name="テキスト ボックス 214"/>
        <xdr:cNvSpPr txBox="1"/>
      </xdr:nvSpPr>
      <xdr:spPr>
        <a:xfrm>
          <a:off x="2844800" y="1393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166041</xdr:rowOff>
    </xdr:from>
    <xdr:to>
      <xdr:col>3</xdr:col>
      <xdr:colOff>330200</xdr:colOff>
      <xdr:row>81</xdr:row>
      <xdr:rowOff>96191</xdr:rowOff>
    </xdr:to>
    <xdr:sp macro="" textlink="">
      <xdr:nvSpPr>
        <xdr:cNvPr id="216" name="円/楕円 215"/>
        <xdr:cNvSpPr/>
      </xdr:nvSpPr>
      <xdr:spPr>
        <a:xfrm>
          <a:off x="2286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80968</xdr:rowOff>
    </xdr:from>
    <xdr:ext cx="762000" cy="259045"/>
    <xdr:sp macro="" textlink="">
      <xdr:nvSpPr>
        <xdr:cNvPr id="217" name="テキスト ボックス 216"/>
        <xdr:cNvSpPr txBox="1"/>
      </xdr:nvSpPr>
      <xdr:spPr>
        <a:xfrm>
          <a:off x="1955800" y="139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147541</xdr:rowOff>
    </xdr:from>
    <xdr:to>
      <xdr:col>2</xdr:col>
      <xdr:colOff>127000</xdr:colOff>
      <xdr:row>81</xdr:row>
      <xdr:rowOff>77691</xdr:rowOff>
    </xdr:to>
    <xdr:sp macro="" textlink="">
      <xdr:nvSpPr>
        <xdr:cNvPr id="218" name="円/楕円 217"/>
        <xdr:cNvSpPr/>
      </xdr:nvSpPr>
      <xdr:spPr>
        <a:xfrm>
          <a:off x="1397000" y="138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62468</xdr:rowOff>
    </xdr:from>
    <xdr:ext cx="762000" cy="259045"/>
    <xdr:sp macro="" textlink="">
      <xdr:nvSpPr>
        <xdr:cNvPr id="219" name="テキスト ボックス 218"/>
        <xdr:cNvSpPr txBox="1"/>
      </xdr:nvSpPr>
      <xdr:spPr>
        <a:xfrm>
          <a:off x="1066800" y="1394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月から、特別昇給制度の見直しなど、ラスパイレス指数が高い要因であった市独自の制度を国に準じたものに改めたことにより、類似団体平均よりも低い水準となっている。また、見直しの効果は、継続的に維持され、国の特殊要素を除き、今後も一定期間は逓減していく見込み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103716</xdr:rowOff>
    </xdr:to>
    <xdr:cxnSp macro="">
      <xdr:nvCxnSpPr>
        <xdr:cNvPr id="253" name="直線コネクタ 252"/>
        <xdr:cNvCxnSpPr/>
      </xdr:nvCxnSpPr>
      <xdr:spPr>
        <a:xfrm flipV="1">
          <a:off x="16179800" y="141492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89</xdr:row>
      <xdr:rowOff>29634</xdr:rowOff>
    </xdr:to>
    <xdr:cxnSp macro="">
      <xdr:nvCxnSpPr>
        <xdr:cNvPr id="256" name="直線コネクタ 255"/>
        <xdr:cNvCxnSpPr/>
      </xdr:nvCxnSpPr>
      <xdr:spPr>
        <a:xfrm flipV="1">
          <a:off x="15290800" y="14162616"/>
          <a:ext cx="889000" cy="1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69850</xdr:rowOff>
    </xdr:to>
    <xdr:cxnSp macro="">
      <xdr:nvCxnSpPr>
        <xdr:cNvPr id="259" name="直線コネクタ 258"/>
        <xdr:cNvCxnSpPr/>
      </xdr:nvCxnSpPr>
      <xdr:spPr>
        <a:xfrm flipV="1">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89</xdr:row>
      <xdr:rowOff>69850</xdr:rowOff>
    </xdr:to>
    <xdr:cxnSp macro="">
      <xdr:nvCxnSpPr>
        <xdr:cNvPr id="262" name="直線コネクタ 261"/>
        <xdr:cNvCxnSpPr/>
      </xdr:nvCxnSpPr>
      <xdr:spPr>
        <a:xfrm>
          <a:off x="13512800" y="14296672"/>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2" name="円/楕円 271"/>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3"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4" name="円/楕円 273"/>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5" name="テキスト ボックス 274"/>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6" name="円/楕円 275"/>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7" name="テキスト ボックス 276"/>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8" name="円/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79" name="テキスト ボックス 278"/>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80" name="円/楕円 279"/>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127299</xdr:rowOff>
    </xdr:from>
    <xdr:ext cx="762000" cy="259045"/>
    <xdr:sp macro="" textlink="">
      <xdr:nvSpPr>
        <xdr:cNvPr id="281" name="テキスト ボックス 280"/>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第</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次行政改革大綱（平成</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年度）の計画期間中に</a:t>
          </a:r>
          <a:r>
            <a:rPr lang="en-US" altLang="ja-JP" sz="1100">
              <a:solidFill>
                <a:schemeClr val="dk1"/>
              </a:solidFill>
              <a:latin typeface="+mn-lt"/>
              <a:ea typeface="+mn-ea"/>
              <a:cs typeface="+mn-cs"/>
            </a:rPr>
            <a:t>723</a:t>
          </a:r>
          <a:r>
            <a:rPr lang="ja-JP" altLang="ja-JP" sz="1100">
              <a:solidFill>
                <a:schemeClr val="dk1"/>
              </a:solidFill>
              <a:latin typeface="+mn-lt"/>
              <a:ea typeface="+mn-ea"/>
              <a:cs typeface="+mn-cs"/>
            </a:rPr>
            <a:t>人の職員を減し</a:t>
          </a:r>
          <a:r>
            <a:rPr lang="en-US" altLang="ja-JP" sz="1100">
              <a:solidFill>
                <a:schemeClr val="dk1"/>
              </a:solidFill>
              <a:latin typeface="+mn-lt"/>
              <a:ea typeface="+mn-ea"/>
              <a:cs typeface="+mn-cs"/>
            </a:rPr>
            <a:t>(16.1%</a:t>
          </a:r>
          <a:r>
            <a:rPr lang="ja-JP" altLang="ja-JP" sz="1100">
              <a:solidFill>
                <a:schemeClr val="dk1"/>
              </a:solidFill>
              <a:latin typeface="+mn-lt"/>
              <a:ea typeface="+mn-ea"/>
              <a:cs typeface="+mn-cs"/>
            </a:rPr>
            <a:t>の減</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600</a:t>
          </a:r>
          <a:r>
            <a:rPr lang="ja-JP" altLang="ja-JP" sz="1100">
              <a:solidFill>
                <a:schemeClr val="dk1"/>
              </a:solidFill>
              <a:latin typeface="+mn-lt"/>
              <a:ea typeface="+mn-ea"/>
              <a:cs typeface="+mn-cs"/>
            </a:rPr>
            <a:t>人減の目標を達成した。平成</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a:t>
          </a:r>
          <a:r>
            <a:rPr lang="en-US" altLang="ja-JP" sz="1100">
              <a:solidFill>
                <a:schemeClr val="dk1"/>
              </a:solidFill>
              <a:latin typeface="+mn-lt"/>
              <a:ea typeface="+mn-ea"/>
              <a:cs typeface="+mn-cs"/>
            </a:rPr>
            <a:t>8</a:t>
          </a:r>
          <a:r>
            <a:rPr lang="ja-JP" altLang="ja-JP" sz="1100">
              <a:solidFill>
                <a:schemeClr val="dk1"/>
              </a:solidFill>
              <a:latin typeface="+mn-lt"/>
              <a:ea typeface="+mn-ea"/>
              <a:cs typeface="+mn-cs"/>
            </a:rPr>
            <a:t>月に「長崎市行財政改革プラン」（計画期間：平成</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年度）を策定し、引き続き行財政改革に取り組んでいる。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長崎市行財政改革プランでは、平成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月</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日までに正規職員を</a:t>
          </a:r>
          <a:r>
            <a:rPr lang="en-US" altLang="ja-JP" sz="1100">
              <a:solidFill>
                <a:schemeClr val="dk1"/>
              </a:solidFill>
              <a:latin typeface="+mn-lt"/>
              <a:ea typeface="+mn-ea"/>
              <a:cs typeface="+mn-cs"/>
            </a:rPr>
            <a:t>3,000</a:t>
          </a:r>
          <a:r>
            <a:rPr lang="ja-JP" altLang="ja-JP" sz="1100">
              <a:solidFill>
                <a:schemeClr val="dk1"/>
              </a:solidFill>
              <a:latin typeface="+mn-lt"/>
              <a:ea typeface="+mn-ea"/>
              <a:cs typeface="+mn-cs"/>
            </a:rPr>
            <a:t>人体制とすることを目指しており、文書配送業務及び動物捕獲業務等の民間委託開始、小中学校給食調理業務の民間委託拡大、ごみ収集業務の効率化及び民間委託拡大などに取り組んできた。</a:t>
          </a:r>
        </a:p>
        <a:p>
          <a:r>
            <a:rPr lang="ja-JP" altLang="ja-JP" sz="1100">
              <a:solidFill>
                <a:schemeClr val="dk1"/>
              </a:solidFill>
              <a:latin typeface="+mn-lt"/>
              <a:ea typeface="+mn-ea"/>
              <a:cs typeface="+mn-cs"/>
            </a:rPr>
            <a:t>　今後も長崎市行財政改革プランに基づき、指定管理者制度の導入拡大や民間委託の推進などを計画的に実施し、適正な定員管理に努める。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51012</xdr:rowOff>
    </xdr:from>
    <xdr:to>
      <xdr:col>24</xdr:col>
      <xdr:colOff>558800</xdr:colOff>
      <xdr:row>61</xdr:row>
      <xdr:rowOff>95250</xdr:rowOff>
    </xdr:to>
    <xdr:cxnSp macro="">
      <xdr:nvCxnSpPr>
        <xdr:cNvPr id="316" name="直線コネクタ 315"/>
        <xdr:cNvCxnSpPr/>
      </xdr:nvCxnSpPr>
      <xdr:spPr>
        <a:xfrm flipV="1">
          <a:off x="16179800" y="1050946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123402</xdr:rowOff>
    </xdr:to>
    <xdr:cxnSp macro="">
      <xdr:nvCxnSpPr>
        <xdr:cNvPr id="319" name="直線コネクタ 318"/>
        <xdr:cNvCxnSpPr/>
      </xdr:nvCxnSpPr>
      <xdr:spPr>
        <a:xfrm flipV="1">
          <a:off x="15290800" y="105537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123402</xdr:rowOff>
    </xdr:from>
    <xdr:to>
      <xdr:col>22</xdr:col>
      <xdr:colOff>203200</xdr:colOff>
      <xdr:row>62</xdr:row>
      <xdr:rowOff>8255</xdr:rowOff>
    </xdr:to>
    <xdr:cxnSp macro="">
      <xdr:nvCxnSpPr>
        <xdr:cNvPr id="322" name="直線コネクタ 321"/>
        <xdr:cNvCxnSpPr/>
      </xdr:nvCxnSpPr>
      <xdr:spPr>
        <a:xfrm flipV="1">
          <a:off x="14401800" y="1058185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4" name="テキスト ボックス 323"/>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62</xdr:row>
      <xdr:rowOff>8255</xdr:rowOff>
    </xdr:to>
    <xdr:cxnSp macro="">
      <xdr:nvCxnSpPr>
        <xdr:cNvPr id="325" name="直線コネクタ 324"/>
        <xdr:cNvCxnSpPr/>
      </xdr:nvCxnSpPr>
      <xdr:spPr>
        <a:xfrm>
          <a:off x="13512800" y="105939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7" name="テキスト ボックス 326"/>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9" name="テキスト ボックス 328"/>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212</xdr:rowOff>
    </xdr:from>
    <xdr:to>
      <xdr:col>24</xdr:col>
      <xdr:colOff>609600</xdr:colOff>
      <xdr:row>61</xdr:row>
      <xdr:rowOff>101812</xdr:rowOff>
    </xdr:to>
    <xdr:sp macro="" textlink="">
      <xdr:nvSpPr>
        <xdr:cNvPr id="335" name="円/楕円 334"/>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143739</xdr:rowOff>
    </xdr:from>
    <xdr:ext cx="762000" cy="259045"/>
    <xdr:sp macro="" textlink="">
      <xdr:nvSpPr>
        <xdr:cNvPr id="336" name="定員管理の状況該当値テキスト"/>
        <xdr:cNvSpPr txBox="1"/>
      </xdr:nvSpPr>
      <xdr:spPr>
        <a:xfrm>
          <a:off x="17106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7" name="円/楕円 336"/>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8" name="テキスト ボックス 337"/>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72602</xdr:rowOff>
    </xdr:from>
    <xdr:to>
      <xdr:col>22</xdr:col>
      <xdr:colOff>254000</xdr:colOff>
      <xdr:row>62</xdr:row>
      <xdr:rowOff>2752</xdr:rowOff>
    </xdr:to>
    <xdr:sp macro="" textlink="">
      <xdr:nvSpPr>
        <xdr:cNvPr id="339" name="円/楕円 338"/>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158979</xdr:rowOff>
    </xdr:from>
    <xdr:ext cx="762000" cy="259045"/>
    <xdr:sp macro="" textlink="">
      <xdr:nvSpPr>
        <xdr:cNvPr id="340" name="テキスト ボックス 339"/>
        <xdr:cNvSpPr txBox="1"/>
      </xdr:nvSpPr>
      <xdr:spPr>
        <a:xfrm>
          <a:off x="14909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128905</xdr:rowOff>
    </xdr:from>
    <xdr:to>
      <xdr:col>21</xdr:col>
      <xdr:colOff>50800</xdr:colOff>
      <xdr:row>62</xdr:row>
      <xdr:rowOff>59055</xdr:rowOff>
    </xdr:to>
    <xdr:sp macro="" textlink="">
      <xdr:nvSpPr>
        <xdr:cNvPr id="341" name="円/楕円 340"/>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43832</xdr:rowOff>
    </xdr:from>
    <xdr:ext cx="762000" cy="259045"/>
    <xdr:sp macro="" textlink="">
      <xdr:nvSpPr>
        <xdr:cNvPr id="342" name="テキスト ボックス 341"/>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3" name="円/楕円 342"/>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4" name="テキスト ボックス 343"/>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年度において、</a:t>
          </a:r>
          <a:r>
            <a:rPr lang="ja-JP" altLang="ja-JP" sz="1100" b="0" i="0" baseline="0">
              <a:solidFill>
                <a:sysClr val="windowText" lastClr="000000"/>
              </a:solidFill>
              <a:latin typeface="+mn-lt"/>
              <a:ea typeface="+mn-ea"/>
              <a:cs typeface="+mn-cs"/>
            </a:rPr>
            <a:t>臨時財政対策債（約</a:t>
          </a:r>
          <a:r>
            <a:rPr lang="en-US" altLang="ja-JP" sz="1100" b="0" i="0" baseline="0">
              <a:solidFill>
                <a:sysClr val="windowText" lastClr="000000"/>
              </a:solidFill>
              <a:latin typeface="+mn-lt"/>
              <a:ea typeface="+mn-ea"/>
              <a:cs typeface="+mn-cs"/>
            </a:rPr>
            <a:t>10.2</a:t>
          </a:r>
          <a:r>
            <a:rPr lang="ja-JP" altLang="ja-JP" sz="1100" b="0" i="0" baseline="0">
              <a:solidFill>
                <a:sysClr val="windowText" lastClr="000000"/>
              </a:solidFill>
              <a:latin typeface="+mn-lt"/>
              <a:ea typeface="+mn-ea"/>
              <a:cs typeface="+mn-cs"/>
            </a:rPr>
            <a:t>億の増）や合併特例債（約</a:t>
          </a:r>
          <a:r>
            <a:rPr lang="en-US" altLang="ja-JP" sz="1100" b="0" i="0" baseline="0">
              <a:solidFill>
                <a:sysClr val="windowText" lastClr="000000"/>
              </a:solidFill>
              <a:latin typeface="+mn-lt"/>
              <a:ea typeface="+mn-ea"/>
              <a:cs typeface="+mn-cs"/>
            </a:rPr>
            <a:t>7.3</a:t>
          </a:r>
          <a:r>
            <a:rPr lang="ja-JP" altLang="ja-JP" sz="1100" b="0" i="0" baseline="0">
              <a:solidFill>
                <a:sysClr val="windowText" lastClr="000000"/>
              </a:solidFill>
              <a:latin typeface="+mn-lt"/>
              <a:ea typeface="+mn-ea"/>
              <a:cs typeface="+mn-cs"/>
            </a:rPr>
            <a:t>億の増）の</a:t>
          </a:r>
          <a:r>
            <a:rPr lang="ja-JP" altLang="ja-JP" sz="1100" b="0" i="0" baseline="0">
              <a:solidFill>
                <a:schemeClr val="dk1"/>
              </a:solidFill>
              <a:latin typeface="+mn-lt"/>
              <a:ea typeface="+mn-ea"/>
              <a:cs typeface="+mn-cs"/>
            </a:rPr>
            <a:t>公債費が増加しているものの、過去に整備した地域総合整備事業債（約</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億の減）が償還満了したことで大きく減していることによる。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年度の実質公債費比率は</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％と年々減少し類似都市平均より下回ったが、今後も大型事業の償還が終わる見込みであることから、減少が見込まれる。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136652</xdr:rowOff>
    </xdr:to>
    <xdr:cxnSp macro="">
      <xdr:nvCxnSpPr>
        <xdr:cNvPr id="376" name="直線コネクタ 375"/>
        <xdr:cNvCxnSpPr/>
      </xdr:nvCxnSpPr>
      <xdr:spPr>
        <a:xfrm flipV="1">
          <a:off x="16179800" y="68788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7"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119634</xdr:rowOff>
    </xdr:to>
    <xdr:cxnSp macro="">
      <xdr:nvCxnSpPr>
        <xdr:cNvPr id="379" name="直線コネクタ 378"/>
        <xdr:cNvCxnSpPr/>
      </xdr:nvCxnSpPr>
      <xdr:spPr>
        <a:xfrm flipV="1">
          <a:off x="15290800" y="69946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1" name="テキスト ボックス 38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42</xdr:row>
      <xdr:rowOff>131572</xdr:rowOff>
    </xdr:to>
    <xdr:cxnSp macro="">
      <xdr:nvCxnSpPr>
        <xdr:cNvPr id="382" name="直線コネクタ 381"/>
        <xdr:cNvCxnSpPr/>
      </xdr:nvCxnSpPr>
      <xdr:spPr>
        <a:xfrm flipV="1">
          <a:off x="14401800" y="714908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75946</xdr:rowOff>
    </xdr:to>
    <xdr:cxnSp macro="">
      <xdr:nvCxnSpPr>
        <xdr:cNvPr id="385" name="直線コネクタ 384"/>
        <xdr:cNvCxnSpPr/>
      </xdr:nvCxnSpPr>
      <xdr:spPr>
        <a:xfrm flipV="1">
          <a:off x="13512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5" name="円/楕円 394"/>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6"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7" name="円/楕円 396"/>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8" name="テキスト ボックス 397"/>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399" name="円/楕円 398"/>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155211</xdr:rowOff>
    </xdr:from>
    <xdr:ext cx="762000" cy="259045"/>
    <xdr:sp macro="" textlink="">
      <xdr:nvSpPr>
        <xdr:cNvPr id="400" name="テキスト ボックス 399"/>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1" name="円/楕円 400"/>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2" name="テキスト ボックス 401"/>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3" name="円/楕円 402"/>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4" name="テキスト ボックス 403"/>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年度決算における主な増減要素</a:t>
          </a:r>
          <a:endParaRPr lang="ja-JP" altLang="ja-JP" sz="1400"/>
        </a:p>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将来負担額</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公共用地先行取得等事業債</a:t>
          </a:r>
          <a:r>
            <a:rPr lang="ja-JP" altLang="ja-JP" sz="1100" b="0" i="0" baseline="0">
              <a:solidFill>
                <a:schemeClr val="dk1"/>
              </a:solidFill>
              <a:latin typeface="+mn-lt"/>
              <a:ea typeface="+mn-ea"/>
              <a:cs typeface="+mn-cs"/>
            </a:rPr>
            <a:t>の発行（</a:t>
          </a:r>
          <a:r>
            <a:rPr lang="en-US" altLang="ja-JP" sz="1100" b="0" i="0" baseline="0">
              <a:solidFill>
                <a:schemeClr val="dk1"/>
              </a:solidFill>
              <a:latin typeface="+mn-lt"/>
              <a:ea typeface="+mn-ea"/>
              <a:cs typeface="+mn-cs"/>
            </a:rPr>
            <a:t>54</a:t>
          </a:r>
          <a:r>
            <a:rPr lang="ja-JP" altLang="ja-JP" sz="1100" b="0" i="0" baseline="0">
              <a:solidFill>
                <a:schemeClr val="dk1"/>
              </a:solidFill>
              <a:latin typeface="+mn-lt"/>
              <a:ea typeface="+mn-ea"/>
              <a:cs typeface="+mn-cs"/>
            </a:rPr>
            <a:t>億円増）、臨時財政対策債の発行（</a:t>
          </a:r>
          <a:r>
            <a:rPr lang="en-US" altLang="ja-JP" sz="1100" b="0" i="0" baseline="0">
              <a:solidFill>
                <a:schemeClr val="dk1"/>
              </a:solidFill>
              <a:latin typeface="+mn-lt"/>
              <a:ea typeface="+mn-ea"/>
              <a:cs typeface="+mn-cs"/>
            </a:rPr>
            <a:t>50</a:t>
          </a:r>
          <a:r>
            <a:rPr lang="ja-JP" altLang="ja-JP" sz="1100" b="0" i="0" baseline="0">
              <a:solidFill>
                <a:schemeClr val="dk1"/>
              </a:solidFill>
              <a:latin typeface="+mn-lt"/>
              <a:ea typeface="+mn-ea"/>
              <a:cs typeface="+mn-cs"/>
            </a:rPr>
            <a:t>億円増）などにより、地方債現在高が増加（</a:t>
          </a:r>
          <a:r>
            <a:rPr lang="en-US" altLang="ja-JP" sz="1100" b="0" i="0" baseline="0">
              <a:solidFill>
                <a:schemeClr val="dk1"/>
              </a:solidFill>
              <a:latin typeface="+mn-lt"/>
              <a:ea typeface="+mn-ea"/>
              <a:cs typeface="+mn-cs"/>
            </a:rPr>
            <a:t>82</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・見込一般職員数の減により退職手当負担見込額が減少（▲</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充当可能財源</a:t>
          </a:r>
          <a:r>
            <a:rPr lang="en-US" altLang="ja-JP" sz="1100" b="0" i="0" baseline="0">
              <a:solidFill>
                <a:schemeClr val="dk1"/>
              </a:solidFill>
              <a:latin typeface="+mn-lt"/>
              <a:ea typeface="+mn-ea"/>
              <a:cs typeface="+mn-cs"/>
            </a:rPr>
            <a:t>】</a:t>
          </a:r>
          <a:endParaRPr lang="ja-JP" altLang="ja-JP" sz="1400"/>
        </a:p>
        <a:p>
          <a:pPr rtl="0" fontAlgn="base"/>
          <a:r>
            <a:rPr lang="ja-JP" altLang="ja-JP" sz="1100" b="0" i="0" baseline="0">
              <a:solidFill>
                <a:schemeClr val="dk1"/>
              </a:solidFill>
              <a:latin typeface="+mn-lt"/>
              <a:ea typeface="+mn-ea"/>
              <a:cs typeface="+mn-cs"/>
            </a:rPr>
            <a:t>・市庁舎建設整備基金の積立（</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億円増）などにより充当可能</a:t>
          </a:r>
          <a:r>
            <a:rPr lang="ja-JP" altLang="en-US" sz="1100" b="0" i="0" baseline="0">
              <a:solidFill>
                <a:schemeClr val="dk1"/>
              </a:solidFill>
              <a:latin typeface="+mn-lt"/>
              <a:ea typeface="+mn-ea"/>
              <a:cs typeface="+mn-cs"/>
            </a:rPr>
            <a:t>基金</a:t>
          </a:r>
          <a:r>
            <a:rPr lang="ja-JP" altLang="ja-JP" sz="1100" b="0" i="0" baseline="0">
              <a:solidFill>
                <a:schemeClr val="dk1"/>
              </a:solidFill>
              <a:latin typeface="+mn-lt"/>
              <a:ea typeface="+mn-ea"/>
              <a:cs typeface="+mn-cs"/>
            </a:rPr>
            <a:t>が増加（</a:t>
          </a:r>
          <a:r>
            <a:rPr lang="en-US" altLang="ja-JP" sz="1100" b="0" i="0" baseline="0">
              <a:solidFill>
                <a:schemeClr val="dk1"/>
              </a:solidFill>
              <a:latin typeface="+mn-lt"/>
              <a:ea typeface="+mn-ea"/>
              <a:cs typeface="+mn-cs"/>
            </a:rPr>
            <a:t>39</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公営住宅賃貸借料の将来充当見込の増</a:t>
          </a:r>
          <a:r>
            <a:rPr lang="ja-JP" altLang="ja-JP" sz="1100" b="0" i="0" baseline="0">
              <a:solidFill>
                <a:schemeClr val="dk1"/>
              </a:solidFill>
              <a:latin typeface="+mn-lt"/>
              <a:ea typeface="+mn-ea"/>
              <a:cs typeface="+mn-cs"/>
            </a:rPr>
            <a:t>等（</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億円）などにより充当可能財源が増加（</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類似都市平均を</a:t>
          </a:r>
          <a:r>
            <a:rPr lang="ja-JP" altLang="en-US" sz="1100" b="0" i="0" baseline="0">
              <a:solidFill>
                <a:schemeClr val="dk1"/>
              </a:solidFill>
              <a:latin typeface="+mn-lt"/>
              <a:ea typeface="+mn-ea"/>
              <a:cs typeface="+mn-cs"/>
            </a:rPr>
            <a:t>上回り</a:t>
          </a:r>
          <a:r>
            <a:rPr lang="ja-JP" altLang="ja-JP" sz="1100" b="0" i="0" baseline="0">
              <a:solidFill>
                <a:schemeClr val="dk1"/>
              </a:solidFill>
              <a:latin typeface="+mn-lt"/>
              <a:ea typeface="+mn-ea"/>
              <a:cs typeface="+mn-cs"/>
            </a:rPr>
            <a:t>、昨年と比較すると</a:t>
          </a:r>
          <a:r>
            <a:rPr lang="en-US" altLang="ja-JP" sz="1100" b="0" i="0" baseline="0">
              <a:solidFill>
                <a:schemeClr val="dk1"/>
              </a:solidFill>
              <a:latin typeface="+mn-lt"/>
              <a:ea typeface="+mn-ea"/>
              <a:cs typeface="+mn-cs"/>
            </a:rPr>
            <a:t>80.5</a:t>
          </a:r>
          <a:r>
            <a:rPr lang="ja-JP" altLang="ja-JP" sz="1100" b="0" i="0" baseline="0">
              <a:solidFill>
                <a:schemeClr val="dk1"/>
              </a:solidFill>
              <a:latin typeface="+mn-lt"/>
              <a:ea typeface="+mn-ea"/>
              <a:cs typeface="+mn-cs"/>
            </a:rPr>
            <a:t>％から</a:t>
          </a:r>
          <a:r>
            <a:rPr lang="en-US" altLang="ja-JP" sz="1100" b="0" i="0" baseline="0">
              <a:solidFill>
                <a:schemeClr val="dk1"/>
              </a:solidFill>
              <a:latin typeface="+mn-lt"/>
              <a:ea typeface="+mn-ea"/>
              <a:cs typeface="+mn-cs"/>
            </a:rPr>
            <a:t>81.2</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と減少しているため</a:t>
          </a:r>
          <a:r>
            <a:rPr lang="ja-JP" altLang="ja-JP" sz="1100" b="0" i="0" baseline="0">
              <a:solidFill>
                <a:schemeClr val="dk1"/>
              </a:solidFill>
              <a:latin typeface="+mn-lt"/>
              <a:ea typeface="+mn-ea"/>
              <a:cs typeface="+mn-cs"/>
            </a:rPr>
            <a:t>、引き続き財政の健全化を図り、将来負担比率を減少させていく。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103505</xdr:rowOff>
    </xdr:from>
    <xdr:to>
      <xdr:col>24</xdr:col>
      <xdr:colOff>558800</xdr:colOff>
      <xdr:row>17</xdr:row>
      <xdr:rowOff>109135</xdr:rowOff>
    </xdr:to>
    <xdr:cxnSp macro="">
      <xdr:nvCxnSpPr>
        <xdr:cNvPr id="438" name="直線コネクタ 437"/>
        <xdr:cNvCxnSpPr/>
      </xdr:nvCxnSpPr>
      <xdr:spPr>
        <a:xfrm>
          <a:off x="16179800" y="3018155"/>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103505</xdr:rowOff>
    </xdr:from>
    <xdr:to>
      <xdr:col>23</xdr:col>
      <xdr:colOff>406400</xdr:colOff>
      <xdr:row>17</xdr:row>
      <xdr:rowOff>124418</xdr:rowOff>
    </xdr:to>
    <xdr:cxnSp macro="">
      <xdr:nvCxnSpPr>
        <xdr:cNvPr id="441" name="直線コネクタ 440"/>
        <xdr:cNvCxnSpPr/>
      </xdr:nvCxnSpPr>
      <xdr:spPr>
        <a:xfrm flipV="1">
          <a:off x="15290800" y="301815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124418</xdr:rowOff>
    </xdr:from>
    <xdr:to>
      <xdr:col>22</xdr:col>
      <xdr:colOff>203200</xdr:colOff>
      <xdr:row>17</xdr:row>
      <xdr:rowOff>145330</xdr:rowOff>
    </xdr:to>
    <xdr:cxnSp macro="">
      <xdr:nvCxnSpPr>
        <xdr:cNvPr id="444" name="直線コネクタ 443"/>
        <xdr:cNvCxnSpPr/>
      </xdr:nvCxnSpPr>
      <xdr:spPr>
        <a:xfrm flipV="1">
          <a:off x="14401800" y="303906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6" name="テキスト ボックス 445"/>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145330</xdr:rowOff>
    </xdr:from>
    <xdr:to>
      <xdr:col>21</xdr:col>
      <xdr:colOff>0</xdr:colOff>
      <xdr:row>18</xdr:row>
      <xdr:rowOff>10880</xdr:rowOff>
    </xdr:to>
    <xdr:cxnSp macro="">
      <xdr:nvCxnSpPr>
        <xdr:cNvPr id="447" name="直線コネクタ 446"/>
        <xdr:cNvCxnSpPr/>
      </xdr:nvCxnSpPr>
      <xdr:spPr>
        <a:xfrm flipV="1">
          <a:off x="13512800" y="3059980"/>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9" name="テキスト ボックス 448"/>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1" name="テキスト ボックス 450"/>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58335</xdr:rowOff>
    </xdr:from>
    <xdr:to>
      <xdr:col>24</xdr:col>
      <xdr:colOff>609600</xdr:colOff>
      <xdr:row>17</xdr:row>
      <xdr:rowOff>159935</xdr:rowOff>
    </xdr:to>
    <xdr:sp macro="" textlink="">
      <xdr:nvSpPr>
        <xdr:cNvPr id="457" name="円/楕円 456"/>
        <xdr:cNvSpPr/>
      </xdr:nvSpPr>
      <xdr:spPr>
        <a:xfrm>
          <a:off x="169672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30412</xdr:rowOff>
    </xdr:from>
    <xdr:ext cx="762000" cy="259045"/>
    <xdr:sp macro="" textlink="">
      <xdr:nvSpPr>
        <xdr:cNvPr id="458" name="将来負担の状況該当値テキスト"/>
        <xdr:cNvSpPr txBox="1"/>
      </xdr:nvSpPr>
      <xdr:spPr>
        <a:xfrm>
          <a:off x="17106900" y="29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52705</xdr:rowOff>
    </xdr:from>
    <xdr:to>
      <xdr:col>23</xdr:col>
      <xdr:colOff>457200</xdr:colOff>
      <xdr:row>17</xdr:row>
      <xdr:rowOff>154305</xdr:rowOff>
    </xdr:to>
    <xdr:sp macro="" textlink="">
      <xdr:nvSpPr>
        <xdr:cNvPr id="459" name="円/楕円 458"/>
        <xdr:cNvSpPr/>
      </xdr:nvSpPr>
      <xdr:spPr>
        <a:xfrm>
          <a:off x="16129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139082</xdr:rowOff>
    </xdr:from>
    <xdr:ext cx="736600" cy="259045"/>
    <xdr:sp macro="" textlink="">
      <xdr:nvSpPr>
        <xdr:cNvPr id="460" name="テキスト ボックス 459"/>
        <xdr:cNvSpPr txBox="1"/>
      </xdr:nvSpPr>
      <xdr:spPr>
        <a:xfrm>
          <a:off x="15798800" y="305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73618</xdr:rowOff>
    </xdr:from>
    <xdr:to>
      <xdr:col>22</xdr:col>
      <xdr:colOff>254000</xdr:colOff>
      <xdr:row>18</xdr:row>
      <xdr:rowOff>3768</xdr:rowOff>
    </xdr:to>
    <xdr:sp macro="" textlink="">
      <xdr:nvSpPr>
        <xdr:cNvPr id="461" name="円/楕円 460"/>
        <xdr:cNvSpPr/>
      </xdr:nvSpPr>
      <xdr:spPr>
        <a:xfrm>
          <a:off x="152400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159995</xdr:rowOff>
    </xdr:from>
    <xdr:ext cx="762000" cy="259045"/>
    <xdr:sp macro="" textlink="">
      <xdr:nvSpPr>
        <xdr:cNvPr id="462" name="テキスト ボックス 461"/>
        <xdr:cNvSpPr txBox="1"/>
      </xdr:nvSpPr>
      <xdr:spPr>
        <a:xfrm>
          <a:off x="14909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94530</xdr:rowOff>
    </xdr:from>
    <xdr:to>
      <xdr:col>21</xdr:col>
      <xdr:colOff>50800</xdr:colOff>
      <xdr:row>18</xdr:row>
      <xdr:rowOff>24680</xdr:rowOff>
    </xdr:to>
    <xdr:sp macro="" textlink="">
      <xdr:nvSpPr>
        <xdr:cNvPr id="463" name="円/楕円 462"/>
        <xdr:cNvSpPr/>
      </xdr:nvSpPr>
      <xdr:spPr>
        <a:xfrm>
          <a:off x="14351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9457</xdr:rowOff>
    </xdr:from>
    <xdr:ext cx="762000" cy="259045"/>
    <xdr:sp macro="" textlink="">
      <xdr:nvSpPr>
        <xdr:cNvPr id="464" name="テキスト ボックス 463"/>
        <xdr:cNvSpPr txBox="1"/>
      </xdr:nvSpPr>
      <xdr:spPr>
        <a:xfrm>
          <a:off x="14020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131530</xdr:rowOff>
    </xdr:from>
    <xdr:to>
      <xdr:col>19</xdr:col>
      <xdr:colOff>533400</xdr:colOff>
      <xdr:row>18</xdr:row>
      <xdr:rowOff>61680</xdr:rowOff>
    </xdr:to>
    <xdr:sp macro="" textlink="">
      <xdr:nvSpPr>
        <xdr:cNvPr id="465" name="円/楕円 464"/>
        <xdr:cNvSpPr/>
      </xdr:nvSpPr>
      <xdr:spPr>
        <a:xfrm>
          <a:off x="13462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46457</xdr:rowOff>
    </xdr:from>
    <xdr:ext cx="762000" cy="259045"/>
    <xdr:sp macro="" textlink="">
      <xdr:nvSpPr>
        <xdr:cNvPr id="466" name="テキスト ボックス 465"/>
        <xdr:cNvSpPr txBox="1"/>
      </xdr:nvSpPr>
      <xdr:spPr>
        <a:xfrm>
          <a:off x="13131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436,576
433,132
405.81
216,293,963
212,879,747
2,705,830
102,761,866
249,631,626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81.2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第</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次行政改革大綱（平成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年度）における目標を上回る職員数の減や平成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月に実施した給与制度の見直し、給与改定に伴う給料月額及び期末・勤勉手当の支給割合の引下げなどにより、人件費割合は減少している。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月に「長崎市行財政改革プラン」を策定し、人件費は平成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年度に普通会計で</a:t>
          </a:r>
          <a:r>
            <a:rPr lang="en-US" altLang="ja-JP" sz="1100" b="0" i="0" baseline="0">
              <a:solidFill>
                <a:schemeClr val="dk1"/>
              </a:solidFill>
              <a:latin typeface="+mn-lt"/>
              <a:ea typeface="+mn-ea"/>
              <a:cs typeface="+mn-cs"/>
            </a:rPr>
            <a:t>293</a:t>
          </a:r>
          <a:r>
            <a:rPr lang="ja-JP" altLang="ja-JP" sz="1100" b="0" i="0" baseline="0">
              <a:solidFill>
                <a:schemeClr val="dk1"/>
              </a:solidFill>
              <a:latin typeface="+mn-lt"/>
              <a:ea typeface="+mn-ea"/>
              <a:cs typeface="+mn-cs"/>
            </a:rPr>
            <a:t>億円とすることを目指している。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年度は、動物捕獲業務等の民間委託開始や</a:t>
          </a:r>
          <a:r>
            <a:rPr lang="ja-JP" altLang="ja-JP" sz="1100">
              <a:solidFill>
                <a:schemeClr val="dk1"/>
              </a:solidFill>
              <a:latin typeface="+mn-lt"/>
              <a:ea typeface="+mn-ea"/>
              <a:cs typeface="+mn-cs"/>
            </a:rPr>
            <a:t>小中学校給食調理業務の民間委託の拡大等による</a:t>
          </a:r>
          <a:r>
            <a:rPr lang="ja-JP" altLang="ja-JP" sz="1100" b="0" i="0" baseline="0">
              <a:solidFill>
                <a:schemeClr val="dk1"/>
              </a:solidFill>
              <a:latin typeface="+mn-lt"/>
              <a:ea typeface="+mn-ea"/>
              <a:cs typeface="+mn-cs"/>
            </a:rPr>
            <a:t>職員数の減、退職手当負担金の見直しなどにより人件費割合は減少し、普通会計における決算額は</a:t>
          </a:r>
          <a:r>
            <a:rPr lang="en-US" altLang="ja-JP" sz="1100" b="0" i="0" baseline="0">
              <a:solidFill>
                <a:schemeClr val="dk1"/>
              </a:solidFill>
              <a:latin typeface="+mn-lt"/>
              <a:ea typeface="+mn-ea"/>
              <a:cs typeface="+mn-cs"/>
            </a:rPr>
            <a:t>275</a:t>
          </a:r>
          <a:r>
            <a:rPr lang="ja-JP" altLang="ja-JP" sz="1100" b="0" i="0" baseline="0">
              <a:solidFill>
                <a:schemeClr val="dk1"/>
              </a:solidFill>
              <a:latin typeface="+mn-lt"/>
              <a:ea typeface="+mn-ea"/>
              <a:cs typeface="+mn-cs"/>
            </a:rPr>
            <a:t>億円となった。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今後とも指定管理者制度の導入拡大や民間委託の推進、職員給与の適正化などを計画的に実施し、一層の人件費抑制に努める。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127000</xdr:rowOff>
    </xdr:to>
    <xdr:cxnSp macro="">
      <xdr:nvCxnSpPr>
        <xdr:cNvPr id="66" name="直線コネクタ 65"/>
        <xdr:cNvCxnSpPr/>
      </xdr:nvCxnSpPr>
      <xdr:spPr>
        <a:xfrm flipV="1">
          <a:off x="3987800" y="6544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86178</xdr:rowOff>
    </xdr:to>
    <xdr:cxnSp macro="">
      <xdr:nvCxnSpPr>
        <xdr:cNvPr id="69" name="直線コネクタ 68"/>
        <xdr:cNvCxnSpPr/>
      </xdr:nvCxnSpPr>
      <xdr:spPr>
        <a:xfrm flipV="1">
          <a:off x="3098800" y="664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39</xdr:row>
      <xdr:rowOff>97065</xdr:rowOff>
    </xdr:to>
    <xdr:cxnSp macro="">
      <xdr:nvCxnSpPr>
        <xdr:cNvPr id="72" name="直線コネクタ 71"/>
        <xdr:cNvCxnSpPr/>
      </xdr:nvCxnSpPr>
      <xdr:spPr>
        <a:xfrm flipV="1">
          <a:off x="2209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39</xdr:row>
      <xdr:rowOff>140607</xdr:rowOff>
    </xdr:to>
    <xdr:cxnSp macro="">
      <xdr:nvCxnSpPr>
        <xdr:cNvPr id="75" name="直線コネクタ 74"/>
        <xdr:cNvCxnSpPr/>
      </xdr:nvCxnSpPr>
      <xdr:spPr>
        <a:xfrm flipV="1">
          <a:off x="1320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89" name="円/楕円 88"/>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0" name="テキスト ボックス 89"/>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1" name="円/楕円 90"/>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2" name="テキスト ボックス 91"/>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3" name="円/楕円 92"/>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4734</xdr:rowOff>
    </xdr:from>
    <xdr:ext cx="762000" cy="259045"/>
    <xdr:sp macro="" textlink="">
      <xdr:nvSpPr>
        <xdr:cNvPr id="94" name="テキスト ボックス 93"/>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システム整備費や</a:t>
          </a:r>
          <a:r>
            <a:rPr lang="ja-JP" altLang="ja-JP" sz="1100" b="0" i="0" baseline="0">
              <a:solidFill>
                <a:schemeClr val="dk1"/>
              </a:solidFill>
              <a:latin typeface="+mn-lt"/>
              <a:ea typeface="+mn-ea"/>
              <a:cs typeface="+mn-cs"/>
            </a:rPr>
            <a:t>定期予防接種費などで増があったことにより、物件費における経常一財が</a:t>
          </a:r>
          <a:r>
            <a:rPr lang="en-US" altLang="ja-JP" sz="1100" b="0" i="0" baseline="0">
              <a:solidFill>
                <a:schemeClr val="dk1"/>
              </a:solidFill>
              <a:latin typeface="+mn-lt"/>
              <a:ea typeface="+mn-ea"/>
              <a:cs typeface="+mn-cs"/>
            </a:rPr>
            <a:t>5.7</a:t>
          </a:r>
          <a:r>
            <a:rPr lang="ja-JP" altLang="ja-JP" sz="1100" b="0" i="0" baseline="0">
              <a:solidFill>
                <a:schemeClr val="dk1"/>
              </a:solidFill>
              <a:latin typeface="+mn-lt"/>
              <a:ea typeface="+mn-ea"/>
              <a:cs typeface="+mn-cs"/>
            </a:rPr>
            <a:t>％増となり、経常収支比率は前年比</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0</xdr:rowOff>
    </xdr:to>
    <xdr:cxnSp macro="">
      <xdr:nvCxnSpPr>
        <xdr:cNvPr id="127" name="直線コネクタ 126"/>
        <xdr:cNvCxnSpPr/>
      </xdr:nvCxnSpPr>
      <xdr:spPr>
        <a:xfrm>
          <a:off x="15671800" y="2679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107950</xdr:rowOff>
    </xdr:to>
    <xdr:cxnSp macro="">
      <xdr:nvCxnSpPr>
        <xdr:cNvPr id="130" name="直線コネクタ 129"/>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69850</xdr:rowOff>
    </xdr:to>
    <xdr:cxnSp macro="">
      <xdr:nvCxnSpPr>
        <xdr:cNvPr id="133" name="直線コネクタ 132"/>
        <xdr:cNvCxnSpPr/>
      </xdr:nvCxnSpPr>
      <xdr:spPr>
        <a:xfrm>
          <a:off x="13893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165100</xdr:rowOff>
    </xdr:to>
    <xdr:cxnSp macro="">
      <xdr:nvCxnSpPr>
        <xdr:cNvPr id="136" name="直線コネクタ 135"/>
        <xdr:cNvCxnSpPr/>
      </xdr:nvCxnSpPr>
      <xdr:spPr>
        <a:xfrm>
          <a:off x="13004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6" name="円/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原爆被爆関連経費等により類似都市と比較して高い水準で推移して</a:t>
          </a:r>
          <a:r>
            <a:rPr lang="ja-JP" altLang="en-US" sz="1100" b="0" i="0" baseline="0">
              <a:solidFill>
                <a:schemeClr val="dk1"/>
              </a:solidFill>
              <a:latin typeface="+mn-lt"/>
              <a:ea typeface="+mn-ea"/>
              <a:cs typeface="+mn-cs"/>
            </a:rPr>
            <a:t>いる。原爆被爆者援護費の減はあるものの、民間保育所運営費負担金、障害者施設福祉費などの増により、扶助費における経常一財が前年度比</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％増したことから、</a:t>
          </a:r>
          <a:r>
            <a:rPr lang="ja-JP" altLang="ja-JP" sz="1100" b="0" i="0" baseline="0">
              <a:solidFill>
                <a:schemeClr val="dk1"/>
              </a:solidFill>
              <a:latin typeface="+mn-lt"/>
              <a:ea typeface="+mn-ea"/>
              <a:cs typeface="+mn-cs"/>
            </a:rPr>
            <a:t>前年度と比較して</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上昇した。</a:t>
          </a:r>
          <a:r>
            <a:rPr lang="ja-JP" altLang="ja-JP" sz="1100" b="0" i="0" baseline="0">
              <a:solidFill>
                <a:schemeClr val="dk1"/>
              </a:solidFill>
              <a:latin typeface="+mn-lt"/>
              <a:ea typeface="+mn-ea"/>
              <a:cs typeface="+mn-cs"/>
            </a:rPr>
            <a:t>今後も単独扶助費の見直しなどの取り組みを推進する。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75293</xdr:rowOff>
    </xdr:from>
    <xdr:to>
      <xdr:col>7</xdr:col>
      <xdr:colOff>15875</xdr:colOff>
      <xdr:row>59</xdr:row>
      <xdr:rowOff>86178</xdr:rowOff>
    </xdr:to>
    <xdr:cxnSp macro="">
      <xdr:nvCxnSpPr>
        <xdr:cNvPr id="190" name="直線コネクタ 189"/>
        <xdr:cNvCxnSpPr/>
      </xdr:nvCxnSpPr>
      <xdr:spPr>
        <a:xfrm>
          <a:off x="3987800" y="10190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75293</xdr:rowOff>
    </xdr:from>
    <xdr:to>
      <xdr:col>5</xdr:col>
      <xdr:colOff>549275</xdr:colOff>
      <xdr:row>59</xdr:row>
      <xdr:rowOff>86178</xdr:rowOff>
    </xdr:to>
    <xdr:cxnSp macro="">
      <xdr:nvCxnSpPr>
        <xdr:cNvPr id="193" name="直線コネクタ 192"/>
        <xdr:cNvCxnSpPr/>
      </xdr:nvCxnSpPr>
      <xdr:spPr>
        <a:xfrm flipV="1">
          <a:off x="3098800" y="1019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159657</xdr:rowOff>
    </xdr:from>
    <xdr:to>
      <xdr:col>4</xdr:col>
      <xdr:colOff>346075</xdr:colOff>
      <xdr:row>59</xdr:row>
      <xdr:rowOff>86178</xdr:rowOff>
    </xdr:to>
    <xdr:cxnSp macro="">
      <xdr:nvCxnSpPr>
        <xdr:cNvPr id="196" name="直線コネクタ 195"/>
        <xdr:cNvCxnSpPr/>
      </xdr:nvCxnSpPr>
      <xdr:spPr>
        <a:xfrm>
          <a:off x="2209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105228</xdr:rowOff>
    </xdr:from>
    <xdr:to>
      <xdr:col>3</xdr:col>
      <xdr:colOff>142875</xdr:colOff>
      <xdr:row>58</xdr:row>
      <xdr:rowOff>159657</xdr:rowOff>
    </xdr:to>
    <xdr:cxnSp macro="">
      <xdr:nvCxnSpPr>
        <xdr:cNvPr id="199" name="直線コネクタ 198"/>
        <xdr:cNvCxnSpPr/>
      </xdr:nvCxnSpPr>
      <xdr:spPr>
        <a:xfrm>
          <a:off x="1320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24493</xdr:rowOff>
    </xdr:from>
    <xdr:to>
      <xdr:col>5</xdr:col>
      <xdr:colOff>600075</xdr:colOff>
      <xdr:row>59</xdr:row>
      <xdr:rowOff>126093</xdr:rowOff>
    </xdr:to>
    <xdr:sp macro="" textlink="">
      <xdr:nvSpPr>
        <xdr:cNvPr id="211" name="円/楕円 210"/>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110870</xdr:rowOff>
    </xdr:from>
    <xdr:ext cx="736600" cy="259045"/>
    <xdr:sp macro="" textlink="">
      <xdr:nvSpPr>
        <xdr:cNvPr id="212" name="テキスト ボックス 211"/>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35378</xdr:rowOff>
    </xdr:from>
    <xdr:to>
      <xdr:col>4</xdr:col>
      <xdr:colOff>396875</xdr:colOff>
      <xdr:row>59</xdr:row>
      <xdr:rowOff>136978</xdr:rowOff>
    </xdr:to>
    <xdr:sp macro="" textlink="">
      <xdr:nvSpPr>
        <xdr:cNvPr id="213" name="円/楕円 212"/>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121755</xdr:rowOff>
    </xdr:from>
    <xdr:ext cx="762000" cy="259045"/>
    <xdr:sp macro="" textlink="">
      <xdr:nvSpPr>
        <xdr:cNvPr id="214" name="テキスト ボックス 213"/>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5" name="円/楕円 214"/>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6" name="テキスト ボックス 215"/>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54428</xdr:rowOff>
    </xdr:from>
    <xdr:to>
      <xdr:col>1</xdr:col>
      <xdr:colOff>676275</xdr:colOff>
      <xdr:row>58</xdr:row>
      <xdr:rowOff>156028</xdr:rowOff>
    </xdr:to>
    <xdr:sp macro="" textlink="">
      <xdr:nvSpPr>
        <xdr:cNvPr id="217" name="円/楕円 216"/>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140805</xdr:rowOff>
    </xdr:from>
    <xdr:ext cx="762000" cy="259045"/>
    <xdr:sp macro="" textlink="">
      <xdr:nvSpPr>
        <xdr:cNvPr id="218" name="テキスト ボックス 217"/>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繰出金における経常一財は介護保険特別会計繰出金の増などにより</a:t>
          </a:r>
          <a:r>
            <a:rPr lang="ja-JP" altLang="ja-JP" sz="1100" b="0" i="0" baseline="0">
              <a:solidFill>
                <a:schemeClr val="dk1"/>
              </a:solidFill>
              <a:latin typeface="+mn-lt"/>
              <a:ea typeface="+mn-ea"/>
              <a:cs typeface="+mn-cs"/>
            </a:rPr>
            <a:t>前年比</a:t>
          </a:r>
          <a:r>
            <a:rPr lang="en-US" altLang="ja-JP" sz="1100" b="0" i="0" baseline="0">
              <a:solidFill>
                <a:schemeClr val="dk1"/>
              </a:solidFill>
              <a:latin typeface="+mn-lt"/>
              <a:ea typeface="+mn-ea"/>
              <a:cs typeface="+mn-cs"/>
            </a:rPr>
            <a:t>1.5</a:t>
          </a:r>
          <a:r>
            <a:rPr lang="ja-JP" altLang="ja-JP" sz="1100" b="0" i="0" baseline="0">
              <a:solidFill>
                <a:schemeClr val="dk1"/>
              </a:solidFill>
              <a:latin typeface="+mn-lt"/>
              <a:ea typeface="+mn-ea"/>
              <a:cs typeface="+mn-cs"/>
            </a:rPr>
            <a:t>％増し</a:t>
          </a:r>
          <a:r>
            <a:rPr lang="ja-JP" altLang="en-US" sz="1100" b="0" i="0" baseline="0">
              <a:solidFill>
                <a:schemeClr val="dk1"/>
              </a:solidFill>
              <a:latin typeface="+mn-lt"/>
              <a:ea typeface="+mn-ea"/>
              <a:cs typeface="+mn-cs"/>
            </a:rPr>
            <a:t>たものの</a:t>
          </a:r>
          <a:r>
            <a:rPr lang="ja-JP" altLang="ja-JP" sz="1100" b="0" i="0" baseline="0">
              <a:solidFill>
                <a:schemeClr val="dk1"/>
              </a:solidFill>
              <a:latin typeface="+mn-lt"/>
              <a:ea typeface="+mn-ea"/>
              <a:cs typeface="+mn-cs"/>
            </a:rPr>
            <a:t>、経常収支比率は前年</a:t>
          </a:r>
          <a:r>
            <a:rPr lang="ja-JP" altLang="en-US" sz="1100" b="0" i="0" baseline="0">
              <a:solidFill>
                <a:schemeClr val="dk1"/>
              </a:solidFill>
              <a:latin typeface="+mn-lt"/>
              <a:ea typeface="+mn-ea"/>
              <a:cs typeface="+mn-cs"/>
            </a:rPr>
            <a:t>と同率となった</a:t>
          </a:r>
          <a:r>
            <a:rPr lang="ja-JP" altLang="ja-JP" sz="1100" b="0" i="0" baseline="0">
              <a:solidFill>
                <a:schemeClr val="dk1"/>
              </a:solidFill>
              <a:latin typeface="+mn-lt"/>
              <a:ea typeface="+mn-ea"/>
              <a:cs typeface="+mn-cs"/>
            </a:rPr>
            <a:t>。今後も高齢化等により需要が増加するものと考えられるため、業務改善などにより経費の抑制を図る。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111760</xdr:rowOff>
    </xdr:to>
    <xdr:cxnSp macro="">
      <xdr:nvCxnSpPr>
        <xdr:cNvPr id="251" name="直線コネクタ 250"/>
        <xdr:cNvCxnSpPr/>
      </xdr:nvCxnSpPr>
      <xdr:spPr>
        <a:xfrm>
          <a:off x="15671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111760</xdr:rowOff>
    </xdr:to>
    <xdr:cxnSp macro="">
      <xdr:nvCxnSpPr>
        <xdr:cNvPr id="254" name="直線コネクタ 253"/>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88900</xdr:rowOff>
    </xdr:to>
    <xdr:cxnSp macro="">
      <xdr:nvCxnSpPr>
        <xdr:cNvPr id="257" name="直線コネクタ 256"/>
        <xdr:cNvCxnSpPr/>
      </xdr:nvCxnSpPr>
      <xdr:spPr>
        <a:xfrm>
          <a:off x="13893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43180</xdr:rowOff>
    </xdr:to>
    <xdr:cxnSp macro="">
      <xdr:nvCxnSpPr>
        <xdr:cNvPr id="260" name="直線コネクタ 259"/>
        <xdr:cNvCxnSpPr/>
      </xdr:nvCxnSpPr>
      <xdr:spPr>
        <a:xfrm>
          <a:off x="13004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71"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5" name="テキスト ボックス 274"/>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7" name="テキスト ボックス 276"/>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補助費等における経常一財は、前年比</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％増と</a:t>
          </a:r>
          <a:r>
            <a:rPr lang="ja-JP" altLang="en-US" sz="1100" b="0" i="0" baseline="0">
              <a:solidFill>
                <a:schemeClr val="dk1"/>
              </a:solidFill>
              <a:latin typeface="+mn-lt"/>
              <a:ea typeface="+mn-ea"/>
              <a:cs typeface="+mn-cs"/>
            </a:rPr>
            <a:t>なったものの</a:t>
          </a:r>
          <a:r>
            <a:rPr lang="ja-JP" altLang="ja-JP" sz="1100" b="0" i="0" baseline="0">
              <a:solidFill>
                <a:schemeClr val="dk1"/>
              </a:solidFill>
              <a:latin typeface="+mn-lt"/>
              <a:ea typeface="+mn-ea"/>
              <a:cs typeface="+mn-cs"/>
            </a:rPr>
            <a:t>、経常収支比率は前年比</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今後も様々な団体等に対する補助金、負担金等について費用負担のあり方等を検証し、継続的に見直しを行いながら改善に努める。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76200</xdr:rowOff>
    </xdr:to>
    <xdr:cxnSp macro="">
      <xdr:nvCxnSpPr>
        <xdr:cNvPr id="312" name="直線コネクタ 311"/>
        <xdr:cNvCxnSpPr/>
      </xdr:nvCxnSpPr>
      <xdr:spPr>
        <a:xfrm flipV="1">
          <a:off x="15671800" y="6235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38100</xdr:rowOff>
    </xdr:from>
    <xdr:to>
      <xdr:col>22</xdr:col>
      <xdr:colOff>565150</xdr:colOff>
      <xdr:row>36</xdr:row>
      <xdr:rowOff>76200</xdr:rowOff>
    </xdr:to>
    <xdr:cxnSp macro="">
      <xdr:nvCxnSpPr>
        <xdr:cNvPr id="315" name="直線コネクタ 314"/>
        <xdr:cNvCxnSpPr/>
      </xdr:nvCxnSpPr>
      <xdr:spPr>
        <a:xfrm>
          <a:off x="14782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133350</xdr:rowOff>
    </xdr:from>
    <xdr:to>
      <xdr:col>21</xdr:col>
      <xdr:colOff>361950</xdr:colOff>
      <xdr:row>36</xdr:row>
      <xdr:rowOff>38100</xdr:rowOff>
    </xdr:to>
    <xdr:cxnSp macro="">
      <xdr:nvCxnSpPr>
        <xdr:cNvPr id="318" name="直線コネクタ 317"/>
        <xdr:cNvCxnSpPr/>
      </xdr:nvCxnSpPr>
      <xdr:spPr>
        <a:xfrm>
          <a:off x="13893800" y="613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36</xdr:row>
      <xdr:rowOff>12700</xdr:rowOff>
    </xdr:to>
    <xdr:cxnSp macro="">
      <xdr:nvCxnSpPr>
        <xdr:cNvPr id="321" name="直線コネクタ 320"/>
        <xdr:cNvCxnSpPr/>
      </xdr:nvCxnSpPr>
      <xdr:spPr>
        <a:xfrm flipV="1">
          <a:off x="13004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31" name="円/楕円 330"/>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32"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25400</xdr:rowOff>
    </xdr:from>
    <xdr:to>
      <xdr:col>22</xdr:col>
      <xdr:colOff>615950</xdr:colOff>
      <xdr:row>36</xdr:row>
      <xdr:rowOff>127000</xdr:rowOff>
    </xdr:to>
    <xdr:sp macro="" textlink="">
      <xdr:nvSpPr>
        <xdr:cNvPr id="333" name="円/楕円 332"/>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34" name="テキスト ボックス 333"/>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158750</xdr:rowOff>
    </xdr:from>
    <xdr:to>
      <xdr:col>21</xdr:col>
      <xdr:colOff>412750</xdr:colOff>
      <xdr:row>36</xdr:row>
      <xdr:rowOff>88900</xdr:rowOff>
    </xdr:to>
    <xdr:sp macro="" textlink="">
      <xdr:nvSpPr>
        <xdr:cNvPr id="335" name="円/楕円 334"/>
        <xdr:cNvSpPr/>
      </xdr:nvSpPr>
      <xdr:spPr>
        <a:xfrm>
          <a:off x="14732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99077</xdr:rowOff>
    </xdr:from>
    <xdr:ext cx="762000" cy="259045"/>
    <xdr:sp macro="" textlink="">
      <xdr:nvSpPr>
        <xdr:cNvPr id="336" name="テキスト ボックス 335"/>
        <xdr:cNvSpPr txBox="1"/>
      </xdr:nvSpPr>
      <xdr:spPr>
        <a:xfrm>
          <a:off x="14401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82550</xdr:rowOff>
    </xdr:from>
    <xdr:to>
      <xdr:col>20</xdr:col>
      <xdr:colOff>209550</xdr:colOff>
      <xdr:row>36</xdr:row>
      <xdr:rowOff>12700</xdr:rowOff>
    </xdr:to>
    <xdr:sp macro="" textlink="">
      <xdr:nvSpPr>
        <xdr:cNvPr id="337" name="円/楕円 336"/>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22877</xdr:rowOff>
    </xdr:from>
    <xdr:ext cx="762000" cy="259045"/>
    <xdr:sp macro="" textlink="">
      <xdr:nvSpPr>
        <xdr:cNvPr id="338" name="テキスト ボックス 337"/>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9" name="円/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公債費の総額は増となり、</a:t>
          </a:r>
          <a:r>
            <a:rPr lang="ja-JP" altLang="ja-JP" sz="1100" b="0" i="0" baseline="0">
              <a:solidFill>
                <a:sysClr val="windowText" lastClr="000000"/>
              </a:solidFill>
              <a:latin typeface="+mn-lt"/>
              <a:ea typeface="+mn-ea"/>
              <a:cs typeface="+mn-cs"/>
            </a:rPr>
            <a:t>公債費に占める経常一財は</a:t>
          </a:r>
          <a:r>
            <a:rPr lang="en-US" altLang="ja-JP" sz="1100" b="0" i="0" baseline="0">
              <a:solidFill>
                <a:sysClr val="windowText" lastClr="000000"/>
              </a:solidFill>
              <a:latin typeface="+mn-lt"/>
              <a:ea typeface="+mn-ea"/>
              <a:cs typeface="+mn-cs"/>
            </a:rPr>
            <a:t>1.6</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増</a:t>
          </a:r>
          <a:r>
            <a:rPr lang="ja-JP" altLang="ja-JP" sz="1100" b="0" i="0" baseline="0">
              <a:solidFill>
                <a:sysClr val="windowText" lastClr="000000"/>
              </a:solidFill>
              <a:latin typeface="+mn-lt"/>
              <a:ea typeface="+mn-ea"/>
              <a:cs typeface="+mn-cs"/>
            </a:rPr>
            <a:t>と</a:t>
          </a:r>
          <a:r>
            <a:rPr lang="ja-JP" altLang="en-US" sz="1100" b="0" i="0" baseline="0">
              <a:solidFill>
                <a:sysClr val="windowText" lastClr="000000"/>
              </a:solidFill>
              <a:latin typeface="+mn-lt"/>
              <a:ea typeface="+mn-ea"/>
              <a:cs typeface="+mn-cs"/>
            </a:rPr>
            <a:t>なったものの</a:t>
          </a:r>
          <a:r>
            <a:rPr lang="ja-JP" altLang="ja-JP" sz="1100" b="0" i="0" baseline="0">
              <a:solidFill>
                <a:sysClr val="windowText" lastClr="000000"/>
              </a:solidFill>
              <a:latin typeface="+mn-lt"/>
              <a:ea typeface="+mn-ea"/>
              <a:cs typeface="+mn-cs"/>
            </a:rPr>
            <a:t>、経常収支比率</a:t>
          </a:r>
          <a:r>
            <a:rPr lang="ja-JP" altLang="en-US" sz="1100" b="0" i="0" baseline="0">
              <a:solidFill>
                <a:sysClr val="windowText" lastClr="000000"/>
              </a:solidFill>
              <a:latin typeface="+mn-lt"/>
              <a:ea typeface="+mn-ea"/>
              <a:cs typeface="+mn-cs"/>
            </a:rPr>
            <a:t>は</a:t>
          </a:r>
          <a:r>
            <a:rPr lang="ja-JP" altLang="ja-JP" sz="1100" b="0" i="0" baseline="0">
              <a:solidFill>
                <a:sysClr val="windowText" lastClr="000000"/>
              </a:solidFill>
              <a:latin typeface="+mn-lt"/>
              <a:ea typeface="+mn-ea"/>
              <a:cs typeface="+mn-cs"/>
            </a:rPr>
            <a:t>前年比</a:t>
          </a:r>
          <a:r>
            <a:rPr lang="en-US" altLang="ja-JP" sz="1100" b="0" i="0" baseline="0">
              <a:solidFill>
                <a:sysClr val="windowText" lastClr="000000"/>
              </a:solidFill>
              <a:latin typeface="+mn-lt"/>
              <a:ea typeface="+mn-ea"/>
              <a:cs typeface="+mn-cs"/>
            </a:rPr>
            <a:t>0.1</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今後は合併特例債や臨時財政対策債の償還が多額となっ</a:t>
          </a:r>
          <a:r>
            <a:rPr lang="ja-JP" altLang="ja-JP" sz="1100" b="0" i="0" baseline="0">
              <a:solidFill>
                <a:schemeClr val="dk1"/>
              </a:solidFill>
              <a:latin typeface="+mn-lt"/>
              <a:ea typeface="+mn-ea"/>
              <a:cs typeface="+mn-cs"/>
            </a:rPr>
            <a:t>ていくことから、単なる資金手当てにすぎない地方債の発行を抑制するなど、公債費の抑制に努めていく。</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44704</xdr:rowOff>
    </xdr:to>
    <xdr:cxnSp macro="">
      <xdr:nvCxnSpPr>
        <xdr:cNvPr id="371" name="直線コネクタ 370"/>
        <xdr:cNvCxnSpPr/>
      </xdr:nvCxnSpPr>
      <xdr:spPr>
        <a:xfrm flipV="1">
          <a:off x="3987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81280</xdr:rowOff>
    </xdr:to>
    <xdr:cxnSp macro="">
      <xdr:nvCxnSpPr>
        <xdr:cNvPr id="374" name="直線コネクタ 373"/>
        <xdr:cNvCxnSpPr/>
      </xdr:nvCxnSpPr>
      <xdr:spPr>
        <a:xfrm flipV="1">
          <a:off x="3098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79</xdr:row>
      <xdr:rowOff>156718</xdr:rowOff>
    </xdr:to>
    <xdr:cxnSp macro="">
      <xdr:nvCxnSpPr>
        <xdr:cNvPr id="377" name="直線コネクタ 376"/>
        <xdr:cNvCxnSpPr/>
      </xdr:nvCxnSpPr>
      <xdr:spPr>
        <a:xfrm flipV="1">
          <a:off x="2209800" y="134543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122428</xdr:rowOff>
    </xdr:to>
    <xdr:cxnSp macro="">
      <xdr:nvCxnSpPr>
        <xdr:cNvPr id="380" name="直線コネクタ 379"/>
        <xdr:cNvCxnSpPr/>
      </xdr:nvCxnSpPr>
      <xdr:spPr>
        <a:xfrm flipV="1">
          <a:off x="1320800" y="137012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0" name="円/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91"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2" name="円/楕円 39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93" name="テキスト ボックス 39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4" name="円/楕円 393"/>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5" name="テキスト ボックス 394"/>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96" name="円/楕円 395"/>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97" name="テキスト ボックス 396"/>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71628</xdr:rowOff>
    </xdr:from>
    <xdr:to>
      <xdr:col>1</xdr:col>
      <xdr:colOff>676275</xdr:colOff>
      <xdr:row>81</xdr:row>
      <xdr:rowOff>1778</xdr:rowOff>
    </xdr:to>
    <xdr:sp macro="" textlink="">
      <xdr:nvSpPr>
        <xdr:cNvPr id="398" name="円/楕円 397"/>
        <xdr:cNvSpPr/>
      </xdr:nvSpPr>
      <xdr:spPr>
        <a:xfrm>
          <a:off x="1270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158005</xdr:rowOff>
    </xdr:from>
    <xdr:ext cx="762000" cy="259045"/>
    <xdr:sp macro="" textlink="">
      <xdr:nvSpPr>
        <xdr:cNvPr id="399" name="テキスト ボックス 398"/>
        <xdr:cNvSpPr txBox="1"/>
      </xdr:nvSpPr>
      <xdr:spPr>
        <a:xfrm>
          <a:off x="939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人件費等で減となったことから、経常収支比率は前年比</a:t>
          </a:r>
          <a:r>
            <a:rPr lang="en-US" altLang="ja-JP" sz="1100" b="0" i="0" baseline="0">
              <a:solidFill>
                <a:sysClr val="windowText" lastClr="000000"/>
              </a:solidFill>
              <a:latin typeface="+mn-lt"/>
              <a:ea typeface="+mn-ea"/>
              <a:cs typeface="+mn-cs"/>
            </a:rPr>
            <a:t>0.6%</a:t>
          </a:r>
          <a:r>
            <a:rPr lang="ja-JP" altLang="ja-JP" sz="1100" b="0" i="0" baseline="0">
              <a:solidFill>
                <a:sysClr val="windowText" lastClr="000000"/>
              </a:solidFill>
              <a:latin typeface="+mn-lt"/>
              <a:ea typeface="+mn-ea"/>
              <a:cs typeface="+mn-cs"/>
            </a:rPr>
            <a:t>の改善となった。</a:t>
          </a:r>
          <a:endParaRPr lang="ja-JP" altLang="ja-JP" sz="1100">
            <a:solidFill>
              <a:sysClr val="windowText" lastClr="000000"/>
            </a:solidFill>
            <a:latin typeface="+mn-lt"/>
            <a:ea typeface="+mn-ea"/>
            <a:cs typeface="+mn-cs"/>
          </a:endParaRPr>
        </a:p>
        <a:p>
          <a:pPr rtl="0" fontAlgn="base"/>
          <a:r>
            <a:rPr lang="ja-JP" altLang="ja-JP" sz="1100" b="0" i="0" baseline="0">
              <a:solidFill>
                <a:schemeClr val="dk1"/>
              </a:solidFill>
              <a:latin typeface="+mn-lt"/>
              <a:ea typeface="+mn-ea"/>
              <a:cs typeface="+mn-cs"/>
            </a:rPr>
            <a:t>　地方交付税に大きく依存しない、自主的かつ安定的な再生基盤を確立するため</a:t>
          </a:r>
          <a:r>
            <a:rPr lang="ja-JP" altLang="en-US" sz="1100" b="0" i="0" baseline="0">
              <a:solidFill>
                <a:schemeClr val="dk1"/>
              </a:solidFill>
              <a:latin typeface="+mn-lt"/>
              <a:ea typeface="+mn-ea"/>
              <a:cs typeface="+mn-cs"/>
            </a:rPr>
            <a:t>、引き続き行財政の改善に努める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85089</xdr:rowOff>
    </xdr:to>
    <xdr:cxnSp macro="">
      <xdr:nvCxnSpPr>
        <xdr:cNvPr id="432" name="直線コネクタ 431"/>
        <xdr:cNvCxnSpPr/>
      </xdr:nvCxnSpPr>
      <xdr:spPr>
        <a:xfrm flipV="1">
          <a:off x="15671800" y="134429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78</xdr:row>
      <xdr:rowOff>100330</xdr:rowOff>
    </xdr:to>
    <xdr:cxnSp macro="">
      <xdr:nvCxnSpPr>
        <xdr:cNvPr id="435" name="直線コネクタ 434"/>
        <xdr:cNvCxnSpPr/>
      </xdr:nvCxnSpPr>
      <xdr:spPr>
        <a:xfrm flipV="1">
          <a:off x="14782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100330</xdr:rowOff>
    </xdr:to>
    <xdr:cxnSp macro="">
      <xdr:nvCxnSpPr>
        <xdr:cNvPr id="438" name="直線コネクタ 437"/>
        <xdr:cNvCxnSpPr/>
      </xdr:nvCxnSpPr>
      <xdr:spPr>
        <a:xfrm>
          <a:off x="13893800" y="133743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1270</xdr:rowOff>
    </xdr:to>
    <xdr:cxnSp macro="">
      <xdr:nvCxnSpPr>
        <xdr:cNvPr id="441" name="直線コネクタ 440"/>
        <xdr:cNvCxnSpPr/>
      </xdr:nvCxnSpPr>
      <xdr:spPr>
        <a:xfrm>
          <a:off x="13004800" y="13317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51" name="円/楕円 450"/>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52"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34289</xdr:rowOff>
    </xdr:from>
    <xdr:to>
      <xdr:col>22</xdr:col>
      <xdr:colOff>615950</xdr:colOff>
      <xdr:row>78</xdr:row>
      <xdr:rowOff>135889</xdr:rowOff>
    </xdr:to>
    <xdr:sp macro="" textlink="">
      <xdr:nvSpPr>
        <xdr:cNvPr id="453" name="円/楕円 452"/>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120666</xdr:rowOff>
    </xdr:from>
    <xdr:ext cx="736600" cy="259045"/>
    <xdr:sp macro="" textlink="">
      <xdr:nvSpPr>
        <xdr:cNvPr id="454" name="テキスト ボックス 453"/>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55" name="円/楕円 454"/>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56" name="テキスト ボックス 455"/>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7" name="円/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8" name="テキスト ボックス 45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9" name="円/楕円 45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0" name="テキスト ボックス 45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長崎県長崎市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36962</xdr:rowOff>
    </xdr:from>
    <xdr:to>
      <xdr:col>4</xdr:col>
      <xdr:colOff>1117600</xdr:colOff>
      <xdr:row>17</xdr:row>
      <xdr:rowOff>128905</xdr:rowOff>
    </xdr:to>
    <xdr:cxnSp macro="">
      <xdr:nvCxnSpPr>
        <xdr:cNvPr id="48" name="直線コネクタ 47"/>
        <xdr:cNvCxnSpPr/>
      </xdr:nvCxnSpPr>
      <xdr:spPr bwMode="auto">
        <a:xfrm flipV="1">
          <a:off x="5003800" y="2999237"/>
          <a:ext cx="647700" cy="9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21739</xdr:rowOff>
    </xdr:from>
    <xdr:ext cx="762000" cy="259045"/>
    <xdr:sp macro="" textlink="">
      <xdr:nvSpPr>
        <xdr:cNvPr id="49" name="人口1人当たり決算額の推移平均値テキスト130"/>
        <xdr:cNvSpPr txBox="1"/>
      </xdr:nvSpPr>
      <xdr:spPr>
        <a:xfrm>
          <a:off x="5740400" y="298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166121</xdr:rowOff>
    </xdr:from>
    <xdr:to>
      <xdr:col>4</xdr:col>
      <xdr:colOff>469900</xdr:colOff>
      <xdr:row>17</xdr:row>
      <xdr:rowOff>128905</xdr:rowOff>
    </xdr:to>
    <xdr:cxnSp macro="">
      <xdr:nvCxnSpPr>
        <xdr:cNvPr id="51" name="直線コネクタ 50"/>
        <xdr:cNvCxnSpPr/>
      </xdr:nvCxnSpPr>
      <xdr:spPr bwMode="auto">
        <a:xfrm>
          <a:off x="4305300" y="2956946"/>
          <a:ext cx="698500" cy="13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47295</xdr:rowOff>
    </xdr:from>
    <xdr:to>
      <xdr:col>3</xdr:col>
      <xdr:colOff>904875</xdr:colOff>
      <xdr:row>16</xdr:row>
      <xdr:rowOff>166121</xdr:rowOff>
    </xdr:to>
    <xdr:cxnSp macro="">
      <xdr:nvCxnSpPr>
        <xdr:cNvPr id="54" name="直線コネクタ 53"/>
        <xdr:cNvCxnSpPr/>
      </xdr:nvCxnSpPr>
      <xdr:spPr bwMode="auto">
        <a:xfrm>
          <a:off x="3606800" y="2838120"/>
          <a:ext cx="698500" cy="1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160635</xdr:rowOff>
    </xdr:from>
    <xdr:to>
      <xdr:col>3</xdr:col>
      <xdr:colOff>206375</xdr:colOff>
      <xdr:row>16</xdr:row>
      <xdr:rowOff>47295</xdr:rowOff>
    </xdr:to>
    <xdr:cxnSp macro="">
      <xdr:nvCxnSpPr>
        <xdr:cNvPr id="57" name="直線コネクタ 56"/>
        <xdr:cNvCxnSpPr/>
      </xdr:nvCxnSpPr>
      <xdr:spPr bwMode="auto">
        <a:xfrm>
          <a:off x="2908300" y="2780010"/>
          <a:ext cx="698500" cy="5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157612</xdr:rowOff>
    </xdr:from>
    <xdr:to>
      <xdr:col>5</xdr:col>
      <xdr:colOff>34925</xdr:colOff>
      <xdr:row>17</xdr:row>
      <xdr:rowOff>87762</xdr:rowOff>
    </xdr:to>
    <xdr:sp macro="" textlink="">
      <xdr:nvSpPr>
        <xdr:cNvPr id="67" name="円/楕円 66"/>
        <xdr:cNvSpPr/>
      </xdr:nvSpPr>
      <xdr:spPr bwMode="auto">
        <a:xfrm>
          <a:off x="5600700" y="294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2689</xdr:rowOff>
    </xdr:from>
    <xdr:ext cx="762000" cy="259045"/>
    <xdr:sp macro="" textlink="">
      <xdr:nvSpPr>
        <xdr:cNvPr id="68" name="人口1人当たり決算額の推移該当値テキスト130"/>
        <xdr:cNvSpPr txBox="1"/>
      </xdr:nvSpPr>
      <xdr:spPr>
        <a:xfrm>
          <a:off x="5740400" y="27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78105</xdr:rowOff>
    </xdr:from>
    <xdr:to>
      <xdr:col>4</xdr:col>
      <xdr:colOff>520700</xdr:colOff>
      <xdr:row>18</xdr:row>
      <xdr:rowOff>8255</xdr:rowOff>
    </xdr:to>
    <xdr:sp macro="" textlink="">
      <xdr:nvSpPr>
        <xdr:cNvPr id="69" name="円/楕円 68"/>
        <xdr:cNvSpPr/>
      </xdr:nvSpPr>
      <xdr:spPr bwMode="auto">
        <a:xfrm>
          <a:off x="49530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164482</xdr:rowOff>
    </xdr:from>
    <xdr:ext cx="736600" cy="259045"/>
    <xdr:sp macro="" textlink="">
      <xdr:nvSpPr>
        <xdr:cNvPr id="70" name="テキスト ボックス 69"/>
        <xdr:cNvSpPr txBox="1"/>
      </xdr:nvSpPr>
      <xdr:spPr>
        <a:xfrm>
          <a:off x="4622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115321</xdr:rowOff>
    </xdr:from>
    <xdr:to>
      <xdr:col>3</xdr:col>
      <xdr:colOff>955675</xdr:colOff>
      <xdr:row>17</xdr:row>
      <xdr:rowOff>45471</xdr:rowOff>
    </xdr:to>
    <xdr:sp macro="" textlink="">
      <xdr:nvSpPr>
        <xdr:cNvPr id="71" name="円/楕円 70"/>
        <xdr:cNvSpPr/>
      </xdr:nvSpPr>
      <xdr:spPr bwMode="auto">
        <a:xfrm>
          <a:off x="4254500" y="290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55648</xdr:rowOff>
    </xdr:from>
    <xdr:ext cx="762000" cy="259045"/>
    <xdr:sp macro="" textlink="">
      <xdr:nvSpPr>
        <xdr:cNvPr id="72" name="テキスト ボックス 71"/>
        <xdr:cNvSpPr txBox="1"/>
      </xdr:nvSpPr>
      <xdr:spPr>
        <a:xfrm>
          <a:off x="3924300" y="267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167945</xdr:rowOff>
    </xdr:from>
    <xdr:to>
      <xdr:col>3</xdr:col>
      <xdr:colOff>257175</xdr:colOff>
      <xdr:row>16</xdr:row>
      <xdr:rowOff>98095</xdr:rowOff>
    </xdr:to>
    <xdr:sp macro="" textlink="">
      <xdr:nvSpPr>
        <xdr:cNvPr id="73" name="円/楕円 72"/>
        <xdr:cNvSpPr/>
      </xdr:nvSpPr>
      <xdr:spPr bwMode="auto">
        <a:xfrm>
          <a:off x="3556000" y="278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108272</xdr:rowOff>
    </xdr:from>
    <xdr:ext cx="762000" cy="259045"/>
    <xdr:sp macro="" textlink="">
      <xdr:nvSpPr>
        <xdr:cNvPr id="74" name="テキスト ボックス 73"/>
        <xdr:cNvSpPr txBox="1"/>
      </xdr:nvSpPr>
      <xdr:spPr>
        <a:xfrm>
          <a:off x="3225800" y="25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109835</xdr:rowOff>
    </xdr:from>
    <xdr:to>
      <xdr:col>2</xdr:col>
      <xdr:colOff>692150</xdr:colOff>
      <xdr:row>16</xdr:row>
      <xdr:rowOff>39985</xdr:rowOff>
    </xdr:to>
    <xdr:sp macro="" textlink="">
      <xdr:nvSpPr>
        <xdr:cNvPr id="75" name="円/楕円 74"/>
        <xdr:cNvSpPr/>
      </xdr:nvSpPr>
      <xdr:spPr bwMode="auto">
        <a:xfrm>
          <a:off x="2857500" y="27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50162</xdr:rowOff>
    </xdr:from>
    <xdr:ext cx="762000" cy="259045"/>
    <xdr:sp macro="" textlink="">
      <xdr:nvSpPr>
        <xdr:cNvPr id="76" name="テキスト ボックス 75"/>
        <xdr:cNvSpPr txBox="1"/>
      </xdr:nvSpPr>
      <xdr:spPr>
        <a:xfrm>
          <a:off x="2527300" y="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108826</xdr:rowOff>
    </xdr:from>
    <xdr:to>
      <xdr:col>4</xdr:col>
      <xdr:colOff>1117600</xdr:colOff>
      <xdr:row>35</xdr:row>
      <xdr:rowOff>126467</xdr:rowOff>
    </xdr:to>
    <xdr:cxnSp macro="">
      <xdr:nvCxnSpPr>
        <xdr:cNvPr id="109" name="直線コネクタ 108"/>
        <xdr:cNvCxnSpPr/>
      </xdr:nvCxnSpPr>
      <xdr:spPr bwMode="auto">
        <a:xfrm>
          <a:off x="5003800" y="6719176"/>
          <a:ext cx="647700" cy="1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30302</xdr:rowOff>
    </xdr:from>
    <xdr:to>
      <xdr:col>4</xdr:col>
      <xdr:colOff>469900</xdr:colOff>
      <xdr:row>35</xdr:row>
      <xdr:rowOff>108826</xdr:rowOff>
    </xdr:to>
    <xdr:cxnSp macro="">
      <xdr:nvCxnSpPr>
        <xdr:cNvPr id="112" name="直線コネクタ 111"/>
        <xdr:cNvCxnSpPr/>
      </xdr:nvCxnSpPr>
      <xdr:spPr bwMode="auto">
        <a:xfrm>
          <a:off x="4305300" y="6640652"/>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195771</xdr:rowOff>
    </xdr:from>
    <xdr:to>
      <xdr:col>3</xdr:col>
      <xdr:colOff>904875</xdr:colOff>
      <xdr:row>35</xdr:row>
      <xdr:rowOff>30302</xdr:rowOff>
    </xdr:to>
    <xdr:cxnSp macro="">
      <xdr:nvCxnSpPr>
        <xdr:cNvPr id="115" name="直線コネクタ 114"/>
        <xdr:cNvCxnSpPr/>
      </xdr:nvCxnSpPr>
      <xdr:spPr bwMode="auto">
        <a:xfrm>
          <a:off x="3606800" y="6463221"/>
          <a:ext cx="698500" cy="17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98158</xdr:rowOff>
    </xdr:from>
    <xdr:to>
      <xdr:col>3</xdr:col>
      <xdr:colOff>206375</xdr:colOff>
      <xdr:row>34</xdr:row>
      <xdr:rowOff>195771</xdr:rowOff>
    </xdr:to>
    <xdr:cxnSp macro="">
      <xdr:nvCxnSpPr>
        <xdr:cNvPr id="118" name="直線コネクタ 117"/>
        <xdr:cNvCxnSpPr/>
      </xdr:nvCxnSpPr>
      <xdr:spPr bwMode="auto">
        <a:xfrm>
          <a:off x="2908300" y="6365608"/>
          <a:ext cx="698500" cy="9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75667</xdr:rowOff>
    </xdr:from>
    <xdr:to>
      <xdr:col>5</xdr:col>
      <xdr:colOff>34925</xdr:colOff>
      <xdr:row>35</xdr:row>
      <xdr:rowOff>177267</xdr:rowOff>
    </xdr:to>
    <xdr:sp macro="" textlink="">
      <xdr:nvSpPr>
        <xdr:cNvPr id="128" name="円/楕円 127"/>
        <xdr:cNvSpPr/>
      </xdr:nvSpPr>
      <xdr:spPr bwMode="auto">
        <a:xfrm>
          <a:off x="5600700" y="668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47744</xdr:rowOff>
    </xdr:from>
    <xdr:ext cx="762000" cy="259045"/>
    <xdr:sp macro="" textlink="">
      <xdr:nvSpPr>
        <xdr:cNvPr id="129" name="人口1人当たり決算額の推移該当値テキスト445"/>
        <xdr:cNvSpPr txBox="1"/>
      </xdr:nvSpPr>
      <xdr:spPr>
        <a:xfrm>
          <a:off x="5740400" y="66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58026</xdr:rowOff>
    </xdr:from>
    <xdr:to>
      <xdr:col>4</xdr:col>
      <xdr:colOff>520700</xdr:colOff>
      <xdr:row>35</xdr:row>
      <xdr:rowOff>159626</xdr:rowOff>
    </xdr:to>
    <xdr:sp macro="" textlink="">
      <xdr:nvSpPr>
        <xdr:cNvPr id="130" name="円/楕円 129"/>
        <xdr:cNvSpPr/>
      </xdr:nvSpPr>
      <xdr:spPr bwMode="auto">
        <a:xfrm>
          <a:off x="4953000" y="666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144403</xdr:rowOff>
    </xdr:from>
    <xdr:ext cx="736600" cy="259045"/>
    <xdr:sp macro="" textlink="">
      <xdr:nvSpPr>
        <xdr:cNvPr id="131" name="テキスト ボックス 130"/>
        <xdr:cNvSpPr txBox="1"/>
      </xdr:nvSpPr>
      <xdr:spPr>
        <a:xfrm>
          <a:off x="4622800" y="675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322402</xdr:rowOff>
    </xdr:from>
    <xdr:to>
      <xdr:col>3</xdr:col>
      <xdr:colOff>955675</xdr:colOff>
      <xdr:row>35</xdr:row>
      <xdr:rowOff>81102</xdr:rowOff>
    </xdr:to>
    <xdr:sp macro="" textlink="">
      <xdr:nvSpPr>
        <xdr:cNvPr id="132" name="円/楕円 131"/>
        <xdr:cNvSpPr/>
      </xdr:nvSpPr>
      <xdr:spPr bwMode="auto">
        <a:xfrm>
          <a:off x="4254500" y="658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65879</xdr:rowOff>
    </xdr:from>
    <xdr:ext cx="762000" cy="259045"/>
    <xdr:sp macro="" textlink="">
      <xdr:nvSpPr>
        <xdr:cNvPr id="133" name="テキスト ボックス 132"/>
        <xdr:cNvSpPr txBox="1"/>
      </xdr:nvSpPr>
      <xdr:spPr>
        <a:xfrm>
          <a:off x="3924300" y="667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144971</xdr:rowOff>
    </xdr:from>
    <xdr:to>
      <xdr:col>3</xdr:col>
      <xdr:colOff>257175</xdr:colOff>
      <xdr:row>34</xdr:row>
      <xdr:rowOff>246571</xdr:rowOff>
    </xdr:to>
    <xdr:sp macro="" textlink="">
      <xdr:nvSpPr>
        <xdr:cNvPr id="134" name="円/楕円 133"/>
        <xdr:cNvSpPr/>
      </xdr:nvSpPr>
      <xdr:spPr bwMode="auto">
        <a:xfrm>
          <a:off x="3556000" y="641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256748</xdr:rowOff>
    </xdr:from>
    <xdr:ext cx="762000" cy="259045"/>
    <xdr:sp macro="" textlink="">
      <xdr:nvSpPr>
        <xdr:cNvPr id="135" name="テキスト ボックス 134"/>
        <xdr:cNvSpPr txBox="1"/>
      </xdr:nvSpPr>
      <xdr:spPr>
        <a:xfrm>
          <a:off x="3225800" y="6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47358</xdr:rowOff>
    </xdr:from>
    <xdr:to>
      <xdr:col>2</xdr:col>
      <xdr:colOff>692150</xdr:colOff>
      <xdr:row>34</xdr:row>
      <xdr:rowOff>148958</xdr:rowOff>
    </xdr:to>
    <xdr:sp macro="" textlink="">
      <xdr:nvSpPr>
        <xdr:cNvPr id="136" name="円/楕円 135"/>
        <xdr:cNvSpPr/>
      </xdr:nvSpPr>
      <xdr:spPr bwMode="auto">
        <a:xfrm>
          <a:off x="2857500" y="631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159135</xdr:rowOff>
    </xdr:from>
    <xdr:ext cx="762000" cy="259045"/>
    <xdr:sp macro="" textlink="">
      <xdr:nvSpPr>
        <xdr:cNvPr id="137" name="テキスト ボックス 136"/>
        <xdr:cNvSpPr txBox="1"/>
      </xdr:nvSpPr>
      <xdr:spPr>
        <a:xfrm>
          <a:off x="2527300" y="60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年度決算において、歳入は市税が大幅に予算を上回った（約</a:t>
          </a:r>
          <a:r>
            <a:rPr lang="en-US" altLang="ja-JP" sz="1100" b="0" i="0" baseline="0">
              <a:solidFill>
                <a:sysClr val="windowText" lastClr="000000"/>
              </a:solidFill>
              <a:latin typeface="+mn-lt"/>
              <a:ea typeface="+mn-ea"/>
              <a:cs typeface="+mn-cs"/>
            </a:rPr>
            <a:t>20</a:t>
          </a:r>
          <a:r>
            <a:rPr lang="ja-JP" altLang="ja-JP" sz="1100" b="0" i="0" baseline="0">
              <a:solidFill>
                <a:sysClr val="windowText" lastClr="000000"/>
              </a:solidFill>
              <a:latin typeface="+mn-lt"/>
              <a:ea typeface="+mn-ea"/>
              <a:cs typeface="+mn-cs"/>
            </a:rPr>
            <a:t>億増）、歳出は特別・企業会計繰出金の不用額が増（国保特会において約</a:t>
          </a:r>
          <a:r>
            <a:rPr lang="en-US" altLang="ja-JP" sz="1100" b="0" i="0" baseline="0">
              <a:solidFill>
                <a:sysClr val="windowText" lastClr="000000"/>
              </a:solidFill>
              <a:latin typeface="+mn-lt"/>
              <a:ea typeface="+mn-ea"/>
              <a:cs typeface="+mn-cs"/>
            </a:rPr>
            <a:t>1.4</a:t>
          </a:r>
          <a:r>
            <a:rPr lang="ja-JP" altLang="ja-JP" sz="1100" b="0" i="0" baseline="0">
              <a:solidFill>
                <a:sysClr val="windowText" lastClr="000000"/>
              </a:solidFill>
              <a:latin typeface="+mn-lt"/>
              <a:ea typeface="+mn-ea"/>
              <a:cs typeface="+mn-cs"/>
            </a:rPr>
            <a:t>億増、</a:t>
          </a:r>
          <a:r>
            <a:rPr lang="ja-JP" altLang="en-US" sz="1100" b="0" i="0" baseline="0">
              <a:solidFill>
                <a:sysClr val="windowText" lastClr="000000"/>
              </a:solidFill>
              <a:latin typeface="+mn-lt"/>
              <a:ea typeface="+mn-ea"/>
              <a:cs typeface="+mn-cs"/>
            </a:rPr>
            <a:t>介護特会において約</a:t>
          </a:r>
          <a:r>
            <a:rPr lang="en-US" altLang="ja-JP" sz="1100" b="0" i="0" baseline="0">
              <a:solidFill>
                <a:sysClr val="windowText" lastClr="000000"/>
              </a:solidFill>
              <a:latin typeface="+mn-lt"/>
              <a:ea typeface="+mn-ea"/>
              <a:cs typeface="+mn-cs"/>
            </a:rPr>
            <a:t>1.4</a:t>
          </a:r>
          <a:r>
            <a:rPr lang="ja-JP" altLang="en-US" sz="1100" b="0" i="0" baseline="0">
              <a:solidFill>
                <a:sysClr val="windowText" lastClr="000000"/>
              </a:solidFill>
              <a:latin typeface="+mn-lt"/>
              <a:ea typeface="+mn-ea"/>
              <a:cs typeface="+mn-cs"/>
            </a:rPr>
            <a:t>億増</a:t>
          </a:r>
          <a:r>
            <a:rPr lang="ja-JP" altLang="ja-JP" sz="1100" b="0" i="0" baseline="0">
              <a:solidFill>
                <a:sysClr val="windowText" lastClr="000000"/>
              </a:solidFill>
              <a:latin typeface="+mn-lt"/>
              <a:ea typeface="+mn-ea"/>
              <a:cs typeface="+mn-cs"/>
            </a:rPr>
            <a:t>）となったことなどから実質収支は黒字。</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実質収支自体はこれまで黒字であるが、Ｈ</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においては、基金積立金より取崩額が大きかったことから、実質単年度収支は赤字となっている。</a:t>
          </a:r>
          <a:endParaRPr lang="en-US" altLang="ja-JP" sz="1100" b="0" i="0" baseline="0">
            <a:solidFill>
              <a:sysClr val="windowText" lastClr="000000"/>
            </a:solidFill>
            <a:latin typeface="+mn-lt"/>
            <a:ea typeface="+mn-ea"/>
            <a:cs typeface="+mn-cs"/>
          </a:endParaRPr>
        </a:p>
        <a:p>
          <a:pPr rtl="0"/>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参考：直近の一般会計実質収支</a:t>
          </a:r>
          <a:r>
            <a:rPr lang="en-US"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fontAlgn="base"/>
          <a:r>
            <a:rPr lang="ja-JP" altLang="en-US" sz="1100" b="0" i="0" baseline="0">
              <a:solidFill>
                <a:sysClr val="windowText" lastClr="000000"/>
              </a:solidFill>
              <a:latin typeface="+mn-lt"/>
              <a:ea typeface="+mn-ea"/>
              <a:cs typeface="+mn-cs"/>
            </a:rPr>
            <a:t>Ｈ</a:t>
          </a:r>
          <a:r>
            <a:rPr lang="en-US" altLang="ja-JP" sz="1100" b="0" i="0" baseline="0">
              <a:solidFill>
                <a:sysClr val="windowText" lastClr="000000"/>
              </a:solidFill>
              <a:latin typeface="+mn-lt"/>
              <a:ea typeface="+mn-ea"/>
              <a:cs typeface="+mn-cs"/>
            </a:rPr>
            <a:t>26</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2,405</a:t>
          </a:r>
          <a:r>
            <a:rPr lang="ja-JP" altLang="en-US" sz="1100" b="0" i="0" baseline="0">
              <a:solidFill>
                <a:sysClr val="windowText" lastClr="000000"/>
              </a:solidFill>
              <a:latin typeface="+mn-lt"/>
              <a:ea typeface="+mn-ea"/>
              <a:cs typeface="+mn-cs"/>
            </a:rPr>
            <a:t>百万円、</a:t>
          </a:r>
          <a:r>
            <a:rPr lang="ja-JP" altLang="ja-JP" sz="1100" b="0" i="0" baseline="0">
              <a:solidFill>
                <a:sysClr val="windowText" lastClr="000000"/>
              </a:solidFill>
              <a:latin typeface="+mn-lt"/>
              <a:ea typeface="+mn-ea"/>
              <a:cs typeface="+mn-cs"/>
            </a:rPr>
            <a:t>Ｈ</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3,442</a:t>
          </a:r>
          <a:r>
            <a:rPr lang="ja-JP" altLang="ja-JP" sz="1100" b="0" i="0" baseline="0">
              <a:solidFill>
                <a:sysClr val="windowText" lastClr="000000"/>
              </a:solidFill>
              <a:latin typeface="+mn-lt"/>
              <a:ea typeface="+mn-ea"/>
              <a:cs typeface="+mn-cs"/>
            </a:rPr>
            <a:t>百万円、Ｈ</a:t>
          </a:r>
          <a:r>
            <a:rPr lang="en-US" altLang="ja-JP" sz="1100" b="0" i="0" baseline="0">
              <a:solidFill>
                <a:sysClr val="windowText" lastClr="000000"/>
              </a:solidFill>
              <a:latin typeface="+mn-lt"/>
              <a:ea typeface="+mn-ea"/>
              <a:cs typeface="+mn-cs"/>
            </a:rPr>
            <a:t>24</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1,674</a:t>
          </a:r>
          <a:r>
            <a:rPr lang="ja-JP" altLang="ja-JP" sz="1100" b="0" i="0" baseline="0">
              <a:solidFill>
                <a:sysClr val="windowText" lastClr="000000"/>
              </a:solidFill>
              <a:latin typeface="+mn-lt"/>
              <a:ea typeface="+mn-ea"/>
              <a:cs typeface="+mn-cs"/>
            </a:rPr>
            <a:t>百万円</a:t>
          </a:r>
          <a:endParaRPr lang="en-US" altLang="ja-JP" sz="1100" b="0" i="0" baseline="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度決算における昨年度からの主な増減要素</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・水道事業会計：</a:t>
          </a:r>
          <a:r>
            <a:rPr lang="ja-JP" altLang="en-US" sz="1100" b="0" i="0" baseline="0">
              <a:solidFill>
                <a:schemeClr val="dk1"/>
              </a:solidFill>
              <a:latin typeface="+mn-lt"/>
              <a:ea typeface="+mn-ea"/>
              <a:cs typeface="+mn-cs"/>
            </a:rPr>
            <a:t>流動負債において未払金が減少したものの、現金預金の減少及び前払金の皆減等により流動資産が減少したた</a:t>
          </a:r>
          <a:r>
            <a:rPr lang="ja-JP" altLang="ja-JP" sz="1100" b="0" i="0" baseline="0">
              <a:solidFill>
                <a:schemeClr val="dk1"/>
              </a:solidFill>
              <a:latin typeface="+mn-lt"/>
              <a:ea typeface="+mn-ea"/>
              <a:cs typeface="+mn-cs"/>
            </a:rPr>
            <a:t>め黒字額が減少。</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・下水道事業：</a:t>
          </a:r>
          <a:r>
            <a:rPr lang="ja-JP" altLang="en-US" sz="1100" b="0" i="0" baseline="0">
              <a:solidFill>
                <a:schemeClr val="dk1"/>
              </a:solidFill>
              <a:latin typeface="+mn-lt"/>
              <a:ea typeface="+mn-ea"/>
              <a:cs typeface="+mn-cs"/>
            </a:rPr>
            <a:t>算入地方債の地方債残高が減少したこと、及び流動負債において未払金が減少したものの、その他の企業債（流動負債）が増加したため</a:t>
          </a:r>
          <a:r>
            <a:rPr lang="ja-JP" altLang="ja-JP" sz="1100" b="0" i="0" baseline="0">
              <a:solidFill>
                <a:schemeClr val="dk1"/>
              </a:solidFill>
              <a:latin typeface="+mn-lt"/>
              <a:ea typeface="+mn-ea"/>
              <a:cs typeface="+mn-cs"/>
            </a:rPr>
            <a:t>黒字額が増加。</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・国民健康保険事業：</a:t>
          </a:r>
          <a:r>
            <a:rPr lang="ja-JP" altLang="en-US" sz="1100" b="0" i="0" baseline="0">
              <a:solidFill>
                <a:schemeClr val="dk1"/>
              </a:solidFill>
              <a:latin typeface="+mn-lt"/>
              <a:ea typeface="+mn-ea"/>
              <a:cs typeface="+mn-cs"/>
            </a:rPr>
            <a:t>退職被保険者数が減少したことに伴い、交付対象となる医療給付費が減少したこと等による療養給付費等交付金の減</a:t>
          </a:r>
          <a:r>
            <a:rPr lang="ja-JP" altLang="ja-JP" sz="1100" b="0" i="0" baseline="0">
              <a:solidFill>
                <a:schemeClr val="dk1"/>
              </a:solidFill>
              <a:latin typeface="+mn-lt"/>
              <a:ea typeface="+mn-ea"/>
              <a:cs typeface="+mn-cs"/>
            </a:rPr>
            <a:t>などにより黒字額が減少</a:t>
          </a:r>
          <a:endParaRPr lang="en-US" altLang="ja-JP" sz="1100" b="0" i="0" baseline="0">
            <a:solidFill>
              <a:schemeClr val="dk1"/>
            </a:solidFill>
            <a:latin typeface="+mn-lt"/>
            <a:ea typeface="+mn-ea"/>
            <a:cs typeface="+mn-cs"/>
          </a:endParaRPr>
        </a:p>
        <a:p>
          <a:pPr rtl="0" eaLnBrk="1" fontAlgn="base" latinLnBrk="0" hangingPunct="1"/>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主な会計の主な要因について記載したが、全会計において赤字にはなっていない。</a:t>
          </a:r>
          <a:endParaRPr lang="en-US"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年度の３か年平均で算出した平成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年度の実質公債費比率は</a:t>
          </a:r>
          <a:r>
            <a:rPr lang="en-US" altLang="ja-JP" sz="1100">
              <a:solidFill>
                <a:sysClr val="windowText" lastClr="000000"/>
              </a:solidFill>
              <a:latin typeface="+mn-lt"/>
              <a:ea typeface="+mn-ea"/>
              <a:cs typeface="+mn-cs"/>
            </a:rPr>
            <a:t>6.4</a:t>
          </a:r>
          <a:r>
            <a:rPr lang="ja-JP" altLang="ja-JP" sz="1100">
              <a:solidFill>
                <a:sysClr val="windowText" lastClr="000000"/>
              </a:solidFill>
              <a:latin typeface="+mn-lt"/>
              <a:ea typeface="+mn-ea"/>
              <a:cs typeface="+mn-cs"/>
            </a:rPr>
            <a:t>％</a:t>
          </a:r>
          <a:r>
            <a:rPr lang="ja-JP" altLang="ja-JP" sz="1100">
              <a:solidFill>
                <a:schemeClr val="dk1"/>
              </a:solidFill>
              <a:latin typeface="+mn-lt"/>
              <a:ea typeface="+mn-ea"/>
              <a:cs typeface="+mn-cs"/>
            </a:rPr>
            <a:t>であり、平成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a:t>
          </a:r>
          <a:r>
            <a:rPr lang="en-US" altLang="ja-JP" sz="1100">
              <a:solidFill>
                <a:schemeClr val="dk1"/>
              </a:solidFill>
              <a:latin typeface="+mn-lt"/>
              <a:ea typeface="+mn-ea"/>
              <a:cs typeface="+mn-cs"/>
            </a:rPr>
            <a:t>7.6</a:t>
          </a:r>
          <a:r>
            <a:rPr lang="ja-JP" altLang="ja-JP" sz="1100">
              <a:solidFill>
                <a:schemeClr val="dk1"/>
              </a:solidFill>
              <a:latin typeface="+mn-lt"/>
              <a:ea typeface="+mn-ea"/>
              <a:cs typeface="+mn-cs"/>
            </a:rPr>
            <a:t>％から</a:t>
          </a:r>
          <a:r>
            <a:rPr lang="en-US" altLang="ja-JP" sz="1100">
              <a:solidFill>
                <a:schemeClr val="dk1"/>
              </a:solidFill>
              <a:latin typeface="+mn-lt"/>
              <a:ea typeface="+mn-ea"/>
              <a:cs typeface="+mn-cs"/>
            </a:rPr>
            <a:t>1.2</a:t>
          </a:r>
          <a:r>
            <a:rPr lang="ja-JP" altLang="ja-JP" sz="1100">
              <a:solidFill>
                <a:schemeClr val="dk1"/>
              </a:solidFill>
              <a:latin typeface="+mn-lt"/>
              <a:ea typeface="+mn-ea"/>
              <a:cs typeface="+mn-cs"/>
            </a:rPr>
            <a:t>ポイント好転している。</a:t>
          </a:r>
          <a:endParaRPr lang="ja-JP" altLang="ja-JP" sz="1400"/>
        </a:p>
        <a:p>
          <a:r>
            <a:rPr lang="ja-JP" altLang="ja-JP" sz="1100">
              <a:solidFill>
                <a:schemeClr val="dk1"/>
              </a:solidFill>
              <a:latin typeface="+mn-lt"/>
              <a:ea typeface="+mn-ea"/>
              <a:cs typeface="+mn-cs"/>
            </a:rPr>
            <a:t>　これは、分子の主な構成要素である地方債の元利償還金充当一般財源が減少したこと、さらに、臨時財政対策債の増などに伴い、分母となる標準財政規模が増加したことによるものである</a:t>
          </a:r>
          <a:r>
            <a:rPr lang="ja-JP" altLang="en-US" sz="1100">
              <a:solidFill>
                <a:schemeClr val="dk1"/>
              </a:solidFill>
              <a:latin typeface="+mn-lt"/>
              <a:ea typeface="+mn-ea"/>
              <a:cs typeface="+mn-cs"/>
            </a:rPr>
            <a:t>。</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年度決算における主な増減要素</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・地方債残高：</a:t>
          </a:r>
          <a:r>
            <a:rPr lang="ja-JP" altLang="en-US" sz="1100" b="0" i="0" baseline="0">
              <a:solidFill>
                <a:schemeClr val="dk1"/>
              </a:solidFill>
              <a:latin typeface="+mn-lt"/>
              <a:ea typeface="+mn-ea"/>
              <a:cs typeface="+mn-cs"/>
            </a:rPr>
            <a:t>公共用地先行取得等事業債</a:t>
          </a:r>
          <a:r>
            <a:rPr lang="en-US" altLang="ja-JP" sz="1100" b="0" i="0" baseline="0">
              <a:solidFill>
                <a:schemeClr val="dk1"/>
              </a:solidFill>
              <a:latin typeface="+mn-lt"/>
              <a:ea typeface="+mn-ea"/>
              <a:cs typeface="+mn-cs"/>
            </a:rPr>
            <a:t>+54</a:t>
          </a:r>
          <a:r>
            <a:rPr lang="ja-JP" altLang="en-US" sz="1100" b="0" i="0" baseline="0">
              <a:solidFill>
                <a:schemeClr val="dk1"/>
              </a:solidFill>
              <a:latin typeface="+mn-lt"/>
              <a:ea typeface="+mn-ea"/>
              <a:cs typeface="+mn-cs"/>
            </a:rPr>
            <a:t>億円、</a:t>
          </a:r>
          <a:r>
            <a:rPr lang="ja-JP" altLang="ja-JP" sz="1100" b="0" i="0" baseline="0">
              <a:solidFill>
                <a:schemeClr val="dk1"/>
              </a:solidFill>
              <a:latin typeface="+mn-lt"/>
              <a:ea typeface="+mn-ea"/>
              <a:cs typeface="+mn-cs"/>
            </a:rPr>
            <a:t>臨時財政対策債</a:t>
          </a:r>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+50</a:t>
          </a:r>
          <a:r>
            <a:rPr lang="ja-JP" altLang="ja-JP" sz="1100" b="0" i="0" baseline="0">
              <a:solidFill>
                <a:schemeClr val="dk1"/>
              </a:solidFill>
              <a:latin typeface="+mn-lt"/>
              <a:ea typeface="+mn-ea"/>
              <a:cs typeface="+mn-cs"/>
            </a:rPr>
            <a:t>億円、</a:t>
          </a:r>
          <a:r>
            <a:rPr lang="ja-JP" altLang="en-US" sz="1100" b="0" i="0" baseline="0">
              <a:solidFill>
                <a:schemeClr val="dk1"/>
              </a:solidFill>
              <a:latin typeface="+mn-lt"/>
              <a:ea typeface="+mn-ea"/>
              <a:cs typeface="+mn-cs"/>
            </a:rPr>
            <a:t>地方道路等整備事業債▲</a:t>
          </a:r>
          <a:r>
            <a:rPr lang="en-US" altLang="ja-JP" sz="1100" b="0" i="0" baseline="0">
              <a:solidFill>
                <a:schemeClr val="dk1"/>
              </a:solidFill>
              <a:latin typeface="+mn-lt"/>
              <a:ea typeface="+mn-ea"/>
              <a:cs typeface="+mn-cs"/>
            </a:rPr>
            <a:t>19</a:t>
          </a:r>
          <a:r>
            <a:rPr lang="ja-JP" altLang="en-US" sz="1100" b="0" i="0" baseline="0">
              <a:solidFill>
                <a:schemeClr val="dk1"/>
              </a:solidFill>
              <a:latin typeface="+mn-lt"/>
              <a:ea typeface="+mn-ea"/>
              <a:cs typeface="+mn-cs"/>
            </a:rPr>
            <a:t>億円、</a:t>
          </a:r>
          <a:r>
            <a:rPr lang="ja-JP" altLang="ja-JP" sz="1100" b="0" i="0" baseline="0">
              <a:solidFill>
                <a:schemeClr val="dk1"/>
              </a:solidFill>
              <a:latin typeface="+mn-lt"/>
              <a:ea typeface="+mn-ea"/>
              <a:cs typeface="+mn-cs"/>
            </a:rPr>
            <a:t>減税補てん債▲</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・公営企業等繰入見込額：企業債残高▲</a:t>
          </a:r>
          <a:r>
            <a:rPr lang="en-US" altLang="ja-JP" sz="1100" b="0" i="0" baseline="0">
              <a:solidFill>
                <a:schemeClr val="dk1"/>
              </a:solidFill>
              <a:latin typeface="+mn-lt"/>
              <a:ea typeface="+mn-ea"/>
              <a:cs typeface="+mn-cs"/>
            </a:rPr>
            <a:t>74</a:t>
          </a:r>
          <a:r>
            <a:rPr lang="ja-JP" altLang="ja-JP" sz="1100" b="0" i="0" baseline="0">
              <a:solidFill>
                <a:schemeClr val="dk1"/>
              </a:solidFill>
              <a:latin typeface="+mn-lt"/>
              <a:ea typeface="+mn-ea"/>
              <a:cs typeface="+mn-cs"/>
            </a:rPr>
            <a:t>億円（水道事業▲</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億円、下水道事業▲</a:t>
          </a:r>
          <a:r>
            <a:rPr lang="en-US" altLang="ja-JP" sz="1100" b="0" i="0" baseline="0">
              <a:solidFill>
                <a:schemeClr val="dk1"/>
              </a:solidFill>
              <a:latin typeface="+mn-lt"/>
              <a:ea typeface="+mn-ea"/>
              <a:cs typeface="+mn-cs"/>
            </a:rPr>
            <a:t>51</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・退職手当負担見込額：一般会計等職員数▲</a:t>
          </a:r>
          <a:r>
            <a:rPr lang="en-US" altLang="ja-JP" sz="1100" b="0" i="0" baseline="0">
              <a:solidFill>
                <a:schemeClr val="dk1"/>
              </a:solidFill>
              <a:latin typeface="+mn-lt"/>
              <a:ea typeface="+mn-ea"/>
              <a:cs typeface="+mn-cs"/>
            </a:rPr>
            <a:t>41</a:t>
          </a:r>
          <a:r>
            <a:rPr lang="ja-JP" altLang="ja-JP" sz="1100" b="0" i="0" baseline="0">
              <a:solidFill>
                <a:schemeClr val="dk1"/>
              </a:solidFill>
              <a:latin typeface="+mn-lt"/>
              <a:ea typeface="+mn-ea"/>
              <a:cs typeface="+mn-cs"/>
            </a:rPr>
            <a:t>人</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　　　　　　　　　　　　　　　 一般職負担見込額▲</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・充当可能基金：市庁舎整備基金</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億円、財政調整基金</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地方債残高について、未だ将来への大きな負担となっているため、新規の起債の発行を抑制し、残高を減少させる。類似都市平均を上</a:t>
          </a:r>
          <a:r>
            <a:rPr lang="ja-JP" altLang="en-US" sz="1100" b="0" i="0" baseline="0">
              <a:solidFill>
                <a:schemeClr val="dk1"/>
              </a:solidFill>
              <a:latin typeface="+mn-lt"/>
              <a:ea typeface="+mn-ea"/>
              <a:cs typeface="+mn-cs"/>
            </a:rPr>
            <a:t>回り</a:t>
          </a:r>
          <a:r>
            <a:rPr lang="ja-JP" altLang="ja-JP" sz="1100" b="0" i="0" baseline="0">
              <a:solidFill>
                <a:schemeClr val="dk1"/>
              </a:solidFill>
              <a:latin typeface="+mn-lt"/>
              <a:ea typeface="+mn-ea"/>
              <a:cs typeface="+mn-cs"/>
            </a:rPr>
            <a:t>、昨年と比較すると</a:t>
          </a:r>
          <a:r>
            <a:rPr lang="en-US" altLang="ja-JP" sz="1100" b="0" i="0" baseline="0">
              <a:solidFill>
                <a:sysClr val="windowText" lastClr="000000"/>
              </a:solidFill>
              <a:latin typeface="+mn-lt"/>
              <a:ea typeface="+mn-ea"/>
              <a:cs typeface="+mn-cs"/>
            </a:rPr>
            <a:t>80.5</a:t>
          </a:r>
          <a:r>
            <a:rPr lang="ja-JP" altLang="ja-JP" sz="1100" b="0" i="0" baseline="0">
              <a:solidFill>
                <a:sysClr val="windowText" lastClr="000000"/>
              </a:solidFill>
              <a:latin typeface="+mn-lt"/>
              <a:ea typeface="+mn-ea"/>
              <a:cs typeface="+mn-cs"/>
            </a:rPr>
            <a:t>％から</a:t>
          </a:r>
          <a:r>
            <a:rPr lang="en-US" altLang="ja-JP" sz="1100" b="0" i="0" baseline="0">
              <a:solidFill>
                <a:sysClr val="windowText" lastClr="000000"/>
              </a:solidFill>
              <a:latin typeface="+mn-lt"/>
              <a:ea typeface="+mn-ea"/>
              <a:cs typeface="+mn-cs"/>
            </a:rPr>
            <a:t>81.2</a:t>
          </a:r>
          <a:r>
            <a:rPr lang="ja-JP" altLang="ja-JP" sz="1100" b="0" i="0" baseline="0">
              <a:solidFill>
                <a:sysClr val="windowText" lastClr="000000"/>
              </a:solidFill>
              <a:latin typeface="+mn-lt"/>
              <a:ea typeface="+mn-ea"/>
              <a:cs typeface="+mn-cs"/>
            </a:rPr>
            <a:t>％</a:t>
          </a:r>
          <a:r>
            <a:rPr lang="ja-JP" altLang="ja-JP" sz="1100" b="0" i="0" baseline="0">
              <a:solidFill>
                <a:schemeClr val="dk1"/>
              </a:solidFill>
              <a:latin typeface="+mn-lt"/>
              <a:ea typeface="+mn-ea"/>
              <a:cs typeface="+mn-cs"/>
            </a:rPr>
            <a:t>と減少しているため、引き続き財政の健全化を図り、将来負担比率を減少させていく。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216293963</v>
      </c>
      <c r="BO4" s="379"/>
      <c r="BP4" s="379"/>
      <c r="BQ4" s="379"/>
      <c r="BR4" s="379"/>
      <c r="BS4" s="379"/>
      <c r="BT4" s="379"/>
      <c r="BU4" s="380"/>
      <c r="BV4" s="378">
        <v>210898459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212879747</v>
      </c>
      <c r="BO5" s="384"/>
      <c r="BP5" s="384"/>
      <c r="BQ5" s="384"/>
      <c r="BR5" s="384"/>
      <c r="BS5" s="384"/>
      <c r="BT5" s="384"/>
      <c r="BU5" s="385"/>
      <c r="BV5" s="383">
        <v>206738844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93.5</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3414216</v>
      </c>
      <c r="BO6" s="384"/>
      <c r="BP6" s="384"/>
      <c r="BQ6" s="384"/>
      <c r="BR6" s="384"/>
      <c r="BS6" s="384"/>
      <c r="BT6" s="384"/>
      <c r="BU6" s="385"/>
      <c r="BV6" s="383">
        <v>4159615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101.2</v>
      </c>
      <c r="CU6" s="530"/>
      <c r="CV6" s="530"/>
      <c r="CW6" s="530"/>
      <c r="CX6" s="530"/>
      <c r="CY6" s="530"/>
      <c r="CZ6" s="530"/>
      <c r="DA6" s="531"/>
      <c r="DB6" s="529">
        <v>102.1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708386</v>
      </c>
      <c r="BO7" s="384"/>
      <c r="BP7" s="384"/>
      <c r="BQ7" s="384"/>
      <c r="BR7" s="384"/>
      <c r="BS7" s="384"/>
      <c r="BT7" s="384"/>
      <c r="BU7" s="385"/>
      <c r="BV7" s="383">
        <v>392975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102761866</v>
      </c>
      <c r="CU7" s="384"/>
      <c r="CV7" s="384"/>
      <c r="CW7" s="384"/>
      <c r="CX7" s="384"/>
      <c r="CY7" s="384"/>
      <c r="CZ7" s="384"/>
      <c r="DA7" s="385"/>
      <c r="DB7" s="383">
        <v>101339281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2705830</v>
      </c>
      <c r="BO8" s="384"/>
      <c r="BP8" s="384"/>
      <c r="BQ8" s="384"/>
      <c r="BR8" s="384"/>
      <c r="BS8" s="384"/>
      <c r="BT8" s="384"/>
      <c r="BU8" s="385"/>
      <c r="BV8" s="383">
        <v>3766640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443766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-1060810</v>
      </c>
      <c r="BO9" s="384"/>
      <c r="BP9" s="384"/>
      <c r="BQ9" s="384"/>
      <c r="BR9" s="384"/>
      <c r="BS9" s="384"/>
      <c r="BT9" s="384"/>
      <c r="BU9" s="385"/>
      <c r="BV9" s="383">
        <v>1791155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455206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1728528</v>
      </c>
      <c r="BO10" s="384"/>
      <c r="BP10" s="384"/>
      <c r="BQ10" s="384"/>
      <c r="BR10" s="384"/>
      <c r="BS10" s="384"/>
      <c r="BT10" s="384"/>
      <c r="BU10" s="385"/>
      <c r="BV10" s="383">
        <v>2077951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436576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433132</v>
      </c>
      <c r="S13" s="485"/>
      <c r="T13" s="485"/>
      <c r="U13" s="485"/>
      <c r="V13" s="486"/>
      <c r="W13" s="472" t="s">
        <v>123</v>
      </c>
      <c r="X13" s="396"/>
      <c r="Y13" s="396"/>
      <c r="Z13" s="396"/>
      <c r="AA13" s="396"/>
      <c r="AB13" s="397"/>
      <c r="AC13" s="359">
        <v>4060</v>
      </c>
      <c r="AD13" s="360"/>
      <c r="AE13" s="360"/>
      <c r="AF13" s="360"/>
      <c r="AG13" s="361"/>
      <c r="AH13" s="359">
        <v>5289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667718</v>
      </c>
      <c r="BO13" s="384"/>
      <c r="BP13" s="384"/>
      <c r="BQ13" s="384"/>
      <c r="BR13" s="384"/>
      <c r="BS13" s="384"/>
      <c r="BT13" s="384"/>
      <c r="BU13" s="385"/>
      <c r="BV13" s="383">
        <v>3869106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439318</v>
      </c>
      <c r="S14" s="485"/>
      <c r="T14" s="485"/>
      <c r="U14" s="485"/>
      <c r="V14" s="486"/>
      <c r="W14" s="487"/>
      <c r="X14" s="399"/>
      <c r="Y14" s="399"/>
      <c r="Z14" s="399"/>
      <c r="AA14" s="399"/>
      <c r="AB14" s="400"/>
      <c r="AC14" s="477">
        <v>2.1</v>
      </c>
      <c r="AD14" s="478"/>
      <c r="AE14" s="478"/>
      <c r="AF14" s="478"/>
      <c r="AG14" s="479"/>
      <c r="AH14" s="477">
        <v>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81.2</v>
      </c>
      <c r="CU14" s="456"/>
      <c r="CV14" s="456"/>
      <c r="CW14" s="456"/>
      <c r="CX14" s="456"/>
      <c r="CY14" s="456"/>
      <c r="CZ14" s="456"/>
      <c r="DA14" s="457"/>
      <c r="DB14" s="488">
        <v>80.5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436107</v>
      </c>
      <c r="S15" s="485"/>
      <c r="T15" s="485"/>
      <c r="U15" s="485"/>
      <c r="V15" s="486"/>
      <c r="W15" s="472" t="s">
        <v>130</v>
      </c>
      <c r="X15" s="396"/>
      <c r="Y15" s="396"/>
      <c r="Z15" s="396"/>
      <c r="AA15" s="396"/>
      <c r="AB15" s="397"/>
      <c r="AC15" s="359">
        <v>35833</v>
      </c>
      <c r="AD15" s="360"/>
      <c r="AE15" s="360"/>
      <c r="AF15" s="360"/>
      <c r="AG15" s="361"/>
      <c r="AH15" s="359">
        <v>38207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42911550</v>
      </c>
      <c r="BO15" s="379"/>
      <c r="BP15" s="379"/>
      <c r="BQ15" s="379"/>
      <c r="BR15" s="379"/>
      <c r="BS15" s="379"/>
      <c r="BT15" s="379"/>
      <c r="BU15" s="380"/>
      <c r="BV15" s="378">
        <v>41723970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18.899999999999999</v>
      </c>
      <c r="AD16" s="478"/>
      <c r="AE16" s="478"/>
      <c r="AF16" s="478"/>
      <c r="AG16" s="479"/>
      <c r="AH16" s="477">
        <v>18.8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78557806</v>
      </c>
      <c r="BO16" s="384"/>
      <c r="BP16" s="384"/>
      <c r="BQ16" s="384"/>
      <c r="BR16" s="384"/>
      <c r="BS16" s="384"/>
      <c r="BT16" s="384"/>
      <c r="BU16" s="385"/>
      <c r="BV16" s="383">
        <v>77314489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149230</v>
      </c>
      <c r="AD17" s="360"/>
      <c r="AE17" s="360"/>
      <c r="AF17" s="360"/>
      <c r="AG17" s="361"/>
      <c r="AH17" s="359">
        <v>157856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55456186</v>
      </c>
      <c r="BO17" s="384"/>
      <c r="BP17" s="384"/>
      <c r="BQ17" s="384"/>
      <c r="BR17" s="384"/>
      <c r="BS17" s="384"/>
      <c r="BT17" s="384"/>
      <c r="BU17" s="385"/>
      <c r="BV17" s="383">
        <v>54111357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405.81</v>
      </c>
      <c r="M18" s="448"/>
      <c r="N18" s="448"/>
      <c r="O18" s="448"/>
      <c r="P18" s="448"/>
      <c r="Q18" s="448"/>
      <c r="R18" s="449"/>
      <c r="S18" s="449"/>
      <c r="T18" s="449"/>
      <c r="U18" s="449"/>
      <c r="V18" s="450"/>
      <c r="W18" s="464"/>
      <c r="X18" s="465"/>
      <c r="Y18" s="465"/>
      <c r="Z18" s="465"/>
      <c r="AA18" s="465"/>
      <c r="AB18" s="473"/>
      <c r="AC18" s="347">
        <v>78.900000000000006</v>
      </c>
      <c r="AD18" s="348"/>
      <c r="AE18" s="348"/>
      <c r="AF18" s="348"/>
      <c r="AG18" s="451"/>
      <c r="AH18" s="347">
        <v>77.7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98793289</v>
      </c>
      <c r="BO18" s="384"/>
      <c r="BP18" s="384"/>
      <c r="BQ18" s="384"/>
      <c r="BR18" s="384"/>
      <c r="BS18" s="384"/>
      <c r="BT18" s="384"/>
      <c r="BU18" s="385"/>
      <c r="BV18" s="383">
        <v>97401983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118985295</v>
      </c>
      <c r="BO19" s="384"/>
      <c r="BP19" s="384"/>
      <c r="BQ19" s="384"/>
      <c r="BR19" s="384"/>
      <c r="BS19" s="384"/>
      <c r="BT19" s="384"/>
      <c r="BU19" s="385"/>
      <c r="BV19" s="383">
        <v>118489358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187685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249631626</v>
      </c>
      <c r="BO23" s="384"/>
      <c r="BP23" s="384"/>
      <c r="BQ23" s="384"/>
      <c r="BR23" s="384"/>
      <c r="BS23" s="384"/>
      <c r="BT23" s="384"/>
      <c r="BU23" s="385"/>
      <c r="BV23" s="383">
        <v>241239469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9780</v>
      </c>
      <c r="R24" s="360"/>
      <c r="S24" s="360"/>
      <c r="T24" s="360"/>
      <c r="U24" s="360"/>
      <c r="V24" s="361"/>
      <c r="W24" s="425"/>
      <c r="X24" s="416"/>
      <c r="Y24" s="417"/>
      <c r="Z24" s="356" t="s">
        <v>154</v>
      </c>
      <c r="AA24" s="357"/>
      <c r="AB24" s="357"/>
      <c r="AC24" s="357"/>
      <c r="AD24" s="357"/>
      <c r="AE24" s="357"/>
      <c r="AF24" s="357"/>
      <c r="AG24" s="358"/>
      <c r="AH24" s="359">
        <v>2658</v>
      </c>
      <c r="AI24" s="360"/>
      <c r="AJ24" s="360"/>
      <c r="AK24" s="360"/>
      <c r="AL24" s="361"/>
      <c r="AM24" s="359">
        <v>8643816</v>
      </c>
      <c r="AN24" s="360"/>
      <c r="AO24" s="360"/>
      <c r="AP24" s="360"/>
      <c r="AQ24" s="360"/>
      <c r="AR24" s="361"/>
      <c r="AS24" s="359">
        <v>3252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198917231</v>
      </c>
      <c r="BO24" s="384"/>
      <c r="BP24" s="384"/>
      <c r="BQ24" s="384"/>
      <c r="BR24" s="384"/>
      <c r="BS24" s="384"/>
      <c r="BT24" s="384"/>
      <c r="BU24" s="385"/>
      <c r="BV24" s="383">
        <v>195374853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8400</v>
      </c>
      <c r="R25" s="360"/>
      <c r="S25" s="360"/>
      <c r="T25" s="360"/>
      <c r="U25" s="360"/>
      <c r="V25" s="361"/>
      <c r="W25" s="425"/>
      <c r="X25" s="416"/>
      <c r="Y25" s="417"/>
      <c r="Z25" s="356" t="s">
        <v>157</v>
      </c>
      <c r="AA25" s="357"/>
      <c r="AB25" s="357"/>
      <c r="AC25" s="357"/>
      <c r="AD25" s="357"/>
      <c r="AE25" s="357"/>
      <c r="AF25" s="357"/>
      <c r="AG25" s="358"/>
      <c r="AH25" s="359">
        <v>448</v>
      </c>
      <c r="AI25" s="360"/>
      <c r="AJ25" s="360"/>
      <c r="AK25" s="360"/>
      <c r="AL25" s="361"/>
      <c r="AM25" s="359">
        <v>1334592</v>
      </c>
      <c r="AN25" s="360"/>
      <c r="AO25" s="360"/>
      <c r="AP25" s="360"/>
      <c r="AQ25" s="360"/>
      <c r="AR25" s="361"/>
      <c r="AS25" s="359">
        <v>2979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38994357</v>
      </c>
      <c r="BO25" s="379"/>
      <c r="BP25" s="379"/>
      <c r="BQ25" s="379"/>
      <c r="BR25" s="379"/>
      <c r="BS25" s="379"/>
      <c r="BT25" s="379"/>
      <c r="BU25" s="380"/>
      <c r="BV25" s="378">
        <v>27903288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6830</v>
      </c>
      <c r="R26" s="360"/>
      <c r="S26" s="360"/>
      <c r="T26" s="360"/>
      <c r="U26" s="360"/>
      <c r="V26" s="361"/>
      <c r="W26" s="425"/>
      <c r="X26" s="416"/>
      <c r="Y26" s="417"/>
      <c r="Z26" s="356" t="s">
        <v>160</v>
      </c>
      <c r="AA26" s="438"/>
      <c r="AB26" s="438"/>
      <c r="AC26" s="438"/>
      <c r="AD26" s="438"/>
      <c r="AE26" s="438"/>
      <c r="AF26" s="438"/>
      <c r="AG26" s="439"/>
      <c r="AH26" s="359">
        <v>293</v>
      </c>
      <c r="AI26" s="360"/>
      <c r="AJ26" s="360"/>
      <c r="AK26" s="360"/>
      <c r="AL26" s="361"/>
      <c r="AM26" s="359">
        <v>1005869</v>
      </c>
      <c r="AN26" s="360"/>
      <c r="AO26" s="360"/>
      <c r="AP26" s="360"/>
      <c r="AQ26" s="360"/>
      <c r="AR26" s="361"/>
      <c r="AS26" s="359">
        <v>3433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7370</v>
      </c>
      <c r="R27" s="360"/>
      <c r="S27" s="360"/>
      <c r="T27" s="360"/>
      <c r="U27" s="360"/>
      <c r="V27" s="361"/>
      <c r="W27" s="425"/>
      <c r="X27" s="416"/>
      <c r="Y27" s="417"/>
      <c r="Z27" s="356" t="s">
        <v>163</v>
      </c>
      <c r="AA27" s="357"/>
      <c r="AB27" s="357"/>
      <c r="AC27" s="357"/>
      <c r="AD27" s="357"/>
      <c r="AE27" s="357"/>
      <c r="AF27" s="357"/>
      <c r="AG27" s="358"/>
      <c r="AH27" s="359">
        <v>90</v>
      </c>
      <c r="AI27" s="360"/>
      <c r="AJ27" s="360"/>
      <c r="AK27" s="360"/>
      <c r="AL27" s="361"/>
      <c r="AM27" s="359">
        <v>372644</v>
      </c>
      <c r="AN27" s="360"/>
      <c r="AO27" s="360"/>
      <c r="AP27" s="360"/>
      <c r="AQ27" s="360"/>
      <c r="AR27" s="361"/>
      <c r="AS27" s="359">
        <v>4140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8866714</v>
      </c>
      <c r="BO27" s="387"/>
      <c r="BP27" s="387"/>
      <c r="BQ27" s="387"/>
      <c r="BR27" s="387"/>
      <c r="BS27" s="387"/>
      <c r="BT27" s="387"/>
      <c r="BU27" s="388"/>
      <c r="BV27" s="386">
        <v>8149466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6730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7990327</v>
      </c>
      <c r="BO28" s="379"/>
      <c r="BP28" s="379"/>
      <c r="BQ28" s="379"/>
      <c r="BR28" s="379"/>
      <c r="BS28" s="379"/>
      <c r="BT28" s="379"/>
      <c r="BU28" s="380"/>
      <c r="BV28" s="378">
        <v>6261799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38</v>
      </c>
      <c r="M29" s="360"/>
      <c r="N29" s="360"/>
      <c r="O29" s="360"/>
      <c r="P29" s="361"/>
      <c r="Q29" s="359">
        <v>6190</v>
      </c>
      <c r="R29" s="360"/>
      <c r="S29" s="360"/>
      <c r="T29" s="360"/>
      <c r="U29" s="360"/>
      <c r="V29" s="361"/>
      <c r="W29" s="426"/>
      <c r="X29" s="427"/>
      <c r="Y29" s="428"/>
      <c r="Z29" s="356" t="s">
        <v>170</v>
      </c>
      <c r="AA29" s="357"/>
      <c r="AB29" s="357"/>
      <c r="AC29" s="357"/>
      <c r="AD29" s="357"/>
      <c r="AE29" s="357"/>
      <c r="AF29" s="357"/>
      <c r="AG29" s="358"/>
      <c r="AH29" s="359">
        <v>2748</v>
      </c>
      <c r="AI29" s="360"/>
      <c r="AJ29" s="360"/>
      <c r="AK29" s="360"/>
      <c r="AL29" s="361"/>
      <c r="AM29" s="359">
        <v>9016460</v>
      </c>
      <c r="AN29" s="360"/>
      <c r="AO29" s="360"/>
      <c r="AP29" s="360"/>
      <c r="AQ29" s="360"/>
      <c r="AR29" s="361"/>
      <c r="AS29" s="359">
        <v>3281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7185927</v>
      </c>
      <c r="BO29" s="384"/>
      <c r="BP29" s="384"/>
      <c r="BQ29" s="384"/>
      <c r="BR29" s="384"/>
      <c r="BS29" s="384"/>
      <c r="BT29" s="384"/>
      <c r="BU29" s="385"/>
      <c r="BV29" s="383">
        <v>5780487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26732914</v>
      </c>
      <c r="BO30" s="387"/>
      <c r="BP30" s="387"/>
      <c r="BQ30" s="387"/>
      <c r="BR30" s="387"/>
      <c r="BS30" s="387"/>
      <c r="BT30" s="387"/>
      <c r="BU30" s="388"/>
      <c r="BV30" s="386">
        <v>25505371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観光施設事業特別会計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長崎県市町村総合事務組合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財団法人長崎平和推進協会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中央卸売市場事業特別会計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長崎県後期高齢者医療広域連合（普通会計）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財団法人長崎市体育協会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母子父子寡婦福祉資金貸付事業特別会計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生活排水事業特別会計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長崎県後期高齢者医療広域連合（事業会計）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財団法人長崎市勤労者サービスセンター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診療所事業特別会計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財団法人長崎ロープウェイ・水族館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長崎市立病院機構病院事業債管理特別会計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長崎中央市場サービス株式会社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長崎つきまち株式会社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24</v>
      </c>
      <c r="CP40" s="343"/>
      <c r="CQ40" s="342" t="str">
        <f>IF('各会計、関係団体の財政状況及び健全化判断比率'!BS13="","",'各会計、関係団体の財政状況及び健全化判断比率'!BS13)</f>
        <v>財団法人長崎市野母崎振興公社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25</v>
      </c>
      <c r="CP41" s="343"/>
      <c r="CQ41" s="342" t="str">
        <f>IF('各会計、関係団体の財政状況及び健全化判断比率'!BS14="","",'各会計、関係団体の財政状況及び健全化判断比率'!BS14)</f>
        <v>財団法人長崎市地産地消振興公社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26</v>
      </c>
      <c r="CP42" s="343"/>
      <c r="CQ42" s="342" t="str">
        <f>IF('各会計、関係団体の財政状況及び健全化判断比率'!BS15="","",'各会計、関係団体の財政状況及び健全化判断比率'!BS15)</f>
        <v>株式会社長崎高島水産センター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27</v>
      </c>
      <c r="CP43" s="343"/>
      <c r="CQ43" s="342" t="str">
        <f>IF('各会計、関係団体の財政状況及び健全化判断比率'!BS16="","",'各会計、関係団体の財政状況及び健全化判断比率'!BS16)</f>
        <v>一般財団法人クリーンながさき</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232480</v>
      </c>
      <c r="J41" s="83">
        <v>231922</v>
      </c>
      <c r="K41" s="83">
        <v>238982</v>
      </c>
      <c r="L41" s="83">
        <v>253353</v>
      </c>
      <c r="M41" s="84">
        <v>261589</v>
      </c>
    </row>
    <row r="42" spans="2:13" ht="27.75" customHeight="1">
      <c r="B42" s="1171"/>
      <c r="C42" s="1172"/>
      <c r="D42" s="85"/>
      <c r="E42" s="1175" t="s">
        <v>26</v>
      </c>
      <c r="F42" s="1175"/>
      <c r="G42" s="1175"/>
      <c r="H42" s="1176"/>
      <c r="I42" s="86">
        <v>1661</v>
      </c>
      <c r="J42" s="87">
        <v>1040</v>
      </c>
      <c r="K42" s="87">
        <v>674</v>
      </c>
      <c r="L42" s="87">
        <v>561</v>
      </c>
      <c r="M42" s="88">
        <v>485</v>
      </c>
    </row>
    <row r="43" spans="2:13" ht="27.75" customHeight="1">
      <c r="B43" s="1171"/>
      <c r="C43" s="1172"/>
      <c r="D43" s="85"/>
      <c r="E43" s="1175" t="s">
        <v>27</v>
      </c>
      <c r="F43" s="1175"/>
      <c r="G43" s="1175"/>
      <c r="H43" s="1176"/>
      <c r="I43" s="86">
        <v>55709</v>
      </c>
      <c r="J43" s="87">
        <v>54138</v>
      </c>
      <c r="K43" s="87">
        <v>50530</v>
      </c>
      <c r="L43" s="87">
        <v>49999</v>
      </c>
      <c r="M43" s="88">
        <v>48603</v>
      </c>
    </row>
    <row r="44" spans="2:13" ht="27.75" customHeight="1">
      <c r="B44" s="1171"/>
      <c r="C44" s="1172"/>
      <c r="D44" s="85"/>
      <c r="E44" s="1175" t="s">
        <v>28</v>
      </c>
      <c r="F44" s="1175"/>
      <c r="G44" s="1175"/>
      <c r="H44" s="1176"/>
      <c r="I44" s="86">
        <v>103</v>
      </c>
      <c r="J44" s="87">
        <v>102</v>
      </c>
      <c r="K44" s="87">
        <v>99</v>
      </c>
      <c r="L44" s="87">
        <v>97</v>
      </c>
      <c r="M44" s="88" t="s">
        <v>496</v>
      </c>
    </row>
    <row r="45" spans="2:13" ht="27.75" customHeight="1">
      <c r="B45" s="1171"/>
      <c r="C45" s="1172"/>
      <c r="D45" s="85"/>
      <c r="E45" s="1175" t="s">
        <v>29</v>
      </c>
      <c r="F45" s="1175"/>
      <c r="G45" s="1175"/>
      <c r="H45" s="1176"/>
      <c r="I45" s="86">
        <v>31308</v>
      </c>
      <c r="J45" s="87">
        <v>30616</v>
      </c>
      <c r="K45" s="87">
        <v>29524</v>
      </c>
      <c r="L45" s="87">
        <v>25172</v>
      </c>
      <c r="M45" s="88">
        <v>22723</v>
      </c>
    </row>
    <row r="46" spans="2:13" ht="27.75" customHeight="1">
      <c r="B46" s="1171"/>
      <c r="C46" s="1172"/>
      <c r="D46" s="85"/>
      <c r="E46" s="1175" t="s">
        <v>30</v>
      </c>
      <c r="F46" s="1175"/>
      <c r="G46" s="1175"/>
      <c r="H46" s="1176"/>
      <c r="I46" s="86">
        <v>175</v>
      </c>
      <c r="J46" s="87">
        <v>154</v>
      </c>
      <c r="K46" s="87">
        <v>136</v>
      </c>
      <c r="L46" s="87">
        <v>160</v>
      </c>
      <c r="M46" s="88">
        <v>1640</v>
      </c>
    </row>
    <row r="47" spans="2:13" ht="27.75" customHeight="1">
      <c r="B47" s="1171"/>
      <c r="C47" s="1172"/>
      <c r="D47" s="85"/>
      <c r="E47" s="1175" t="s">
        <v>31</v>
      </c>
      <c r="F47" s="1175"/>
      <c r="G47" s="1175"/>
      <c r="H47" s="1176"/>
      <c r="I47" s="86" t="s">
        <v>496</v>
      </c>
      <c r="J47" s="87" t="s">
        <v>496</v>
      </c>
      <c r="K47" s="87" t="s">
        <v>496</v>
      </c>
      <c r="L47" s="87" t="s">
        <v>496</v>
      </c>
      <c r="M47" s="88" t="s">
        <v>496</v>
      </c>
    </row>
    <row r="48" spans="2:13" ht="27.75" customHeight="1">
      <c r="B48" s="1173"/>
      <c r="C48" s="1174"/>
      <c r="D48" s="85"/>
      <c r="E48" s="1175" t="s">
        <v>32</v>
      </c>
      <c r="F48" s="1175"/>
      <c r="G48" s="1175"/>
      <c r="H48" s="1176"/>
      <c r="I48" s="86" t="s">
        <v>496</v>
      </c>
      <c r="J48" s="87" t="s">
        <v>496</v>
      </c>
      <c r="K48" s="87" t="s">
        <v>496</v>
      </c>
      <c r="L48" s="87" t="s">
        <v>496</v>
      </c>
      <c r="M48" s="88" t="s">
        <v>496</v>
      </c>
    </row>
    <row r="49" spans="2:13" ht="27.75" customHeight="1">
      <c r="B49" s="1169" t="s">
        <v>33</v>
      </c>
      <c r="C49" s="1170"/>
      <c r="D49" s="89"/>
      <c r="E49" s="1175" t="s">
        <v>34</v>
      </c>
      <c r="F49" s="1175"/>
      <c r="G49" s="1175"/>
      <c r="H49" s="1176"/>
      <c r="I49" s="86">
        <v>26890</v>
      </c>
      <c r="J49" s="87">
        <v>29303</v>
      </c>
      <c r="K49" s="87">
        <v>32063</v>
      </c>
      <c r="L49" s="87">
        <v>37133</v>
      </c>
      <c r="M49" s="88">
        <v>41042</v>
      </c>
    </row>
    <row r="50" spans="2:13" ht="27.75" customHeight="1">
      <c r="B50" s="1171"/>
      <c r="C50" s="1172"/>
      <c r="D50" s="85"/>
      <c r="E50" s="1175" t="s">
        <v>35</v>
      </c>
      <c r="F50" s="1175"/>
      <c r="G50" s="1175"/>
      <c r="H50" s="1176"/>
      <c r="I50" s="86">
        <v>36080</v>
      </c>
      <c r="J50" s="87">
        <v>34656</v>
      </c>
      <c r="K50" s="87">
        <v>34284</v>
      </c>
      <c r="L50" s="87">
        <v>36432</v>
      </c>
      <c r="M50" s="88">
        <v>39019</v>
      </c>
    </row>
    <row r="51" spans="2:13" ht="27.75" customHeight="1">
      <c r="B51" s="1173"/>
      <c r="C51" s="1174"/>
      <c r="D51" s="85"/>
      <c r="E51" s="1175" t="s">
        <v>36</v>
      </c>
      <c r="F51" s="1175"/>
      <c r="G51" s="1175"/>
      <c r="H51" s="1176"/>
      <c r="I51" s="86">
        <v>180509</v>
      </c>
      <c r="J51" s="87">
        <v>181286</v>
      </c>
      <c r="K51" s="87">
        <v>182444</v>
      </c>
      <c r="L51" s="87">
        <v>187331</v>
      </c>
      <c r="M51" s="88">
        <v>185245</v>
      </c>
    </row>
    <row r="52" spans="2:13" ht="27.75" customHeight="1" thickBot="1">
      <c r="B52" s="1177" t="s">
        <v>37</v>
      </c>
      <c r="C52" s="1178"/>
      <c r="D52" s="90"/>
      <c r="E52" s="1179" t="s">
        <v>38</v>
      </c>
      <c r="F52" s="1179"/>
      <c r="G52" s="1179"/>
      <c r="H52" s="1180"/>
      <c r="I52" s="91">
        <v>77957</v>
      </c>
      <c r="J52" s="92">
        <v>72727</v>
      </c>
      <c r="K52" s="92">
        <v>71154</v>
      </c>
      <c r="L52" s="92">
        <v>68445</v>
      </c>
      <c r="M52" s="93">
        <v>69734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49934</v>
      </c>
      <c r="E3" s="116"/>
      <c r="F3" s="117">
        <v>47155</v>
      </c>
      <c r="G3" s="118"/>
      <c r="H3" s="119"/>
    </row>
    <row r="4" spans="1:8">
      <c r="A4" s="120"/>
      <c r="B4" s="121"/>
      <c r="C4" s="122"/>
      <c r="D4" s="123">
        <v>29770</v>
      </c>
      <c r="E4" s="124"/>
      <c r="F4" s="125">
        <v>26802</v>
      </c>
      <c r="G4" s="126"/>
      <c r="H4" s="127"/>
    </row>
    <row r="5" spans="1:8">
      <c r="A5" s="108" t="s">
        <v>515</v>
      </c>
      <c r="B5" s="113"/>
      <c r="C5" s="114"/>
      <c r="D5" s="115">
        <v>46245</v>
      </c>
      <c r="E5" s="116"/>
      <c r="F5" s="117">
        <v>43858</v>
      </c>
      <c r="G5" s="118"/>
      <c r="H5" s="119"/>
    </row>
    <row r="6" spans="1:8">
      <c r="A6" s="120"/>
      <c r="B6" s="121"/>
      <c r="C6" s="122"/>
      <c r="D6" s="123">
        <v>21291</v>
      </c>
      <c r="E6" s="124"/>
      <c r="F6" s="125">
        <v>23714</v>
      </c>
      <c r="G6" s="126"/>
      <c r="H6" s="127"/>
    </row>
    <row r="7" spans="1:8">
      <c r="A7" s="108" t="s">
        <v>516</v>
      </c>
      <c r="B7" s="113"/>
      <c r="C7" s="114"/>
      <c r="D7" s="115">
        <v>53429</v>
      </c>
      <c r="E7" s="116"/>
      <c r="F7" s="117">
        <v>41705</v>
      </c>
      <c r="G7" s="118"/>
      <c r="H7" s="119"/>
    </row>
    <row r="8" spans="1:8">
      <c r="A8" s="120"/>
      <c r="B8" s="121"/>
      <c r="C8" s="122"/>
      <c r="D8" s="123">
        <v>32512</v>
      </c>
      <c r="E8" s="124"/>
      <c r="F8" s="125">
        <v>22742</v>
      </c>
      <c r="G8" s="126"/>
      <c r="H8" s="127"/>
    </row>
    <row r="9" spans="1:8">
      <c r="A9" s="108" t="s">
        <v>517</v>
      </c>
      <c r="B9" s="113"/>
      <c r="C9" s="114"/>
      <c r="D9" s="115">
        <v>54822</v>
      </c>
      <c r="E9" s="116"/>
      <c r="F9" s="117">
        <v>47677</v>
      </c>
      <c r="G9" s="118"/>
      <c r="H9" s="119"/>
    </row>
    <row r="10" spans="1:8">
      <c r="A10" s="120"/>
      <c r="B10" s="121"/>
      <c r="C10" s="122"/>
      <c r="D10" s="123">
        <v>28586</v>
      </c>
      <c r="E10" s="124"/>
      <c r="F10" s="125">
        <v>23360</v>
      </c>
      <c r="G10" s="126"/>
      <c r="H10" s="127"/>
    </row>
    <row r="11" spans="1:8">
      <c r="A11" s="108" t="s">
        <v>518</v>
      </c>
      <c r="B11" s="113"/>
      <c r="C11" s="114"/>
      <c r="D11" s="115">
        <v>62395</v>
      </c>
      <c r="E11" s="116"/>
      <c r="F11" s="117">
        <v>51613</v>
      </c>
      <c r="G11" s="118"/>
      <c r="H11" s="119"/>
    </row>
    <row r="12" spans="1:8">
      <c r="A12" s="120"/>
      <c r="B12" s="121"/>
      <c r="C12" s="128"/>
      <c r="D12" s="123">
        <v>39401</v>
      </c>
      <c r="E12" s="124"/>
      <c r="F12" s="125">
        <v>25872</v>
      </c>
      <c r="G12" s="126"/>
      <c r="H12" s="127"/>
    </row>
    <row r="13" spans="1:8">
      <c r="A13" s="108"/>
      <c r="B13" s="113"/>
      <c r="C13" s="129"/>
      <c r="D13" s="130">
        <v>53365</v>
      </c>
      <c r="E13" s="131"/>
      <c r="F13" s="132">
        <v>46402</v>
      </c>
      <c r="G13" s="133"/>
      <c r="H13" s="119"/>
    </row>
    <row r="14" spans="1:8">
      <c r="A14" s="120"/>
      <c r="B14" s="121"/>
      <c r="C14" s="122"/>
      <c r="D14" s="123">
        <v>30312</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1.48</v>
      </c>
      <c r="C19" s="134">
        <f>ROUND(VALUE(SUBSTITUTE(実質収支比率等に係る経年分析!G$48,"▲","-")),2)</f>
        <v>1.29</v>
      </c>
      <c r="D19" s="134">
        <f>ROUND(VALUE(SUBSTITUTE(実質収支比率等に係る経年分析!H$48,"▲","-")),2)</f>
        <v>1.94</v>
      </c>
      <c r="E19" s="134">
        <f>ROUND(VALUE(SUBSTITUTE(実質収支比率等に係る経年分析!I$48,"▲","-")),2)</f>
        <v>3.72</v>
      </c>
      <c r="F19" s="134">
        <f>ROUND(VALUE(SUBSTITUTE(実質収支比率等に係る経年分析!J$48,"▲","-")),2)</f>
        <v>2.63</v>
      </c>
    </row>
    <row r="20" spans="1:11">
      <c r="A20" s="134" t="s">
        <v>43</v>
      </c>
      <c r="B20" s="134">
        <f>ROUND(VALUE(SUBSTITUTE(実質収支比率等に係る経年分析!F$47,"▲","-")),2)</f>
        <v>4.41</v>
      </c>
      <c r="C20" s="134">
        <f>ROUND(VALUE(SUBSTITUTE(実質収支比率等に係る経年分析!G$47,"▲","-")),2)</f>
        <v>4.34</v>
      </c>
      <c r="D20" s="134">
        <f>ROUND(VALUE(SUBSTITUTE(実質収支比率等に係る経年分析!H$47,"▲","-")),2)</f>
        <v>4.1100000000000003</v>
      </c>
      <c r="E20" s="134">
        <f>ROUND(VALUE(SUBSTITUTE(実質収支比率等に係る経年分析!I$47,"▲","-")),2)</f>
        <v>6.18</v>
      </c>
      <c r="F20" s="134">
        <f>ROUND(VALUE(SUBSTITUTE(実質収支比率等に係る経年分析!J$47,"▲","-")),2)</f>
        <v>7.78</v>
      </c>
    </row>
    <row r="21" spans="1:11">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3.82</v>
      </c>
      <c r="F21" s="134">
        <f>IF(ISNUMBER(VALUE(SUBSTITUTE(実質収支比率等に係る経年分析!J$49,"▲","-"))),ROUND(VALUE(SUBSTITUTE(実質収支比率等に係る経年分析!J$49,"▲","-")),2),NA())</f>
        <v>0.65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3.65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3.82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観光施設事業特別会計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母子父子寡婦福祉資金貸付事業特別会計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22111</v>
      </c>
      <c r="E42" s="136"/>
      <c r="F42" s="136"/>
      <c r="G42" s="136">
        <f>'実質公債費比率（分子）の構造'!L$52</f>
        <v>21885</v>
      </c>
      <c r="H42" s="136"/>
      <c r="I42" s="136"/>
      <c r="J42" s="136">
        <f>'実質公債費比率（分子）の構造'!M$52</f>
        <v>21417</v>
      </c>
      <c r="K42" s="136"/>
      <c r="L42" s="136"/>
      <c r="M42" s="136">
        <f>'実質公債費比率（分子）の構造'!N$52</f>
        <v>22021</v>
      </c>
      <c r="N42" s="136"/>
      <c r="O42" s="136"/>
      <c r="P42" s="136">
        <f>'実質公債費比率（分子）の構造'!O$52</f>
        <v>22364</v>
      </c>
    </row>
    <row r="43" spans="1:16">
      <c r="A43" s="136" t="s">
        <v>52</v>
      </c>
      <c r="B43" s="136">
        <f>'実質公債費比率（分子）の構造'!K$51</f>
        <v>14</v>
      </c>
      <c r="C43" s="136"/>
      <c r="D43" s="136"/>
      <c r="E43" s="136">
        <f>'実質公債費比率（分子）の構造'!L$51</f>
        <v>8</v>
      </c>
      <c r="F43" s="136"/>
      <c r="G43" s="136"/>
      <c r="H43" s="136">
        <f>'実質公債費比率（分子）の構造'!M$51</f>
        <v>7</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178</v>
      </c>
      <c r="C44" s="136"/>
      <c r="D44" s="136"/>
      <c r="E44" s="136">
        <f>'実質公債費比率（分子）の構造'!L$50</f>
        <v>165</v>
      </c>
      <c r="F44" s="136"/>
      <c r="G44" s="136"/>
      <c r="H44" s="136">
        <f>'実質公債費比率（分子）の構造'!M$50</f>
        <v>144</v>
      </c>
      <c r="I44" s="136"/>
      <c r="J44" s="136"/>
      <c r="K44" s="136">
        <f>'実質公債費比率（分子）の構造'!N$50</f>
        <v>127</v>
      </c>
      <c r="L44" s="136"/>
      <c r="M44" s="136"/>
      <c r="N44" s="136">
        <f>'実質公債費比率（分子）の構造'!O$50</f>
        <v>85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92</v>
      </c>
      <c r="O45" s="136"/>
      <c r="P45" s="136"/>
    </row>
    <row r="46" spans="1:16">
      <c r="A46" s="136" t="s">
        <v>55</v>
      </c>
      <c r="B46" s="136">
        <f>'実質公債費比率（分子）の構造'!K$48</f>
        <v>5532</v>
      </c>
      <c r="C46" s="136"/>
      <c r="D46" s="136"/>
      <c r="E46" s="136">
        <f>'実質公債費比率（分子）の構造'!L$48</f>
        <v>5452</v>
      </c>
      <c r="F46" s="136"/>
      <c r="G46" s="136"/>
      <c r="H46" s="136">
        <f>'実質公債費比率（分子）の構造'!M$48</f>
        <v>5208</v>
      </c>
      <c r="I46" s="136"/>
      <c r="J46" s="136"/>
      <c r="K46" s="136">
        <f>'実質公債費比率（分子）の構造'!N$48</f>
        <v>5168</v>
      </c>
      <c r="L46" s="136"/>
      <c r="M46" s="136"/>
      <c r="N46" s="136">
        <f>'実質公債費比率（分子）の構造'!O$48</f>
        <v>5106</v>
      </c>
      <c r="O46" s="136"/>
      <c r="P46" s="136"/>
    </row>
    <row r="47" spans="1:16">
      <c r="A47" s="136" t="s">
        <v>56</v>
      </c>
      <c r="B47" s="136">
        <f>'実質公債費比率（分子）の構造'!K$47</f>
        <v>59</v>
      </c>
      <c r="C47" s="136"/>
      <c r="D47" s="136"/>
      <c r="E47" s="136">
        <f>'実質公債費比率（分子）の構造'!L$47</f>
        <v>23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25729</v>
      </c>
      <c r="C49" s="136"/>
      <c r="D49" s="136"/>
      <c r="E49" s="136">
        <f>'実質公債費比率（分子）の構造'!L$45</f>
        <v>24460</v>
      </c>
      <c r="F49" s="136"/>
      <c r="G49" s="136"/>
      <c r="H49" s="136">
        <f>'実質公債費比率（分子）の構造'!M$45</f>
        <v>22230</v>
      </c>
      <c r="I49" s="136"/>
      <c r="J49" s="136"/>
      <c r="K49" s="136">
        <f>'実質公債費比率（分子）の構造'!N$45</f>
        <v>21985</v>
      </c>
      <c r="L49" s="136"/>
      <c r="M49" s="136"/>
      <c r="N49" s="136">
        <f>'実質公債費比率（分子）の構造'!O$45</f>
        <v>22105</v>
      </c>
      <c r="O49" s="136"/>
      <c r="P49" s="136"/>
    </row>
    <row r="50" spans="1:16">
      <c r="A50" s="136" t="s">
        <v>59</v>
      </c>
      <c r="B50" s="136" t="e">
        <f>NA()</f>
        <v>#N/A</v>
      </c>
      <c r="C50" s="136">
        <f>IF(ISNUMBER('実質公債費比率（分子）の構造'!K$53),'実質公債費比率（分子）の構造'!K$53,NA())</f>
        <v>9401</v>
      </c>
      <c r="D50" s="136" t="e">
        <f>NA()</f>
        <v>#N/A</v>
      </c>
      <c r="E50" s="136" t="e">
        <f>NA()</f>
        <v>#N/A</v>
      </c>
      <c r="F50" s="136">
        <f>IF(ISNUMBER('実質公債費比率（分子）の構造'!L$53),'実質公債費比率（分子）の構造'!L$53,NA())</f>
        <v>8223</v>
      </c>
      <c r="G50" s="136" t="e">
        <f>NA()</f>
        <v>#N/A</v>
      </c>
      <c r="H50" s="136" t="e">
        <f>NA()</f>
        <v>#N/A</v>
      </c>
      <c r="I50" s="136">
        <f>IF(ISNUMBER('実質公債費比率（分子）の構造'!M$53),'実質公債費比率（分子）の構造'!M$53,NA())</f>
        <v>6172</v>
      </c>
      <c r="J50" s="136" t="e">
        <f>NA()</f>
        <v>#N/A</v>
      </c>
      <c r="K50" s="136" t="e">
        <f>NA()</f>
        <v>#N/A</v>
      </c>
      <c r="L50" s="136">
        <f>IF(ISNUMBER('実質公債費比率（分子）の構造'!N$53),'実質公債費比率（分子）の構造'!N$53,NA())</f>
        <v>5262</v>
      </c>
      <c r="M50" s="136" t="e">
        <f>NA()</f>
        <v>#N/A</v>
      </c>
      <c r="N50" s="136" t="e">
        <f>NA()</f>
        <v>#N/A</v>
      </c>
      <c r="O50" s="136">
        <f>IF(ISNUMBER('実質公債費比率（分子）の構造'!O$53),'実質公債費比率（分子）の構造'!O$53,NA())</f>
        <v>5026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180509</v>
      </c>
      <c r="E56" s="135"/>
      <c r="F56" s="135"/>
      <c r="G56" s="135">
        <f>'将来負担比率（分子）の構造'!J$51</f>
        <v>181286</v>
      </c>
      <c r="H56" s="135"/>
      <c r="I56" s="135"/>
      <c r="J56" s="135">
        <f>'将来負担比率（分子）の構造'!K$51</f>
        <v>182444</v>
      </c>
      <c r="K56" s="135"/>
      <c r="L56" s="135"/>
      <c r="M56" s="135">
        <f>'将来負担比率（分子）の構造'!L$51</f>
        <v>187331</v>
      </c>
      <c r="N56" s="135"/>
      <c r="O56" s="135"/>
      <c r="P56" s="135">
        <f>'将来負担比率（分子）の構造'!M$51</f>
        <v>185245</v>
      </c>
    </row>
    <row r="57" spans="1:16">
      <c r="A57" s="135" t="s">
        <v>35</v>
      </c>
      <c r="B57" s="135"/>
      <c r="C57" s="135"/>
      <c r="D57" s="135">
        <f>'将来負担比率（分子）の構造'!I$50</f>
        <v>36080</v>
      </c>
      <c r="E57" s="135"/>
      <c r="F57" s="135"/>
      <c r="G57" s="135">
        <f>'将来負担比率（分子）の構造'!J$50</f>
        <v>34656</v>
      </c>
      <c r="H57" s="135"/>
      <c r="I57" s="135"/>
      <c r="J57" s="135">
        <f>'将来負担比率（分子）の構造'!K$50</f>
        <v>34284</v>
      </c>
      <c r="K57" s="135"/>
      <c r="L57" s="135"/>
      <c r="M57" s="135">
        <f>'将来負担比率（分子）の構造'!L$50</f>
        <v>36432</v>
      </c>
      <c r="N57" s="135"/>
      <c r="O57" s="135"/>
      <c r="P57" s="135">
        <f>'将来負担比率（分子）の構造'!M$50</f>
        <v>39019</v>
      </c>
    </row>
    <row r="58" spans="1:16">
      <c r="A58" s="135" t="s">
        <v>34</v>
      </c>
      <c r="B58" s="135"/>
      <c r="C58" s="135"/>
      <c r="D58" s="135">
        <f>'将来負担比率（分子）の構造'!I$49</f>
        <v>26890</v>
      </c>
      <c r="E58" s="135"/>
      <c r="F58" s="135"/>
      <c r="G58" s="135">
        <f>'将来負担比率（分子）の構造'!J$49</f>
        <v>29303</v>
      </c>
      <c r="H58" s="135"/>
      <c r="I58" s="135"/>
      <c r="J58" s="135">
        <f>'将来負担比率（分子）の構造'!K$49</f>
        <v>32063</v>
      </c>
      <c r="K58" s="135"/>
      <c r="L58" s="135"/>
      <c r="M58" s="135">
        <f>'将来負担比率（分子）の構造'!L$49</f>
        <v>37133</v>
      </c>
      <c r="N58" s="135"/>
      <c r="O58" s="135"/>
      <c r="P58" s="135">
        <f>'将来負担比率（分子）の構造'!M$49</f>
        <v>41042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175</v>
      </c>
      <c r="C61" s="135"/>
      <c r="D61" s="135"/>
      <c r="E61" s="135">
        <f>'将来負担比率（分子）の構造'!J$46</f>
        <v>154</v>
      </c>
      <c r="F61" s="135"/>
      <c r="G61" s="135"/>
      <c r="H61" s="135">
        <f>'将来負担比率（分子）の構造'!K$46</f>
        <v>136</v>
      </c>
      <c r="I61" s="135"/>
      <c r="J61" s="135"/>
      <c r="K61" s="135">
        <f>'将来負担比率（分子）の構造'!L$46</f>
        <v>160</v>
      </c>
      <c r="L61" s="135"/>
      <c r="M61" s="135"/>
      <c r="N61" s="135">
        <f>'将来負担比率（分子）の構造'!M$46</f>
        <v>1640</v>
      </c>
      <c r="O61" s="135"/>
      <c r="P61" s="135"/>
    </row>
    <row r="62" spans="1:16">
      <c r="A62" s="135" t="s">
        <v>29</v>
      </c>
      <c r="B62" s="135">
        <f>'将来負担比率（分子）の構造'!I$45</f>
        <v>31308</v>
      </c>
      <c r="C62" s="135"/>
      <c r="D62" s="135"/>
      <c r="E62" s="135">
        <f>'将来負担比率（分子）の構造'!J$45</f>
        <v>30616</v>
      </c>
      <c r="F62" s="135"/>
      <c r="G62" s="135"/>
      <c r="H62" s="135">
        <f>'将来負担比率（分子）の構造'!K$45</f>
        <v>29524</v>
      </c>
      <c r="I62" s="135"/>
      <c r="J62" s="135"/>
      <c r="K62" s="135">
        <f>'将来負担比率（分子）の構造'!L$45</f>
        <v>25172</v>
      </c>
      <c r="L62" s="135"/>
      <c r="M62" s="135"/>
      <c r="N62" s="135">
        <f>'将来負担比率（分子）の構造'!M$45</f>
        <v>22723</v>
      </c>
      <c r="O62" s="135"/>
      <c r="P62" s="135"/>
    </row>
    <row r="63" spans="1:16">
      <c r="A63" s="135" t="s">
        <v>28</v>
      </c>
      <c r="B63" s="135">
        <f>'将来負担比率（分子）の構造'!I$44</f>
        <v>103</v>
      </c>
      <c r="C63" s="135"/>
      <c r="D63" s="135"/>
      <c r="E63" s="135">
        <f>'将来負担比率（分子）の構造'!J$44</f>
        <v>102</v>
      </c>
      <c r="F63" s="135"/>
      <c r="G63" s="135"/>
      <c r="H63" s="135">
        <f>'将来負担比率（分子）の構造'!K$44</f>
        <v>99</v>
      </c>
      <c r="I63" s="135"/>
      <c r="J63" s="135"/>
      <c r="K63" s="135">
        <f>'将来負担比率（分子）の構造'!L$44</f>
        <v>97</v>
      </c>
      <c r="L63" s="135"/>
      <c r="M63" s="135"/>
      <c r="N63" s="135" t="str">
        <f>'将来負担比率（分子）の構造'!M$44</f>
        <v>-</v>
      </c>
      <c r="O63" s="135"/>
      <c r="P63" s="135"/>
    </row>
    <row r="64" spans="1:16">
      <c r="A64" s="135" t="s">
        <v>27</v>
      </c>
      <c r="B64" s="135">
        <f>'将来負担比率（分子）の構造'!I$43</f>
        <v>55709</v>
      </c>
      <c r="C64" s="135"/>
      <c r="D64" s="135"/>
      <c r="E64" s="135">
        <f>'将来負担比率（分子）の構造'!J$43</f>
        <v>54138</v>
      </c>
      <c r="F64" s="135"/>
      <c r="G64" s="135"/>
      <c r="H64" s="135">
        <f>'将来負担比率（分子）の構造'!K$43</f>
        <v>50530</v>
      </c>
      <c r="I64" s="135"/>
      <c r="J64" s="135"/>
      <c r="K64" s="135">
        <f>'将来負担比率（分子）の構造'!L$43</f>
        <v>49999</v>
      </c>
      <c r="L64" s="135"/>
      <c r="M64" s="135"/>
      <c r="N64" s="135">
        <f>'将来負担比率（分子）の構造'!M$43</f>
        <v>48603</v>
      </c>
      <c r="O64" s="135"/>
      <c r="P64" s="135"/>
    </row>
    <row r="65" spans="1:16">
      <c r="A65" s="135" t="s">
        <v>26</v>
      </c>
      <c r="B65" s="135">
        <f>'将来負担比率（分子）の構造'!I$42</f>
        <v>1661</v>
      </c>
      <c r="C65" s="135"/>
      <c r="D65" s="135"/>
      <c r="E65" s="135">
        <f>'将来負担比率（分子）の構造'!J$42</f>
        <v>1040</v>
      </c>
      <c r="F65" s="135"/>
      <c r="G65" s="135"/>
      <c r="H65" s="135">
        <f>'将来負担比率（分子）の構造'!K$42</f>
        <v>674</v>
      </c>
      <c r="I65" s="135"/>
      <c r="J65" s="135"/>
      <c r="K65" s="135">
        <f>'将来負担比率（分子）の構造'!L$42</f>
        <v>561</v>
      </c>
      <c r="L65" s="135"/>
      <c r="M65" s="135"/>
      <c r="N65" s="135">
        <f>'将来負担比率（分子）の構造'!M$42</f>
        <v>485</v>
      </c>
      <c r="O65" s="135"/>
      <c r="P65" s="135"/>
    </row>
    <row r="66" spans="1:16">
      <c r="A66" s="135" t="s">
        <v>25</v>
      </c>
      <c r="B66" s="135">
        <f>'将来負担比率（分子）の構造'!I$41</f>
        <v>232480</v>
      </c>
      <c r="C66" s="135"/>
      <c r="D66" s="135"/>
      <c r="E66" s="135">
        <f>'将来負担比率（分子）の構造'!J$41</f>
        <v>231922</v>
      </c>
      <c r="F66" s="135"/>
      <c r="G66" s="135"/>
      <c r="H66" s="135">
        <f>'将来負担比率（分子）の構造'!K$41</f>
        <v>238982</v>
      </c>
      <c r="I66" s="135"/>
      <c r="J66" s="135"/>
      <c r="K66" s="135">
        <f>'将来負担比率（分子）の構造'!L$41</f>
        <v>253353</v>
      </c>
      <c r="L66" s="135"/>
      <c r="M66" s="135"/>
      <c r="N66" s="135">
        <f>'将来負担比率（分子）の構造'!M$41</f>
        <v>261589</v>
      </c>
      <c r="O66" s="135"/>
      <c r="P66" s="135"/>
    </row>
    <row r="67" spans="1:16">
      <c r="A67" s="135" t="s">
        <v>63</v>
      </c>
      <c r="B67" s="135" t="e">
        <f>NA()</f>
        <v>#N/A</v>
      </c>
      <c r="C67" s="135">
        <f>IF(ISNUMBER('将来負担比率（分子）の構造'!I$52), IF('将来負担比率（分子）の構造'!I$52 &lt; 0, 0, '将来負担比率（分子）の構造'!I$52), NA())</f>
        <v>77957</v>
      </c>
      <c r="D67" s="135" t="e">
        <f>NA()</f>
        <v>#N/A</v>
      </c>
      <c r="E67" s="135" t="e">
        <f>NA()</f>
        <v>#N/A</v>
      </c>
      <c r="F67" s="135">
        <f>IF(ISNUMBER('将来負担比率（分子）の構造'!J$52), IF('将来負担比率（分子）の構造'!J$52 &lt; 0, 0, '将来負担比率（分子）の構造'!J$52), NA())</f>
        <v>72727</v>
      </c>
      <c r="G67" s="135" t="e">
        <f>NA()</f>
        <v>#N/A</v>
      </c>
      <c r="H67" s="135" t="e">
        <f>NA()</f>
        <v>#N/A</v>
      </c>
      <c r="I67" s="135">
        <f>IF(ISNUMBER('将来負担比率（分子）の構造'!K$52), IF('将来負担比率（分子）の構造'!K$52 &lt; 0, 0, '将来負担比率（分子）の構造'!K$52), NA())</f>
        <v>71154</v>
      </c>
      <c r="J67" s="135" t="e">
        <f>NA()</f>
        <v>#N/A</v>
      </c>
      <c r="K67" s="135" t="e">
        <f>NA()</f>
        <v>#N/A</v>
      </c>
      <c r="L67" s="135">
        <f>IF(ISNUMBER('将来負担比率（分子）の構造'!L$52), IF('将来負担比率（分子）の構造'!L$52 &lt; 0, 0, '将来負担比率（分子）の構造'!L$52), NA())</f>
        <v>68445</v>
      </c>
      <c r="M67" s="135" t="e">
        <f>NA()</f>
        <v>#N/A</v>
      </c>
      <c r="N67" s="135" t="e">
        <f>NA()</f>
        <v>#N/A</v>
      </c>
      <c r="O67" s="135">
        <f>IF(ISNUMBER('将来負担比率（分子）の構造'!M$52), IF('将来負担比率（分子）の構造'!M$52 &lt; 0, 0, '将来負担比率（分子）の構造'!M$52), NA())</f>
        <v>69734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54775272</v>
      </c>
      <c r="S5" s="639"/>
      <c r="T5" s="639"/>
      <c r="U5" s="639"/>
      <c r="V5" s="639"/>
      <c r="W5" s="639"/>
      <c r="X5" s="639"/>
      <c r="Y5" s="686"/>
      <c r="Z5" s="699">
        <v>25.3</v>
      </c>
      <c r="AA5" s="699"/>
      <c r="AB5" s="699"/>
      <c r="AC5" s="699"/>
      <c r="AD5" s="700">
        <v>51024111</v>
      </c>
      <c r="AE5" s="700"/>
      <c r="AF5" s="700"/>
      <c r="AG5" s="700"/>
      <c r="AH5" s="700"/>
      <c r="AI5" s="700"/>
      <c r="AJ5" s="700"/>
      <c r="AK5" s="700"/>
      <c r="AL5" s="687">
        <v>52.3</v>
      </c>
      <c r="AM5" s="656"/>
      <c r="AN5" s="656"/>
      <c r="AO5" s="688"/>
      <c r="AP5" s="675" t="s">
        <v>208</v>
      </c>
      <c r="AQ5" s="676"/>
      <c r="AR5" s="676"/>
      <c r="AS5" s="676"/>
      <c r="AT5" s="676"/>
      <c r="AU5" s="676"/>
      <c r="AV5" s="676"/>
      <c r="AW5" s="676"/>
      <c r="AX5" s="676"/>
      <c r="AY5" s="676"/>
      <c r="AZ5" s="676"/>
      <c r="BA5" s="676"/>
      <c r="BB5" s="676"/>
      <c r="BC5" s="676"/>
      <c r="BD5" s="676"/>
      <c r="BE5" s="676"/>
      <c r="BF5" s="677"/>
      <c r="BG5" s="588">
        <v>49349460</v>
      </c>
      <c r="BH5" s="589"/>
      <c r="BI5" s="589"/>
      <c r="BJ5" s="589"/>
      <c r="BK5" s="589"/>
      <c r="BL5" s="589"/>
      <c r="BM5" s="589"/>
      <c r="BN5" s="590"/>
      <c r="BO5" s="641">
        <v>90.1</v>
      </c>
      <c r="BP5" s="641"/>
      <c r="BQ5" s="641"/>
      <c r="BR5" s="641"/>
      <c r="BS5" s="642">
        <v>821312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922660</v>
      </c>
      <c r="S6" s="589"/>
      <c r="T6" s="589"/>
      <c r="U6" s="589"/>
      <c r="V6" s="589"/>
      <c r="W6" s="589"/>
      <c r="X6" s="589"/>
      <c r="Y6" s="590"/>
      <c r="Z6" s="641">
        <v>0.4</v>
      </c>
      <c r="AA6" s="641"/>
      <c r="AB6" s="641"/>
      <c r="AC6" s="641"/>
      <c r="AD6" s="642">
        <v>922660</v>
      </c>
      <c r="AE6" s="642"/>
      <c r="AF6" s="642"/>
      <c r="AG6" s="642"/>
      <c r="AH6" s="642"/>
      <c r="AI6" s="642"/>
      <c r="AJ6" s="642"/>
      <c r="AK6" s="642"/>
      <c r="AL6" s="611">
        <v>0.9</v>
      </c>
      <c r="AM6" s="643"/>
      <c r="AN6" s="643"/>
      <c r="AO6" s="644"/>
      <c r="AP6" s="585" t="s">
        <v>213</v>
      </c>
      <c r="AQ6" s="586"/>
      <c r="AR6" s="586"/>
      <c r="AS6" s="586"/>
      <c r="AT6" s="586"/>
      <c r="AU6" s="586"/>
      <c r="AV6" s="586"/>
      <c r="AW6" s="586"/>
      <c r="AX6" s="586"/>
      <c r="AY6" s="586"/>
      <c r="AZ6" s="586"/>
      <c r="BA6" s="586"/>
      <c r="BB6" s="586"/>
      <c r="BC6" s="586"/>
      <c r="BD6" s="586"/>
      <c r="BE6" s="586"/>
      <c r="BF6" s="587"/>
      <c r="BG6" s="588">
        <v>49349460</v>
      </c>
      <c r="BH6" s="589"/>
      <c r="BI6" s="589"/>
      <c r="BJ6" s="589"/>
      <c r="BK6" s="589"/>
      <c r="BL6" s="589"/>
      <c r="BM6" s="589"/>
      <c r="BN6" s="590"/>
      <c r="BO6" s="641">
        <v>90.1</v>
      </c>
      <c r="BP6" s="641"/>
      <c r="BQ6" s="641"/>
      <c r="BR6" s="641"/>
      <c r="BS6" s="642">
        <v>821312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842832</v>
      </c>
      <c r="CS6" s="589"/>
      <c r="CT6" s="589"/>
      <c r="CU6" s="589"/>
      <c r="CV6" s="589"/>
      <c r="CW6" s="589"/>
      <c r="CX6" s="589"/>
      <c r="CY6" s="590"/>
      <c r="CZ6" s="641">
        <v>0.4</v>
      </c>
      <c r="DA6" s="641"/>
      <c r="DB6" s="641"/>
      <c r="DC6" s="641"/>
      <c r="DD6" s="594" t="s">
        <v>215</v>
      </c>
      <c r="DE6" s="589"/>
      <c r="DF6" s="589"/>
      <c r="DG6" s="589"/>
      <c r="DH6" s="589"/>
      <c r="DI6" s="589"/>
      <c r="DJ6" s="589"/>
      <c r="DK6" s="589"/>
      <c r="DL6" s="589"/>
      <c r="DM6" s="589"/>
      <c r="DN6" s="589"/>
      <c r="DO6" s="589"/>
      <c r="DP6" s="590"/>
      <c r="DQ6" s="594">
        <v>842744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95069</v>
      </c>
      <c r="S7" s="589"/>
      <c r="T7" s="589"/>
      <c r="U7" s="589"/>
      <c r="V7" s="589"/>
      <c r="W7" s="589"/>
      <c r="X7" s="589"/>
      <c r="Y7" s="590"/>
      <c r="Z7" s="641">
        <v>0</v>
      </c>
      <c r="AA7" s="641"/>
      <c r="AB7" s="641"/>
      <c r="AC7" s="641"/>
      <c r="AD7" s="642">
        <v>95069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25396701</v>
      </c>
      <c r="BH7" s="589"/>
      <c r="BI7" s="589"/>
      <c r="BJ7" s="589"/>
      <c r="BK7" s="589"/>
      <c r="BL7" s="589"/>
      <c r="BM7" s="589"/>
      <c r="BN7" s="590"/>
      <c r="BO7" s="641">
        <v>46.4</v>
      </c>
      <c r="BP7" s="641"/>
      <c r="BQ7" s="641"/>
      <c r="BR7" s="641"/>
      <c r="BS7" s="642">
        <v>821312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23237924</v>
      </c>
      <c r="CS7" s="589"/>
      <c r="CT7" s="589"/>
      <c r="CU7" s="589"/>
      <c r="CV7" s="589"/>
      <c r="CW7" s="589"/>
      <c r="CX7" s="589"/>
      <c r="CY7" s="590"/>
      <c r="CZ7" s="641">
        <v>10.9</v>
      </c>
      <c r="DA7" s="641"/>
      <c r="DB7" s="641"/>
      <c r="DC7" s="641"/>
      <c r="DD7" s="594">
        <v>1134978</v>
      </c>
      <c r="DE7" s="589"/>
      <c r="DF7" s="589"/>
      <c r="DG7" s="589"/>
      <c r="DH7" s="589"/>
      <c r="DI7" s="589"/>
      <c r="DJ7" s="589"/>
      <c r="DK7" s="589"/>
      <c r="DL7" s="589"/>
      <c r="DM7" s="589"/>
      <c r="DN7" s="589"/>
      <c r="DO7" s="589"/>
      <c r="DP7" s="590"/>
      <c r="DQ7" s="594">
        <v>18748878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304739</v>
      </c>
      <c r="S8" s="589"/>
      <c r="T8" s="589"/>
      <c r="U8" s="589"/>
      <c r="V8" s="589"/>
      <c r="W8" s="589"/>
      <c r="X8" s="589"/>
      <c r="Y8" s="590"/>
      <c r="Z8" s="641">
        <v>0.1</v>
      </c>
      <c r="AA8" s="641"/>
      <c r="AB8" s="641"/>
      <c r="AC8" s="641"/>
      <c r="AD8" s="642">
        <v>304739</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659349</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77017064</v>
      </c>
      <c r="CS8" s="589"/>
      <c r="CT8" s="589"/>
      <c r="CU8" s="589"/>
      <c r="CV8" s="589"/>
      <c r="CW8" s="589"/>
      <c r="CX8" s="589"/>
      <c r="CY8" s="590"/>
      <c r="CZ8" s="641">
        <v>36.200000000000003</v>
      </c>
      <c r="DA8" s="641"/>
      <c r="DB8" s="641"/>
      <c r="DC8" s="641"/>
      <c r="DD8" s="594">
        <v>1821090</v>
      </c>
      <c r="DE8" s="589"/>
      <c r="DF8" s="589"/>
      <c r="DG8" s="589"/>
      <c r="DH8" s="589"/>
      <c r="DI8" s="589"/>
      <c r="DJ8" s="589"/>
      <c r="DK8" s="589"/>
      <c r="DL8" s="589"/>
      <c r="DM8" s="589"/>
      <c r="DN8" s="589"/>
      <c r="DO8" s="589"/>
      <c r="DP8" s="590"/>
      <c r="DQ8" s="594">
        <v>36083951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169024</v>
      </c>
      <c r="S9" s="589"/>
      <c r="T9" s="589"/>
      <c r="U9" s="589"/>
      <c r="V9" s="589"/>
      <c r="W9" s="589"/>
      <c r="X9" s="589"/>
      <c r="Y9" s="590"/>
      <c r="Z9" s="641">
        <v>0.1</v>
      </c>
      <c r="AA9" s="641"/>
      <c r="AB9" s="641"/>
      <c r="AC9" s="641"/>
      <c r="AD9" s="642">
        <v>169024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18544434</v>
      </c>
      <c r="BH9" s="589"/>
      <c r="BI9" s="589"/>
      <c r="BJ9" s="589"/>
      <c r="BK9" s="589"/>
      <c r="BL9" s="589"/>
      <c r="BM9" s="589"/>
      <c r="BN9" s="590"/>
      <c r="BO9" s="641">
        <v>33.9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34083817</v>
      </c>
      <c r="CS9" s="589"/>
      <c r="CT9" s="589"/>
      <c r="CU9" s="589"/>
      <c r="CV9" s="589"/>
      <c r="CW9" s="589"/>
      <c r="CX9" s="589"/>
      <c r="CY9" s="590"/>
      <c r="CZ9" s="641">
        <v>16</v>
      </c>
      <c r="DA9" s="641"/>
      <c r="DB9" s="641"/>
      <c r="DC9" s="641"/>
      <c r="DD9" s="594">
        <v>1441215</v>
      </c>
      <c r="DE9" s="589"/>
      <c r="DF9" s="589"/>
      <c r="DG9" s="589"/>
      <c r="DH9" s="589"/>
      <c r="DI9" s="589"/>
      <c r="DJ9" s="589"/>
      <c r="DK9" s="589"/>
      <c r="DL9" s="589"/>
      <c r="DM9" s="589"/>
      <c r="DN9" s="589"/>
      <c r="DO9" s="589"/>
      <c r="DP9" s="590"/>
      <c r="DQ9" s="594">
        <v>11070434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5076247</v>
      </c>
      <c r="S10" s="589"/>
      <c r="T10" s="589"/>
      <c r="U10" s="589"/>
      <c r="V10" s="589"/>
      <c r="W10" s="589"/>
      <c r="X10" s="589"/>
      <c r="Y10" s="590"/>
      <c r="Z10" s="641">
        <v>2.2999999999999998</v>
      </c>
      <c r="AA10" s="641"/>
      <c r="AB10" s="641"/>
      <c r="AC10" s="641"/>
      <c r="AD10" s="642">
        <v>5076247</v>
      </c>
      <c r="AE10" s="642"/>
      <c r="AF10" s="642"/>
      <c r="AG10" s="642"/>
      <c r="AH10" s="642"/>
      <c r="AI10" s="642"/>
      <c r="AJ10" s="642"/>
      <c r="AK10" s="642"/>
      <c r="AL10" s="611">
        <v>5.2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1061165</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18144</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8700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63779</v>
      </c>
      <c r="S11" s="589"/>
      <c r="T11" s="589"/>
      <c r="U11" s="589"/>
      <c r="V11" s="589"/>
      <c r="W11" s="589"/>
      <c r="X11" s="589"/>
      <c r="Y11" s="590"/>
      <c r="Z11" s="641">
        <v>0</v>
      </c>
      <c r="AA11" s="641"/>
      <c r="AB11" s="641"/>
      <c r="AC11" s="641"/>
      <c r="AD11" s="642">
        <v>63779</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5131753</v>
      </c>
      <c r="BH11" s="589"/>
      <c r="BI11" s="589"/>
      <c r="BJ11" s="589"/>
      <c r="BK11" s="589"/>
      <c r="BL11" s="589"/>
      <c r="BM11" s="589"/>
      <c r="BN11" s="590"/>
      <c r="BO11" s="641">
        <v>9.4</v>
      </c>
      <c r="BP11" s="641"/>
      <c r="BQ11" s="641"/>
      <c r="BR11" s="641"/>
      <c r="BS11" s="594">
        <v>821312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3696704</v>
      </c>
      <c r="CS11" s="589"/>
      <c r="CT11" s="589"/>
      <c r="CU11" s="589"/>
      <c r="CV11" s="589"/>
      <c r="CW11" s="589"/>
      <c r="CX11" s="589"/>
      <c r="CY11" s="590"/>
      <c r="CZ11" s="641">
        <v>1.7</v>
      </c>
      <c r="DA11" s="641"/>
      <c r="DB11" s="641"/>
      <c r="DC11" s="641"/>
      <c r="DD11" s="594">
        <v>667606</v>
      </c>
      <c r="DE11" s="589"/>
      <c r="DF11" s="589"/>
      <c r="DG11" s="589"/>
      <c r="DH11" s="589"/>
      <c r="DI11" s="589"/>
      <c r="DJ11" s="589"/>
      <c r="DK11" s="589"/>
      <c r="DL11" s="589"/>
      <c r="DM11" s="589"/>
      <c r="DN11" s="589"/>
      <c r="DO11" s="589"/>
      <c r="DP11" s="590"/>
      <c r="DQ11" s="594">
        <v>1450766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20164028</v>
      </c>
      <c r="BH12" s="589"/>
      <c r="BI12" s="589"/>
      <c r="BJ12" s="589"/>
      <c r="BK12" s="589"/>
      <c r="BL12" s="589"/>
      <c r="BM12" s="589"/>
      <c r="BN12" s="590"/>
      <c r="BO12" s="641">
        <v>36.799999999999997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3969244</v>
      </c>
      <c r="CS12" s="589"/>
      <c r="CT12" s="589"/>
      <c r="CU12" s="589"/>
      <c r="CV12" s="589"/>
      <c r="CW12" s="589"/>
      <c r="CX12" s="589"/>
      <c r="CY12" s="590"/>
      <c r="CZ12" s="641">
        <v>1.9</v>
      </c>
      <c r="DA12" s="641"/>
      <c r="DB12" s="641"/>
      <c r="DC12" s="641"/>
      <c r="DD12" s="594">
        <v>155016</v>
      </c>
      <c r="DE12" s="589"/>
      <c r="DF12" s="589"/>
      <c r="DG12" s="589"/>
      <c r="DH12" s="589"/>
      <c r="DI12" s="589"/>
      <c r="DJ12" s="589"/>
      <c r="DK12" s="589"/>
      <c r="DL12" s="589"/>
      <c r="DM12" s="589"/>
      <c r="DN12" s="589"/>
      <c r="DO12" s="589"/>
      <c r="DP12" s="590"/>
      <c r="DQ12" s="594">
        <v>1920213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70753</v>
      </c>
      <c r="S13" s="589"/>
      <c r="T13" s="589"/>
      <c r="U13" s="589"/>
      <c r="V13" s="589"/>
      <c r="W13" s="589"/>
      <c r="X13" s="589"/>
      <c r="Y13" s="590"/>
      <c r="Z13" s="641">
        <v>0</v>
      </c>
      <c r="AA13" s="641"/>
      <c r="AB13" s="641"/>
      <c r="AC13" s="641"/>
      <c r="AD13" s="642">
        <v>70753</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19867455</v>
      </c>
      <c r="BH13" s="589"/>
      <c r="BI13" s="589"/>
      <c r="BJ13" s="589"/>
      <c r="BK13" s="589"/>
      <c r="BL13" s="589"/>
      <c r="BM13" s="589"/>
      <c r="BN13" s="590"/>
      <c r="BO13" s="641">
        <v>36.299999999999997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21368868</v>
      </c>
      <c r="CS13" s="589"/>
      <c r="CT13" s="589"/>
      <c r="CU13" s="589"/>
      <c r="CV13" s="589"/>
      <c r="CW13" s="589"/>
      <c r="CX13" s="589"/>
      <c r="CY13" s="590"/>
      <c r="CZ13" s="641">
        <v>10</v>
      </c>
      <c r="DA13" s="641"/>
      <c r="DB13" s="641"/>
      <c r="DC13" s="641"/>
      <c r="DD13" s="594">
        <v>9295391</v>
      </c>
      <c r="DE13" s="589"/>
      <c r="DF13" s="589"/>
      <c r="DG13" s="589"/>
      <c r="DH13" s="589"/>
      <c r="DI13" s="589"/>
      <c r="DJ13" s="589"/>
      <c r="DK13" s="589"/>
      <c r="DL13" s="589"/>
      <c r="DM13" s="589"/>
      <c r="DN13" s="589"/>
      <c r="DO13" s="589"/>
      <c r="DP13" s="590"/>
      <c r="DQ13" s="594">
        <v>11653633</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692865</v>
      </c>
      <c r="BH14" s="589"/>
      <c r="BI14" s="589"/>
      <c r="BJ14" s="589"/>
      <c r="BK14" s="589"/>
      <c r="BL14" s="589"/>
      <c r="BM14" s="589"/>
      <c r="BN14" s="590"/>
      <c r="BO14" s="641">
        <v>1.3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5877596</v>
      </c>
      <c r="CS14" s="589"/>
      <c r="CT14" s="589"/>
      <c r="CU14" s="589"/>
      <c r="CV14" s="589"/>
      <c r="CW14" s="589"/>
      <c r="CX14" s="589"/>
      <c r="CY14" s="590"/>
      <c r="CZ14" s="641">
        <v>2.8</v>
      </c>
      <c r="DA14" s="641"/>
      <c r="DB14" s="641"/>
      <c r="DC14" s="641"/>
      <c r="DD14" s="594">
        <v>1378734</v>
      </c>
      <c r="DE14" s="589"/>
      <c r="DF14" s="589"/>
      <c r="DG14" s="589"/>
      <c r="DH14" s="589"/>
      <c r="DI14" s="589"/>
      <c r="DJ14" s="589"/>
      <c r="DK14" s="589"/>
      <c r="DL14" s="589"/>
      <c r="DM14" s="589"/>
      <c r="DN14" s="589"/>
      <c r="DO14" s="589"/>
      <c r="DP14" s="590"/>
      <c r="DQ14" s="594">
        <v>3996961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171491</v>
      </c>
      <c r="S15" s="589"/>
      <c r="T15" s="589"/>
      <c r="U15" s="589"/>
      <c r="V15" s="589"/>
      <c r="W15" s="589"/>
      <c r="X15" s="589"/>
      <c r="Y15" s="590"/>
      <c r="Z15" s="641">
        <v>0.1</v>
      </c>
      <c r="AA15" s="641"/>
      <c r="AB15" s="641"/>
      <c r="AC15" s="641"/>
      <c r="AD15" s="642">
        <v>171491</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3080535</v>
      </c>
      <c r="BH15" s="589"/>
      <c r="BI15" s="589"/>
      <c r="BJ15" s="589"/>
      <c r="BK15" s="589"/>
      <c r="BL15" s="589"/>
      <c r="BM15" s="589"/>
      <c r="BN15" s="590"/>
      <c r="BO15" s="641">
        <v>5.6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13522415</v>
      </c>
      <c r="CS15" s="589"/>
      <c r="CT15" s="589"/>
      <c r="CU15" s="589"/>
      <c r="CV15" s="589"/>
      <c r="CW15" s="589"/>
      <c r="CX15" s="589"/>
      <c r="CY15" s="590"/>
      <c r="CZ15" s="641">
        <v>6.4</v>
      </c>
      <c r="DA15" s="641"/>
      <c r="DB15" s="641"/>
      <c r="DC15" s="641"/>
      <c r="DD15" s="594">
        <v>4023503</v>
      </c>
      <c r="DE15" s="589"/>
      <c r="DF15" s="589"/>
      <c r="DG15" s="589"/>
      <c r="DH15" s="589"/>
      <c r="DI15" s="589"/>
      <c r="DJ15" s="589"/>
      <c r="DK15" s="589"/>
      <c r="DL15" s="589"/>
      <c r="DM15" s="589"/>
      <c r="DN15" s="589"/>
      <c r="DO15" s="589"/>
      <c r="DP15" s="590"/>
      <c r="DQ15" s="594">
        <v>9502575</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40980601</v>
      </c>
      <c r="S16" s="589"/>
      <c r="T16" s="589"/>
      <c r="U16" s="589"/>
      <c r="V16" s="589"/>
      <c r="W16" s="589"/>
      <c r="X16" s="589"/>
      <c r="Y16" s="590"/>
      <c r="Z16" s="641">
        <v>18.899999999999999</v>
      </c>
      <c r="AA16" s="641"/>
      <c r="AB16" s="641"/>
      <c r="AC16" s="641"/>
      <c r="AD16" s="642">
        <v>39268261</v>
      </c>
      <c r="AE16" s="642"/>
      <c r="AF16" s="642"/>
      <c r="AG16" s="642"/>
      <c r="AH16" s="642"/>
      <c r="AI16" s="642"/>
      <c r="AJ16" s="642"/>
      <c r="AK16" s="642"/>
      <c r="AL16" s="611">
        <v>40.200000000000003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332409</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127411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39268261</v>
      </c>
      <c r="S17" s="589"/>
      <c r="T17" s="589"/>
      <c r="U17" s="589"/>
      <c r="V17" s="589"/>
      <c r="W17" s="589"/>
      <c r="X17" s="589"/>
      <c r="Y17" s="590"/>
      <c r="Z17" s="641">
        <v>18.2</v>
      </c>
      <c r="AA17" s="641"/>
      <c r="AB17" s="641"/>
      <c r="AC17" s="641"/>
      <c r="AD17" s="642">
        <v>39268261</v>
      </c>
      <c r="AE17" s="642"/>
      <c r="AF17" s="642"/>
      <c r="AG17" s="642"/>
      <c r="AH17" s="642"/>
      <c r="AI17" s="642"/>
      <c r="AJ17" s="642"/>
      <c r="AK17" s="642"/>
      <c r="AL17" s="611">
        <v>40.200000000000003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v>15331</v>
      </c>
      <c r="BH17" s="589"/>
      <c r="BI17" s="589"/>
      <c r="BJ17" s="589"/>
      <c r="BK17" s="589"/>
      <c r="BL17" s="589"/>
      <c r="BM17" s="589"/>
      <c r="BN17" s="590"/>
      <c r="BO17" s="641">
        <v>0</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21589918</v>
      </c>
      <c r="CS17" s="589"/>
      <c r="CT17" s="589"/>
      <c r="CU17" s="589"/>
      <c r="CV17" s="589"/>
      <c r="CW17" s="589"/>
      <c r="CX17" s="589"/>
      <c r="CY17" s="590"/>
      <c r="CZ17" s="641">
        <v>10.1</v>
      </c>
      <c r="DA17" s="641"/>
      <c r="DB17" s="641"/>
      <c r="DC17" s="641"/>
      <c r="DD17" s="594" t="s">
        <v>221</v>
      </c>
      <c r="DE17" s="589"/>
      <c r="DF17" s="589"/>
      <c r="DG17" s="589"/>
      <c r="DH17" s="589"/>
      <c r="DI17" s="589"/>
      <c r="DJ17" s="589"/>
      <c r="DK17" s="589"/>
      <c r="DL17" s="589"/>
      <c r="DM17" s="589"/>
      <c r="DN17" s="589"/>
      <c r="DO17" s="589"/>
      <c r="DP17" s="590"/>
      <c r="DQ17" s="594">
        <v>20164813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1712340</v>
      </c>
      <c r="S18" s="589"/>
      <c r="T18" s="589"/>
      <c r="U18" s="589"/>
      <c r="V18" s="589"/>
      <c r="W18" s="589"/>
      <c r="X18" s="589"/>
      <c r="Y18" s="590"/>
      <c r="Z18" s="641">
        <v>0.8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7322812</v>
      </c>
      <c r="CS18" s="589"/>
      <c r="CT18" s="589"/>
      <c r="CU18" s="589"/>
      <c r="CV18" s="589"/>
      <c r="CW18" s="589"/>
      <c r="CX18" s="589"/>
      <c r="CY18" s="590"/>
      <c r="CZ18" s="641">
        <v>3.4</v>
      </c>
      <c r="DA18" s="641"/>
      <c r="DB18" s="641"/>
      <c r="DC18" s="641"/>
      <c r="DD18" s="594">
        <v>7322812</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5425812</v>
      </c>
      <c r="BH19" s="589"/>
      <c r="BI19" s="589"/>
      <c r="BJ19" s="589"/>
      <c r="BK19" s="589"/>
      <c r="BL19" s="589"/>
      <c r="BM19" s="589"/>
      <c r="BN19" s="590"/>
      <c r="BO19" s="641">
        <v>9.9</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102629635</v>
      </c>
      <c r="S20" s="589"/>
      <c r="T20" s="589"/>
      <c r="U20" s="589"/>
      <c r="V20" s="589"/>
      <c r="W20" s="589"/>
      <c r="X20" s="589"/>
      <c r="Y20" s="590"/>
      <c r="Z20" s="641">
        <v>47.4</v>
      </c>
      <c r="AA20" s="641"/>
      <c r="AB20" s="641"/>
      <c r="AC20" s="641"/>
      <c r="AD20" s="642">
        <v>97166134</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5425812</v>
      </c>
      <c r="BH20" s="589"/>
      <c r="BI20" s="589"/>
      <c r="BJ20" s="589"/>
      <c r="BK20" s="589"/>
      <c r="BL20" s="589"/>
      <c r="BM20" s="589"/>
      <c r="BN20" s="590"/>
      <c r="BO20" s="641">
        <v>9.9</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212879747</v>
      </c>
      <c r="CS20" s="589"/>
      <c r="CT20" s="589"/>
      <c r="CU20" s="589"/>
      <c r="CV20" s="589"/>
      <c r="CW20" s="589"/>
      <c r="CX20" s="589"/>
      <c r="CY20" s="590"/>
      <c r="CZ20" s="641">
        <v>100</v>
      </c>
      <c r="DA20" s="641"/>
      <c r="DB20" s="641"/>
      <c r="DC20" s="641"/>
      <c r="DD20" s="594">
        <v>27240345</v>
      </c>
      <c r="DE20" s="589"/>
      <c r="DF20" s="589"/>
      <c r="DG20" s="589"/>
      <c r="DH20" s="589"/>
      <c r="DI20" s="589"/>
      <c r="DJ20" s="589"/>
      <c r="DK20" s="589"/>
      <c r="DL20" s="589"/>
      <c r="DM20" s="589"/>
      <c r="DN20" s="589"/>
      <c r="DO20" s="589"/>
      <c r="DP20" s="590"/>
      <c r="DQ20" s="594">
        <v>115571079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66472</v>
      </c>
      <c r="S21" s="589"/>
      <c r="T21" s="589"/>
      <c r="U21" s="589"/>
      <c r="V21" s="589"/>
      <c r="W21" s="589"/>
      <c r="X21" s="589"/>
      <c r="Y21" s="590"/>
      <c r="Z21" s="641">
        <v>0</v>
      </c>
      <c r="AA21" s="641"/>
      <c r="AB21" s="641"/>
      <c r="AC21" s="641"/>
      <c r="AD21" s="642">
        <v>66472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21582</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2715569</v>
      </c>
      <c r="S22" s="589"/>
      <c r="T22" s="589"/>
      <c r="U22" s="589"/>
      <c r="V22" s="589"/>
      <c r="W22" s="589"/>
      <c r="X22" s="589"/>
      <c r="Y22" s="590"/>
      <c r="Z22" s="641">
        <v>1.3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1653069</v>
      </c>
      <c r="BH22" s="589"/>
      <c r="BI22" s="589"/>
      <c r="BJ22" s="589"/>
      <c r="BK22" s="589"/>
      <c r="BL22" s="589"/>
      <c r="BM22" s="589"/>
      <c r="BN22" s="590"/>
      <c r="BO22" s="641">
        <v>3</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3842279</v>
      </c>
      <c r="S23" s="589"/>
      <c r="T23" s="589"/>
      <c r="U23" s="589"/>
      <c r="V23" s="589"/>
      <c r="W23" s="589"/>
      <c r="X23" s="589"/>
      <c r="Y23" s="590"/>
      <c r="Z23" s="641">
        <v>1.8</v>
      </c>
      <c r="AA23" s="641"/>
      <c r="AB23" s="641"/>
      <c r="AC23" s="641"/>
      <c r="AD23" s="642">
        <v>191296</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3751161</v>
      </c>
      <c r="BH23" s="589"/>
      <c r="BI23" s="589"/>
      <c r="BJ23" s="589"/>
      <c r="BK23" s="589"/>
      <c r="BL23" s="589"/>
      <c r="BM23" s="589"/>
      <c r="BN23" s="590"/>
      <c r="BO23" s="641">
        <v>6.8</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900688</v>
      </c>
      <c r="S24" s="589"/>
      <c r="T24" s="589"/>
      <c r="U24" s="589"/>
      <c r="V24" s="589"/>
      <c r="W24" s="589"/>
      <c r="X24" s="589"/>
      <c r="Y24" s="590"/>
      <c r="Z24" s="641">
        <v>0.4</v>
      </c>
      <c r="AA24" s="641"/>
      <c r="AB24" s="641"/>
      <c r="AC24" s="641"/>
      <c r="AD24" s="642">
        <v>6</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120897695</v>
      </c>
      <c r="CS24" s="639"/>
      <c r="CT24" s="639"/>
      <c r="CU24" s="639"/>
      <c r="CV24" s="639"/>
      <c r="CW24" s="639"/>
      <c r="CX24" s="639"/>
      <c r="CY24" s="686"/>
      <c r="CZ24" s="690">
        <v>56.8</v>
      </c>
      <c r="DA24" s="691"/>
      <c r="DB24" s="691"/>
      <c r="DC24" s="692"/>
      <c r="DD24" s="685">
        <v>63266762</v>
      </c>
      <c r="DE24" s="639"/>
      <c r="DF24" s="639"/>
      <c r="DG24" s="639"/>
      <c r="DH24" s="639"/>
      <c r="DI24" s="639"/>
      <c r="DJ24" s="639"/>
      <c r="DK24" s="686"/>
      <c r="DL24" s="685">
        <v>62832596</v>
      </c>
      <c r="DM24" s="639"/>
      <c r="DN24" s="639"/>
      <c r="DO24" s="639"/>
      <c r="DP24" s="639"/>
      <c r="DQ24" s="639"/>
      <c r="DR24" s="639"/>
      <c r="DS24" s="639"/>
      <c r="DT24" s="639"/>
      <c r="DU24" s="639"/>
      <c r="DV24" s="686"/>
      <c r="DW24" s="687">
        <v>59.5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55147899</v>
      </c>
      <c r="S25" s="589"/>
      <c r="T25" s="589"/>
      <c r="U25" s="589"/>
      <c r="V25" s="589"/>
      <c r="W25" s="589"/>
      <c r="X25" s="589"/>
      <c r="Y25" s="590"/>
      <c r="Z25" s="641">
        <v>25.5</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27514795</v>
      </c>
      <c r="CS25" s="607"/>
      <c r="CT25" s="607"/>
      <c r="CU25" s="607"/>
      <c r="CV25" s="607"/>
      <c r="CW25" s="607"/>
      <c r="CX25" s="607"/>
      <c r="CY25" s="608"/>
      <c r="CZ25" s="591">
        <v>12.9</v>
      </c>
      <c r="DA25" s="609"/>
      <c r="DB25" s="609"/>
      <c r="DC25" s="610"/>
      <c r="DD25" s="594">
        <v>25358470</v>
      </c>
      <c r="DE25" s="607"/>
      <c r="DF25" s="607"/>
      <c r="DG25" s="607"/>
      <c r="DH25" s="607"/>
      <c r="DI25" s="607"/>
      <c r="DJ25" s="607"/>
      <c r="DK25" s="608"/>
      <c r="DL25" s="594">
        <v>25015431</v>
      </c>
      <c r="DM25" s="607"/>
      <c r="DN25" s="607"/>
      <c r="DO25" s="607"/>
      <c r="DP25" s="607"/>
      <c r="DQ25" s="607"/>
      <c r="DR25" s="607"/>
      <c r="DS25" s="607"/>
      <c r="DT25" s="607"/>
      <c r="DU25" s="607"/>
      <c r="DV25" s="608"/>
      <c r="DW25" s="611">
        <v>23.7</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344</v>
      </c>
      <c r="S26" s="589"/>
      <c r="T26" s="589"/>
      <c r="U26" s="589"/>
      <c r="V26" s="589"/>
      <c r="W26" s="589"/>
      <c r="X26" s="589"/>
      <c r="Y26" s="590"/>
      <c r="Z26" s="641">
        <v>0</v>
      </c>
      <c r="AA26" s="641"/>
      <c r="AB26" s="641"/>
      <c r="AC26" s="641"/>
      <c r="AD26" s="642">
        <v>344</v>
      </c>
      <c r="AE26" s="642"/>
      <c r="AF26" s="642"/>
      <c r="AG26" s="642"/>
      <c r="AH26" s="642"/>
      <c r="AI26" s="642"/>
      <c r="AJ26" s="642"/>
      <c r="AK26" s="642"/>
      <c r="AL26" s="611">
        <v>0</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17675400</v>
      </c>
      <c r="CS26" s="589"/>
      <c r="CT26" s="589"/>
      <c r="CU26" s="589"/>
      <c r="CV26" s="589"/>
      <c r="CW26" s="589"/>
      <c r="CX26" s="589"/>
      <c r="CY26" s="590"/>
      <c r="CZ26" s="591">
        <v>8.3000000000000007</v>
      </c>
      <c r="DA26" s="609"/>
      <c r="DB26" s="609"/>
      <c r="DC26" s="610"/>
      <c r="DD26" s="594">
        <v>15801799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9253336</v>
      </c>
      <c r="S27" s="589"/>
      <c r="T27" s="589"/>
      <c r="U27" s="589"/>
      <c r="V27" s="589"/>
      <c r="W27" s="589"/>
      <c r="X27" s="589"/>
      <c r="Y27" s="590"/>
      <c r="Z27" s="641">
        <v>4.3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54775272</v>
      </c>
      <c r="BH27" s="589"/>
      <c r="BI27" s="589"/>
      <c r="BJ27" s="589"/>
      <c r="BK27" s="589"/>
      <c r="BL27" s="589"/>
      <c r="BM27" s="589"/>
      <c r="BN27" s="590"/>
      <c r="BO27" s="641">
        <v>100</v>
      </c>
      <c r="BP27" s="641"/>
      <c r="BQ27" s="641"/>
      <c r="BR27" s="641"/>
      <c r="BS27" s="594">
        <v>821312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71792982</v>
      </c>
      <c r="CS27" s="607"/>
      <c r="CT27" s="607"/>
      <c r="CU27" s="607"/>
      <c r="CV27" s="607"/>
      <c r="CW27" s="607"/>
      <c r="CX27" s="607"/>
      <c r="CY27" s="608"/>
      <c r="CZ27" s="591">
        <v>33.700000000000003</v>
      </c>
      <c r="DA27" s="609"/>
      <c r="DB27" s="609"/>
      <c r="DC27" s="610"/>
      <c r="DD27" s="594">
        <v>17743479</v>
      </c>
      <c r="DE27" s="607"/>
      <c r="DF27" s="607"/>
      <c r="DG27" s="607"/>
      <c r="DH27" s="607"/>
      <c r="DI27" s="607"/>
      <c r="DJ27" s="607"/>
      <c r="DK27" s="608"/>
      <c r="DL27" s="594">
        <v>17743478</v>
      </c>
      <c r="DM27" s="607"/>
      <c r="DN27" s="607"/>
      <c r="DO27" s="607"/>
      <c r="DP27" s="607"/>
      <c r="DQ27" s="607"/>
      <c r="DR27" s="607"/>
      <c r="DS27" s="607"/>
      <c r="DT27" s="607"/>
      <c r="DU27" s="607"/>
      <c r="DV27" s="608"/>
      <c r="DW27" s="611">
        <v>16.8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683901</v>
      </c>
      <c r="S28" s="589"/>
      <c r="T28" s="589"/>
      <c r="U28" s="589"/>
      <c r="V28" s="589"/>
      <c r="W28" s="589"/>
      <c r="X28" s="589"/>
      <c r="Y28" s="590"/>
      <c r="Z28" s="641">
        <v>0.3</v>
      </c>
      <c r="AA28" s="641"/>
      <c r="AB28" s="641"/>
      <c r="AC28" s="641"/>
      <c r="AD28" s="642">
        <v>151978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21589918</v>
      </c>
      <c r="CS28" s="589"/>
      <c r="CT28" s="589"/>
      <c r="CU28" s="589"/>
      <c r="CV28" s="589"/>
      <c r="CW28" s="589"/>
      <c r="CX28" s="589"/>
      <c r="CY28" s="590"/>
      <c r="CZ28" s="591">
        <v>10.1</v>
      </c>
      <c r="DA28" s="609"/>
      <c r="DB28" s="609"/>
      <c r="DC28" s="610"/>
      <c r="DD28" s="594">
        <v>20164813</v>
      </c>
      <c r="DE28" s="589"/>
      <c r="DF28" s="589"/>
      <c r="DG28" s="589"/>
      <c r="DH28" s="589"/>
      <c r="DI28" s="589"/>
      <c r="DJ28" s="589"/>
      <c r="DK28" s="590"/>
      <c r="DL28" s="594">
        <v>20073687</v>
      </c>
      <c r="DM28" s="589"/>
      <c r="DN28" s="589"/>
      <c r="DO28" s="589"/>
      <c r="DP28" s="589"/>
      <c r="DQ28" s="589"/>
      <c r="DR28" s="589"/>
      <c r="DS28" s="589"/>
      <c r="DT28" s="589"/>
      <c r="DU28" s="589"/>
      <c r="DV28" s="590"/>
      <c r="DW28" s="611">
        <v>19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25441</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21587859</v>
      </c>
      <c r="CS29" s="607"/>
      <c r="CT29" s="607"/>
      <c r="CU29" s="607"/>
      <c r="CV29" s="607"/>
      <c r="CW29" s="607"/>
      <c r="CX29" s="607"/>
      <c r="CY29" s="608"/>
      <c r="CZ29" s="591">
        <v>10.1</v>
      </c>
      <c r="DA29" s="609"/>
      <c r="DB29" s="609"/>
      <c r="DC29" s="610"/>
      <c r="DD29" s="594">
        <v>20162754</v>
      </c>
      <c r="DE29" s="607"/>
      <c r="DF29" s="607"/>
      <c r="DG29" s="607"/>
      <c r="DH29" s="607"/>
      <c r="DI29" s="607"/>
      <c r="DJ29" s="607"/>
      <c r="DK29" s="608"/>
      <c r="DL29" s="594">
        <v>20071628</v>
      </c>
      <c r="DM29" s="607"/>
      <c r="DN29" s="607"/>
      <c r="DO29" s="607"/>
      <c r="DP29" s="607"/>
      <c r="DQ29" s="607"/>
      <c r="DR29" s="607"/>
      <c r="DS29" s="607"/>
      <c r="DT29" s="607"/>
      <c r="DU29" s="607"/>
      <c r="DV29" s="608"/>
      <c r="DW29" s="611">
        <v>19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4144913</v>
      </c>
      <c r="S30" s="589"/>
      <c r="T30" s="589"/>
      <c r="U30" s="589"/>
      <c r="V30" s="589"/>
      <c r="W30" s="589"/>
      <c r="X30" s="589"/>
      <c r="Y30" s="590"/>
      <c r="Z30" s="641">
        <v>1.9</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95.7</v>
      </c>
      <c r="BN30" s="655"/>
      <c r="BO30" s="655"/>
      <c r="BP30" s="655"/>
      <c r="BQ30" s="657"/>
      <c r="BR30" s="654">
        <v>98.6</v>
      </c>
      <c r="BS30" s="655"/>
      <c r="BT30" s="655"/>
      <c r="BU30" s="655"/>
      <c r="BV30" s="655"/>
      <c r="BW30" s="655"/>
      <c r="BX30" s="656">
        <v>94.8</v>
      </c>
      <c r="BY30" s="655"/>
      <c r="BZ30" s="655"/>
      <c r="CA30" s="655"/>
      <c r="CB30" s="657"/>
      <c r="CD30" s="660"/>
      <c r="CE30" s="661"/>
      <c r="CF30" s="625" t="s">
        <v>293</v>
      </c>
      <c r="CG30" s="622"/>
      <c r="CH30" s="622"/>
      <c r="CI30" s="622"/>
      <c r="CJ30" s="622"/>
      <c r="CK30" s="622"/>
      <c r="CL30" s="622"/>
      <c r="CM30" s="622"/>
      <c r="CN30" s="622"/>
      <c r="CO30" s="622"/>
      <c r="CP30" s="622"/>
      <c r="CQ30" s="623"/>
      <c r="CR30" s="588">
        <v>18720762</v>
      </c>
      <c r="CS30" s="589"/>
      <c r="CT30" s="589"/>
      <c r="CU30" s="589"/>
      <c r="CV30" s="589"/>
      <c r="CW30" s="589"/>
      <c r="CX30" s="589"/>
      <c r="CY30" s="590"/>
      <c r="CZ30" s="591">
        <v>8.8000000000000007</v>
      </c>
      <c r="DA30" s="609"/>
      <c r="DB30" s="609"/>
      <c r="DC30" s="610"/>
      <c r="DD30" s="594">
        <v>17511306</v>
      </c>
      <c r="DE30" s="589"/>
      <c r="DF30" s="589"/>
      <c r="DG30" s="589"/>
      <c r="DH30" s="589"/>
      <c r="DI30" s="589"/>
      <c r="DJ30" s="589"/>
      <c r="DK30" s="590"/>
      <c r="DL30" s="594">
        <v>17420180</v>
      </c>
      <c r="DM30" s="589"/>
      <c r="DN30" s="589"/>
      <c r="DO30" s="589"/>
      <c r="DP30" s="589"/>
      <c r="DQ30" s="589"/>
      <c r="DR30" s="589"/>
      <c r="DS30" s="589"/>
      <c r="DT30" s="589"/>
      <c r="DU30" s="589"/>
      <c r="DV30" s="590"/>
      <c r="DW30" s="611">
        <v>16.5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4159614</v>
      </c>
      <c r="S31" s="589"/>
      <c r="T31" s="589"/>
      <c r="U31" s="589"/>
      <c r="V31" s="589"/>
      <c r="W31" s="589"/>
      <c r="X31" s="589"/>
      <c r="Y31" s="590"/>
      <c r="Z31" s="641">
        <v>1.9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96.1</v>
      </c>
      <c r="BN31" s="653"/>
      <c r="BO31" s="653"/>
      <c r="BP31" s="653"/>
      <c r="BQ31" s="617"/>
      <c r="BR31" s="652">
        <v>98.6</v>
      </c>
      <c r="BS31" s="607"/>
      <c r="BT31" s="607"/>
      <c r="BU31" s="607"/>
      <c r="BV31" s="607"/>
      <c r="BW31" s="607"/>
      <c r="BX31" s="643">
        <v>94.9</v>
      </c>
      <c r="BY31" s="653"/>
      <c r="BZ31" s="653"/>
      <c r="CA31" s="653"/>
      <c r="CB31" s="617"/>
      <c r="CD31" s="660"/>
      <c r="CE31" s="661"/>
      <c r="CF31" s="625" t="s">
        <v>297</v>
      </c>
      <c r="CG31" s="622"/>
      <c r="CH31" s="622"/>
      <c r="CI31" s="622"/>
      <c r="CJ31" s="622"/>
      <c r="CK31" s="622"/>
      <c r="CL31" s="622"/>
      <c r="CM31" s="622"/>
      <c r="CN31" s="622"/>
      <c r="CO31" s="622"/>
      <c r="CP31" s="622"/>
      <c r="CQ31" s="623"/>
      <c r="CR31" s="588">
        <v>2867097</v>
      </c>
      <c r="CS31" s="607"/>
      <c r="CT31" s="607"/>
      <c r="CU31" s="607"/>
      <c r="CV31" s="607"/>
      <c r="CW31" s="607"/>
      <c r="CX31" s="607"/>
      <c r="CY31" s="608"/>
      <c r="CZ31" s="591">
        <v>1.3</v>
      </c>
      <c r="DA31" s="609"/>
      <c r="DB31" s="609"/>
      <c r="DC31" s="610"/>
      <c r="DD31" s="594">
        <v>2651448</v>
      </c>
      <c r="DE31" s="607"/>
      <c r="DF31" s="607"/>
      <c r="DG31" s="607"/>
      <c r="DH31" s="607"/>
      <c r="DI31" s="607"/>
      <c r="DJ31" s="607"/>
      <c r="DK31" s="608"/>
      <c r="DL31" s="594">
        <v>2651448</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5610953</v>
      </c>
      <c r="S32" s="589"/>
      <c r="T32" s="589"/>
      <c r="U32" s="589"/>
      <c r="V32" s="589"/>
      <c r="W32" s="589"/>
      <c r="X32" s="589"/>
      <c r="Y32" s="590"/>
      <c r="Z32" s="641">
        <v>2.6</v>
      </c>
      <c r="AA32" s="641"/>
      <c r="AB32" s="641"/>
      <c r="AC32" s="641"/>
      <c r="AD32" s="642">
        <v>14454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94.9</v>
      </c>
      <c r="BN32" s="573"/>
      <c r="BO32" s="573"/>
      <c r="BP32" s="573"/>
      <c r="BQ32" s="630"/>
      <c r="BR32" s="651">
        <v>98.5</v>
      </c>
      <c r="BS32" s="573"/>
      <c r="BT32" s="573"/>
      <c r="BU32" s="573"/>
      <c r="BV32" s="573"/>
      <c r="BW32" s="573"/>
      <c r="BX32" s="636">
        <v>94</v>
      </c>
      <c r="BY32" s="573"/>
      <c r="BZ32" s="573"/>
      <c r="CA32" s="573"/>
      <c r="CB32" s="630"/>
      <c r="CD32" s="662"/>
      <c r="CE32" s="663"/>
      <c r="CF32" s="625" t="s">
        <v>300</v>
      </c>
      <c r="CG32" s="622"/>
      <c r="CH32" s="622"/>
      <c r="CI32" s="622"/>
      <c r="CJ32" s="622"/>
      <c r="CK32" s="622"/>
      <c r="CL32" s="622"/>
      <c r="CM32" s="622"/>
      <c r="CN32" s="622"/>
      <c r="CO32" s="622"/>
      <c r="CP32" s="622"/>
      <c r="CQ32" s="623"/>
      <c r="CR32" s="588">
        <v>2059</v>
      </c>
      <c r="CS32" s="589"/>
      <c r="CT32" s="589"/>
      <c r="CU32" s="589"/>
      <c r="CV32" s="589"/>
      <c r="CW32" s="589"/>
      <c r="CX32" s="589"/>
      <c r="CY32" s="590"/>
      <c r="CZ32" s="591">
        <v>0</v>
      </c>
      <c r="DA32" s="609"/>
      <c r="DB32" s="609"/>
      <c r="DC32" s="610"/>
      <c r="DD32" s="594">
        <v>2059</v>
      </c>
      <c r="DE32" s="589"/>
      <c r="DF32" s="589"/>
      <c r="DG32" s="589"/>
      <c r="DH32" s="589"/>
      <c r="DI32" s="589"/>
      <c r="DJ32" s="589"/>
      <c r="DK32" s="590"/>
      <c r="DL32" s="594">
        <v>2059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27112919</v>
      </c>
      <c r="S33" s="589"/>
      <c r="T33" s="589"/>
      <c r="U33" s="589"/>
      <c r="V33" s="589"/>
      <c r="W33" s="589"/>
      <c r="X33" s="589"/>
      <c r="Y33" s="590"/>
      <c r="Z33" s="641">
        <v>12.5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64409298</v>
      </c>
      <c r="CS33" s="607"/>
      <c r="CT33" s="607"/>
      <c r="CU33" s="607"/>
      <c r="CV33" s="607"/>
      <c r="CW33" s="607"/>
      <c r="CX33" s="607"/>
      <c r="CY33" s="608"/>
      <c r="CZ33" s="591">
        <v>30.3</v>
      </c>
      <c r="DA33" s="609"/>
      <c r="DB33" s="609"/>
      <c r="DC33" s="610"/>
      <c r="DD33" s="594">
        <v>49196100</v>
      </c>
      <c r="DE33" s="607"/>
      <c r="DF33" s="607"/>
      <c r="DG33" s="607"/>
      <c r="DH33" s="607"/>
      <c r="DI33" s="607"/>
      <c r="DJ33" s="607"/>
      <c r="DK33" s="608"/>
      <c r="DL33" s="594">
        <v>35960693</v>
      </c>
      <c r="DM33" s="607"/>
      <c r="DN33" s="607"/>
      <c r="DO33" s="607"/>
      <c r="DP33" s="607"/>
      <c r="DQ33" s="607"/>
      <c r="DR33" s="607"/>
      <c r="DS33" s="607"/>
      <c r="DT33" s="607"/>
      <c r="DU33" s="607"/>
      <c r="DV33" s="608"/>
      <c r="DW33" s="611">
        <v>34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18857199</v>
      </c>
      <c r="CS34" s="589"/>
      <c r="CT34" s="589"/>
      <c r="CU34" s="589"/>
      <c r="CV34" s="589"/>
      <c r="CW34" s="589"/>
      <c r="CX34" s="589"/>
      <c r="CY34" s="590"/>
      <c r="CZ34" s="591">
        <v>8.9</v>
      </c>
      <c r="DA34" s="609"/>
      <c r="DB34" s="609"/>
      <c r="DC34" s="610"/>
      <c r="DD34" s="594">
        <v>14541274</v>
      </c>
      <c r="DE34" s="589"/>
      <c r="DF34" s="589"/>
      <c r="DG34" s="589"/>
      <c r="DH34" s="589"/>
      <c r="DI34" s="589"/>
      <c r="DJ34" s="589"/>
      <c r="DK34" s="590"/>
      <c r="DL34" s="594">
        <v>13813505</v>
      </c>
      <c r="DM34" s="589"/>
      <c r="DN34" s="589"/>
      <c r="DO34" s="589"/>
      <c r="DP34" s="589"/>
      <c r="DQ34" s="589"/>
      <c r="DR34" s="589"/>
      <c r="DS34" s="589"/>
      <c r="DT34" s="589"/>
      <c r="DU34" s="589"/>
      <c r="DV34" s="590"/>
      <c r="DW34" s="611">
        <v>13.1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8037419</v>
      </c>
      <c r="S35" s="589"/>
      <c r="T35" s="589"/>
      <c r="U35" s="589"/>
      <c r="V35" s="589"/>
      <c r="W35" s="589"/>
      <c r="X35" s="589"/>
      <c r="Y35" s="590"/>
      <c r="Z35" s="641">
        <v>3.7</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25887308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1914558</v>
      </c>
      <c r="CS35" s="607"/>
      <c r="CT35" s="607"/>
      <c r="CU35" s="607"/>
      <c r="CV35" s="607"/>
      <c r="CW35" s="607"/>
      <c r="CX35" s="607"/>
      <c r="CY35" s="608"/>
      <c r="CZ35" s="591">
        <v>0.9</v>
      </c>
      <c r="DA35" s="609"/>
      <c r="DB35" s="609"/>
      <c r="DC35" s="610"/>
      <c r="DD35" s="594">
        <v>1056706</v>
      </c>
      <c r="DE35" s="607"/>
      <c r="DF35" s="607"/>
      <c r="DG35" s="607"/>
      <c r="DH35" s="607"/>
      <c r="DI35" s="607"/>
      <c r="DJ35" s="607"/>
      <c r="DK35" s="608"/>
      <c r="DL35" s="594">
        <v>1053570</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216293963</v>
      </c>
      <c r="S36" s="629"/>
      <c r="T36" s="629"/>
      <c r="U36" s="629"/>
      <c r="V36" s="629"/>
      <c r="W36" s="629"/>
      <c r="X36" s="629"/>
      <c r="Y36" s="632"/>
      <c r="Z36" s="633">
        <v>100</v>
      </c>
      <c r="AA36" s="633"/>
      <c r="AB36" s="633"/>
      <c r="AC36" s="633"/>
      <c r="AD36" s="634">
        <v>97590684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5055267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-1235637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11888532</v>
      </c>
      <c r="CS36" s="589"/>
      <c r="CT36" s="589"/>
      <c r="CU36" s="589"/>
      <c r="CV36" s="589"/>
      <c r="CW36" s="589"/>
      <c r="CX36" s="589"/>
      <c r="CY36" s="590"/>
      <c r="CZ36" s="591">
        <v>5.6</v>
      </c>
      <c r="DA36" s="609"/>
      <c r="DB36" s="609"/>
      <c r="DC36" s="610"/>
      <c r="DD36" s="594">
        <v>9716269</v>
      </c>
      <c r="DE36" s="589"/>
      <c r="DF36" s="589"/>
      <c r="DG36" s="589"/>
      <c r="DH36" s="589"/>
      <c r="DI36" s="589"/>
      <c r="DJ36" s="589"/>
      <c r="DK36" s="590"/>
      <c r="DL36" s="594">
        <v>8011209</v>
      </c>
      <c r="DM36" s="589"/>
      <c r="DN36" s="589"/>
      <c r="DO36" s="589"/>
      <c r="DP36" s="589"/>
      <c r="DQ36" s="589"/>
      <c r="DR36" s="589"/>
      <c r="DS36" s="589"/>
      <c r="DT36" s="589"/>
      <c r="DU36" s="589"/>
      <c r="DV36" s="590"/>
      <c r="DW36" s="611">
        <v>7.6</v>
      </c>
      <c r="DX36" s="612"/>
      <c r="DY36" s="612"/>
      <c r="DZ36" s="612"/>
      <c r="EA36" s="612"/>
      <c r="EB36" s="612"/>
      <c r="EC36" s="613"/>
    </row>
    <row r="37" spans="2:133" ht="11.25" customHeight="1">
      <c r="AQ37" s="614" t="s">
        <v>315</v>
      </c>
      <c r="AR37" s="615"/>
      <c r="AS37" s="615"/>
      <c r="AT37" s="615"/>
      <c r="AU37" s="615"/>
      <c r="AV37" s="615"/>
      <c r="AW37" s="615"/>
      <c r="AX37" s="615"/>
      <c r="AY37" s="616"/>
      <c r="AZ37" s="588">
        <v>1334308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70274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43298</v>
      </c>
      <c r="CS37" s="607"/>
      <c r="CT37" s="607"/>
      <c r="CU37" s="607"/>
      <c r="CV37" s="607"/>
      <c r="CW37" s="607"/>
      <c r="CX37" s="607"/>
      <c r="CY37" s="608"/>
      <c r="CZ37" s="591">
        <v>0</v>
      </c>
      <c r="DA37" s="609"/>
      <c r="DB37" s="609"/>
      <c r="DC37" s="610"/>
      <c r="DD37" s="594">
        <v>43298</v>
      </c>
      <c r="DE37" s="607"/>
      <c r="DF37" s="607"/>
      <c r="DG37" s="607"/>
      <c r="DH37" s="607"/>
      <c r="DI37" s="607"/>
      <c r="DJ37" s="607"/>
      <c r="DK37" s="608"/>
      <c r="DL37" s="594">
        <v>29097</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124367</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114718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19880700</v>
      </c>
      <c r="CS38" s="589"/>
      <c r="CT38" s="589"/>
      <c r="CU38" s="589"/>
      <c r="CV38" s="589"/>
      <c r="CW38" s="589"/>
      <c r="CX38" s="589"/>
      <c r="CY38" s="590"/>
      <c r="CZ38" s="591">
        <v>9.3000000000000007</v>
      </c>
      <c r="DA38" s="609"/>
      <c r="DB38" s="609"/>
      <c r="DC38" s="610"/>
      <c r="DD38" s="594">
        <v>17355648</v>
      </c>
      <c r="DE38" s="589"/>
      <c r="DF38" s="589"/>
      <c r="DG38" s="589"/>
      <c r="DH38" s="589"/>
      <c r="DI38" s="589"/>
      <c r="DJ38" s="589"/>
      <c r="DK38" s="590"/>
      <c r="DL38" s="594">
        <v>13059863</v>
      </c>
      <c r="DM38" s="589"/>
      <c r="DN38" s="589"/>
      <c r="DO38" s="589"/>
      <c r="DP38" s="589"/>
      <c r="DQ38" s="589"/>
      <c r="DR38" s="589"/>
      <c r="DS38" s="589"/>
      <c r="DT38" s="589"/>
      <c r="DU38" s="589"/>
      <c r="DV38" s="590"/>
      <c r="DW38" s="611">
        <v>12.4</v>
      </c>
      <c r="DX38" s="612"/>
      <c r="DY38" s="612"/>
      <c r="DZ38" s="612"/>
      <c r="EA38" s="612"/>
      <c r="EB38" s="612"/>
      <c r="EC38" s="613"/>
    </row>
    <row r="39" spans="2:133" ht="11.25" customHeight="1">
      <c r="AQ39" s="614" t="s">
        <v>321</v>
      </c>
      <c r="AR39" s="615"/>
      <c r="AS39" s="615"/>
      <c r="AT39" s="615"/>
      <c r="AU39" s="615"/>
      <c r="AV39" s="615"/>
      <c r="AW39" s="615"/>
      <c r="AX39" s="615"/>
      <c r="AY39" s="616"/>
      <c r="AZ39" s="588">
        <v>116173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5774051</v>
      </c>
      <c r="CS39" s="607"/>
      <c r="CT39" s="607"/>
      <c r="CU39" s="607"/>
      <c r="CV39" s="607"/>
      <c r="CW39" s="607"/>
      <c r="CX39" s="607"/>
      <c r="CY39" s="608"/>
      <c r="CZ39" s="591">
        <v>2.7</v>
      </c>
      <c r="DA39" s="609"/>
      <c r="DB39" s="609"/>
      <c r="DC39" s="610"/>
      <c r="DD39" s="594">
        <v>4561666</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3824180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146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6094258</v>
      </c>
      <c r="CS40" s="589"/>
      <c r="CT40" s="589"/>
      <c r="CU40" s="589"/>
      <c r="CV40" s="589"/>
      <c r="CW40" s="589"/>
      <c r="CX40" s="589"/>
      <c r="CY40" s="590"/>
      <c r="CZ40" s="591">
        <v>2.9</v>
      </c>
      <c r="DA40" s="609"/>
      <c r="DB40" s="609"/>
      <c r="DC40" s="610"/>
      <c r="DD40" s="594">
        <v>1964537</v>
      </c>
      <c r="DE40" s="589"/>
      <c r="DF40" s="589"/>
      <c r="DG40" s="589"/>
      <c r="DH40" s="589"/>
      <c r="DI40" s="589"/>
      <c r="DJ40" s="589"/>
      <c r="DK40" s="590"/>
      <c r="DL40" s="594">
        <v>22546</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15433013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370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27572754</v>
      </c>
      <c r="CS42" s="589"/>
      <c r="CT42" s="589"/>
      <c r="CU42" s="589"/>
      <c r="CV42" s="589"/>
      <c r="CW42" s="589"/>
      <c r="CX42" s="589"/>
      <c r="CY42" s="590"/>
      <c r="CZ42" s="591">
        <v>13</v>
      </c>
      <c r="DA42" s="592"/>
      <c r="DB42" s="592"/>
      <c r="DC42" s="593"/>
      <c r="DD42" s="594">
        <v>3108217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751247</v>
      </c>
      <c r="CS43" s="607"/>
      <c r="CT43" s="607"/>
      <c r="CU43" s="607"/>
      <c r="CV43" s="607"/>
      <c r="CW43" s="607"/>
      <c r="CX43" s="607"/>
      <c r="CY43" s="608"/>
      <c r="CZ43" s="591">
        <v>0.4</v>
      </c>
      <c r="DA43" s="609"/>
      <c r="DB43" s="609"/>
      <c r="DC43" s="610"/>
      <c r="DD43" s="594">
        <v>677128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27240345</v>
      </c>
      <c r="CS44" s="589"/>
      <c r="CT44" s="589"/>
      <c r="CU44" s="589"/>
      <c r="CV44" s="589"/>
      <c r="CW44" s="589"/>
      <c r="CX44" s="589"/>
      <c r="CY44" s="590"/>
      <c r="CZ44" s="591">
        <v>12.8</v>
      </c>
      <c r="DA44" s="592"/>
      <c r="DB44" s="592"/>
      <c r="DC44" s="593"/>
      <c r="DD44" s="594">
        <v>2980806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8730943</v>
      </c>
      <c r="CS45" s="607"/>
      <c r="CT45" s="607"/>
      <c r="CU45" s="607"/>
      <c r="CV45" s="607"/>
      <c r="CW45" s="607"/>
      <c r="CX45" s="607"/>
      <c r="CY45" s="608"/>
      <c r="CZ45" s="591">
        <v>4.0999999999999996</v>
      </c>
      <c r="DA45" s="609"/>
      <c r="DB45" s="609"/>
      <c r="DC45" s="610"/>
      <c r="DD45" s="594">
        <v>810493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17201357</v>
      </c>
      <c r="CS46" s="589"/>
      <c r="CT46" s="589"/>
      <c r="CU46" s="589"/>
      <c r="CV46" s="589"/>
      <c r="CW46" s="589"/>
      <c r="CX46" s="589"/>
      <c r="CY46" s="590"/>
      <c r="CZ46" s="591">
        <v>8.1</v>
      </c>
      <c r="DA46" s="592"/>
      <c r="DB46" s="592"/>
      <c r="DC46" s="593"/>
      <c r="DD46" s="594">
        <v>2019510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332409</v>
      </c>
      <c r="CS47" s="607"/>
      <c r="CT47" s="607"/>
      <c r="CU47" s="607"/>
      <c r="CV47" s="607"/>
      <c r="CW47" s="607"/>
      <c r="CX47" s="607"/>
      <c r="CY47" s="608"/>
      <c r="CZ47" s="591">
        <v>0.2</v>
      </c>
      <c r="DA47" s="609"/>
      <c r="DB47" s="609"/>
      <c r="DC47" s="610"/>
      <c r="DD47" s="594">
        <v>127411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212879747</v>
      </c>
      <c r="CS49" s="573"/>
      <c r="CT49" s="573"/>
      <c r="CU49" s="573"/>
      <c r="CV49" s="573"/>
      <c r="CW49" s="573"/>
      <c r="CX49" s="573"/>
      <c r="CY49" s="574"/>
      <c r="CZ49" s="575">
        <v>100</v>
      </c>
      <c r="DA49" s="576"/>
      <c r="DB49" s="576"/>
      <c r="DC49" s="577"/>
      <c r="DD49" s="578">
        <v>115571079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215045</v>
      </c>
      <c r="R7" s="1101"/>
      <c r="S7" s="1101"/>
      <c r="T7" s="1101"/>
      <c r="U7" s="1101"/>
      <c r="V7" s="1101">
        <v>211946</v>
      </c>
      <c r="W7" s="1101"/>
      <c r="X7" s="1101"/>
      <c r="Y7" s="1101"/>
      <c r="Z7" s="1101"/>
      <c r="AA7" s="1101">
        <v>3099</v>
      </c>
      <c r="AB7" s="1101"/>
      <c r="AC7" s="1101"/>
      <c r="AD7" s="1101"/>
      <c r="AE7" s="1102"/>
      <c r="AF7" s="1103">
        <v>2405</v>
      </c>
      <c r="AG7" s="1104"/>
      <c r="AH7" s="1104"/>
      <c r="AI7" s="1104"/>
      <c r="AJ7" s="1105"/>
      <c r="AK7" s="1087" t="s">
        <v>537</v>
      </c>
      <c r="AL7" s="1088"/>
      <c r="AM7" s="1088"/>
      <c r="AN7" s="1088"/>
      <c r="AO7" s="1088"/>
      <c r="AP7" s="1088">
        <v>242954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1</v>
      </c>
      <c r="CI7" s="1085"/>
      <c r="CJ7" s="1085"/>
      <c r="CK7" s="1085"/>
      <c r="CL7" s="1086"/>
      <c r="CM7" s="1084">
        <v>52</v>
      </c>
      <c r="CN7" s="1085"/>
      <c r="CO7" s="1085"/>
      <c r="CP7" s="1085"/>
      <c r="CQ7" s="1086"/>
      <c r="CR7" s="1084">
        <v>8</v>
      </c>
      <c r="CS7" s="1085"/>
      <c r="CT7" s="1085"/>
      <c r="CU7" s="1085"/>
      <c r="CV7" s="1086"/>
      <c r="CW7" s="1084">
        <v>27</v>
      </c>
      <c r="CX7" s="1085"/>
      <c r="CY7" s="1085"/>
      <c r="CZ7" s="1085"/>
      <c r="DA7" s="1086"/>
      <c r="DB7" s="1084" t="s">
        <v>538</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8701</v>
      </c>
      <c r="R8" s="1040"/>
      <c r="S8" s="1040"/>
      <c r="T8" s="1040"/>
      <c r="U8" s="1040"/>
      <c r="V8" s="1040">
        <v>8686</v>
      </c>
      <c r="W8" s="1040"/>
      <c r="X8" s="1040"/>
      <c r="Y8" s="1040"/>
      <c r="Z8" s="1040"/>
      <c r="AA8" s="1040">
        <v>15</v>
      </c>
      <c r="AB8" s="1040"/>
      <c r="AC8" s="1040"/>
      <c r="AD8" s="1040"/>
      <c r="AE8" s="1041"/>
      <c r="AF8" s="1015" t="s">
        <v>366</v>
      </c>
      <c r="AG8" s="1016"/>
      <c r="AH8" s="1016"/>
      <c r="AI8" s="1016"/>
      <c r="AJ8" s="1017"/>
      <c r="AK8" s="1082">
        <v>5</v>
      </c>
      <c r="AL8" s="1083"/>
      <c r="AM8" s="1083"/>
      <c r="AN8" s="1083"/>
      <c r="AO8" s="1083"/>
      <c r="AP8" s="1083">
        <v>5416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-4</v>
      </c>
      <c r="CI8" s="986"/>
      <c r="CJ8" s="986"/>
      <c r="CK8" s="986"/>
      <c r="CL8" s="987"/>
      <c r="CM8" s="985">
        <v>114</v>
      </c>
      <c r="CN8" s="986"/>
      <c r="CO8" s="986"/>
      <c r="CP8" s="986"/>
      <c r="CQ8" s="987"/>
      <c r="CR8" s="985">
        <v>60</v>
      </c>
      <c r="CS8" s="986"/>
      <c r="CT8" s="986"/>
      <c r="CU8" s="986"/>
      <c r="CV8" s="987"/>
      <c r="CW8" s="985">
        <v>30</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463</v>
      </c>
      <c r="R9" s="1040"/>
      <c r="S9" s="1040"/>
      <c r="T9" s="1040"/>
      <c r="U9" s="1040"/>
      <c r="V9" s="1040">
        <v>162</v>
      </c>
      <c r="W9" s="1040"/>
      <c r="X9" s="1040"/>
      <c r="Y9" s="1040"/>
      <c r="Z9" s="1040"/>
      <c r="AA9" s="1040">
        <v>301</v>
      </c>
      <c r="AB9" s="1040"/>
      <c r="AC9" s="1040"/>
      <c r="AD9" s="1040"/>
      <c r="AE9" s="1041"/>
      <c r="AF9" s="1015">
        <v>301</v>
      </c>
      <c r="AG9" s="1016"/>
      <c r="AH9" s="1016"/>
      <c r="AI9" s="1016"/>
      <c r="AJ9" s="1017"/>
      <c r="AK9" s="1082">
        <v>3</v>
      </c>
      <c r="AL9" s="1083"/>
      <c r="AM9" s="1083"/>
      <c r="AN9" s="1083"/>
      <c r="AO9" s="1083"/>
      <c r="AP9" s="1083">
        <v>809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-2</v>
      </c>
      <c r="CI9" s="986"/>
      <c r="CJ9" s="986"/>
      <c r="CK9" s="986"/>
      <c r="CL9" s="987"/>
      <c r="CM9" s="985">
        <v>242</v>
      </c>
      <c r="CN9" s="986"/>
      <c r="CO9" s="986"/>
      <c r="CP9" s="986"/>
      <c r="CQ9" s="987"/>
      <c r="CR9" s="985">
        <v>100</v>
      </c>
      <c r="CS9" s="986"/>
      <c r="CT9" s="986"/>
      <c r="CU9" s="986"/>
      <c r="CV9" s="987"/>
      <c r="CW9" s="985" t="s">
        <v>538</v>
      </c>
      <c r="CX9" s="986"/>
      <c r="CY9" s="986"/>
      <c r="CZ9" s="986"/>
      <c r="DA9" s="987"/>
      <c r="DB9" s="985" t="s">
        <v>538</v>
      </c>
      <c r="DC9" s="986"/>
      <c r="DD9" s="986"/>
      <c r="DE9" s="986"/>
      <c r="DF9" s="987"/>
      <c r="DG9" s="985" t="s">
        <v>537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412</v>
      </c>
      <c r="R10" s="1040"/>
      <c r="S10" s="1040"/>
      <c r="T10" s="1040"/>
      <c r="U10" s="1040"/>
      <c r="V10" s="1040">
        <v>412</v>
      </c>
      <c r="W10" s="1040"/>
      <c r="X10" s="1040"/>
      <c r="Y10" s="1040"/>
      <c r="Z10" s="1040"/>
      <c r="AA10" s="1040" t="s">
        <v>538</v>
      </c>
      <c r="AB10" s="1040"/>
      <c r="AC10" s="1040"/>
      <c r="AD10" s="1040"/>
      <c r="AE10" s="1041"/>
      <c r="AF10" s="1015" t="s">
        <v>111</v>
      </c>
      <c r="AG10" s="1016"/>
      <c r="AH10" s="1016"/>
      <c r="AI10" s="1016"/>
      <c r="AJ10" s="1017"/>
      <c r="AK10" s="1082">
        <v>177</v>
      </c>
      <c r="AL10" s="1083"/>
      <c r="AM10" s="1083"/>
      <c r="AN10" s="1083"/>
      <c r="AO10" s="1083"/>
      <c r="AP10" s="1083">
        <v>1217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54</v>
      </c>
      <c r="CN10" s="986"/>
      <c r="CO10" s="986"/>
      <c r="CP10" s="986"/>
      <c r="CQ10" s="987"/>
      <c r="CR10" s="985">
        <v>10</v>
      </c>
      <c r="CS10" s="986"/>
      <c r="CT10" s="986"/>
      <c r="CU10" s="986"/>
      <c r="CV10" s="987"/>
      <c r="CW10" s="985" t="s">
        <v>537</v>
      </c>
      <c r="CX10" s="986"/>
      <c r="CY10" s="986"/>
      <c r="CZ10" s="986"/>
      <c r="DA10" s="987"/>
      <c r="DB10" s="985" t="s">
        <v>537</v>
      </c>
      <c r="DC10" s="986"/>
      <c r="DD10" s="986"/>
      <c r="DE10" s="986"/>
      <c r="DF10" s="987"/>
      <c r="DG10" s="985" t="s">
        <v>537</v>
      </c>
      <c r="DH10" s="986"/>
      <c r="DI10" s="986"/>
      <c r="DJ10" s="986"/>
      <c r="DK10" s="987"/>
      <c r="DL10" s="985" t="s">
        <v>537</v>
      </c>
      <c r="DM10" s="986"/>
      <c r="DN10" s="986"/>
      <c r="DO10" s="986"/>
      <c r="DP10" s="987"/>
      <c r="DQ10" s="985" t="s">
        <v>537</v>
      </c>
      <c r="DR10" s="986"/>
      <c r="DS10" s="986"/>
      <c r="DT10" s="986"/>
      <c r="DU10" s="987"/>
      <c r="DV10" s="988"/>
      <c r="DW10" s="989"/>
      <c r="DX10" s="989"/>
      <c r="DY10" s="989"/>
      <c r="DZ10" s="990"/>
      <c r="EA10" s="205"/>
    </row>
    <row r="11" spans="1:131" s="206" customFormat="1" ht="26.25" customHeight="1">
      <c r="A11" s="212">
        <v>5</v>
      </c>
      <c r="B11" s="1033" t="s">
        <v>369</v>
      </c>
      <c r="C11" s="1034"/>
      <c r="D11" s="1034"/>
      <c r="E11" s="1034"/>
      <c r="F11" s="1034"/>
      <c r="G11" s="1034"/>
      <c r="H11" s="1034"/>
      <c r="I11" s="1034"/>
      <c r="J11" s="1034"/>
      <c r="K11" s="1034"/>
      <c r="L11" s="1034"/>
      <c r="M11" s="1034"/>
      <c r="N11" s="1034"/>
      <c r="O11" s="1034"/>
      <c r="P11" s="1035"/>
      <c r="Q11" s="1039">
        <v>1066</v>
      </c>
      <c r="R11" s="1040"/>
      <c r="S11" s="1040"/>
      <c r="T11" s="1040"/>
      <c r="U11" s="1040"/>
      <c r="V11" s="1040">
        <v>1066</v>
      </c>
      <c r="W11" s="1040"/>
      <c r="X11" s="1040"/>
      <c r="Y11" s="1040"/>
      <c r="Z11" s="1040"/>
      <c r="AA11" s="1040" t="s">
        <v>537</v>
      </c>
      <c r="AB11" s="1040"/>
      <c r="AC11" s="1040"/>
      <c r="AD11" s="1040"/>
      <c r="AE11" s="1041"/>
      <c r="AF11" s="1015" t="s">
        <v>111</v>
      </c>
      <c r="AG11" s="1016"/>
      <c r="AH11" s="1016"/>
      <c r="AI11" s="1016"/>
      <c r="AJ11" s="1017"/>
      <c r="AK11" s="1082" t="s">
        <v>537</v>
      </c>
      <c r="AL11" s="1083"/>
      <c r="AM11" s="1083"/>
      <c r="AN11" s="1083"/>
      <c r="AO11" s="1083"/>
      <c r="AP11" s="1083">
        <v>11191</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70</v>
      </c>
      <c r="CN11" s="986"/>
      <c r="CO11" s="986"/>
      <c r="CP11" s="986"/>
      <c r="CQ11" s="987"/>
      <c r="CR11" s="985">
        <v>30</v>
      </c>
      <c r="CS11" s="986"/>
      <c r="CT11" s="986"/>
      <c r="CU11" s="986"/>
      <c r="CV11" s="987"/>
      <c r="CW11" s="985" t="s">
        <v>538</v>
      </c>
      <c r="CX11" s="986"/>
      <c r="CY11" s="986"/>
      <c r="CZ11" s="986"/>
      <c r="DA11" s="987"/>
      <c r="DB11" s="985" t="s">
        <v>537</v>
      </c>
      <c r="DC11" s="986"/>
      <c r="DD11" s="986"/>
      <c r="DE11" s="986"/>
      <c r="DF11" s="987"/>
      <c r="DG11" s="985" t="s">
        <v>537</v>
      </c>
      <c r="DH11" s="986"/>
      <c r="DI11" s="986"/>
      <c r="DJ11" s="986"/>
      <c r="DK11" s="987"/>
      <c r="DL11" s="985" t="s">
        <v>537</v>
      </c>
      <c r="DM11" s="986"/>
      <c r="DN11" s="986"/>
      <c r="DO11" s="986"/>
      <c r="DP11" s="987"/>
      <c r="DQ11" s="985" t="s">
        <v>538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53</v>
      </c>
      <c r="CI12" s="986"/>
      <c r="CJ12" s="986"/>
      <c r="CK12" s="986"/>
      <c r="CL12" s="987"/>
      <c r="CM12" s="985">
        <v>271</v>
      </c>
      <c r="CN12" s="986"/>
      <c r="CO12" s="986"/>
      <c r="CP12" s="986"/>
      <c r="CQ12" s="987"/>
      <c r="CR12" s="985">
        <v>200</v>
      </c>
      <c r="CS12" s="986"/>
      <c r="CT12" s="986"/>
      <c r="CU12" s="986"/>
      <c r="CV12" s="987"/>
      <c r="CW12" s="985" t="s">
        <v>537</v>
      </c>
      <c r="CX12" s="986"/>
      <c r="CY12" s="986"/>
      <c r="CZ12" s="986"/>
      <c r="DA12" s="987"/>
      <c r="DB12" s="985">
        <v>65</v>
      </c>
      <c r="DC12" s="986"/>
      <c r="DD12" s="986"/>
      <c r="DE12" s="986"/>
      <c r="DF12" s="987"/>
      <c r="DG12" s="985" t="s">
        <v>537</v>
      </c>
      <c r="DH12" s="986"/>
      <c r="DI12" s="986"/>
      <c r="DJ12" s="986"/>
      <c r="DK12" s="987"/>
      <c r="DL12" s="985" t="s">
        <v>537</v>
      </c>
      <c r="DM12" s="986"/>
      <c r="DN12" s="986"/>
      <c r="DO12" s="986"/>
      <c r="DP12" s="987"/>
      <c r="DQ12" s="985" t="s">
        <v>538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548</v>
      </c>
      <c r="BT13" s="1011"/>
      <c r="BU13" s="1011"/>
      <c r="BV13" s="1011"/>
      <c r="BW13" s="1011"/>
      <c r="BX13" s="1011"/>
      <c r="BY13" s="1011"/>
      <c r="BZ13" s="1011"/>
      <c r="CA13" s="1011"/>
      <c r="CB13" s="1011"/>
      <c r="CC13" s="1011"/>
      <c r="CD13" s="1011"/>
      <c r="CE13" s="1011"/>
      <c r="CF13" s="1011"/>
      <c r="CG13" s="1012"/>
      <c r="CH13" s="985">
        <v>5</v>
      </c>
      <c r="CI13" s="986"/>
      <c r="CJ13" s="986"/>
      <c r="CK13" s="986"/>
      <c r="CL13" s="987"/>
      <c r="CM13" s="985">
        <v>6</v>
      </c>
      <c r="CN13" s="986"/>
      <c r="CO13" s="986"/>
      <c r="CP13" s="986"/>
      <c r="CQ13" s="987"/>
      <c r="CR13" s="985">
        <v>6</v>
      </c>
      <c r="CS13" s="986"/>
      <c r="CT13" s="986"/>
      <c r="CU13" s="986"/>
      <c r="CV13" s="987"/>
      <c r="CW13" s="985" t="s">
        <v>538</v>
      </c>
      <c r="CX13" s="986"/>
      <c r="CY13" s="986"/>
      <c r="CZ13" s="986"/>
      <c r="DA13" s="987"/>
      <c r="DB13" s="985" t="s">
        <v>537</v>
      </c>
      <c r="DC13" s="986"/>
      <c r="DD13" s="986"/>
      <c r="DE13" s="986"/>
      <c r="DF13" s="987"/>
      <c r="DG13" s="985" t="s">
        <v>537</v>
      </c>
      <c r="DH13" s="986"/>
      <c r="DI13" s="986"/>
      <c r="DJ13" s="986"/>
      <c r="DK13" s="987"/>
      <c r="DL13" s="985" t="s">
        <v>537</v>
      </c>
      <c r="DM13" s="986"/>
      <c r="DN13" s="986"/>
      <c r="DO13" s="986"/>
      <c r="DP13" s="987"/>
      <c r="DQ13" s="985" t="s">
        <v>538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549</v>
      </c>
      <c r="BT14" s="1011"/>
      <c r="BU14" s="1011"/>
      <c r="BV14" s="1011"/>
      <c r="BW14" s="1011"/>
      <c r="BX14" s="1011"/>
      <c r="BY14" s="1011"/>
      <c r="BZ14" s="1011"/>
      <c r="CA14" s="1011"/>
      <c r="CB14" s="1011"/>
      <c r="CC14" s="1011"/>
      <c r="CD14" s="1011"/>
      <c r="CE14" s="1011"/>
      <c r="CF14" s="1011"/>
      <c r="CG14" s="1012"/>
      <c r="CH14" s="985">
        <v>2</v>
      </c>
      <c r="CI14" s="986"/>
      <c r="CJ14" s="986"/>
      <c r="CK14" s="986"/>
      <c r="CL14" s="987"/>
      <c r="CM14" s="985">
        <v>46</v>
      </c>
      <c r="CN14" s="986"/>
      <c r="CO14" s="986"/>
      <c r="CP14" s="986"/>
      <c r="CQ14" s="987"/>
      <c r="CR14" s="985">
        <v>5</v>
      </c>
      <c r="CS14" s="986"/>
      <c r="CT14" s="986"/>
      <c r="CU14" s="986"/>
      <c r="CV14" s="987"/>
      <c r="CW14" s="985">
        <v>13</v>
      </c>
      <c r="CX14" s="986"/>
      <c r="CY14" s="986"/>
      <c r="CZ14" s="986"/>
      <c r="DA14" s="987"/>
      <c r="DB14" s="985" t="s">
        <v>537</v>
      </c>
      <c r="DC14" s="986"/>
      <c r="DD14" s="986"/>
      <c r="DE14" s="986"/>
      <c r="DF14" s="987"/>
      <c r="DG14" s="985" t="s">
        <v>537</v>
      </c>
      <c r="DH14" s="986"/>
      <c r="DI14" s="986"/>
      <c r="DJ14" s="986"/>
      <c r="DK14" s="987"/>
      <c r="DL14" s="985" t="s">
        <v>537</v>
      </c>
      <c r="DM14" s="986"/>
      <c r="DN14" s="986"/>
      <c r="DO14" s="986"/>
      <c r="DP14" s="987"/>
      <c r="DQ14" s="985" t="s">
        <v>538</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550</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13</v>
      </c>
      <c r="CN15" s="986"/>
      <c r="CO15" s="986"/>
      <c r="CP15" s="986"/>
      <c r="CQ15" s="987"/>
      <c r="CR15" s="985">
        <v>6</v>
      </c>
      <c r="CS15" s="986"/>
      <c r="CT15" s="986"/>
      <c r="CU15" s="986"/>
      <c r="CV15" s="987"/>
      <c r="CW15" s="985" t="s">
        <v>538</v>
      </c>
      <c r="CX15" s="986"/>
      <c r="CY15" s="986"/>
      <c r="CZ15" s="986"/>
      <c r="DA15" s="987"/>
      <c r="DB15" s="985" t="s">
        <v>537</v>
      </c>
      <c r="DC15" s="986"/>
      <c r="DD15" s="986"/>
      <c r="DE15" s="986"/>
      <c r="DF15" s="987"/>
      <c r="DG15" s="985" t="s">
        <v>537</v>
      </c>
      <c r="DH15" s="986"/>
      <c r="DI15" s="986"/>
      <c r="DJ15" s="986"/>
      <c r="DK15" s="987"/>
      <c r="DL15" s="985" t="s">
        <v>537</v>
      </c>
      <c r="DM15" s="986"/>
      <c r="DN15" s="986"/>
      <c r="DO15" s="986"/>
      <c r="DP15" s="987"/>
      <c r="DQ15" s="985" t="s">
        <v>538</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551</v>
      </c>
      <c r="BT16" s="1011"/>
      <c r="BU16" s="1011"/>
      <c r="BV16" s="1011"/>
      <c r="BW16" s="1011"/>
      <c r="BX16" s="1011"/>
      <c r="BY16" s="1011"/>
      <c r="BZ16" s="1011"/>
      <c r="CA16" s="1011"/>
      <c r="CB16" s="1011"/>
      <c r="CC16" s="1011"/>
      <c r="CD16" s="1011"/>
      <c r="CE16" s="1011"/>
      <c r="CF16" s="1011"/>
      <c r="CG16" s="1012"/>
      <c r="CH16" s="985">
        <v>131</v>
      </c>
      <c r="CI16" s="986"/>
      <c r="CJ16" s="986"/>
      <c r="CK16" s="986"/>
      <c r="CL16" s="987"/>
      <c r="CM16" s="985">
        <v>192</v>
      </c>
      <c r="CN16" s="986"/>
      <c r="CO16" s="986"/>
      <c r="CP16" s="986"/>
      <c r="CQ16" s="987"/>
      <c r="CR16" s="985">
        <v>3</v>
      </c>
      <c r="CS16" s="986"/>
      <c r="CT16" s="986"/>
      <c r="CU16" s="986"/>
      <c r="CV16" s="987"/>
      <c r="CW16" s="985" t="s">
        <v>537</v>
      </c>
      <c r="CX16" s="986"/>
      <c r="CY16" s="986"/>
      <c r="CZ16" s="986"/>
      <c r="DA16" s="987"/>
      <c r="DB16" s="985" t="s">
        <v>537</v>
      </c>
      <c r="DC16" s="986"/>
      <c r="DD16" s="986"/>
      <c r="DE16" s="986"/>
      <c r="DF16" s="987"/>
      <c r="DG16" s="985" t="s">
        <v>537</v>
      </c>
      <c r="DH16" s="986"/>
      <c r="DI16" s="986"/>
      <c r="DJ16" s="986"/>
      <c r="DK16" s="987"/>
      <c r="DL16" s="985" t="s">
        <v>537</v>
      </c>
      <c r="DM16" s="986"/>
      <c r="DN16" s="986"/>
      <c r="DO16" s="986"/>
      <c r="DP16" s="987"/>
      <c r="DQ16" s="985" t="s">
        <v>538</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552</v>
      </c>
      <c r="BT17" s="1011"/>
      <c r="BU17" s="1011"/>
      <c r="BV17" s="1011"/>
      <c r="BW17" s="1011"/>
      <c r="BX17" s="1011"/>
      <c r="BY17" s="1011"/>
      <c r="BZ17" s="1011"/>
      <c r="CA17" s="1011"/>
      <c r="CB17" s="1011"/>
      <c r="CC17" s="1011"/>
      <c r="CD17" s="1011"/>
      <c r="CE17" s="1011"/>
      <c r="CF17" s="1011"/>
      <c r="CG17" s="1012"/>
      <c r="CH17" s="985">
        <v>-845</v>
      </c>
      <c r="CI17" s="986"/>
      <c r="CJ17" s="986"/>
      <c r="CK17" s="986"/>
      <c r="CL17" s="987"/>
      <c r="CM17" s="985">
        <v>-713</v>
      </c>
      <c r="CN17" s="986"/>
      <c r="CO17" s="986"/>
      <c r="CP17" s="986"/>
      <c r="CQ17" s="987"/>
      <c r="CR17" s="985">
        <v>842</v>
      </c>
      <c r="CS17" s="986"/>
      <c r="CT17" s="986"/>
      <c r="CU17" s="986"/>
      <c r="CV17" s="987"/>
      <c r="CW17" s="985">
        <v>8</v>
      </c>
      <c r="CX17" s="986"/>
      <c r="CY17" s="986"/>
      <c r="CZ17" s="986"/>
      <c r="DA17" s="987"/>
      <c r="DB17" s="985">
        <v>11191</v>
      </c>
      <c r="DC17" s="986"/>
      <c r="DD17" s="986"/>
      <c r="DE17" s="986"/>
      <c r="DF17" s="987"/>
      <c r="DG17" s="985" t="s">
        <v>537</v>
      </c>
      <c r="DH17" s="986"/>
      <c r="DI17" s="986"/>
      <c r="DJ17" s="986"/>
      <c r="DK17" s="987"/>
      <c r="DL17" s="985" t="s">
        <v>537</v>
      </c>
      <c r="DM17" s="986"/>
      <c r="DN17" s="986"/>
      <c r="DO17" s="986"/>
      <c r="DP17" s="987"/>
      <c r="DQ17" s="985">
        <v>1581</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t="s">
        <v>556</v>
      </c>
      <c r="BS18" s="1010" t="s">
        <v>553</v>
      </c>
      <c r="BT18" s="1011"/>
      <c r="BU18" s="1011"/>
      <c r="BV18" s="1011"/>
      <c r="BW18" s="1011"/>
      <c r="BX18" s="1011"/>
      <c r="BY18" s="1011"/>
      <c r="BZ18" s="1011"/>
      <c r="CA18" s="1011"/>
      <c r="CB18" s="1011"/>
      <c r="CC18" s="1011"/>
      <c r="CD18" s="1011"/>
      <c r="CE18" s="1011"/>
      <c r="CF18" s="1011"/>
      <c r="CG18" s="1012"/>
      <c r="CH18" s="985">
        <v>-3</v>
      </c>
      <c r="CI18" s="986"/>
      <c r="CJ18" s="986"/>
      <c r="CK18" s="986"/>
      <c r="CL18" s="987"/>
      <c r="CM18" s="985">
        <v>4917</v>
      </c>
      <c r="CN18" s="986"/>
      <c r="CO18" s="986"/>
      <c r="CP18" s="986"/>
      <c r="CQ18" s="987"/>
      <c r="CR18" s="985">
        <v>0</v>
      </c>
      <c r="CS18" s="986"/>
      <c r="CT18" s="986"/>
      <c r="CU18" s="986"/>
      <c r="CV18" s="987"/>
      <c r="CW18" s="985" t="s">
        <v>562</v>
      </c>
      <c r="CX18" s="986"/>
      <c r="CY18" s="986"/>
      <c r="CZ18" s="986"/>
      <c r="DA18" s="987"/>
      <c r="DB18" s="985" t="s">
        <v>562</v>
      </c>
      <c r="DC18" s="986"/>
      <c r="DD18" s="986"/>
      <c r="DE18" s="986"/>
      <c r="DF18" s="987"/>
      <c r="DG18" s="985" t="s">
        <v>562</v>
      </c>
      <c r="DH18" s="986"/>
      <c r="DI18" s="986"/>
      <c r="DJ18" s="986"/>
      <c r="DK18" s="987"/>
      <c r="DL18" s="985">
        <v>369</v>
      </c>
      <c r="DM18" s="986"/>
      <c r="DN18" s="986"/>
      <c r="DO18" s="986"/>
      <c r="DP18" s="987"/>
      <c r="DQ18" s="985">
        <v>37</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t="s">
        <v>557</v>
      </c>
      <c r="BS19" s="1010" t="s">
        <v>554</v>
      </c>
      <c r="BT19" s="1011"/>
      <c r="BU19" s="1011"/>
      <c r="BV19" s="1011"/>
      <c r="BW19" s="1011"/>
      <c r="BX19" s="1011"/>
      <c r="BY19" s="1011"/>
      <c r="BZ19" s="1011"/>
      <c r="CA19" s="1011"/>
      <c r="CB19" s="1011"/>
      <c r="CC19" s="1011"/>
      <c r="CD19" s="1011"/>
      <c r="CE19" s="1011"/>
      <c r="CF19" s="1011"/>
      <c r="CG19" s="1012"/>
      <c r="CH19" s="985">
        <v>31</v>
      </c>
      <c r="CI19" s="986"/>
      <c r="CJ19" s="986"/>
      <c r="CK19" s="986"/>
      <c r="CL19" s="987"/>
      <c r="CM19" s="985">
        <v>66</v>
      </c>
      <c r="CN19" s="986"/>
      <c r="CO19" s="986"/>
      <c r="CP19" s="986"/>
      <c r="CQ19" s="987"/>
      <c r="CR19" s="985" t="s">
        <v>558</v>
      </c>
      <c r="CS19" s="986"/>
      <c r="CT19" s="986"/>
      <c r="CU19" s="986"/>
      <c r="CV19" s="987"/>
      <c r="CW19" s="985">
        <v>0</v>
      </c>
      <c r="CX19" s="986"/>
      <c r="CY19" s="986"/>
      <c r="CZ19" s="986"/>
      <c r="DA19" s="987"/>
      <c r="DB19" s="985" t="s">
        <v>562</v>
      </c>
      <c r="DC19" s="986"/>
      <c r="DD19" s="986"/>
      <c r="DE19" s="986"/>
      <c r="DF19" s="987"/>
      <c r="DG19" s="985" t="s">
        <v>562</v>
      </c>
      <c r="DH19" s="986"/>
      <c r="DI19" s="986"/>
      <c r="DJ19" s="986"/>
      <c r="DK19" s="987"/>
      <c r="DL19" s="985">
        <v>213</v>
      </c>
      <c r="DM19" s="986"/>
      <c r="DN19" s="986"/>
      <c r="DO19" s="986"/>
      <c r="DP19" s="987"/>
      <c r="DQ19" s="985">
        <v>21</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t="s">
        <v>557</v>
      </c>
      <c r="BS20" s="1010" t="s">
        <v>555</v>
      </c>
      <c r="BT20" s="1011"/>
      <c r="BU20" s="1011"/>
      <c r="BV20" s="1011"/>
      <c r="BW20" s="1011"/>
      <c r="BX20" s="1011"/>
      <c r="BY20" s="1011"/>
      <c r="BZ20" s="1011"/>
      <c r="CA20" s="1011"/>
      <c r="CB20" s="1011"/>
      <c r="CC20" s="1011"/>
      <c r="CD20" s="1011"/>
      <c r="CE20" s="1011"/>
      <c r="CF20" s="1011"/>
      <c r="CG20" s="1012"/>
      <c r="CH20" s="985">
        <v>209</v>
      </c>
      <c r="CI20" s="986"/>
      <c r="CJ20" s="986"/>
      <c r="CK20" s="986"/>
      <c r="CL20" s="987"/>
      <c r="CM20" s="985">
        <v>26163</v>
      </c>
      <c r="CN20" s="986"/>
      <c r="CO20" s="986"/>
      <c r="CP20" s="986"/>
      <c r="CQ20" s="987"/>
      <c r="CR20" s="985">
        <v>263</v>
      </c>
      <c r="CS20" s="986"/>
      <c r="CT20" s="986"/>
      <c r="CU20" s="986"/>
      <c r="CV20" s="987"/>
      <c r="CW20" s="985" t="s">
        <v>562</v>
      </c>
      <c r="CX20" s="986"/>
      <c r="CY20" s="986"/>
      <c r="CZ20" s="986"/>
      <c r="DA20" s="987"/>
      <c r="DB20" s="985" t="s">
        <v>562</v>
      </c>
      <c r="DC20" s="986"/>
      <c r="DD20" s="986"/>
      <c r="DE20" s="986"/>
      <c r="DF20" s="987"/>
      <c r="DG20" s="985" t="s">
        <v>562</v>
      </c>
      <c r="DH20" s="986"/>
      <c r="DI20" s="986"/>
      <c r="DJ20" s="986"/>
      <c r="DK20" s="987"/>
      <c r="DL20" s="985">
        <v>18</v>
      </c>
      <c r="DM20" s="986"/>
      <c r="DN20" s="986"/>
      <c r="DO20" s="986"/>
      <c r="DP20" s="987"/>
      <c r="DQ20" s="985" t="s">
        <v>562</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225688</v>
      </c>
      <c r="R23" s="1065"/>
      <c r="S23" s="1065"/>
      <c r="T23" s="1065"/>
      <c r="U23" s="1065"/>
      <c r="V23" s="1065">
        <v>22273</v>
      </c>
      <c r="W23" s="1065"/>
      <c r="X23" s="1065"/>
      <c r="Y23" s="1065"/>
      <c r="Z23" s="1065"/>
      <c r="AA23" s="1065">
        <v>3415</v>
      </c>
      <c r="AB23" s="1065"/>
      <c r="AC23" s="1065"/>
      <c r="AD23" s="1065"/>
      <c r="AE23" s="1066"/>
      <c r="AF23" s="1067">
        <v>2706</v>
      </c>
      <c r="AG23" s="1065"/>
      <c r="AH23" s="1065"/>
      <c r="AI23" s="1065"/>
      <c r="AJ23" s="1068"/>
      <c r="AK23" s="1069"/>
      <c r="AL23" s="1070"/>
      <c r="AM23" s="1070"/>
      <c r="AN23" s="1070"/>
      <c r="AO23" s="1070"/>
      <c r="AP23" s="1065">
        <v>261589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59791</v>
      </c>
      <c r="R28" s="1050"/>
      <c r="S28" s="1050"/>
      <c r="T28" s="1050"/>
      <c r="U28" s="1050"/>
      <c r="V28" s="1050">
        <v>59789</v>
      </c>
      <c r="W28" s="1050"/>
      <c r="X28" s="1050"/>
      <c r="Y28" s="1050"/>
      <c r="Z28" s="1050"/>
      <c r="AA28" s="1050">
        <v>2</v>
      </c>
      <c r="AB28" s="1050"/>
      <c r="AC28" s="1050"/>
      <c r="AD28" s="1050"/>
      <c r="AE28" s="1051"/>
      <c r="AF28" s="1052">
        <v>2</v>
      </c>
      <c r="AG28" s="1050"/>
      <c r="AH28" s="1050"/>
      <c r="AI28" s="1050"/>
      <c r="AJ28" s="1053"/>
      <c r="AK28" s="1054">
        <v>3573</v>
      </c>
      <c r="AL28" s="1042"/>
      <c r="AM28" s="1042"/>
      <c r="AN28" s="1042"/>
      <c r="AO28" s="1042"/>
      <c r="AP28" s="1042">
        <v>15</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41519</v>
      </c>
      <c r="R29" s="1040"/>
      <c r="S29" s="1040"/>
      <c r="T29" s="1040"/>
      <c r="U29" s="1040"/>
      <c r="V29" s="1040">
        <v>40939</v>
      </c>
      <c r="W29" s="1040"/>
      <c r="X29" s="1040"/>
      <c r="Y29" s="1040"/>
      <c r="Z29" s="1040"/>
      <c r="AA29" s="1040">
        <v>580</v>
      </c>
      <c r="AB29" s="1040"/>
      <c r="AC29" s="1040"/>
      <c r="AD29" s="1040"/>
      <c r="AE29" s="1041"/>
      <c r="AF29" s="1015">
        <v>573</v>
      </c>
      <c r="AG29" s="1016"/>
      <c r="AH29" s="1016"/>
      <c r="AI29" s="1016"/>
      <c r="AJ29" s="1017"/>
      <c r="AK29" s="976">
        <v>5932</v>
      </c>
      <c r="AL29" s="967"/>
      <c r="AM29" s="967"/>
      <c r="AN29" s="967"/>
      <c r="AO29" s="967"/>
      <c r="AP29" s="967" t="s">
        <v>537</v>
      </c>
      <c r="AQ29" s="967"/>
      <c r="AR29" s="967"/>
      <c r="AS29" s="967"/>
      <c r="AT29" s="967"/>
      <c r="AU29" s="967" t="s">
        <v>538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5287</v>
      </c>
      <c r="R30" s="1040"/>
      <c r="S30" s="1040"/>
      <c r="T30" s="1040"/>
      <c r="U30" s="1040"/>
      <c r="V30" s="1040">
        <v>5171</v>
      </c>
      <c r="W30" s="1040"/>
      <c r="X30" s="1040"/>
      <c r="Y30" s="1040"/>
      <c r="Z30" s="1040"/>
      <c r="AA30" s="1040">
        <v>116</v>
      </c>
      <c r="AB30" s="1040"/>
      <c r="AC30" s="1040"/>
      <c r="AD30" s="1040"/>
      <c r="AE30" s="1041"/>
      <c r="AF30" s="1015">
        <v>116</v>
      </c>
      <c r="AG30" s="1016"/>
      <c r="AH30" s="1016"/>
      <c r="AI30" s="1016"/>
      <c r="AJ30" s="1017"/>
      <c r="AK30" s="976">
        <v>1256</v>
      </c>
      <c r="AL30" s="967"/>
      <c r="AM30" s="967"/>
      <c r="AN30" s="967"/>
      <c r="AO30" s="967"/>
      <c r="AP30" s="967" t="s">
        <v>537</v>
      </c>
      <c r="AQ30" s="967"/>
      <c r="AR30" s="967"/>
      <c r="AS30" s="967"/>
      <c r="AT30" s="967"/>
      <c r="AU30" s="967" t="s">
        <v>538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485</v>
      </c>
      <c r="R31" s="1040"/>
      <c r="S31" s="1040"/>
      <c r="T31" s="1040"/>
      <c r="U31" s="1040"/>
      <c r="V31" s="1040">
        <v>485</v>
      </c>
      <c r="W31" s="1040"/>
      <c r="X31" s="1040"/>
      <c r="Y31" s="1040"/>
      <c r="Z31" s="1040"/>
      <c r="AA31" s="1040" t="s">
        <v>538</v>
      </c>
      <c r="AB31" s="1040"/>
      <c r="AC31" s="1040"/>
      <c r="AD31" s="1040"/>
      <c r="AE31" s="1041"/>
      <c r="AF31" s="1015" t="s">
        <v>111</v>
      </c>
      <c r="AG31" s="1016"/>
      <c r="AH31" s="1016"/>
      <c r="AI31" s="1016"/>
      <c r="AJ31" s="1017"/>
      <c r="AK31" s="976">
        <v>127</v>
      </c>
      <c r="AL31" s="967"/>
      <c r="AM31" s="967"/>
      <c r="AN31" s="967"/>
      <c r="AO31" s="967"/>
      <c r="AP31" s="967">
        <v>435</v>
      </c>
      <c r="AQ31" s="967"/>
      <c r="AR31" s="967"/>
      <c r="AS31" s="967"/>
      <c r="AT31" s="967"/>
      <c r="AU31" s="967">
        <v>169</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11259</v>
      </c>
      <c r="R32" s="1040"/>
      <c r="S32" s="1040"/>
      <c r="T32" s="1040"/>
      <c r="U32" s="1040"/>
      <c r="V32" s="1040">
        <v>10333</v>
      </c>
      <c r="W32" s="1040"/>
      <c r="X32" s="1040"/>
      <c r="Y32" s="1040"/>
      <c r="Z32" s="1040"/>
      <c r="AA32" s="1040">
        <v>926</v>
      </c>
      <c r="AB32" s="1040"/>
      <c r="AC32" s="1040"/>
      <c r="AD32" s="1040"/>
      <c r="AE32" s="1041"/>
      <c r="AF32" s="1015">
        <v>11280</v>
      </c>
      <c r="AG32" s="1016"/>
      <c r="AH32" s="1016"/>
      <c r="AI32" s="1016"/>
      <c r="AJ32" s="1017"/>
      <c r="AK32" s="976">
        <v>224</v>
      </c>
      <c r="AL32" s="967"/>
      <c r="AM32" s="967"/>
      <c r="AN32" s="967"/>
      <c r="AO32" s="967"/>
      <c r="AP32" s="967">
        <v>16117</v>
      </c>
      <c r="AQ32" s="967"/>
      <c r="AR32" s="967"/>
      <c r="AS32" s="967"/>
      <c r="AT32" s="967"/>
      <c r="AU32" s="967">
        <v>1531</v>
      </c>
      <c r="AV32" s="967"/>
      <c r="AW32" s="967"/>
      <c r="AX32" s="967"/>
      <c r="AY32" s="967"/>
      <c r="AZ32" s="1038"/>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13328</v>
      </c>
      <c r="R33" s="1040"/>
      <c r="S33" s="1040"/>
      <c r="T33" s="1040"/>
      <c r="U33" s="1040"/>
      <c r="V33" s="1040">
        <v>12382</v>
      </c>
      <c r="W33" s="1040"/>
      <c r="X33" s="1040"/>
      <c r="Y33" s="1040"/>
      <c r="Z33" s="1040"/>
      <c r="AA33" s="1040">
        <v>946</v>
      </c>
      <c r="AB33" s="1040"/>
      <c r="AC33" s="1040"/>
      <c r="AD33" s="1040"/>
      <c r="AE33" s="1041"/>
      <c r="AF33" s="1015">
        <v>3229</v>
      </c>
      <c r="AG33" s="1016"/>
      <c r="AH33" s="1016"/>
      <c r="AI33" s="1016"/>
      <c r="AJ33" s="1017"/>
      <c r="AK33" s="976">
        <v>4476</v>
      </c>
      <c r="AL33" s="967"/>
      <c r="AM33" s="967"/>
      <c r="AN33" s="967"/>
      <c r="AO33" s="967"/>
      <c r="AP33" s="967">
        <v>93245</v>
      </c>
      <c r="AQ33" s="967"/>
      <c r="AR33" s="967"/>
      <c r="AS33" s="967"/>
      <c r="AT33" s="967"/>
      <c r="AU33" s="967">
        <v>44011</v>
      </c>
      <c r="AV33" s="967"/>
      <c r="AW33" s="967"/>
      <c r="AX33" s="967"/>
      <c r="AY33" s="967"/>
      <c r="AZ33" s="1038"/>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669</v>
      </c>
      <c r="R34" s="1040"/>
      <c r="S34" s="1040"/>
      <c r="T34" s="1040"/>
      <c r="U34" s="1040"/>
      <c r="V34" s="1040">
        <v>608</v>
      </c>
      <c r="W34" s="1040"/>
      <c r="X34" s="1040"/>
      <c r="Y34" s="1040"/>
      <c r="Z34" s="1040"/>
      <c r="AA34" s="1040">
        <v>61</v>
      </c>
      <c r="AB34" s="1040"/>
      <c r="AC34" s="1040"/>
      <c r="AD34" s="1040"/>
      <c r="AE34" s="1041"/>
      <c r="AF34" s="1015">
        <v>61</v>
      </c>
      <c r="AG34" s="1016"/>
      <c r="AH34" s="1016"/>
      <c r="AI34" s="1016"/>
      <c r="AJ34" s="1017"/>
      <c r="AK34" s="976">
        <v>54511</v>
      </c>
      <c r="AL34" s="967"/>
      <c r="AM34" s="967"/>
      <c r="AN34" s="967"/>
      <c r="AO34" s="967"/>
      <c r="AP34" s="967">
        <v>597</v>
      </c>
      <c r="AQ34" s="967"/>
      <c r="AR34" s="967"/>
      <c r="AS34" s="967"/>
      <c r="AT34" s="967"/>
      <c r="AU34" s="967">
        <v>94</v>
      </c>
      <c r="AV34" s="967"/>
      <c r="AW34" s="967"/>
      <c r="AX34" s="967"/>
      <c r="AY34" s="967"/>
      <c r="AZ34" s="1038"/>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320</v>
      </c>
      <c r="R35" s="1040"/>
      <c r="S35" s="1040"/>
      <c r="T35" s="1040"/>
      <c r="U35" s="1040"/>
      <c r="V35" s="1040">
        <v>320</v>
      </c>
      <c r="W35" s="1040"/>
      <c r="X35" s="1040"/>
      <c r="Y35" s="1040"/>
      <c r="Z35" s="1040"/>
      <c r="AA35" s="1040" t="s">
        <v>537</v>
      </c>
      <c r="AB35" s="1040"/>
      <c r="AC35" s="1040"/>
      <c r="AD35" s="1040"/>
      <c r="AE35" s="1041"/>
      <c r="AF35" s="1015" t="s">
        <v>111</v>
      </c>
      <c r="AG35" s="1016"/>
      <c r="AH35" s="1016"/>
      <c r="AI35" s="1016"/>
      <c r="AJ35" s="1017"/>
      <c r="AK35" s="976">
        <v>124</v>
      </c>
      <c r="AL35" s="967"/>
      <c r="AM35" s="967"/>
      <c r="AN35" s="967"/>
      <c r="AO35" s="967"/>
      <c r="AP35" s="967">
        <v>261</v>
      </c>
      <c r="AQ35" s="967"/>
      <c r="AR35" s="967"/>
      <c r="AS35" s="967"/>
      <c r="AT35" s="967"/>
      <c r="AU35" s="967">
        <v>164</v>
      </c>
      <c r="AV35" s="967"/>
      <c r="AW35" s="967"/>
      <c r="AX35" s="967"/>
      <c r="AY35" s="967"/>
      <c r="AZ35" s="1038"/>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539</v>
      </c>
      <c r="R36" s="1040"/>
      <c r="S36" s="1040"/>
      <c r="T36" s="1040"/>
      <c r="U36" s="1040"/>
      <c r="V36" s="1040">
        <v>539</v>
      </c>
      <c r="W36" s="1040"/>
      <c r="X36" s="1040"/>
      <c r="Y36" s="1040"/>
      <c r="Z36" s="1040"/>
      <c r="AA36" s="1040" t="s">
        <v>537</v>
      </c>
      <c r="AB36" s="1040"/>
      <c r="AC36" s="1040"/>
      <c r="AD36" s="1040"/>
      <c r="AE36" s="1041"/>
      <c r="AF36" s="1015" t="s">
        <v>111</v>
      </c>
      <c r="AG36" s="1016"/>
      <c r="AH36" s="1016"/>
      <c r="AI36" s="1016"/>
      <c r="AJ36" s="1017"/>
      <c r="AK36" s="976">
        <v>383</v>
      </c>
      <c r="AL36" s="967"/>
      <c r="AM36" s="967"/>
      <c r="AN36" s="967"/>
      <c r="AO36" s="967"/>
      <c r="AP36" s="967">
        <v>3106</v>
      </c>
      <c r="AQ36" s="967"/>
      <c r="AR36" s="967"/>
      <c r="AS36" s="967"/>
      <c r="AT36" s="967"/>
      <c r="AU36" s="967">
        <v>2634</v>
      </c>
      <c r="AV36" s="967"/>
      <c r="AW36" s="967"/>
      <c r="AX36" s="967"/>
      <c r="AY36" s="967"/>
      <c r="AZ36" s="1038"/>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15262</v>
      </c>
      <c r="AG63" s="955"/>
      <c r="AH63" s="955"/>
      <c r="AI63" s="955"/>
      <c r="AJ63" s="1026"/>
      <c r="AK63" s="1027"/>
      <c r="AL63" s="959"/>
      <c r="AM63" s="959"/>
      <c r="AN63" s="959"/>
      <c r="AO63" s="959"/>
      <c r="AP63" s="955">
        <v>113776</v>
      </c>
      <c r="AQ63" s="955"/>
      <c r="AR63" s="955"/>
      <c r="AS63" s="955"/>
      <c r="AT63" s="955"/>
      <c r="AU63" s="955">
        <v>48603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12929</v>
      </c>
      <c r="R68" s="978"/>
      <c r="S68" s="978"/>
      <c r="T68" s="978"/>
      <c r="U68" s="978"/>
      <c r="V68" s="978">
        <v>12175</v>
      </c>
      <c r="W68" s="978"/>
      <c r="X68" s="978"/>
      <c r="Y68" s="978"/>
      <c r="Z68" s="978"/>
      <c r="AA68" s="978">
        <v>753</v>
      </c>
      <c r="AB68" s="978"/>
      <c r="AC68" s="978"/>
      <c r="AD68" s="978"/>
      <c r="AE68" s="978"/>
      <c r="AF68" s="978">
        <v>753</v>
      </c>
      <c r="AG68" s="978"/>
      <c r="AH68" s="978"/>
      <c r="AI68" s="978"/>
      <c r="AJ68" s="978"/>
      <c r="AK68" s="978">
        <v>622</v>
      </c>
      <c r="AL68" s="978"/>
      <c r="AM68" s="978"/>
      <c r="AN68" s="978"/>
      <c r="AO68" s="978"/>
      <c r="AP68" s="978" t="s">
        <v>559</v>
      </c>
      <c r="AQ68" s="978"/>
      <c r="AR68" s="978"/>
      <c r="AS68" s="978"/>
      <c r="AT68" s="978"/>
      <c r="AU68" s="978" t="s">
        <v>560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1504</v>
      </c>
      <c r="R69" s="967"/>
      <c r="S69" s="967"/>
      <c r="T69" s="967"/>
      <c r="U69" s="967"/>
      <c r="V69" s="967">
        <v>1484</v>
      </c>
      <c r="W69" s="967"/>
      <c r="X69" s="967"/>
      <c r="Y69" s="967"/>
      <c r="Z69" s="967"/>
      <c r="AA69" s="967">
        <v>19</v>
      </c>
      <c r="AB69" s="967"/>
      <c r="AC69" s="967"/>
      <c r="AD69" s="967"/>
      <c r="AE69" s="967"/>
      <c r="AF69" s="967">
        <v>19</v>
      </c>
      <c r="AG69" s="967"/>
      <c r="AH69" s="967"/>
      <c r="AI69" s="967"/>
      <c r="AJ69" s="967"/>
      <c r="AK69" s="967">
        <v>117</v>
      </c>
      <c r="AL69" s="967"/>
      <c r="AM69" s="967"/>
      <c r="AN69" s="967"/>
      <c r="AO69" s="967"/>
      <c r="AP69" s="967" t="s">
        <v>561</v>
      </c>
      <c r="AQ69" s="967"/>
      <c r="AR69" s="967"/>
      <c r="AS69" s="967"/>
      <c r="AT69" s="967"/>
      <c r="AU69" s="967" t="s">
        <v>561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291047</v>
      </c>
      <c r="R70" s="967"/>
      <c r="S70" s="967"/>
      <c r="T70" s="967"/>
      <c r="U70" s="967"/>
      <c r="V70" s="967">
        <v>214625</v>
      </c>
      <c r="W70" s="967"/>
      <c r="X70" s="967"/>
      <c r="Y70" s="967"/>
      <c r="Z70" s="967"/>
      <c r="AA70" s="967">
        <v>4421</v>
      </c>
      <c r="AB70" s="967"/>
      <c r="AC70" s="967"/>
      <c r="AD70" s="967"/>
      <c r="AE70" s="967"/>
      <c r="AF70" s="967">
        <v>4421</v>
      </c>
      <c r="AG70" s="967"/>
      <c r="AH70" s="967"/>
      <c r="AI70" s="967"/>
      <c r="AJ70" s="967"/>
      <c r="AK70" s="967">
        <v>2885</v>
      </c>
      <c r="AL70" s="967"/>
      <c r="AM70" s="967"/>
      <c r="AN70" s="967"/>
      <c r="AO70" s="967"/>
      <c r="AP70" s="967" t="s">
        <v>561</v>
      </c>
      <c r="AQ70" s="967"/>
      <c r="AR70" s="967"/>
      <c r="AS70" s="967"/>
      <c r="AT70" s="967"/>
      <c r="AU70" s="967" t="s">
        <v>561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5193</v>
      </c>
      <c r="AG88" s="955"/>
      <c r="AH88" s="955"/>
      <c r="AI88" s="955"/>
      <c r="AJ88" s="955"/>
      <c r="AK88" s="959"/>
      <c r="AL88" s="959"/>
      <c r="AM88" s="959"/>
      <c r="AN88" s="959"/>
      <c r="AO88" s="959"/>
      <c r="AP88" s="955" t="s">
        <v>563</v>
      </c>
      <c r="AQ88" s="955"/>
      <c r="AR88" s="955"/>
      <c r="AS88" s="955"/>
      <c r="AT88" s="955"/>
      <c r="AU88" s="955" t="s">
        <v>564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1533</v>
      </c>
      <c r="CS102" s="947"/>
      <c r="CT102" s="947"/>
      <c r="CU102" s="947"/>
      <c r="CV102" s="948"/>
      <c r="CW102" s="946">
        <v>78</v>
      </c>
      <c r="CX102" s="947"/>
      <c r="CY102" s="947"/>
      <c r="CZ102" s="947"/>
      <c r="DA102" s="948"/>
      <c r="DB102" s="946">
        <v>11256</v>
      </c>
      <c r="DC102" s="947"/>
      <c r="DD102" s="947"/>
      <c r="DE102" s="947"/>
      <c r="DF102" s="948"/>
      <c r="DG102" s="946" t="s">
        <v>563</v>
      </c>
      <c r="DH102" s="947"/>
      <c r="DI102" s="947"/>
      <c r="DJ102" s="947"/>
      <c r="DK102" s="948"/>
      <c r="DL102" s="946">
        <v>600</v>
      </c>
      <c r="DM102" s="947"/>
      <c r="DN102" s="947"/>
      <c r="DO102" s="947"/>
      <c r="DP102" s="948"/>
      <c r="DQ102" s="946">
        <v>1639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22229694</v>
      </c>
      <c r="AB110" s="873"/>
      <c r="AC110" s="873"/>
      <c r="AD110" s="873"/>
      <c r="AE110" s="874"/>
      <c r="AF110" s="875">
        <v>21984611</v>
      </c>
      <c r="AG110" s="873"/>
      <c r="AH110" s="873"/>
      <c r="AI110" s="873"/>
      <c r="AJ110" s="874"/>
      <c r="AK110" s="875">
        <v>22105196</v>
      </c>
      <c r="AL110" s="873"/>
      <c r="AM110" s="873"/>
      <c r="AN110" s="873"/>
      <c r="AO110" s="874"/>
      <c r="AP110" s="876">
        <v>25.7</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238982363</v>
      </c>
      <c r="BR110" s="800"/>
      <c r="BS110" s="800"/>
      <c r="BT110" s="800"/>
      <c r="BU110" s="800"/>
      <c r="BV110" s="800">
        <v>253352674</v>
      </c>
      <c r="BW110" s="800"/>
      <c r="BX110" s="800"/>
      <c r="BY110" s="800"/>
      <c r="BZ110" s="800"/>
      <c r="CA110" s="800">
        <v>261588553</v>
      </c>
      <c r="CB110" s="800"/>
      <c r="CC110" s="800"/>
      <c r="CD110" s="800"/>
      <c r="CE110" s="800"/>
      <c r="CF110" s="861">
        <v>304.60000000000002</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616000</v>
      </c>
      <c r="DH110" s="800"/>
      <c r="DI110" s="800"/>
      <c r="DJ110" s="800"/>
      <c r="DK110" s="800"/>
      <c r="DL110" s="800">
        <v>545461</v>
      </c>
      <c r="DM110" s="800"/>
      <c r="DN110" s="800"/>
      <c r="DO110" s="800"/>
      <c r="DP110" s="800"/>
      <c r="DQ110" s="800">
        <v>474853</v>
      </c>
      <c r="DR110" s="800"/>
      <c r="DS110" s="800"/>
      <c r="DT110" s="800"/>
      <c r="DU110" s="800"/>
      <c r="DV110" s="801">
        <v>0.6</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673792</v>
      </c>
      <c r="BR111" s="771"/>
      <c r="BS111" s="771"/>
      <c r="BT111" s="771"/>
      <c r="BU111" s="771"/>
      <c r="BV111" s="771">
        <v>560934</v>
      </c>
      <c r="BW111" s="771"/>
      <c r="BX111" s="771"/>
      <c r="BY111" s="771"/>
      <c r="BZ111" s="771"/>
      <c r="CA111" s="771">
        <v>485366</v>
      </c>
      <c r="CB111" s="771"/>
      <c r="CC111" s="771"/>
      <c r="CD111" s="771"/>
      <c r="CE111" s="771"/>
      <c r="CF111" s="848">
        <v>0.6</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50529892</v>
      </c>
      <c r="BR112" s="771"/>
      <c r="BS112" s="771"/>
      <c r="BT112" s="771"/>
      <c r="BU112" s="771"/>
      <c r="BV112" s="771">
        <v>49998658</v>
      </c>
      <c r="BW112" s="771"/>
      <c r="BX112" s="771"/>
      <c r="BY112" s="771"/>
      <c r="BZ112" s="771"/>
      <c r="CA112" s="771">
        <v>48603115</v>
      </c>
      <c r="CB112" s="771"/>
      <c r="CC112" s="771"/>
      <c r="CD112" s="771"/>
      <c r="CE112" s="771"/>
      <c r="CF112" s="848">
        <v>56.6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5208311</v>
      </c>
      <c r="AB113" s="909"/>
      <c r="AC113" s="909"/>
      <c r="AD113" s="909"/>
      <c r="AE113" s="910"/>
      <c r="AF113" s="911">
        <v>5168058</v>
      </c>
      <c r="AG113" s="909"/>
      <c r="AH113" s="909"/>
      <c r="AI113" s="909"/>
      <c r="AJ113" s="910"/>
      <c r="AK113" s="911">
        <v>5105939</v>
      </c>
      <c r="AL113" s="909"/>
      <c r="AM113" s="909"/>
      <c r="AN113" s="909"/>
      <c r="AO113" s="910"/>
      <c r="AP113" s="912">
        <v>5.9</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99442</v>
      </c>
      <c r="BR113" s="771"/>
      <c r="BS113" s="771"/>
      <c r="BT113" s="771"/>
      <c r="BU113" s="771"/>
      <c r="BV113" s="771">
        <v>96706</v>
      </c>
      <c r="BW113" s="771"/>
      <c r="BX113" s="771"/>
      <c r="BY113" s="771"/>
      <c r="BZ113" s="771"/>
      <c r="CA113" s="771" t="s">
        <v>111</v>
      </c>
      <c r="CB113" s="771"/>
      <c r="CC113" s="771"/>
      <c r="CD113" s="771"/>
      <c r="CE113" s="771"/>
      <c r="CF113" s="848" t="s">
        <v>111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22796</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v>91997</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29523596</v>
      </c>
      <c r="BR114" s="771"/>
      <c r="BS114" s="771"/>
      <c r="BT114" s="771"/>
      <c r="BU114" s="771"/>
      <c r="BV114" s="771">
        <v>25171714</v>
      </c>
      <c r="BW114" s="771"/>
      <c r="BX114" s="771"/>
      <c r="BY114" s="771"/>
      <c r="BZ114" s="771"/>
      <c r="CA114" s="771">
        <v>22722888</v>
      </c>
      <c r="CB114" s="771"/>
      <c r="CC114" s="771"/>
      <c r="CD114" s="771"/>
      <c r="CE114" s="771"/>
      <c r="CF114" s="848">
        <v>26.5</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31819</v>
      </c>
      <c r="DH114" s="784"/>
      <c r="DI114" s="784"/>
      <c r="DJ114" s="784"/>
      <c r="DK114" s="785"/>
      <c r="DL114" s="786">
        <v>15473</v>
      </c>
      <c r="DM114" s="784"/>
      <c r="DN114" s="784"/>
      <c r="DO114" s="784"/>
      <c r="DP114" s="785"/>
      <c r="DQ114" s="786">
        <v>10513</v>
      </c>
      <c r="DR114" s="784"/>
      <c r="DS114" s="784"/>
      <c r="DT114" s="784"/>
      <c r="DU114" s="785"/>
      <c r="DV114" s="754">
        <v>0</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143992</v>
      </c>
      <c r="AB115" s="909"/>
      <c r="AC115" s="909"/>
      <c r="AD115" s="909"/>
      <c r="AE115" s="910"/>
      <c r="AF115" s="911">
        <v>127241</v>
      </c>
      <c r="AG115" s="909"/>
      <c r="AH115" s="909"/>
      <c r="AI115" s="909"/>
      <c r="AJ115" s="910"/>
      <c r="AK115" s="911">
        <v>85397</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136120</v>
      </c>
      <c r="BR115" s="771"/>
      <c r="BS115" s="771"/>
      <c r="BT115" s="771"/>
      <c r="BU115" s="771"/>
      <c r="BV115" s="771">
        <v>160419</v>
      </c>
      <c r="BW115" s="771"/>
      <c r="BX115" s="771"/>
      <c r="BY115" s="771"/>
      <c r="BZ115" s="771"/>
      <c r="CA115" s="771">
        <v>1639645</v>
      </c>
      <c r="CB115" s="771"/>
      <c r="CC115" s="771"/>
      <c r="CD115" s="771"/>
      <c r="CE115" s="771"/>
      <c r="CF115" s="848">
        <v>1.9</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6606</v>
      </c>
      <c r="AB116" s="784"/>
      <c r="AC116" s="784"/>
      <c r="AD116" s="784"/>
      <c r="AE116" s="785"/>
      <c r="AF116" s="786">
        <v>3189</v>
      </c>
      <c r="AG116" s="784"/>
      <c r="AH116" s="784"/>
      <c r="AI116" s="784"/>
      <c r="AJ116" s="785"/>
      <c r="AK116" s="786">
        <v>2054</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27588603</v>
      </c>
      <c r="AB117" s="895"/>
      <c r="AC117" s="895"/>
      <c r="AD117" s="895"/>
      <c r="AE117" s="896"/>
      <c r="AF117" s="898">
        <v>27283099</v>
      </c>
      <c r="AG117" s="895"/>
      <c r="AH117" s="895"/>
      <c r="AI117" s="895"/>
      <c r="AJ117" s="896"/>
      <c r="AK117" s="898">
        <v>27390583</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319945205</v>
      </c>
      <c r="BR118" s="858"/>
      <c r="BS118" s="858"/>
      <c r="BT118" s="858"/>
      <c r="BU118" s="858"/>
      <c r="BV118" s="858">
        <v>329341105</v>
      </c>
      <c r="BW118" s="858"/>
      <c r="BX118" s="858"/>
      <c r="BY118" s="858"/>
      <c r="BZ118" s="858"/>
      <c r="CA118" s="858">
        <v>335039567</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70471</v>
      </c>
      <c r="AB119" s="873"/>
      <c r="AC119" s="873"/>
      <c r="AD119" s="873"/>
      <c r="AE119" s="874"/>
      <c r="AF119" s="875">
        <v>70539</v>
      </c>
      <c r="AG119" s="873"/>
      <c r="AH119" s="873"/>
      <c r="AI119" s="873"/>
      <c r="AJ119" s="874"/>
      <c r="AK119" s="875">
        <v>70609</v>
      </c>
      <c r="AL119" s="873"/>
      <c r="AM119" s="873"/>
      <c r="AN119" s="873"/>
      <c r="AO119" s="874"/>
      <c r="AP119" s="876">
        <v>0.1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32062954</v>
      </c>
      <c r="BR119" s="800"/>
      <c r="BS119" s="800"/>
      <c r="BT119" s="800"/>
      <c r="BU119" s="800"/>
      <c r="BV119" s="800">
        <v>37132579</v>
      </c>
      <c r="BW119" s="800"/>
      <c r="BX119" s="800"/>
      <c r="BY119" s="800"/>
      <c r="BZ119" s="800"/>
      <c r="CA119" s="800">
        <v>41042131</v>
      </c>
      <c r="CB119" s="800"/>
      <c r="CC119" s="800"/>
      <c r="CD119" s="800"/>
      <c r="CE119" s="800"/>
      <c r="CF119" s="861">
        <v>47.8</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3177</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34283790</v>
      </c>
      <c r="BR120" s="771"/>
      <c r="BS120" s="771"/>
      <c r="BT120" s="771"/>
      <c r="BU120" s="771"/>
      <c r="BV120" s="771">
        <v>36432154</v>
      </c>
      <c r="BW120" s="771"/>
      <c r="BX120" s="771"/>
      <c r="BY120" s="771"/>
      <c r="BZ120" s="771"/>
      <c r="CA120" s="771">
        <v>39018800</v>
      </c>
      <c r="CB120" s="771"/>
      <c r="CC120" s="771"/>
      <c r="CD120" s="771"/>
      <c r="CE120" s="771"/>
      <c r="CF120" s="848">
        <v>45.4</v>
      </c>
      <c r="CG120" s="849"/>
      <c r="CH120" s="849"/>
      <c r="CI120" s="849"/>
      <c r="CJ120" s="849"/>
      <c r="CK120" s="850" t="s">
        <v>443</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44772568</v>
      </c>
      <c r="DH120" s="800"/>
      <c r="DI120" s="800"/>
      <c r="DJ120" s="800"/>
      <c r="DK120" s="800"/>
      <c r="DL120" s="800">
        <v>44844753</v>
      </c>
      <c r="DM120" s="800"/>
      <c r="DN120" s="800"/>
      <c r="DO120" s="800"/>
      <c r="DP120" s="800"/>
      <c r="DQ120" s="800">
        <v>44011407</v>
      </c>
      <c r="DR120" s="800"/>
      <c r="DS120" s="800"/>
      <c r="DT120" s="800"/>
      <c r="DU120" s="800"/>
      <c r="DV120" s="801">
        <v>51.3</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23852</v>
      </c>
      <c r="AB121" s="784"/>
      <c r="AC121" s="784"/>
      <c r="AD121" s="784"/>
      <c r="AE121" s="785"/>
      <c r="AF121" s="786">
        <v>23851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182444366</v>
      </c>
      <c r="BR121" s="858"/>
      <c r="BS121" s="858"/>
      <c r="BT121" s="858"/>
      <c r="BU121" s="858"/>
      <c r="BV121" s="858">
        <v>187330902</v>
      </c>
      <c r="BW121" s="858"/>
      <c r="BX121" s="858"/>
      <c r="BY121" s="858"/>
      <c r="BZ121" s="858"/>
      <c r="CA121" s="858">
        <v>185244662</v>
      </c>
      <c r="CB121" s="858"/>
      <c r="CC121" s="858"/>
      <c r="CD121" s="858"/>
      <c r="CE121" s="858"/>
      <c r="CF121" s="859">
        <v>215.7</v>
      </c>
      <c r="CG121" s="860"/>
      <c r="CH121" s="860"/>
      <c r="CI121" s="860"/>
      <c r="CJ121" s="860"/>
      <c r="CK121" s="851"/>
      <c r="CL121" s="812"/>
      <c r="CM121" s="812"/>
      <c r="CN121" s="812"/>
      <c r="CO121" s="813"/>
      <c r="CP121" s="828" t="s">
        <v>393</v>
      </c>
      <c r="CQ121" s="829"/>
      <c r="CR121" s="829"/>
      <c r="CS121" s="829"/>
      <c r="CT121" s="829"/>
      <c r="CU121" s="829"/>
      <c r="CV121" s="829"/>
      <c r="CW121" s="829"/>
      <c r="CX121" s="829"/>
      <c r="CY121" s="829"/>
      <c r="CZ121" s="829"/>
      <c r="DA121" s="829"/>
      <c r="DB121" s="829"/>
      <c r="DC121" s="829"/>
      <c r="DD121" s="829"/>
      <c r="DE121" s="829"/>
      <c r="DF121" s="830"/>
      <c r="DG121" s="770">
        <v>2964085</v>
      </c>
      <c r="DH121" s="771"/>
      <c r="DI121" s="771"/>
      <c r="DJ121" s="771"/>
      <c r="DK121" s="771"/>
      <c r="DL121" s="771">
        <v>2821050</v>
      </c>
      <c r="DM121" s="771"/>
      <c r="DN121" s="771"/>
      <c r="DO121" s="771"/>
      <c r="DP121" s="771"/>
      <c r="DQ121" s="771">
        <v>2633605</v>
      </c>
      <c r="DR121" s="771"/>
      <c r="DS121" s="771"/>
      <c r="DT121" s="771"/>
      <c r="DU121" s="771"/>
      <c r="DV121" s="823">
        <v>3.1</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21904</v>
      </c>
      <c r="AB122" s="784"/>
      <c r="AC122" s="784"/>
      <c r="AD122" s="784"/>
      <c r="AE122" s="785"/>
      <c r="AF122" s="786">
        <v>17728</v>
      </c>
      <c r="AG122" s="784"/>
      <c r="AH122" s="784"/>
      <c r="AI122" s="784"/>
      <c r="AJ122" s="785"/>
      <c r="AK122" s="786">
        <v>5499</v>
      </c>
      <c r="AL122" s="784"/>
      <c r="AM122" s="784"/>
      <c r="AN122" s="784"/>
      <c r="AO122" s="785"/>
      <c r="AP122" s="754">
        <v>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248791110</v>
      </c>
      <c r="BR122" s="840"/>
      <c r="BS122" s="840"/>
      <c r="BT122" s="840"/>
      <c r="BU122" s="840"/>
      <c r="BV122" s="840">
        <v>260895635</v>
      </c>
      <c r="BW122" s="840"/>
      <c r="BX122" s="840"/>
      <c r="BY122" s="840"/>
      <c r="BZ122" s="840"/>
      <c r="CA122" s="840">
        <v>265305593</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1909306</v>
      </c>
      <c r="DH122" s="771"/>
      <c r="DI122" s="771"/>
      <c r="DJ122" s="771"/>
      <c r="DK122" s="771"/>
      <c r="DL122" s="771">
        <v>1735466</v>
      </c>
      <c r="DM122" s="771"/>
      <c r="DN122" s="771"/>
      <c r="DO122" s="771"/>
      <c r="DP122" s="771"/>
      <c r="DQ122" s="771">
        <v>1531074</v>
      </c>
      <c r="DR122" s="771"/>
      <c r="DS122" s="771"/>
      <c r="DT122" s="771"/>
      <c r="DU122" s="771"/>
      <c r="DV122" s="823">
        <v>1.8</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83.1</v>
      </c>
      <c r="BR123" s="832"/>
      <c r="BS123" s="832"/>
      <c r="BT123" s="832"/>
      <c r="BU123" s="832"/>
      <c r="BV123" s="832">
        <v>80.5</v>
      </c>
      <c r="BW123" s="832"/>
      <c r="BX123" s="832"/>
      <c r="BY123" s="832"/>
      <c r="BZ123" s="832"/>
      <c r="CA123" s="832">
        <v>81.2</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267268</v>
      </c>
      <c r="DH123" s="784"/>
      <c r="DI123" s="784"/>
      <c r="DJ123" s="784"/>
      <c r="DK123" s="785"/>
      <c r="DL123" s="786">
        <v>193363</v>
      </c>
      <c r="DM123" s="784"/>
      <c r="DN123" s="784"/>
      <c r="DO123" s="784"/>
      <c r="DP123" s="785"/>
      <c r="DQ123" s="786">
        <v>164158</v>
      </c>
      <c r="DR123" s="784"/>
      <c r="DS123" s="784"/>
      <c r="DT123" s="784"/>
      <c r="DU123" s="785"/>
      <c r="DV123" s="754">
        <v>0.2</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79346</v>
      </c>
      <c r="DH124" s="717"/>
      <c r="DI124" s="717"/>
      <c r="DJ124" s="717"/>
      <c r="DK124" s="718"/>
      <c r="DL124" s="719">
        <v>73703</v>
      </c>
      <c r="DM124" s="717"/>
      <c r="DN124" s="717"/>
      <c r="DO124" s="717"/>
      <c r="DP124" s="718"/>
      <c r="DQ124" s="719">
        <v>93652</v>
      </c>
      <c r="DR124" s="717"/>
      <c r="DS124" s="717"/>
      <c r="DT124" s="717"/>
      <c r="DU124" s="718"/>
      <c r="DV124" s="807">
        <v>0.1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10713</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17052</v>
      </c>
      <c r="AB127" s="784"/>
      <c r="AC127" s="784"/>
      <c r="AD127" s="784"/>
      <c r="AE127" s="785"/>
      <c r="AF127" s="786">
        <v>15123</v>
      </c>
      <c r="AG127" s="784"/>
      <c r="AH127" s="784"/>
      <c r="AI127" s="784"/>
      <c r="AJ127" s="785"/>
      <c r="AK127" s="786">
        <v>9289</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v>136120</v>
      </c>
      <c r="DH127" s="820"/>
      <c r="DI127" s="820"/>
      <c r="DJ127" s="820"/>
      <c r="DK127" s="820"/>
      <c r="DL127" s="820">
        <v>71224</v>
      </c>
      <c r="DM127" s="820"/>
      <c r="DN127" s="820"/>
      <c r="DO127" s="820"/>
      <c r="DP127" s="820"/>
      <c r="DQ127" s="820">
        <v>58158</v>
      </c>
      <c r="DR127" s="820"/>
      <c r="DS127" s="820"/>
      <c r="DT127" s="820"/>
      <c r="DU127" s="820"/>
      <c r="DV127" s="821">
        <v>0.1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5247468</v>
      </c>
      <c r="AB128" s="724"/>
      <c r="AC128" s="724"/>
      <c r="AD128" s="724"/>
      <c r="AE128" s="725"/>
      <c r="AF128" s="726">
        <v>5678612</v>
      </c>
      <c r="AG128" s="724"/>
      <c r="AH128" s="724"/>
      <c r="AI128" s="724"/>
      <c r="AJ128" s="725"/>
      <c r="AK128" s="726">
        <v>5476002</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101733439</v>
      </c>
      <c r="AB129" s="784"/>
      <c r="AC129" s="784"/>
      <c r="AD129" s="784"/>
      <c r="AE129" s="785"/>
      <c r="AF129" s="786">
        <v>101339281</v>
      </c>
      <c r="AG129" s="784"/>
      <c r="AH129" s="784"/>
      <c r="AI129" s="784"/>
      <c r="AJ129" s="785"/>
      <c r="AK129" s="786">
        <v>102761866</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16170815</v>
      </c>
      <c r="AB130" s="784"/>
      <c r="AC130" s="784"/>
      <c r="AD130" s="784"/>
      <c r="AE130" s="785"/>
      <c r="AF130" s="786">
        <v>16342869</v>
      </c>
      <c r="AG130" s="784"/>
      <c r="AH130" s="784"/>
      <c r="AI130" s="784"/>
      <c r="AJ130" s="785"/>
      <c r="AK130" s="786">
        <v>16887747</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81.2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85562624</v>
      </c>
      <c r="AB131" s="717"/>
      <c r="AC131" s="717"/>
      <c r="AD131" s="717"/>
      <c r="AE131" s="718"/>
      <c r="AF131" s="719">
        <v>84996412</v>
      </c>
      <c r="AG131" s="717"/>
      <c r="AH131" s="717"/>
      <c r="AI131" s="717"/>
      <c r="AJ131" s="718"/>
      <c r="AK131" s="719">
        <v>85874119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7.2114665389999999</v>
      </c>
      <c r="AB132" s="740"/>
      <c r="AC132" s="740"/>
      <c r="AD132" s="740"/>
      <c r="AE132" s="741"/>
      <c r="AF132" s="742">
        <v>6.1903997410000002</v>
      </c>
      <c r="AG132" s="740"/>
      <c r="AH132" s="740"/>
      <c r="AI132" s="740"/>
      <c r="AJ132" s="741"/>
      <c r="AK132" s="742">
        <v>5.8537241010000001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9.1999999999999993</v>
      </c>
      <c r="AB133" s="749"/>
      <c r="AC133" s="749"/>
      <c r="AD133" s="749"/>
      <c r="AE133" s="750"/>
      <c r="AF133" s="748">
        <v>7.6</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27514795</v>
      </c>
      <c r="L9" s="264">
        <v>63024</v>
      </c>
      <c r="M9" s="265">
        <v>57686</v>
      </c>
      <c r="N9" s="266">
        <v>9.3000000000000007</v>
      </c>
    </row>
    <row r="10" spans="1:16">
      <c r="A10" s="248"/>
      <c r="B10" s="244"/>
      <c r="C10" s="244"/>
      <c r="D10" s="244"/>
      <c r="E10" s="244"/>
      <c r="F10" s="244"/>
      <c r="G10" s="1133" t="s">
        <v>479</v>
      </c>
      <c r="H10" s="1134"/>
      <c r="I10" s="1134"/>
      <c r="J10" s="1135"/>
      <c r="K10" s="267">
        <v>277568</v>
      </c>
      <c r="L10" s="268">
        <v>636</v>
      </c>
      <c r="M10" s="269">
        <v>2413</v>
      </c>
      <c r="N10" s="270">
        <v>-73.599999999999994</v>
      </c>
    </row>
    <row r="11" spans="1:16" ht="13.5" customHeight="1">
      <c r="A11" s="248"/>
      <c r="B11" s="244"/>
      <c r="C11" s="244"/>
      <c r="D11" s="244"/>
      <c r="E11" s="244"/>
      <c r="F11" s="244"/>
      <c r="G11" s="1133" t="s">
        <v>480</v>
      </c>
      <c r="H11" s="1134"/>
      <c r="I11" s="1134"/>
      <c r="J11" s="1135"/>
      <c r="K11" s="267">
        <v>1169</v>
      </c>
      <c r="L11" s="268">
        <v>3</v>
      </c>
      <c r="M11" s="269">
        <v>1538</v>
      </c>
      <c r="N11" s="270">
        <v>-99.8</v>
      </c>
    </row>
    <row r="12" spans="1:16" ht="13.5" customHeight="1">
      <c r="A12" s="248"/>
      <c r="B12" s="244"/>
      <c r="C12" s="244"/>
      <c r="D12" s="244"/>
      <c r="E12" s="244"/>
      <c r="F12" s="244"/>
      <c r="G12" s="1133" t="s">
        <v>481</v>
      </c>
      <c r="H12" s="1134"/>
      <c r="I12" s="1134"/>
      <c r="J12" s="1135"/>
      <c r="K12" s="267">
        <v>45328</v>
      </c>
      <c r="L12" s="268">
        <v>104</v>
      </c>
      <c r="M12" s="269">
        <v>680</v>
      </c>
      <c r="N12" s="270">
        <v>-84.7</v>
      </c>
    </row>
    <row r="13" spans="1:16" ht="13.5" customHeight="1">
      <c r="A13" s="248"/>
      <c r="B13" s="244"/>
      <c r="C13" s="244"/>
      <c r="D13" s="244"/>
      <c r="E13" s="244"/>
      <c r="F13" s="244"/>
      <c r="G13" s="1133" t="s">
        <v>482</v>
      </c>
      <c r="H13" s="1134"/>
      <c r="I13" s="1134"/>
      <c r="J13" s="1135"/>
      <c r="K13" s="267">
        <v>36985</v>
      </c>
      <c r="L13" s="268">
        <v>85</v>
      </c>
      <c r="M13" s="269">
        <v>20</v>
      </c>
      <c r="N13" s="270">
        <v>325</v>
      </c>
    </row>
    <row r="14" spans="1:16" ht="13.5" customHeight="1">
      <c r="A14" s="248"/>
      <c r="B14" s="244"/>
      <c r="C14" s="244"/>
      <c r="D14" s="244"/>
      <c r="E14" s="244"/>
      <c r="F14" s="244"/>
      <c r="G14" s="1133" t="s">
        <v>483</v>
      </c>
      <c r="H14" s="1134"/>
      <c r="I14" s="1134"/>
      <c r="J14" s="1135"/>
      <c r="K14" s="267">
        <v>569509</v>
      </c>
      <c r="L14" s="268">
        <v>1304</v>
      </c>
      <c r="M14" s="269">
        <v>1736</v>
      </c>
      <c r="N14" s="270">
        <v>-24.9</v>
      </c>
    </row>
    <row r="15" spans="1:16" ht="13.5" customHeight="1">
      <c r="A15" s="248"/>
      <c r="B15" s="244"/>
      <c r="C15" s="244"/>
      <c r="D15" s="244"/>
      <c r="E15" s="244"/>
      <c r="F15" s="244"/>
      <c r="G15" s="1133" t="s">
        <v>484</v>
      </c>
      <c r="H15" s="1134"/>
      <c r="I15" s="1134"/>
      <c r="J15" s="1135"/>
      <c r="K15" s="267">
        <v>751247</v>
      </c>
      <c r="L15" s="268">
        <v>1721</v>
      </c>
      <c r="M15" s="269">
        <v>1344</v>
      </c>
      <c r="N15" s="270">
        <v>28.1</v>
      </c>
    </row>
    <row r="16" spans="1:16">
      <c r="A16" s="248"/>
      <c r="B16" s="244"/>
      <c r="C16" s="244"/>
      <c r="D16" s="244"/>
      <c r="E16" s="244"/>
      <c r="F16" s="244"/>
      <c r="G16" s="1136" t="s">
        <v>485</v>
      </c>
      <c r="H16" s="1137"/>
      <c r="I16" s="1137"/>
      <c r="J16" s="1138"/>
      <c r="K16" s="268">
        <v>-2779135</v>
      </c>
      <c r="L16" s="268">
        <v>-6366</v>
      </c>
      <c r="M16" s="269">
        <v>-5023</v>
      </c>
      <c r="N16" s="270">
        <v>26.7</v>
      </c>
    </row>
    <row r="17" spans="1:16">
      <c r="A17" s="248"/>
      <c r="B17" s="244"/>
      <c r="C17" s="244"/>
      <c r="D17" s="244"/>
      <c r="E17" s="244"/>
      <c r="F17" s="244"/>
      <c r="G17" s="1136" t="s">
        <v>170</v>
      </c>
      <c r="H17" s="1137"/>
      <c r="I17" s="1137"/>
      <c r="J17" s="1138"/>
      <c r="K17" s="268">
        <v>26417466</v>
      </c>
      <c r="L17" s="268">
        <v>60511</v>
      </c>
      <c r="M17" s="269">
        <v>60395</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6.29</v>
      </c>
      <c r="L21" s="281">
        <v>6.16</v>
      </c>
      <c r="M21" s="282">
        <v>0.13</v>
      </c>
      <c r="N21" s="249"/>
      <c r="O21" s="283"/>
      <c r="P21" s="279"/>
    </row>
    <row r="22" spans="1:16" s="284" customFormat="1">
      <c r="A22" s="279"/>
      <c r="B22" s="249"/>
      <c r="C22" s="249"/>
      <c r="D22" s="249"/>
      <c r="E22" s="249"/>
      <c r="F22" s="249"/>
      <c r="G22" s="1130" t="s">
        <v>491</v>
      </c>
      <c r="H22" s="1131"/>
      <c r="I22" s="1131"/>
      <c r="J22" s="1132"/>
      <c r="K22" s="285">
        <v>98.6</v>
      </c>
      <c r="L22" s="286">
        <v>100</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494</v>
      </c>
      <c r="H32" s="1122"/>
      <c r="I32" s="1122"/>
      <c r="J32" s="1123"/>
      <c r="K32" s="294">
        <v>22105196</v>
      </c>
      <c r="L32" s="294">
        <v>50633</v>
      </c>
      <c r="M32" s="295">
        <v>40264</v>
      </c>
      <c r="N32" s="296">
        <v>25.8</v>
      </c>
    </row>
    <row r="33" spans="1:16" ht="13.5" customHeight="1">
      <c r="A33" s="248"/>
      <c r="B33" s="244"/>
      <c r="C33" s="244"/>
      <c r="D33" s="244"/>
      <c r="E33" s="244"/>
      <c r="F33" s="244"/>
      <c r="G33" s="1121" t="s">
        <v>495</v>
      </c>
      <c r="H33" s="1122"/>
      <c r="I33" s="1122"/>
      <c r="J33" s="1123"/>
      <c r="K33" s="294" t="s">
        <v>496</v>
      </c>
      <c r="L33" s="294" t="s">
        <v>496</v>
      </c>
      <c r="M33" s="295">
        <v>2</v>
      </c>
      <c r="N33" s="296" t="s">
        <v>496</v>
      </c>
    </row>
    <row r="34" spans="1:16" ht="27" customHeight="1">
      <c r="A34" s="248"/>
      <c r="B34" s="244"/>
      <c r="C34" s="244"/>
      <c r="D34" s="244"/>
      <c r="E34" s="244"/>
      <c r="F34" s="244"/>
      <c r="G34" s="1121" t="s">
        <v>497</v>
      </c>
      <c r="H34" s="1122"/>
      <c r="I34" s="1122"/>
      <c r="J34" s="1123"/>
      <c r="K34" s="294" t="s">
        <v>496</v>
      </c>
      <c r="L34" s="294" t="s">
        <v>496</v>
      </c>
      <c r="M34" s="295">
        <v>111</v>
      </c>
      <c r="N34" s="296" t="s">
        <v>496</v>
      </c>
    </row>
    <row r="35" spans="1:16" ht="27" customHeight="1">
      <c r="A35" s="248"/>
      <c r="B35" s="244"/>
      <c r="C35" s="244"/>
      <c r="D35" s="244"/>
      <c r="E35" s="244"/>
      <c r="F35" s="244"/>
      <c r="G35" s="1121" t="s">
        <v>498</v>
      </c>
      <c r="H35" s="1122"/>
      <c r="I35" s="1122"/>
      <c r="J35" s="1123"/>
      <c r="K35" s="294">
        <v>5105939</v>
      </c>
      <c r="L35" s="294">
        <v>11695</v>
      </c>
      <c r="M35" s="295">
        <v>9819</v>
      </c>
      <c r="N35" s="296">
        <v>19.100000000000001</v>
      </c>
    </row>
    <row r="36" spans="1:16" ht="27" customHeight="1">
      <c r="A36" s="248"/>
      <c r="B36" s="244"/>
      <c r="C36" s="244"/>
      <c r="D36" s="244"/>
      <c r="E36" s="244"/>
      <c r="F36" s="244"/>
      <c r="G36" s="1121" t="s">
        <v>499</v>
      </c>
      <c r="H36" s="1122"/>
      <c r="I36" s="1122"/>
      <c r="J36" s="1123"/>
      <c r="K36" s="294">
        <v>91997</v>
      </c>
      <c r="L36" s="294">
        <v>211</v>
      </c>
      <c r="M36" s="295">
        <v>427</v>
      </c>
      <c r="N36" s="296">
        <v>-50.6</v>
      </c>
    </row>
    <row r="37" spans="1:16" ht="13.5" customHeight="1">
      <c r="A37" s="248"/>
      <c r="B37" s="244"/>
      <c r="C37" s="244"/>
      <c r="D37" s="244"/>
      <c r="E37" s="244"/>
      <c r="F37" s="244"/>
      <c r="G37" s="1121" t="s">
        <v>500</v>
      </c>
      <c r="H37" s="1122"/>
      <c r="I37" s="1122"/>
      <c r="J37" s="1123"/>
      <c r="K37" s="294">
        <v>85397</v>
      </c>
      <c r="L37" s="294">
        <v>196</v>
      </c>
      <c r="M37" s="295">
        <v>787</v>
      </c>
      <c r="N37" s="296">
        <v>-75.099999999999994</v>
      </c>
    </row>
    <row r="38" spans="1:16" ht="27" customHeight="1">
      <c r="A38" s="248"/>
      <c r="B38" s="244"/>
      <c r="C38" s="244"/>
      <c r="D38" s="244"/>
      <c r="E38" s="244"/>
      <c r="F38" s="244"/>
      <c r="G38" s="1124" t="s">
        <v>501</v>
      </c>
      <c r="H38" s="1125"/>
      <c r="I38" s="1125"/>
      <c r="J38" s="1126"/>
      <c r="K38" s="297">
        <v>2054</v>
      </c>
      <c r="L38" s="297">
        <v>5</v>
      </c>
      <c r="M38" s="298">
        <v>3</v>
      </c>
      <c r="N38" s="299">
        <v>66.7</v>
      </c>
      <c r="O38" s="293"/>
    </row>
    <row r="39" spans="1:16">
      <c r="A39" s="248"/>
      <c r="B39" s="244"/>
      <c r="C39" s="244"/>
      <c r="D39" s="244"/>
      <c r="E39" s="244"/>
      <c r="F39" s="244"/>
      <c r="G39" s="1124" t="s">
        <v>502</v>
      </c>
      <c r="H39" s="1125"/>
      <c r="I39" s="1125"/>
      <c r="J39" s="1126"/>
      <c r="K39" s="300">
        <v>-5476002</v>
      </c>
      <c r="L39" s="300">
        <v>-12543</v>
      </c>
      <c r="M39" s="301">
        <v>-8225</v>
      </c>
      <c r="N39" s="302">
        <v>52.5</v>
      </c>
      <c r="O39" s="293"/>
    </row>
    <row r="40" spans="1:16" ht="27" customHeight="1">
      <c r="A40" s="248"/>
      <c r="B40" s="244"/>
      <c r="C40" s="244"/>
      <c r="D40" s="244"/>
      <c r="E40" s="244"/>
      <c r="F40" s="244"/>
      <c r="G40" s="1121" t="s">
        <v>503</v>
      </c>
      <c r="H40" s="1122"/>
      <c r="I40" s="1122"/>
      <c r="J40" s="1123"/>
      <c r="K40" s="300">
        <v>-16887747</v>
      </c>
      <c r="L40" s="300">
        <v>-38682</v>
      </c>
      <c r="M40" s="301">
        <v>-31118</v>
      </c>
      <c r="N40" s="302">
        <v>24.3</v>
      </c>
      <c r="O40" s="293"/>
    </row>
    <row r="41" spans="1:16">
      <c r="A41" s="248"/>
      <c r="B41" s="244"/>
      <c r="C41" s="244"/>
      <c r="D41" s="244"/>
      <c r="E41" s="244"/>
      <c r="F41" s="244"/>
      <c r="G41" s="1127" t="s">
        <v>281</v>
      </c>
      <c r="H41" s="1128"/>
      <c r="I41" s="1128"/>
      <c r="J41" s="1129"/>
      <c r="K41" s="294">
        <v>5026834</v>
      </c>
      <c r="L41" s="300">
        <v>11514</v>
      </c>
      <c r="M41" s="301">
        <v>12068</v>
      </c>
      <c r="N41" s="302">
        <v>-4.5999999999999996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22085225</v>
      </c>
      <c r="J51" s="320">
        <v>49934</v>
      </c>
      <c r="K51" s="321">
        <v>2.6</v>
      </c>
      <c r="L51" s="322">
        <v>47155</v>
      </c>
      <c r="M51" s="323">
        <v>-1</v>
      </c>
      <c r="N51" s="324">
        <v>3.6</v>
      </c>
    </row>
    <row r="52" spans="1:14">
      <c r="A52" s="248"/>
      <c r="B52" s="244"/>
      <c r="C52" s="244"/>
      <c r="D52" s="244"/>
      <c r="E52" s="244"/>
      <c r="F52" s="244"/>
      <c r="G52" s="325"/>
      <c r="H52" s="326" t="s">
        <v>514</v>
      </c>
      <c r="I52" s="327">
        <v>13167107</v>
      </c>
      <c r="J52" s="328">
        <v>29770</v>
      </c>
      <c r="K52" s="329">
        <v>-3.1</v>
      </c>
      <c r="L52" s="330">
        <v>26802</v>
      </c>
      <c r="M52" s="331">
        <v>-1.9</v>
      </c>
      <c r="N52" s="332">
        <v>-1.2</v>
      </c>
    </row>
    <row r="53" spans="1:14">
      <c r="A53" s="248"/>
      <c r="B53" s="244"/>
      <c r="C53" s="244"/>
      <c r="D53" s="244"/>
      <c r="E53" s="244"/>
      <c r="F53" s="244"/>
      <c r="G53" s="310" t="s">
        <v>515</v>
      </c>
      <c r="H53" s="311"/>
      <c r="I53" s="319">
        <v>20343183</v>
      </c>
      <c r="J53" s="320">
        <v>46245</v>
      </c>
      <c r="K53" s="321">
        <v>-7.4</v>
      </c>
      <c r="L53" s="322">
        <v>43858</v>
      </c>
      <c r="M53" s="323">
        <v>-7</v>
      </c>
      <c r="N53" s="324">
        <v>-0.4</v>
      </c>
    </row>
    <row r="54" spans="1:14">
      <c r="A54" s="248"/>
      <c r="B54" s="244"/>
      <c r="C54" s="244"/>
      <c r="D54" s="244"/>
      <c r="E54" s="244"/>
      <c r="F54" s="244"/>
      <c r="G54" s="325"/>
      <c r="H54" s="326" t="s">
        <v>514</v>
      </c>
      <c r="I54" s="327">
        <v>9365860</v>
      </c>
      <c r="J54" s="328">
        <v>21291</v>
      </c>
      <c r="K54" s="329">
        <v>-28.5</v>
      </c>
      <c r="L54" s="330">
        <v>23714</v>
      </c>
      <c r="M54" s="331">
        <v>-11.5</v>
      </c>
      <c r="N54" s="332">
        <v>-17</v>
      </c>
    </row>
    <row r="55" spans="1:14">
      <c r="A55" s="248"/>
      <c r="B55" s="244"/>
      <c r="C55" s="244"/>
      <c r="D55" s="244"/>
      <c r="E55" s="244"/>
      <c r="F55" s="244"/>
      <c r="G55" s="310" t="s">
        <v>516</v>
      </c>
      <c r="H55" s="311"/>
      <c r="I55" s="319">
        <v>23484123</v>
      </c>
      <c r="J55" s="320">
        <v>53429</v>
      </c>
      <c r="K55" s="321">
        <v>15.5</v>
      </c>
      <c r="L55" s="322">
        <v>41705</v>
      </c>
      <c r="M55" s="323">
        <v>-4.9000000000000004</v>
      </c>
      <c r="N55" s="324">
        <v>20.399999999999999</v>
      </c>
    </row>
    <row r="56" spans="1:14">
      <c r="A56" s="248"/>
      <c r="B56" s="244"/>
      <c r="C56" s="244"/>
      <c r="D56" s="244"/>
      <c r="E56" s="244"/>
      <c r="F56" s="244"/>
      <c r="G56" s="325"/>
      <c r="H56" s="326" t="s">
        <v>514</v>
      </c>
      <c r="I56" s="327">
        <v>14290267</v>
      </c>
      <c r="J56" s="328">
        <v>32512</v>
      </c>
      <c r="K56" s="329">
        <v>52.7</v>
      </c>
      <c r="L56" s="330">
        <v>22742</v>
      </c>
      <c r="M56" s="331">
        <v>-4.0999999999999996</v>
      </c>
      <c r="N56" s="332">
        <v>56.8</v>
      </c>
    </row>
    <row r="57" spans="1:14">
      <c r="A57" s="248"/>
      <c r="B57" s="244"/>
      <c r="C57" s="244"/>
      <c r="D57" s="244"/>
      <c r="E57" s="244"/>
      <c r="F57" s="244"/>
      <c r="G57" s="310" t="s">
        <v>517</v>
      </c>
      <c r="H57" s="311"/>
      <c r="I57" s="319">
        <v>24084181</v>
      </c>
      <c r="J57" s="320">
        <v>54822</v>
      </c>
      <c r="K57" s="321">
        <v>2.6</v>
      </c>
      <c r="L57" s="322">
        <v>47677</v>
      </c>
      <c r="M57" s="323">
        <v>14.3</v>
      </c>
      <c r="N57" s="324">
        <v>-11.7</v>
      </c>
    </row>
    <row r="58" spans="1:14">
      <c r="A58" s="248"/>
      <c r="B58" s="244"/>
      <c r="C58" s="244"/>
      <c r="D58" s="244"/>
      <c r="E58" s="244"/>
      <c r="F58" s="244"/>
      <c r="G58" s="325"/>
      <c r="H58" s="326" t="s">
        <v>514</v>
      </c>
      <c r="I58" s="327">
        <v>12558211</v>
      </c>
      <c r="J58" s="328">
        <v>28586</v>
      </c>
      <c r="K58" s="329">
        <v>-12.1</v>
      </c>
      <c r="L58" s="330">
        <v>23360</v>
      </c>
      <c r="M58" s="331">
        <v>2.7</v>
      </c>
      <c r="N58" s="332">
        <v>-14.8</v>
      </c>
    </row>
    <row r="59" spans="1:14">
      <c r="A59" s="248"/>
      <c r="B59" s="244"/>
      <c r="C59" s="244"/>
      <c r="D59" s="244"/>
      <c r="E59" s="244"/>
      <c r="F59" s="244"/>
      <c r="G59" s="310" t="s">
        <v>518</v>
      </c>
      <c r="H59" s="311"/>
      <c r="I59" s="319">
        <v>27240345</v>
      </c>
      <c r="J59" s="320">
        <v>62395</v>
      </c>
      <c r="K59" s="321">
        <v>13.8</v>
      </c>
      <c r="L59" s="322">
        <v>51613</v>
      </c>
      <c r="M59" s="323">
        <v>8.3000000000000007</v>
      </c>
      <c r="N59" s="324">
        <v>5.5</v>
      </c>
    </row>
    <row r="60" spans="1:14">
      <c r="A60" s="248"/>
      <c r="B60" s="244"/>
      <c r="C60" s="244"/>
      <c r="D60" s="244"/>
      <c r="E60" s="244"/>
      <c r="F60" s="244"/>
      <c r="G60" s="325"/>
      <c r="H60" s="326" t="s">
        <v>514</v>
      </c>
      <c r="I60" s="333">
        <v>17201357</v>
      </c>
      <c r="J60" s="328">
        <v>39401</v>
      </c>
      <c r="K60" s="329">
        <v>37.799999999999997</v>
      </c>
      <c r="L60" s="330">
        <v>25872</v>
      </c>
      <c r="M60" s="331">
        <v>10.8</v>
      </c>
      <c r="N60" s="332">
        <v>27</v>
      </c>
    </row>
    <row r="61" spans="1:14">
      <c r="A61" s="248"/>
      <c r="B61" s="244"/>
      <c r="C61" s="244"/>
      <c r="D61" s="244"/>
      <c r="E61" s="244"/>
      <c r="F61" s="244"/>
      <c r="G61" s="310" t="s">
        <v>519</v>
      </c>
      <c r="H61" s="334"/>
      <c r="I61" s="335">
        <v>23447411</v>
      </c>
      <c r="J61" s="336">
        <v>53365</v>
      </c>
      <c r="K61" s="337">
        <v>5.4</v>
      </c>
      <c r="L61" s="338">
        <v>46402</v>
      </c>
      <c r="M61" s="339">
        <v>1.9</v>
      </c>
      <c r="N61" s="324">
        <v>3.5</v>
      </c>
    </row>
    <row r="62" spans="1:14">
      <c r="A62" s="248"/>
      <c r="B62" s="244"/>
      <c r="C62" s="244"/>
      <c r="D62" s="244"/>
      <c r="E62" s="244"/>
      <c r="F62" s="244"/>
      <c r="G62" s="325"/>
      <c r="H62" s="326" t="s">
        <v>514</v>
      </c>
      <c r="I62" s="327">
        <v>13316560</v>
      </c>
      <c r="J62" s="328">
        <v>30312</v>
      </c>
      <c r="K62" s="329">
        <v>9.4</v>
      </c>
      <c r="L62" s="330">
        <v>24498</v>
      </c>
      <c r="M62" s="331">
        <v>-0.8</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4.41</v>
      </c>
      <c r="G47" s="12">
        <v>4.34</v>
      </c>
      <c r="H47" s="12">
        <v>4.1100000000000003</v>
      </c>
      <c r="I47" s="12">
        <v>6.18</v>
      </c>
      <c r="J47" s="13">
        <v>7.78</v>
      </c>
    </row>
    <row r="48" spans="2:10" ht="57.75" customHeight="1">
      <c r="B48" s="14"/>
      <c r="C48" s="1141" t="s">
        <v>4</v>
      </c>
      <c r="D48" s="1141"/>
      <c r="E48" s="1142"/>
      <c r="F48" s="15">
        <v>1.48</v>
      </c>
      <c r="G48" s="16">
        <v>1.29</v>
      </c>
      <c r="H48" s="16">
        <v>1.94</v>
      </c>
      <c r="I48" s="16">
        <v>3.72</v>
      </c>
      <c r="J48" s="17">
        <v>2.63</v>
      </c>
    </row>
    <row r="49" spans="2:10" ht="57.75" customHeight="1" thickBot="1">
      <c r="B49" s="18"/>
      <c r="C49" s="1143" t="s">
        <v>5</v>
      </c>
      <c r="D49" s="1143"/>
      <c r="E49" s="1144"/>
      <c r="F49" s="19">
        <v>0.2</v>
      </c>
      <c r="G49" s="20" t="s">
        <v>526</v>
      </c>
      <c r="H49" s="20">
        <v>0.45</v>
      </c>
      <c r="I49" s="20">
        <v>3.82</v>
      </c>
      <c r="J49" s="21">
        <v>0.65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11.78</v>
      </c>
      <c r="G34" s="33">
        <v>12.81</v>
      </c>
      <c r="H34" s="33">
        <v>13.04</v>
      </c>
      <c r="I34" s="33">
        <v>11.85</v>
      </c>
      <c r="J34" s="34">
        <v>10.97</v>
      </c>
      <c r="K34" s="22"/>
      <c r="L34" s="22"/>
      <c r="M34" s="22"/>
      <c r="N34" s="22"/>
      <c r="O34" s="22"/>
      <c r="P34" s="22"/>
    </row>
    <row r="35" spans="1:16" ht="39" customHeight="1">
      <c r="A35" s="22"/>
      <c r="B35" s="35"/>
      <c r="C35" s="1145" t="s">
        <v>528</v>
      </c>
      <c r="D35" s="1146"/>
      <c r="E35" s="1147"/>
      <c r="F35" s="36">
        <v>1.67</v>
      </c>
      <c r="G35" s="37">
        <v>2.1</v>
      </c>
      <c r="H35" s="37">
        <v>2.2999999999999998</v>
      </c>
      <c r="I35" s="37">
        <v>2.85</v>
      </c>
      <c r="J35" s="38">
        <v>3.14</v>
      </c>
      <c r="K35" s="22"/>
      <c r="L35" s="22"/>
      <c r="M35" s="22"/>
      <c r="N35" s="22"/>
      <c r="O35" s="22"/>
      <c r="P35" s="22"/>
    </row>
    <row r="36" spans="1:16" ht="39" customHeight="1">
      <c r="A36" s="22"/>
      <c r="B36" s="35"/>
      <c r="C36" s="1145" t="s">
        <v>529</v>
      </c>
      <c r="D36" s="1146"/>
      <c r="E36" s="1147"/>
      <c r="F36" s="36">
        <v>1.2</v>
      </c>
      <c r="G36" s="37">
        <v>1</v>
      </c>
      <c r="H36" s="37">
        <v>1.64</v>
      </c>
      <c r="I36" s="37">
        <v>3.39</v>
      </c>
      <c r="J36" s="38">
        <v>2.34</v>
      </c>
      <c r="K36" s="22"/>
      <c r="L36" s="22"/>
      <c r="M36" s="22"/>
      <c r="N36" s="22"/>
      <c r="O36" s="22"/>
      <c r="P36" s="22"/>
    </row>
    <row r="37" spans="1:16" ht="39" customHeight="1">
      <c r="A37" s="22"/>
      <c r="B37" s="35"/>
      <c r="C37" s="1145" t="s">
        <v>530</v>
      </c>
      <c r="D37" s="1146"/>
      <c r="E37" s="1147"/>
      <c r="F37" s="36">
        <v>0.06</v>
      </c>
      <c r="G37" s="37">
        <v>0</v>
      </c>
      <c r="H37" s="37">
        <v>0.26</v>
      </c>
      <c r="I37" s="37">
        <v>0.33</v>
      </c>
      <c r="J37" s="38">
        <v>0.55000000000000004</v>
      </c>
      <c r="K37" s="22"/>
      <c r="L37" s="22"/>
      <c r="M37" s="22"/>
      <c r="N37" s="22"/>
      <c r="O37" s="22"/>
      <c r="P37" s="22"/>
    </row>
    <row r="38" spans="1:16" ht="39" customHeight="1">
      <c r="A38" s="22"/>
      <c r="B38" s="35"/>
      <c r="C38" s="1145" t="s">
        <v>531</v>
      </c>
      <c r="D38" s="1146"/>
      <c r="E38" s="1147"/>
      <c r="F38" s="36">
        <v>0.27</v>
      </c>
      <c r="G38" s="37">
        <v>0.28000000000000003</v>
      </c>
      <c r="H38" s="37">
        <v>0.28999999999999998</v>
      </c>
      <c r="I38" s="37">
        <v>0.32</v>
      </c>
      <c r="J38" s="38">
        <v>0.28999999999999998</v>
      </c>
      <c r="K38" s="22"/>
      <c r="L38" s="22"/>
      <c r="M38" s="22"/>
      <c r="N38" s="22"/>
      <c r="O38" s="22"/>
      <c r="P38" s="22"/>
    </row>
    <row r="39" spans="1:16" ht="39" customHeight="1">
      <c r="A39" s="22"/>
      <c r="B39" s="35"/>
      <c r="C39" s="1145" t="s">
        <v>532</v>
      </c>
      <c r="D39" s="1146"/>
      <c r="E39" s="1147"/>
      <c r="F39" s="36">
        <v>0.01</v>
      </c>
      <c r="G39" s="37">
        <v>0.02</v>
      </c>
      <c r="H39" s="37">
        <v>0.05</v>
      </c>
      <c r="I39" s="37">
        <v>0.03</v>
      </c>
      <c r="J39" s="38">
        <v>0.11</v>
      </c>
      <c r="K39" s="22"/>
      <c r="L39" s="22"/>
      <c r="M39" s="22"/>
      <c r="N39" s="22"/>
      <c r="O39" s="22"/>
      <c r="P39" s="22"/>
    </row>
    <row r="40" spans="1:16" ht="39" customHeight="1">
      <c r="A40" s="22"/>
      <c r="B40" s="35"/>
      <c r="C40" s="1145" t="s">
        <v>533</v>
      </c>
      <c r="D40" s="1146"/>
      <c r="E40" s="1147"/>
      <c r="F40" s="36">
        <v>0.14000000000000001</v>
      </c>
      <c r="G40" s="37">
        <v>0.01</v>
      </c>
      <c r="H40" s="37">
        <v>0.02</v>
      </c>
      <c r="I40" s="37">
        <v>0.06</v>
      </c>
      <c r="J40" s="38">
        <v>0.05</v>
      </c>
      <c r="K40" s="22"/>
      <c r="L40" s="22"/>
      <c r="M40" s="22"/>
      <c r="N40" s="22"/>
      <c r="O40" s="22"/>
      <c r="P40" s="22"/>
    </row>
    <row r="41" spans="1:16" ht="39" customHeight="1">
      <c r="A41" s="22"/>
      <c r="B41" s="35"/>
      <c r="C41" s="1145" t="s">
        <v>534</v>
      </c>
      <c r="D41" s="1146"/>
      <c r="E41" s="1147"/>
      <c r="F41" s="36">
        <v>0.78</v>
      </c>
      <c r="G41" s="37">
        <v>0.9</v>
      </c>
      <c r="H41" s="37">
        <v>0.81</v>
      </c>
      <c r="I41" s="37">
        <v>0.39</v>
      </c>
      <c r="J41" s="38">
        <v>0</v>
      </c>
      <c r="K41" s="22"/>
      <c r="L41" s="22"/>
      <c r="M41" s="22"/>
      <c r="N41" s="22"/>
      <c r="O41" s="22"/>
      <c r="P41" s="22"/>
    </row>
    <row r="42" spans="1:16" ht="39" customHeight="1">
      <c r="A42" s="22"/>
      <c r="B42" s="39"/>
      <c r="C42" s="1145" t="s">
        <v>535</v>
      </c>
      <c r="D42" s="1146"/>
      <c r="E42" s="1147"/>
      <c r="F42" s="36" t="s">
        <v>496</v>
      </c>
      <c r="G42" s="37" t="s">
        <v>496</v>
      </c>
      <c r="H42" s="37" t="s">
        <v>496</v>
      </c>
      <c r="I42" s="37" t="s">
        <v>496</v>
      </c>
      <c r="J42" s="38" t="s">
        <v>496</v>
      </c>
      <c r="K42" s="22"/>
      <c r="L42" s="22"/>
      <c r="M42" s="22"/>
      <c r="N42" s="22"/>
      <c r="O42" s="22"/>
      <c r="P42" s="22"/>
    </row>
    <row r="43" spans="1:16" ht="39" customHeight="1" thickBot="1">
      <c r="A43" s="22"/>
      <c r="B43" s="40"/>
      <c r="C43" s="1148" t="s">
        <v>536</v>
      </c>
      <c r="D43" s="1149"/>
      <c r="E43" s="1150"/>
      <c r="F43" s="41">
        <v>3.65</v>
      </c>
      <c r="G43" s="42">
        <v>3.82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25729</v>
      </c>
      <c r="L45" s="60">
        <v>24460</v>
      </c>
      <c r="M45" s="60">
        <v>22230</v>
      </c>
      <c r="N45" s="60">
        <v>21985</v>
      </c>
      <c r="O45" s="61">
        <v>22105</v>
      </c>
      <c r="P45" s="48"/>
      <c r="Q45" s="48"/>
      <c r="R45" s="48"/>
      <c r="S45" s="48"/>
      <c r="T45" s="48"/>
      <c r="U45" s="48"/>
    </row>
    <row r="46" spans="1:21" ht="30.75" customHeight="1">
      <c r="A46" s="48"/>
      <c r="B46" s="1163"/>
      <c r="C46" s="1164"/>
      <c r="D46" s="62"/>
      <c r="E46" s="1155" t="s">
        <v>13</v>
      </c>
      <c r="F46" s="1155"/>
      <c r="G46" s="1155"/>
      <c r="H46" s="1155"/>
      <c r="I46" s="1155"/>
      <c r="J46" s="1156"/>
      <c r="K46" s="63" t="s">
        <v>496</v>
      </c>
      <c r="L46" s="64" t="s">
        <v>496</v>
      </c>
      <c r="M46" s="64" t="s">
        <v>496</v>
      </c>
      <c r="N46" s="64" t="s">
        <v>496</v>
      </c>
      <c r="O46" s="65" t="s">
        <v>496</v>
      </c>
      <c r="P46" s="48"/>
      <c r="Q46" s="48"/>
      <c r="R46" s="48"/>
      <c r="S46" s="48"/>
      <c r="T46" s="48"/>
      <c r="U46" s="48"/>
    </row>
    <row r="47" spans="1:21" ht="30.75" customHeight="1">
      <c r="A47" s="48"/>
      <c r="B47" s="1163"/>
      <c r="C47" s="1164"/>
      <c r="D47" s="62"/>
      <c r="E47" s="1155" t="s">
        <v>14</v>
      </c>
      <c r="F47" s="1155"/>
      <c r="G47" s="1155"/>
      <c r="H47" s="1155"/>
      <c r="I47" s="1155"/>
      <c r="J47" s="1156"/>
      <c r="K47" s="63">
        <v>59</v>
      </c>
      <c r="L47" s="64">
        <v>23</v>
      </c>
      <c r="M47" s="64" t="s">
        <v>496</v>
      </c>
      <c r="N47" s="64" t="s">
        <v>496</v>
      </c>
      <c r="O47" s="65" t="s">
        <v>496</v>
      </c>
      <c r="P47" s="48"/>
      <c r="Q47" s="48"/>
      <c r="R47" s="48"/>
      <c r="S47" s="48"/>
      <c r="T47" s="48"/>
      <c r="U47" s="48"/>
    </row>
    <row r="48" spans="1:21" ht="30.75" customHeight="1">
      <c r="A48" s="48"/>
      <c r="B48" s="1163"/>
      <c r="C48" s="1164"/>
      <c r="D48" s="62"/>
      <c r="E48" s="1155" t="s">
        <v>15</v>
      </c>
      <c r="F48" s="1155"/>
      <c r="G48" s="1155"/>
      <c r="H48" s="1155"/>
      <c r="I48" s="1155"/>
      <c r="J48" s="1156"/>
      <c r="K48" s="63">
        <v>5532</v>
      </c>
      <c r="L48" s="64">
        <v>5452</v>
      </c>
      <c r="M48" s="64">
        <v>5208</v>
      </c>
      <c r="N48" s="64">
        <v>5168</v>
      </c>
      <c r="O48" s="65">
        <v>5106</v>
      </c>
      <c r="P48" s="48"/>
      <c r="Q48" s="48"/>
      <c r="R48" s="48"/>
      <c r="S48" s="48"/>
      <c r="T48" s="48"/>
      <c r="U48" s="48"/>
    </row>
    <row r="49" spans="1:21" ht="30.75" customHeight="1">
      <c r="A49" s="48"/>
      <c r="B49" s="1163"/>
      <c r="C49" s="1164"/>
      <c r="D49" s="62"/>
      <c r="E49" s="1155" t="s">
        <v>16</v>
      </c>
      <c r="F49" s="1155"/>
      <c r="G49" s="1155"/>
      <c r="H49" s="1155"/>
      <c r="I49" s="1155"/>
      <c r="J49" s="1156"/>
      <c r="K49" s="63" t="s">
        <v>496</v>
      </c>
      <c r="L49" s="64" t="s">
        <v>496</v>
      </c>
      <c r="M49" s="64" t="s">
        <v>496</v>
      </c>
      <c r="N49" s="64" t="s">
        <v>496</v>
      </c>
      <c r="O49" s="65">
        <v>92</v>
      </c>
      <c r="P49" s="48"/>
      <c r="Q49" s="48"/>
      <c r="R49" s="48"/>
      <c r="S49" s="48"/>
      <c r="T49" s="48"/>
      <c r="U49" s="48"/>
    </row>
    <row r="50" spans="1:21" ht="30.75" customHeight="1">
      <c r="A50" s="48"/>
      <c r="B50" s="1163"/>
      <c r="C50" s="1164"/>
      <c r="D50" s="62"/>
      <c r="E50" s="1155" t="s">
        <v>17</v>
      </c>
      <c r="F50" s="1155"/>
      <c r="G50" s="1155"/>
      <c r="H50" s="1155"/>
      <c r="I50" s="1155"/>
      <c r="J50" s="1156"/>
      <c r="K50" s="63">
        <v>178</v>
      </c>
      <c r="L50" s="64">
        <v>165</v>
      </c>
      <c r="M50" s="64">
        <v>144</v>
      </c>
      <c r="N50" s="64">
        <v>127</v>
      </c>
      <c r="O50" s="65">
        <v>85</v>
      </c>
      <c r="P50" s="48"/>
      <c r="Q50" s="48"/>
      <c r="R50" s="48"/>
      <c r="S50" s="48"/>
      <c r="T50" s="48"/>
      <c r="U50" s="48"/>
    </row>
    <row r="51" spans="1:21" ht="30.75" customHeight="1">
      <c r="A51" s="48"/>
      <c r="B51" s="1165"/>
      <c r="C51" s="1166"/>
      <c r="D51" s="66"/>
      <c r="E51" s="1155" t="s">
        <v>18</v>
      </c>
      <c r="F51" s="1155"/>
      <c r="G51" s="1155"/>
      <c r="H51" s="1155"/>
      <c r="I51" s="1155"/>
      <c r="J51" s="1156"/>
      <c r="K51" s="63">
        <v>14</v>
      </c>
      <c r="L51" s="64">
        <v>8</v>
      </c>
      <c r="M51" s="64">
        <v>7</v>
      </c>
      <c r="N51" s="64">
        <v>3</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22111</v>
      </c>
      <c r="L52" s="64">
        <v>21885</v>
      </c>
      <c r="M52" s="64">
        <v>21417</v>
      </c>
      <c r="N52" s="64">
        <v>22021</v>
      </c>
      <c r="O52" s="65">
        <v>22364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9401</v>
      </c>
      <c r="L53" s="69">
        <v>8223</v>
      </c>
      <c r="M53" s="69">
        <v>6172</v>
      </c>
      <c r="N53" s="69">
        <v>5262</v>
      </c>
      <c r="O53" s="70">
        <v>5026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2016-04-25T05:06:25Z</cp:lastPrinted>
  <dcterms:created xsi:type="dcterms:W3CDTF">2016-02-15T02:17:50Z</dcterms:created>
  <dcterms:modified xsi:type="dcterms:W3CDTF">2016-05-02T08:20:08Z</dcterms:modified>
  <cp:category/>
</cp:coreProperties>
</file>