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DV102" i="11" l="1"/>
  <c r="DQ102" i="11"/>
  <c r="DL102" i="11"/>
  <c r="DG102" i="11"/>
  <c r="DB102" i="11"/>
  <c r="CW102" i="11"/>
  <c r="CR102" i="11"/>
  <c r="AU63" i="11" l="1"/>
  <c r="AP63" i="11"/>
  <c r="AP23" i="11" l="1"/>
  <c r="AA23" i="11"/>
  <c r="V23" i="11"/>
  <c r="Q23"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BE36" i="9"/>
  <c r="AM36" i="9"/>
  <c r="AM35"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BE34" i="9"/>
  <c r="BE35" i="9" s="1"/>
  <c r="BW34" i="9" l="1"/>
  <c r="BW35" i="9" s="1"/>
  <c r="BW36" i="9" s="1"/>
  <c r="BW37" i="9" s="1"/>
  <c r="BW38" i="9" s="1"/>
  <c r="BW39" i="9" s="1"/>
  <c r="BW40" i="9" s="1"/>
  <c r="BW41" i="9" s="1"/>
  <c r="CO34" i="9"/>
  <c r="CO35" i="9" s="1"/>
  <c r="CO36" i="9" s="1"/>
</calcChain>
</file>

<file path=xl/sharedStrings.xml><?xml version="1.0" encoding="utf-8"?>
<sst xmlns="http://schemas.openxmlformats.org/spreadsheetml/2006/main" count="1010" uniqueCount="550">
  <si>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</si>
  <si>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</si>
  <si>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</si>
  <si>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</si>
  <si>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</si>
  <si>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</si>
  <si>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</si>
  <si>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</si>
  <si>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</si>
  <si>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</si>
  <si>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</si>
  <si>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</si>
  <si>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</si>
  <si>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</si>
  <si>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</si>
  <si>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</si>
  <si>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</si>
  <si>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</si>
  <si>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</si>
  <si>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</si>
  <si>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</si>
  <si>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</si>
  <si>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</si>
  <si>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</si>
  <si>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</si>
  <si>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</si>
  <si>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</si>
  <si>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</si>
  <si>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</si>
  <si>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</si>
  <si>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</si>
  <si>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</si>
  <si>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</si>
  <si>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</si>
  <si>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</si>
  <si>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</si>
  <si>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</si>
  <si>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</si>
  <si>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</si>
  <si>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</si>
  <si>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</si>
  <si>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</si>
  <si>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</si>
  <si>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</si>
  <si>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</si>
  <si>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</si>
  <si>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</si>
  <si>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</si>
  <si>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</si>
  <si>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</si>
  <si>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</si>
  <si>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</si>
  <si>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</si>
  <si>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</si>
  <si>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</si>
  <si>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</si>
  <si>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</si>
  <si>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</si>
  <si>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</si>
  <si>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</si>
  <si>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</si>
  <si>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</si>
  <si>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</si>
  <si>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</si>
  <si>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</si>
  <si>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</si>
  <si>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</si>
  <si>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</si>
  <si>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</si>
  <si>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</si>
  <si>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</si>
  <si>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</si>
  <si>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</si>
  <si>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</si>
  <si>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</si>
  <si>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</si>
  <si>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</si>
  <si>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</si>
  <si>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</si>
  <si>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</si>
  <si>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</si>
  <si>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</si>
  <si>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新上五島町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</si>
  <si>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</si>
  <si>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</si>
  <si>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</si>
  <si>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</si>
  <si>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</si>
  <si>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</si>
  <si>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</si>
  <si>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</si>
  <si>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</si>
  <si>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</si>
  <si>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</si>
  <si>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</si>
  <si>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</si>
  <si>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</si>
  <si>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</si>
  <si>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</si>
  <si>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</si>
  <si>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</si>
  <si>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</si>
  <si>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</si>
  <si>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</si>
  <si>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</si>
  <si>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</si>
  <si>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</si>
  <si>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</si>
  <si>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</si>
  <si>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</si>
  <si>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</si>
  <si>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</si>
  <si>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</si>
  <si>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</si>
  <si>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</si>
  <si>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</si>
  <si>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</si>
  <si>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</si>
  <si>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</si>
  <si>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</si>
  <si>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</si>
  <si>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</si>
  <si>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</si>
  <si>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</si>
  <si>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</si>
  <si>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</si>
  <si>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</si>
  <si>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</si>
  <si>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</si>
  <si>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</si>
  <si>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</si>
  <si>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</si>
  <si>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</si>
  <si>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</si>
  <si>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</si>
  <si>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</si>
  <si>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</si>
  <si>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</si>
  <si>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</si>
  <si>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</si>
  <si>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</si>
  <si>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</si>
  <si>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</si>
  <si>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</si>
  <si>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</si>
  <si>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</si>
  <si>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</si>
  <si>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</si>
  <si>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</si>
  <si>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</si>
  <si>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</si>
  <si>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</si>
  <si>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</si>
  <si>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</si>
  <si>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</si>
  <si>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</si>
  <si>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</si>
  <si>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</si>
  <si>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</si>
  <si>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</si>
  <si>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</si>
  <si>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</si>
  <si>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</si>
  <si>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</si>
  <si>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</si>
  <si>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</si>
  <si>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</si>
  <si>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</si>
  <si>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</si>
  <si>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</si>
  <si>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</si>
  <si>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</si>
  <si>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</si>
  <si>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</si>
  <si>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</si>
  <si>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</si>
  <si>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</si>
  <si>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</si>
  <si>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</si>
  <si>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</si>
  <si>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</si>
  <si>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</si>
  <si>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</si>
  <si>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</si>
  <si>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</si>
  <si>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</si>
  <si>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</si>
  <si>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</si>
  <si>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</si>
  <si>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</si>
  <si>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</si>
  <si>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</si>
  <si>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</si>
  <si>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</si>
  <si>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</si>
  <si>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長崎県新上五島町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</si>
  <si>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</si>
  <si>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</si>
  <si>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</si>
  <si>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</si>
  <si>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</si>
  <si>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</si>
  <si>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</si>
  <si>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</si>
  <si>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</si>
  <si>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</si>
  <si>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</si>
  <si>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</si>
  <si>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</si>
  <si>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</si>
  <si>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</si>
  <si>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</si>
  <si>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</si>
  <si>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</si>
  <si>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</si>
  <si>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</si>
  <si>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</si>
  <si>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</si>
  <si>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</si>
  <si>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</si>
  <si>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</si>
  <si>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</si>
  <si>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</si>
  <si>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</si>
  <si>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</si>
  <si>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</si>
  <si>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</si>
  <si>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</si>
  <si>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</si>
  <si>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</si>
  <si>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</si>
  <si>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</si>
  <si>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</si>
  <si>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</si>
  <si>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</si>
  <si>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</si>
  <si>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</si>
  <si>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</si>
  <si>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</si>
  <si>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</si>
  <si>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</si>
  <si>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</si>
  <si>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</si>
  <si>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</si>
  <si>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</si>
  <si>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</si>
  <si>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</si>
  <si>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</si>
  <si>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</si>
  <si>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</si>
  <si>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</si>
  <si>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</si>
  <si>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</si>
  <si>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</si>
  <si>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</si>
  <si>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</si>
  <si>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</si>
  <si>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</si>
  <si>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</si>
  <si>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</si>
  <si>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</si>
  <si>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</si>
  <si>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</si>
  <si>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</si>
  <si>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</si>
  <si>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</si>
  <si>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</si>
  <si>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</si>
  <si>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</si>
  <si>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</si>
  <si>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</si>
  <si>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</si>
  <si>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</si>
  <si>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</si>
  <si>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</si>
  <si>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</si>
  <si>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</si>
  <si>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</si>
  <si>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</si>
  <si>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</si>
  <si>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</si>
  <si>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</si>
  <si>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</si>
  <si>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</si>
  <si>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</si>
  <si>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</si>
  <si>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</si>
  <si>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</si>
  <si>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</si>
  <si>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</si>
  <si>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</si>
  <si>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</si>
  <si>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</si>
  <si>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</si>
  <si>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</si>
  <si>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</si>
  <si>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</si>
  <si>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</si>
  <si>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</si>
  <si>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</si>
  <si>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</si>
  <si>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</si>
  <si>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</si>
  <si>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</si>
  <si>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</si>
  <si>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</si>
  <si>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</si>
  <si>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</si>
  <si>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</si>
  <si>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</si>
  <si>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</si>
  <si>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</si>
  <si>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</si>
  <si>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</si>
  <si>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</si>
  <si>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</si>
  <si>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</si>
  <si>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</si>
  <si>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</si>
  <si>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</si>
  <si>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</si>
  <si>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</si>
  <si>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</si>
  <si>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</si>
  <si>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</si>
  <si>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</si>
  <si>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</si>
  <si>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</si>
  <si>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</si>
  <si>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</si>
  <si>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</si>
  <si>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</si>
  <si>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</si>
  <si>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</si>
  <si>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</si>
  <si>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</si>
  <si>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</si>
  <si>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</si>
  <si>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</si>
  <si>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</si>
  <si>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</si>
  <si>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</si>
  <si>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</si>
  <si>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</si>
  <si>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</si>
  <si>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長崎県新上五島町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</si>
  <si>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</si>
  <si>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</si>
  <si>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</si>
  <si>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</si>
  <si>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</si>
  <si>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</si>
  <si>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</si>
  <si>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</si>
  <si>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</si>
  <si>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</si>
  <si>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</si>
  <si>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</si>
  <si>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</si>
  <si>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</si>
  <si>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</si>
  <si>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</si>
  <si>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</si>
  <si>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</si>
  <si>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</si>
  <si>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</si>
  <si>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</si>
  <si>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上五島海洋青少年の家事業特別会計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</si>
  <si>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</si>
  <si>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</si>
  <si>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</si>
  <si>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</si>
  <si>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</si>
  <si>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</si>
  <si>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</si>
  <si>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</si>
  <si>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</si>
  <si>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</si>
  <si>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</si>
  <si>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</si>
  <si>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</si>
  <si>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</si>
  <si>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</si>
  <si>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</si>
  <si>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</si>
  <si>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</si>
  <si>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農業共済事業特別会計</t>
    <phoneticPr fontId="5"/>
  </si>
  <si>
    <t>簡易水道特別会計</t>
    <phoneticPr fontId="5"/>
  </si>
  <si>
    <t>法非適用企業</t>
    <phoneticPr fontId="5"/>
  </si>
  <si>
    <t>ターミナルビル特別会計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</si>
  <si>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</si>
  <si>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</si>
  <si>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</si>
  <si>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</si>
  <si>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</si>
  <si>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</si>
  <si>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</si>
  <si>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</si>
  <si>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</si>
  <si>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</si>
  <si>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</si>
  <si>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</si>
  <si>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</si>
  <si>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</si>
  <si>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</si>
  <si>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</si>
  <si>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</si>
  <si>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</si>
  <si>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</si>
  <si>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</si>
  <si>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</si>
  <si>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</si>
  <si>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</si>
  <si>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</si>
  <si>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</si>
  <si>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</si>
  <si>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</si>
  <si>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</si>
  <si>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</si>
  <si>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</si>
  <si>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</si>
  <si>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</si>
  <si>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</si>
  <si>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</si>
  <si>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</si>
  <si>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</si>
  <si>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</si>
  <si>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</si>
  <si>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</si>
  <si>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</si>
  <si>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</si>
  <si>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</si>
  <si>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</si>
  <si>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</si>
  <si>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</si>
  <si>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</si>
  <si>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</si>
  <si>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</si>
  <si>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</si>
  <si>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</si>
  <si>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</si>
  <si>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</si>
  <si>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</si>
  <si>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</si>
  <si>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</si>
  <si>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</si>
  <si>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</si>
  <si>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</si>
  <si>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</si>
  <si>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</si>
  <si>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</si>
  <si>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</si>
  <si>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</si>
  <si>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</si>
  <si>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</si>
  <si>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</si>
  <si>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</si>
  <si>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</si>
  <si>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</si>
  <si>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</si>
  <si>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</si>
  <si>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</si>
  <si>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</si>
  <si>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</si>
  <si>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</si>
  <si>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</si>
  <si>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</si>
  <si>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</si>
  <si>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</si>
  <si>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</si>
  <si>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</si>
  <si>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</si>
  <si>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</si>
  <si>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</si>
  <si>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</si>
  <si>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</si>
  <si>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</si>
  <si>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</si>
  <si>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</si>
  <si>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</si>
  <si>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</si>
  <si>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</si>
  <si>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</si>
  <si>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</si>
  <si>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</si>
  <si>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</si>
  <si>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</si>
  <si>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</si>
  <si>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</si>
  <si>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</si>
  <si>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</si>
  <si>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</si>
  <si>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</si>
  <si>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</si>
  <si>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</si>
  <si>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</si>
  <si>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</si>
  <si>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</si>
  <si>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</si>
  <si>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</si>
  <si>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</si>
  <si>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</si>
  <si>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</si>
  <si>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</si>
  <si>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</si>
  <si>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</si>
  <si>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</si>
  <si>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</si>
  <si>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</si>
  <si>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</si>
  <si>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</si>
  <si>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</si>
  <si>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</si>
  <si>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</si>
  <si>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</si>
  <si>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</si>
  <si>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</si>
  <si>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</si>
  <si>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</si>
  <si>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</si>
  <si>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</si>
  <si>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</si>
  <si>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</si>
  <si>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</si>
  <si>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</si>
  <si>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介護保険特別会計</t>
  </si>
  <si>
    <t>農業共済事業特別会計</t>
  </si>
  <si>
    <t>簡易水道特別会計</t>
  </si>
  <si>
    <t>国民健康保険診療所特別会計</t>
  </si>
  <si>
    <t>ターミナルビル特別会計</t>
  </si>
  <si>
    <t>診療所特別会計</t>
  </si>
  <si>
    <t>その他会計（赤字）</t>
  </si>
  <si>
    <t>その他会計（黒字）</t>
  </si>
  <si>
    <t>-</t>
    <phoneticPr fontId="2"/>
  </si>
  <si>
    <t>-</t>
    <phoneticPr fontId="2"/>
  </si>
  <si>
    <t>-</t>
    <phoneticPr fontId="2"/>
  </si>
  <si>
    <t>長崎県病院企業団</t>
    <rPh sb="0" eb="3">
      <t>ナガサキケン</t>
    </rPh>
    <rPh sb="3" eb="5">
      <t>ビョウイン</t>
    </rPh>
    <rPh sb="5" eb="7">
      <t>キギョウ</t>
    </rPh>
    <rPh sb="7" eb="8">
      <t>ダン</t>
    </rPh>
    <phoneticPr fontId="24"/>
  </si>
  <si>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4"/>
  </si>
  <si>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4"/>
  </si>
  <si>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4"/>
  </si>
  <si>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4"/>
  </si>
  <si>
    <t>長崎県市町村総合事務組合（市町村交通災害共済事業会計）</t>
    <rPh sb="0" eb="3">
      <t>ナガサキケン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カイケイ</t>
    </rPh>
    <phoneticPr fontId="24"/>
  </si>
  <si>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4"/>
  </si>
  <si>
    <t>長崎県後期高齢者医療広域連合（特別会計）</t>
    <rPh sb="0" eb="3">
      <t>ナガサキケン</t>
    </rPh>
    <rPh sb="3" eb="5">
      <t>コウキ</t>
    </rPh>
    <rPh sb="5" eb="8">
      <t>コウレイシャ</t>
    </rPh>
    <rPh sb="8" eb="10">
      <t>イリョウ</t>
    </rPh>
    <rPh sb="10" eb="12">
      <t>コウイキ</t>
    </rPh>
    <rPh sb="12" eb="14">
      <t>レンゴウ</t>
    </rPh>
    <rPh sb="15" eb="17">
      <t>トクベツ</t>
    </rPh>
    <rPh sb="17" eb="19">
      <t>カイケイ</t>
    </rPh>
    <phoneticPr fontId="24"/>
  </si>
  <si>
    <t>長崎県林業公社</t>
    <rPh sb="0" eb="3">
      <t>ナガサキケン</t>
    </rPh>
    <rPh sb="3" eb="7">
      <t>リンギョウコウシャ</t>
    </rPh>
    <phoneticPr fontId="2"/>
  </si>
  <si>
    <t>損失補償を行っている2漁業協同組合</t>
    <rPh sb="0" eb="4">
      <t>ソンシツホショウ</t>
    </rPh>
    <rPh sb="5" eb="6">
      <t>オコナ</t>
    </rPh>
    <rPh sb="11" eb="13">
      <t>ギョギョウ</t>
    </rPh>
    <rPh sb="13" eb="17">
      <t>キョウドウクミアイ</t>
    </rPh>
    <phoneticPr fontId="2"/>
  </si>
  <si>
    <t>西肥自動車株式会社</t>
    <rPh sb="0" eb="5">
      <t>サイヒジドウシャ</t>
    </rPh>
    <rPh sb="5" eb="9">
      <t>カブシキガイシャ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</si>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</sst>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141401</c:v>
                </c:pt>
                <c:pt idx="1">
                  <c:v>135801</c:v>
                </c:pt>
                <c:pt idx="2">
                  <c:v>94630</c:v>
                </c:pt>
                <c:pt idx="3">
                  <c:v>169637</c:v>
                </c:pt>
                <c:pt idx="4">
                  <c:v>128555</c:v>
                </c:pt>
              </c:numCache>
            </c:numRef>
          </c:val>
          <c:smooth val="0"/>
        </c:ser>
        <c:dLbls>
          <c:showLegendKey val="0"/>
          <c:showVal val="0"/>
          <c:showCatName val="0"/>
          <c:showSerName val="0"/>
          <c:showPercent val="0"/>
          <c:showBubbleSize val="0"/>
        </c:dLbls>
        <c:marker val="1"/>
        <c:smooth val="0"/>
        <c:axId val="83616728"/>
        <c:axId val="84571544"/>
      </c:lineChart>
      <c:catAx>
        <c:axId val="83616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571544"/>
        <c:crosses val="autoZero"/>
        <c:auto val="1"/>
        <c:lblAlgn val="ctr"/>
        <c:lblOffset val="100"/>
        <c:tickLblSkip val="1"/>
        <c:tickMarkSkip val="1"/>
        <c:noMultiLvlLbl val="0"/>
      </c:catAx>
      <c:valAx>
        <c:axId val="845715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616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1.86</c:v>
                </c:pt>
                <c:pt idx="1">
                  <c:v>1.92</c:v>
                </c:pt>
                <c:pt idx="2">
                  <c:v>1.88</c:v>
                </c:pt>
                <c:pt idx="3">
                  <c:v>2.17</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14.22</c:v>
                </c:pt>
                <c:pt idx="1">
                  <c:v>15.72</c:v>
                </c:pt>
                <c:pt idx="2">
                  <c:v>17.21</c:v>
                </c:pt>
                <c:pt idx="3">
                  <c:v>18.48</c:v>
                </c:pt>
                <c:pt idx="4">
                  <c:v>19.8</c:v>
                </c:pt>
              </c:numCache>
            </c:numRef>
          </c:val>
        </c:ser>
        <c:dLbls>
          <c:showLegendKey val="0"/>
          <c:showVal val="0"/>
          <c:showCatName val="0"/>
          <c:showSerName val="0"/>
          <c:showPercent val="0"/>
          <c:showBubbleSize val="0"/>
        </c:dLbls>
        <c:gapWidth val="250"/>
        <c:overlap val="100"/>
        <c:axId val="303282416"/>
        <c:axId val="8699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7.42</c:v>
                </c:pt>
                <c:pt idx="1">
                  <c:v>7.36</c:v>
                </c:pt>
                <c:pt idx="2">
                  <c:v>7.49</c:v>
                </c:pt>
                <c:pt idx="3">
                  <c:v>7.87</c:v>
                </c:pt>
                <c:pt idx="4">
                  <c:v>9.9499999999999993</c:v>
                </c:pt>
              </c:numCache>
            </c:numRef>
          </c:val>
          <c:smooth val="0"/>
        </c:ser>
        <c:dLbls>
          <c:showLegendKey val="0"/>
          <c:showVal val="0"/>
          <c:showCatName val="0"/>
          <c:showSerName val="0"/>
          <c:showPercent val="0"/>
          <c:showBubbleSize val="0"/>
        </c:dLbls>
        <c:marker val="1"/>
        <c:smooth val="0"/>
        <c:axId val="303282416"/>
        <c:axId val="86997040"/>
      </c:lineChart>
      <c:catAx>
        <c:axId val="30328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997040"/>
        <c:crosses val="autoZero"/>
        <c:auto val="1"/>
        <c:lblAlgn val="ctr"/>
        <c:lblOffset val="100"/>
        <c:tickLblSkip val="1"/>
        <c:tickMarkSkip val="1"/>
        <c:noMultiLvlLbl val="0"/>
      </c:catAx>
      <c:valAx>
        <c:axId val="8699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28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0.15</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ターミナルビル特別会計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0.03</c:v>
                </c:pt>
                <c:pt idx="6">
                  <c:v>#N/A</c:v>
                </c:pt>
                <c:pt idx="7">
                  <c:v>0.04</c:v>
                </c:pt>
                <c:pt idx="8">
                  <c:v>#N/A</c:v>
                </c:pt>
                <c:pt idx="9">
                  <c:v>0.05</c:v>
                </c:pt>
              </c:numCache>
            </c:numRef>
          </c:val>
        </c:ser>
        <c:ser>
          <c:idx val="6"/>
          <c:order val="6"/>
          <c:tx>
            <c:strRef>
              <c:f>データシート!$A$33</c:f>
              <c:strCache>
                <c:ptCount val="1"/>
                <c:pt idx="0">
                  <c:v>農業共済事業特別会計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0.11</c:v>
                </c:pt>
                <c:pt idx="4">
                  <c:v>#N/A</c:v>
                </c:pt>
                <c:pt idx="5">
                  <c:v>0.11</c:v>
                </c:pt>
                <c:pt idx="6">
                  <c:v>#N/A</c:v>
                </c:pt>
                <c:pt idx="7">
                  <c:v>0.12</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0.01</c:v>
                </c:pt>
                <c:pt idx="2">
                  <c:v>#N/A</c:v>
                </c:pt>
                <c:pt idx="3">
                  <c:v>0.1</c:v>
                </c:pt>
                <c:pt idx="4">
                  <c:v>#N/A</c:v>
                </c:pt>
                <c:pt idx="5">
                  <c:v>0.16</c:v>
                </c:pt>
                <c:pt idx="6">
                  <c:v>#N/A</c:v>
                </c:pt>
                <c:pt idx="7">
                  <c:v>0.26</c:v>
                </c:pt>
                <c:pt idx="8">
                  <c:v>#N/A</c:v>
                </c:pt>
                <c:pt idx="9">
                  <c:v>0.23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c:v>
                </c:pt>
                <c:pt idx="2">
                  <c:v>#N/A</c:v>
                </c:pt>
                <c:pt idx="3">
                  <c:v>0.28000000000000003</c:v>
                </c:pt>
                <c:pt idx="4">
                  <c:v>#N/A</c:v>
                </c:pt>
                <c:pt idx="5">
                  <c:v>0.39</c:v>
                </c:pt>
                <c:pt idx="6">
                  <c:v>#N/A</c:v>
                </c:pt>
                <c:pt idx="7">
                  <c:v>0.39</c:v>
                </c:pt>
                <c:pt idx="8">
                  <c:v>#N/A</c:v>
                </c:pt>
                <c:pt idx="9">
                  <c:v>0.44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1.84</c:v>
                </c:pt>
                <c:pt idx="2">
                  <c:v>#N/A</c:v>
                </c:pt>
                <c:pt idx="3">
                  <c:v>1.91</c:v>
                </c:pt>
                <c:pt idx="4">
                  <c:v>#N/A</c:v>
                </c:pt>
                <c:pt idx="5">
                  <c:v>1.86</c:v>
                </c:pt>
                <c:pt idx="6">
                  <c:v>#N/A</c:v>
                </c:pt>
                <c:pt idx="7">
                  <c:v>2.16</c:v>
                </c:pt>
                <c:pt idx="8">
                  <c:v>#N/A</c:v>
                </c:pt>
                <c:pt idx="9">
                  <c:v>1.81</c:v>
                </c:pt>
              </c:numCache>
            </c:numRef>
          </c:val>
        </c:ser>
        <c:dLbls>
          <c:showLegendKey val="0"/>
          <c:showVal val="0"/>
          <c:showCatName val="0"/>
          <c:showSerName val="0"/>
          <c:showPercent val="0"/>
          <c:showBubbleSize val="0"/>
        </c:dLbls>
        <c:gapWidth val="150"/>
        <c:overlap val="100"/>
        <c:axId val="86417088"/>
        <c:axId val="304012128"/>
      </c:barChart>
      <c:catAx>
        <c:axId val="8641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012128"/>
        <c:crosses val="autoZero"/>
        <c:auto val="1"/>
        <c:lblAlgn val="ctr"/>
        <c:lblOffset val="100"/>
        <c:tickLblSkip val="1"/>
        <c:tickMarkSkip val="1"/>
        <c:noMultiLvlLbl val="0"/>
      </c:catAx>
      <c:valAx>
        <c:axId val="304012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1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2677</c:v>
                </c:pt>
                <c:pt idx="5">
                  <c:v>2599</c:v>
                </c:pt>
                <c:pt idx="8">
                  <c:v>2535</c:v>
                </c:pt>
                <c:pt idx="11">
                  <c:v>2499</c:v>
                </c:pt>
                <c:pt idx="14">
                  <c:v>2522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c:v>
                </c:pt>
                <c:pt idx="3">
                  <c:v>10</c:v>
                </c:pt>
                <c:pt idx="6">
                  <c:v>8</c:v>
                </c:pt>
                <c:pt idx="9">
                  <c:v>9</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c:v>
                </c:pt>
                <c:pt idx="3">
                  <c:v>49</c:v>
                </c:pt>
                <c:pt idx="6">
                  <c:v>49</c:v>
                </c:pt>
                <c:pt idx="9">
                  <c:v>55</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265</c:v>
                </c:pt>
                <c:pt idx="3">
                  <c:v>262</c:v>
                </c:pt>
                <c:pt idx="6">
                  <c:v>253</c:v>
                </c:pt>
                <c:pt idx="9">
                  <c:v>232</c:v>
                </c:pt>
                <c:pt idx="12">
                  <c:v>207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3662</c:v>
                </c:pt>
                <c:pt idx="3">
                  <c:v>3503</c:v>
                </c:pt>
                <c:pt idx="6">
                  <c:v>3346</c:v>
                </c:pt>
                <c:pt idx="9">
                  <c:v>3177</c:v>
                </c:pt>
                <c:pt idx="12">
                  <c:v>2960</c:v>
                </c:pt>
              </c:numCache>
            </c:numRef>
          </c:val>
        </c:ser>
        <c:dLbls>
          <c:showLegendKey val="0"/>
          <c:showVal val="0"/>
          <c:showCatName val="0"/>
          <c:showSerName val="0"/>
          <c:showPercent val="0"/>
          <c:showBubbleSize val="0"/>
        </c:dLbls>
        <c:gapWidth val="100"/>
        <c:overlap val="100"/>
        <c:axId val="87300768"/>
        <c:axId val="8730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1315</c:v>
                </c:pt>
                <c:pt idx="2">
                  <c:v>#N/A</c:v>
                </c:pt>
                <c:pt idx="3">
                  <c:v>#N/A</c:v>
                </c:pt>
                <c:pt idx="4">
                  <c:v>1225</c:v>
                </c:pt>
                <c:pt idx="5">
                  <c:v>#N/A</c:v>
                </c:pt>
                <c:pt idx="6">
                  <c:v>#N/A</c:v>
                </c:pt>
                <c:pt idx="7">
                  <c:v>1121</c:v>
                </c:pt>
                <c:pt idx="8">
                  <c:v>#N/A</c:v>
                </c:pt>
                <c:pt idx="9">
                  <c:v>#N/A</c:v>
                </c:pt>
                <c:pt idx="10">
                  <c:v>974</c:v>
                </c:pt>
                <c:pt idx="11">
                  <c:v>#N/A</c:v>
                </c:pt>
                <c:pt idx="12">
                  <c:v>#N/A</c:v>
                </c:pt>
                <c:pt idx="13">
                  <c:v>704</c:v>
                </c:pt>
                <c:pt idx="14">
                  <c:v>#N/A</c:v>
                </c:pt>
              </c:numCache>
            </c:numRef>
          </c:val>
          <c:smooth val="0"/>
        </c:ser>
        <c:dLbls>
          <c:showLegendKey val="0"/>
          <c:showVal val="0"/>
          <c:showCatName val="0"/>
          <c:showSerName val="0"/>
          <c:showPercent val="0"/>
          <c:showBubbleSize val="0"/>
        </c:dLbls>
        <c:marker val="1"/>
        <c:smooth val="0"/>
        <c:axId val="87300768"/>
        <c:axId val="87301152"/>
      </c:lineChart>
      <c:catAx>
        <c:axId val="873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301152"/>
        <c:crosses val="autoZero"/>
        <c:auto val="1"/>
        <c:lblAlgn val="ctr"/>
        <c:lblOffset val="100"/>
        <c:tickLblSkip val="1"/>
        <c:tickMarkSkip val="1"/>
        <c:noMultiLvlLbl val="0"/>
      </c:catAx>
      <c:valAx>
        <c:axId val="8730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21344</c:v>
                </c:pt>
                <c:pt idx="5">
                  <c:v>21519</c:v>
                </c:pt>
                <c:pt idx="8">
                  <c:v>21501</c:v>
                </c:pt>
                <c:pt idx="11">
                  <c:v>21211</c:v>
                </c:pt>
                <c:pt idx="14">
                  <c:v>21270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400</c:v>
                </c:pt>
                <c:pt idx="5">
                  <c:v>354</c:v>
                </c:pt>
                <c:pt idx="8">
                  <c:v>325</c:v>
                </c:pt>
                <c:pt idx="11">
                  <c:v>279</c:v>
                </c:pt>
                <c:pt idx="14">
                  <c:v>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3472</c:v>
                </c:pt>
                <c:pt idx="5">
                  <c:v>3789</c:v>
                </c:pt>
                <c:pt idx="8">
                  <c:v>3971</c:v>
                </c:pt>
                <c:pt idx="11">
                  <c:v>4392</c:v>
                </c:pt>
                <c:pt idx="14">
                  <c:v>5147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887</c:v>
                </c:pt>
                <c:pt idx="3">
                  <c:v>948</c:v>
                </c:pt>
                <c:pt idx="6">
                  <c:v>565</c:v>
                </c:pt>
                <c:pt idx="9">
                  <c:v>577</c:v>
                </c:pt>
                <c:pt idx="12">
                  <c:v>590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2256</c:v>
                </c:pt>
                <c:pt idx="3">
                  <c:v>1950</c:v>
                </c:pt>
                <c:pt idx="6">
                  <c:v>1256</c:v>
                </c:pt>
                <c:pt idx="9">
                  <c:v>1620</c:v>
                </c:pt>
                <c:pt idx="12">
                  <c:v>1162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212</c:v>
                </c:pt>
                <c:pt idx="3">
                  <c:v>190</c:v>
                </c:pt>
                <c:pt idx="6">
                  <c:v>165</c:v>
                </c:pt>
                <c:pt idx="9">
                  <c:v>157</c:v>
                </c:pt>
                <c:pt idx="12">
                  <c:v>143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2321</c:v>
                </c:pt>
                <c:pt idx="3">
                  <c:v>2193</c:v>
                </c:pt>
                <c:pt idx="6">
                  <c:v>2122</c:v>
                </c:pt>
                <c:pt idx="9">
                  <c:v>2057</c:v>
                </c:pt>
                <c:pt idx="12">
                  <c:v>1973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29067</c:v>
                </c:pt>
                <c:pt idx="3">
                  <c:v>27627</c:v>
                </c:pt>
                <c:pt idx="6">
                  <c:v>26525</c:v>
                </c:pt>
                <c:pt idx="9">
                  <c:v>25409</c:v>
                </c:pt>
                <c:pt idx="12">
                  <c:v>24417</c:v>
                </c:pt>
              </c:numCache>
            </c:numRef>
          </c:val>
        </c:ser>
        <c:dLbls>
          <c:showLegendKey val="0"/>
          <c:showVal val="0"/>
          <c:showCatName val="0"/>
          <c:showSerName val="0"/>
          <c:showPercent val="0"/>
          <c:showBubbleSize val="0"/>
        </c:dLbls>
        <c:gapWidth val="100"/>
        <c:overlap val="100"/>
        <c:axId val="303857424"/>
        <c:axId val="304680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9526</c:v>
                </c:pt>
                <c:pt idx="2">
                  <c:v>#N/A</c:v>
                </c:pt>
                <c:pt idx="3">
                  <c:v>#N/A</c:v>
                </c:pt>
                <c:pt idx="4">
                  <c:v>7248</c:v>
                </c:pt>
                <c:pt idx="5">
                  <c:v>#N/A</c:v>
                </c:pt>
                <c:pt idx="6">
                  <c:v>#N/A</c:v>
                </c:pt>
                <c:pt idx="7">
                  <c:v>4836</c:v>
                </c:pt>
                <c:pt idx="8">
                  <c:v>#N/A</c:v>
                </c:pt>
                <c:pt idx="9">
                  <c:v>#N/A</c:v>
                </c:pt>
                <c:pt idx="10">
                  <c:v>3938</c:v>
                </c:pt>
                <c:pt idx="11">
                  <c:v>#N/A</c:v>
                </c:pt>
                <c:pt idx="12">
                  <c:v>#N/A</c:v>
                </c:pt>
                <c:pt idx="13">
                  <c:v>1637</c:v>
                </c:pt>
                <c:pt idx="14">
                  <c:v>#N/A</c:v>
                </c:pt>
              </c:numCache>
            </c:numRef>
          </c:val>
          <c:smooth val="0"/>
        </c:ser>
        <c:dLbls>
          <c:showLegendKey val="0"/>
          <c:showVal val="0"/>
          <c:showCatName val="0"/>
          <c:showSerName val="0"/>
          <c:showPercent val="0"/>
          <c:showBubbleSize val="0"/>
        </c:dLbls>
        <c:marker val="1"/>
        <c:smooth val="0"/>
        <c:axId val="303857424"/>
        <c:axId val="304680040"/>
      </c:lineChart>
      <c:catAx>
        <c:axId val="30385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4680040"/>
        <c:crosses val="autoZero"/>
        <c:auto val="1"/>
        <c:lblAlgn val="ctr"/>
        <c:lblOffset val="100"/>
        <c:tickLblSkip val="1"/>
        <c:tickMarkSkip val="1"/>
        <c:noMultiLvlLbl val="0"/>
      </c:catAx>
      <c:valAx>
        <c:axId val="30468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85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21,145
21,125
213.94
18,375,088
18,157,472
209,312
11,482,984
24,417,052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○人口の減少や全国平均を上回る高齢化率（</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36.7</a:t>
          </a:r>
          <a:r>
            <a:rPr kumimoji="1" lang="ja-JP" altLang="ja-JP" sz="1300">
              <a:solidFill>
                <a:schemeClr val="dk1"/>
              </a:solidFill>
              <a:effectLst/>
              <a:latin typeface="+mn-lt"/>
              <a:ea typeface="+mn-ea"/>
              <a:cs typeface="+mn-cs"/>
            </a:rPr>
            <a:t>％）に加え、町内に中心となる産業がないこと等により、財政基盤が弱く、類似団体平均をかなり下回っている。このため、平成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次行財政改革大綱」を定め、歳入・歳出の見直しを行い、行政の効率化に努めることにより、財政の健全化を図る。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127705</xdr:rowOff>
    </xdr:to>
    <xdr:cxnSp macro="">
      <xdr:nvCxnSpPr>
        <xdr:cNvPr id="67" name="直線コネクタ 66"/>
        <xdr:cNvCxnSpPr/>
      </xdr:nvCxnSpPr>
      <xdr:spPr>
        <a:xfrm>
          <a:off x="4114800" y="78295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0" name="直線コネクタ 69"/>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100895</xdr:rowOff>
    </xdr:from>
    <xdr:to>
      <xdr:col>4</xdr:col>
      <xdr:colOff>482600</xdr:colOff>
      <xdr:row>45</xdr:row>
      <xdr:rowOff>114300</xdr:rowOff>
    </xdr:to>
    <xdr:cxnSp macro="">
      <xdr:nvCxnSpPr>
        <xdr:cNvPr id="73" name="直線コネクタ 72"/>
        <xdr:cNvCxnSpPr/>
      </xdr:nvCxnSpPr>
      <xdr:spPr>
        <a:xfrm>
          <a:off x="2336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100895</xdr:rowOff>
    </xdr:from>
    <xdr:to>
      <xdr:col>3</xdr:col>
      <xdr:colOff>279400</xdr:colOff>
      <xdr:row>45</xdr:row>
      <xdr:rowOff>114300</xdr:rowOff>
    </xdr:to>
    <xdr:cxnSp macro="">
      <xdr:nvCxnSpPr>
        <xdr:cNvPr id="76" name="直線コネクタ 75"/>
        <xdr:cNvCxnSpPr/>
      </xdr:nvCxnSpPr>
      <xdr:spPr>
        <a:xfrm flipV="1">
          <a:off x="1447800" y="781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76905</xdr:rowOff>
    </xdr:from>
    <xdr:to>
      <xdr:col>7</xdr:col>
      <xdr:colOff>203200</xdr:colOff>
      <xdr:row>46</xdr:row>
      <xdr:rowOff>7055</xdr:rowOff>
    </xdr:to>
    <xdr:sp macro="" textlink="">
      <xdr:nvSpPr>
        <xdr:cNvPr id="86" name="円/楕円 85"/>
        <xdr:cNvSpPr/>
      </xdr:nvSpPr>
      <xdr:spPr>
        <a:xfrm>
          <a:off x="49022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144232</xdr:rowOff>
    </xdr:from>
    <xdr:ext cx="762000" cy="259045"/>
    <xdr:sp macro="" textlink="">
      <xdr:nvSpPr>
        <xdr:cNvPr id="87" name="財政力該当値テキスト"/>
        <xdr:cNvSpPr txBox="1"/>
      </xdr:nvSpPr>
      <xdr:spPr>
        <a:xfrm>
          <a:off x="5041900" y="768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8" name="円/楕円 87"/>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89" name="テキスト ボックス 88"/>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0" name="円/楕円 89"/>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1" name="テキスト ボックス 90"/>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50095</xdr:rowOff>
    </xdr:from>
    <xdr:to>
      <xdr:col>3</xdr:col>
      <xdr:colOff>330200</xdr:colOff>
      <xdr:row>45</xdr:row>
      <xdr:rowOff>151695</xdr:rowOff>
    </xdr:to>
    <xdr:sp macro="" textlink="">
      <xdr:nvSpPr>
        <xdr:cNvPr id="92" name="円/楕円 91"/>
        <xdr:cNvSpPr/>
      </xdr:nvSpPr>
      <xdr:spPr>
        <a:xfrm>
          <a:off x="2286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136472</xdr:rowOff>
    </xdr:from>
    <xdr:ext cx="762000" cy="259045"/>
    <xdr:sp macro="" textlink="">
      <xdr:nvSpPr>
        <xdr:cNvPr id="93" name="テキスト ボックス 92"/>
        <xdr:cNvSpPr txBox="1"/>
      </xdr:nvSpPr>
      <xdr:spPr>
        <a:xfrm>
          <a:off x="1955800" y="785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63500</xdr:rowOff>
    </xdr:from>
    <xdr:to>
      <xdr:col>2</xdr:col>
      <xdr:colOff>127000</xdr:colOff>
      <xdr:row>45</xdr:row>
      <xdr:rowOff>165100</xdr:rowOff>
    </xdr:to>
    <xdr:sp macro="" textlink="">
      <xdr:nvSpPr>
        <xdr:cNvPr id="94" name="円/楕円 93"/>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149877</xdr:rowOff>
    </xdr:from>
    <xdr:ext cx="762000" cy="259045"/>
    <xdr:sp macro="" textlink="">
      <xdr:nvSpPr>
        <xdr:cNvPr id="95" name="テキスト ボックス 94"/>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回っているのは、平成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月に「財政健全化計画」を策定し、徹底した歳出削減と歳入の見直しを実施した</a:t>
          </a:r>
          <a:r>
            <a:rPr kumimoji="1" lang="ja-JP" altLang="en-US" sz="1300">
              <a:solidFill>
                <a:schemeClr val="dk1"/>
              </a:solidFill>
              <a:effectLst/>
              <a:latin typeface="+mn-lt"/>
              <a:ea typeface="+mn-ea"/>
              <a:cs typeface="+mn-cs"/>
            </a:rPr>
            <a:t>のが主な要因となっている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月に見直しを行った「財政運営適正化計画」に基づき、内部管理経費及び職員数の削減、投資的経費の抑制など、歳入規模に見合った歳出構造への転換、また、将来の公債費負担抑制のための繰上償還の実施など、財政の硬直化が進行しないよう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157734</xdr:rowOff>
    </xdr:to>
    <xdr:cxnSp macro="">
      <xdr:nvCxnSpPr>
        <xdr:cNvPr id="128" name="直線コネクタ 127"/>
        <xdr:cNvCxnSpPr/>
      </xdr:nvCxnSpPr>
      <xdr:spPr>
        <a:xfrm flipV="1">
          <a:off x="4114800" y="1079500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157734</xdr:rowOff>
    </xdr:from>
    <xdr:to>
      <xdr:col>6</xdr:col>
      <xdr:colOff>0</xdr:colOff>
      <xdr:row>65</xdr:row>
      <xdr:rowOff>41656</xdr:rowOff>
    </xdr:to>
    <xdr:cxnSp macro="">
      <xdr:nvCxnSpPr>
        <xdr:cNvPr id="131" name="直線コネクタ 130"/>
        <xdr:cNvCxnSpPr/>
      </xdr:nvCxnSpPr>
      <xdr:spPr>
        <a:xfrm flipV="1">
          <a:off x="3225800" y="1095908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65</xdr:row>
      <xdr:rowOff>41656</xdr:rowOff>
    </xdr:to>
    <xdr:cxnSp macro="">
      <xdr:nvCxnSpPr>
        <xdr:cNvPr id="134" name="直線コネクタ 133"/>
        <xdr:cNvCxnSpPr/>
      </xdr:nvCxnSpPr>
      <xdr:spPr>
        <a:xfrm>
          <a:off x="2336800" y="1102182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49022</xdr:rowOff>
    </xdr:to>
    <xdr:cxnSp macro="">
      <xdr:nvCxnSpPr>
        <xdr:cNvPr id="137" name="直線コネクタ 136"/>
        <xdr:cNvCxnSpPr/>
      </xdr:nvCxnSpPr>
      <xdr:spPr>
        <a:xfrm>
          <a:off x="1447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47" name="円/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49" name="円/楕円 148"/>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0" name="テキスト ボックス 149"/>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1" name="円/楕円 150"/>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2" name="テキスト ボックス 151"/>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3" name="円/楕円 152"/>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4" name="テキスト ボックス 153"/>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5" name="円/楕円 154"/>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6" name="テキスト ボックス 155"/>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○人件費、物件費及び維持補修費の合計額の人口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人当たりの金額が類似団体平均を上回っているのは、主に人件費が要因となっている。これは、合併による職員数の増加によるもので、平成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日現在で</a:t>
          </a:r>
          <a:r>
            <a:rPr kumimoji="1" lang="en-US" altLang="ja-JP" sz="1300">
              <a:solidFill>
                <a:schemeClr val="dk1"/>
              </a:solidFill>
              <a:effectLst/>
              <a:latin typeface="+mn-lt"/>
              <a:ea typeface="+mn-ea"/>
              <a:cs typeface="+mn-cs"/>
            </a:rPr>
            <a:t>376</a:t>
          </a:r>
          <a:r>
            <a:rPr kumimoji="1" lang="ja-JP" altLang="ja-JP" sz="1300">
              <a:solidFill>
                <a:schemeClr val="dk1"/>
              </a:solidFill>
              <a:effectLst/>
              <a:latin typeface="+mn-lt"/>
              <a:ea typeface="+mn-ea"/>
              <a:cs typeface="+mn-cs"/>
            </a:rPr>
            <a:t>人と類似団体と比べてかなり多いためである。これに伴い、平成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次定員適正化計画」を策定し、職員数の削減に努めており、今後も計画を遵守して平成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日までに</a:t>
          </a:r>
          <a:r>
            <a:rPr kumimoji="1" lang="en-US" altLang="ja-JP" sz="1300">
              <a:solidFill>
                <a:schemeClr val="dk1"/>
              </a:solidFill>
              <a:effectLst/>
              <a:latin typeface="+mn-lt"/>
              <a:ea typeface="+mn-ea"/>
              <a:cs typeface="+mn-cs"/>
            </a:rPr>
            <a:t>299</a:t>
          </a:r>
          <a:r>
            <a:rPr kumimoji="1" lang="ja-JP" altLang="ja-JP" sz="1300">
              <a:solidFill>
                <a:schemeClr val="dk1"/>
              </a:solidFill>
              <a:effectLst/>
              <a:latin typeface="+mn-lt"/>
              <a:ea typeface="+mn-ea"/>
              <a:cs typeface="+mn-cs"/>
            </a:rPr>
            <a:t>人体制を目指していく。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90</xdr:row>
      <xdr:rowOff>26893</xdr:rowOff>
    </xdr:from>
    <xdr:to>
      <xdr:col>7</xdr:col>
      <xdr:colOff>152400</xdr:colOff>
      <xdr:row>90</xdr:row>
      <xdr:rowOff>56541</xdr:rowOff>
    </xdr:to>
    <xdr:cxnSp macro="">
      <xdr:nvCxnSpPr>
        <xdr:cNvPr id="191" name="直線コネクタ 190"/>
        <xdr:cNvCxnSpPr/>
      </xdr:nvCxnSpPr>
      <xdr:spPr>
        <a:xfrm>
          <a:off x="4114800" y="15457393"/>
          <a:ext cx="838200" cy="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90</xdr:row>
      <xdr:rowOff>18510</xdr:rowOff>
    </xdr:from>
    <xdr:to>
      <xdr:col>6</xdr:col>
      <xdr:colOff>0</xdr:colOff>
      <xdr:row>90</xdr:row>
      <xdr:rowOff>26893</xdr:rowOff>
    </xdr:to>
    <xdr:cxnSp macro="">
      <xdr:nvCxnSpPr>
        <xdr:cNvPr id="194" name="直線コネクタ 193"/>
        <xdr:cNvCxnSpPr/>
      </xdr:nvCxnSpPr>
      <xdr:spPr>
        <a:xfrm>
          <a:off x="3225800" y="1544901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90</xdr:row>
      <xdr:rowOff>18510</xdr:rowOff>
    </xdr:from>
    <xdr:to>
      <xdr:col>4</xdr:col>
      <xdr:colOff>482600</xdr:colOff>
      <xdr:row>90</xdr:row>
      <xdr:rowOff>37960</xdr:rowOff>
    </xdr:to>
    <xdr:cxnSp macro="">
      <xdr:nvCxnSpPr>
        <xdr:cNvPr id="197" name="直線コネクタ 196"/>
        <xdr:cNvCxnSpPr/>
      </xdr:nvCxnSpPr>
      <xdr:spPr>
        <a:xfrm flipV="1">
          <a:off x="2336800" y="15449010"/>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89</xdr:row>
      <xdr:rowOff>122051</xdr:rowOff>
    </xdr:from>
    <xdr:to>
      <xdr:col>3</xdr:col>
      <xdr:colOff>279400</xdr:colOff>
      <xdr:row>90</xdr:row>
      <xdr:rowOff>37960</xdr:rowOff>
    </xdr:to>
    <xdr:cxnSp macro="">
      <xdr:nvCxnSpPr>
        <xdr:cNvPr id="200" name="直線コネクタ 199"/>
        <xdr:cNvCxnSpPr/>
      </xdr:nvCxnSpPr>
      <xdr:spPr>
        <a:xfrm>
          <a:off x="1447800" y="15381101"/>
          <a:ext cx="889000" cy="8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90</xdr:row>
      <xdr:rowOff>5741</xdr:rowOff>
    </xdr:from>
    <xdr:to>
      <xdr:col>7</xdr:col>
      <xdr:colOff>203200</xdr:colOff>
      <xdr:row>90</xdr:row>
      <xdr:rowOff>107341</xdr:rowOff>
    </xdr:to>
    <xdr:sp macro="" textlink="">
      <xdr:nvSpPr>
        <xdr:cNvPr id="210" name="円/楕円 209"/>
        <xdr:cNvSpPr/>
      </xdr:nvSpPr>
      <xdr:spPr>
        <a:xfrm>
          <a:off x="4902200" y="154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73068</xdr:rowOff>
    </xdr:from>
    <xdr:ext cx="762000" cy="259045"/>
    <xdr:sp macro="" textlink="">
      <xdr:nvSpPr>
        <xdr:cNvPr id="211" name="人件費・物件費等の状況該当値テキスト"/>
        <xdr:cNvSpPr txBox="1"/>
      </xdr:nvSpPr>
      <xdr:spPr>
        <a:xfrm>
          <a:off x="5041900" y="1533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259,661</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147543</xdr:rowOff>
    </xdr:from>
    <xdr:to>
      <xdr:col>6</xdr:col>
      <xdr:colOff>50800</xdr:colOff>
      <xdr:row>90</xdr:row>
      <xdr:rowOff>77693</xdr:rowOff>
    </xdr:to>
    <xdr:sp macro="" textlink="">
      <xdr:nvSpPr>
        <xdr:cNvPr id="212" name="円/楕円 211"/>
        <xdr:cNvSpPr/>
      </xdr:nvSpPr>
      <xdr:spPr>
        <a:xfrm>
          <a:off x="4064000" y="154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62470</xdr:rowOff>
    </xdr:from>
    <xdr:ext cx="736600" cy="259045"/>
    <xdr:sp macro="" textlink="">
      <xdr:nvSpPr>
        <xdr:cNvPr id="213" name="テキスト ボックス 212"/>
        <xdr:cNvSpPr txBox="1"/>
      </xdr:nvSpPr>
      <xdr:spPr>
        <a:xfrm>
          <a:off x="3733800" y="1549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255,975</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139160</xdr:rowOff>
    </xdr:from>
    <xdr:to>
      <xdr:col>4</xdr:col>
      <xdr:colOff>533400</xdr:colOff>
      <xdr:row>90</xdr:row>
      <xdr:rowOff>69310</xdr:rowOff>
    </xdr:to>
    <xdr:sp macro="" textlink="">
      <xdr:nvSpPr>
        <xdr:cNvPr id="214" name="円/楕円 213"/>
        <xdr:cNvSpPr/>
      </xdr:nvSpPr>
      <xdr:spPr>
        <a:xfrm>
          <a:off x="3175000" y="153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54087</xdr:rowOff>
    </xdr:from>
    <xdr:ext cx="762000" cy="259045"/>
    <xdr:sp macro="" textlink="">
      <xdr:nvSpPr>
        <xdr:cNvPr id="215" name="テキスト ボックス 214"/>
        <xdr:cNvSpPr txBox="1"/>
      </xdr:nvSpPr>
      <xdr:spPr>
        <a:xfrm>
          <a:off x="2844800" y="154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254,933</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158610</xdr:rowOff>
    </xdr:from>
    <xdr:to>
      <xdr:col>3</xdr:col>
      <xdr:colOff>330200</xdr:colOff>
      <xdr:row>90</xdr:row>
      <xdr:rowOff>88760</xdr:rowOff>
    </xdr:to>
    <xdr:sp macro="" textlink="">
      <xdr:nvSpPr>
        <xdr:cNvPr id="216" name="円/楕円 215"/>
        <xdr:cNvSpPr/>
      </xdr:nvSpPr>
      <xdr:spPr>
        <a:xfrm>
          <a:off x="2286000" y="154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73537</xdr:rowOff>
    </xdr:from>
    <xdr:ext cx="762000" cy="259045"/>
    <xdr:sp macro="" textlink="">
      <xdr:nvSpPr>
        <xdr:cNvPr id="217" name="テキスト ボックス 216"/>
        <xdr:cNvSpPr txBox="1"/>
      </xdr:nvSpPr>
      <xdr:spPr>
        <a:xfrm>
          <a:off x="1955800" y="1550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257,351</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71251</xdr:rowOff>
    </xdr:from>
    <xdr:to>
      <xdr:col>2</xdr:col>
      <xdr:colOff>127000</xdr:colOff>
      <xdr:row>90</xdr:row>
      <xdr:rowOff>1401</xdr:rowOff>
    </xdr:to>
    <xdr:sp macro="" textlink="">
      <xdr:nvSpPr>
        <xdr:cNvPr id="218" name="円/楕円 217"/>
        <xdr:cNvSpPr/>
      </xdr:nvSpPr>
      <xdr:spPr>
        <a:xfrm>
          <a:off x="1397000" y="153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157628</xdr:rowOff>
    </xdr:from>
    <xdr:ext cx="762000" cy="259045"/>
    <xdr:sp macro="" textlink="">
      <xdr:nvSpPr>
        <xdr:cNvPr id="219" name="テキスト ボックス 218"/>
        <xdr:cNvSpPr txBox="1"/>
      </xdr:nvSpPr>
      <xdr:spPr>
        <a:xfrm>
          <a:off x="1066800" y="154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年度までの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年間は、特別職及び職員の給与カット（一般職員</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％）の実施を行っていたため、類似団体平均を大きく下回っていたが、平成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年度以降は、給与の復元を行ったため、類似団体平均に近くなった。</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12446</xdr:rowOff>
    </xdr:to>
    <xdr:cxnSp macro="">
      <xdr:nvCxnSpPr>
        <xdr:cNvPr id="251" name="直線コネクタ 250"/>
        <xdr:cNvCxnSpPr/>
      </xdr:nvCxnSpPr>
      <xdr:spPr>
        <a:xfrm>
          <a:off x="16179800" y="1457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89</xdr:row>
      <xdr:rowOff>89154</xdr:rowOff>
    </xdr:to>
    <xdr:cxnSp macro="">
      <xdr:nvCxnSpPr>
        <xdr:cNvPr id="254" name="直線コネクタ 253"/>
        <xdr:cNvCxnSpPr/>
      </xdr:nvCxnSpPr>
      <xdr:spPr>
        <a:xfrm flipV="1">
          <a:off x="15290800" y="14576044"/>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89154</xdr:rowOff>
    </xdr:to>
    <xdr:cxnSp macro="">
      <xdr:nvCxnSpPr>
        <xdr:cNvPr id="257" name="直線コネクタ 256"/>
        <xdr:cNvCxnSpPr/>
      </xdr:nvCxnSpPr>
      <xdr:spPr>
        <a:xfrm>
          <a:off x="14401800" y="153289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89</xdr:row>
      <xdr:rowOff>69850</xdr:rowOff>
    </xdr:to>
    <xdr:cxnSp macro="">
      <xdr:nvCxnSpPr>
        <xdr:cNvPr id="260" name="直線コネクタ 259"/>
        <xdr:cNvCxnSpPr/>
      </xdr:nvCxnSpPr>
      <xdr:spPr>
        <a:xfrm>
          <a:off x="13512800" y="14556739"/>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0" name="円/楕円 269"/>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105173</xdr:rowOff>
    </xdr:from>
    <xdr:ext cx="762000" cy="259045"/>
    <xdr:sp macro="" textlink="">
      <xdr:nvSpPr>
        <xdr:cNvPr id="271" name="給与水準   （国との比較）該当値テキスト"/>
        <xdr:cNvSpPr txBox="1"/>
      </xdr:nvSpPr>
      <xdr:spPr>
        <a:xfrm>
          <a:off x="171069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2" name="円/楕円 271"/>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3" name="テキスト ボックス 272"/>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4" name="円/楕円 273"/>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5" name="テキスト ボックス 274"/>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6" name="円/楕円 275"/>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7" name="テキスト ボックス 276"/>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8" name="円/楕円 277"/>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9" name="テキスト ボックス 278"/>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○前回の「</a:t>
          </a:r>
          <a:r>
            <a:rPr kumimoji="1" lang="ja-JP" altLang="en-US"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次</a:t>
          </a:r>
          <a:r>
            <a:rPr kumimoji="1" lang="ja-JP" altLang="ja-JP" sz="1300">
              <a:solidFill>
                <a:schemeClr val="dk1"/>
              </a:solidFill>
              <a:effectLst/>
              <a:latin typeface="+mn-lt"/>
              <a:ea typeface="+mn-ea"/>
              <a:cs typeface="+mn-cs"/>
            </a:rPr>
            <a:t>行財政改革大綱（平成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人（普通会計）の削減を行ってきたものの、人口当たり職員数を類似団体と比較すると、突出して多く、更なる削減が必要である。平成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年度からは、「第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年度）」を推進し、平成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日には、</a:t>
          </a:r>
          <a:r>
            <a:rPr kumimoji="1" lang="en-US" altLang="ja-JP" sz="1300">
              <a:solidFill>
                <a:schemeClr val="dk1"/>
              </a:solidFill>
              <a:effectLst/>
              <a:latin typeface="+mn-lt"/>
              <a:ea typeface="+mn-ea"/>
              <a:cs typeface="+mn-cs"/>
            </a:rPr>
            <a:t>299</a:t>
          </a:r>
          <a:r>
            <a:rPr kumimoji="1" lang="ja-JP" altLang="ja-JP" sz="1300">
              <a:solidFill>
                <a:schemeClr val="dk1"/>
              </a:solidFill>
              <a:effectLst/>
              <a:latin typeface="+mn-lt"/>
              <a:ea typeface="+mn-ea"/>
              <a:cs typeface="+mn-cs"/>
            </a:rPr>
            <a:t>人（普通会計）を目標とする。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3024</xdr:rowOff>
    </xdr:from>
    <xdr:to>
      <xdr:col>24</xdr:col>
      <xdr:colOff>558800</xdr:colOff>
      <xdr:row>67</xdr:row>
      <xdr:rowOff>100693</xdr:rowOff>
    </xdr:to>
    <xdr:cxnSp macro="">
      <xdr:nvCxnSpPr>
        <xdr:cNvPr id="316" name="直線コネクタ 315"/>
        <xdr:cNvCxnSpPr/>
      </xdr:nvCxnSpPr>
      <xdr:spPr>
        <a:xfrm flipV="1">
          <a:off x="16179800" y="11490174"/>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100693</xdr:rowOff>
    </xdr:from>
    <xdr:to>
      <xdr:col>23</xdr:col>
      <xdr:colOff>406400</xdr:colOff>
      <xdr:row>67</xdr:row>
      <xdr:rowOff>163891</xdr:rowOff>
    </xdr:to>
    <xdr:cxnSp macro="">
      <xdr:nvCxnSpPr>
        <xdr:cNvPr id="319" name="直線コネクタ 318"/>
        <xdr:cNvCxnSpPr/>
      </xdr:nvCxnSpPr>
      <xdr:spPr>
        <a:xfrm flipV="1">
          <a:off x="15290800" y="11587843"/>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163891</xdr:rowOff>
    </xdr:from>
    <xdr:to>
      <xdr:col>22</xdr:col>
      <xdr:colOff>203200</xdr:colOff>
      <xdr:row>68</xdr:row>
      <xdr:rowOff>32657</xdr:rowOff>
    </xdr:to>
    <xdr:cxnSp macro="">
      <xdr:nvCxnSpPr>
        <xdr:cNvPr id="322" name="直線コネクタ 321"/>
        <xdr:cNvCxnSpPr/>
      </xdr:nvCxnSpPr>
      <xdr:spPr>
        <a:xfrm flipV="1">
          <a:off x="14401800" y="1165104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13123</xdr:rowOff>
    </xdr:from>
    <xdr:to>
      <xdr:col>21</xdr:col>
      <xdr:colOff>0</xdr:colOff>
      <xdr:row>68</xdr:row>
      <xdr:rowOff>32657</xdr:rowOff>
    </xdr:to>
    <xdr:cxnSp macro="">
      <xdr:nvCxnSpPr>
        <xdr:cNvPr id="325" name="直線コネクタ 324"/>
        <xdr:cNvCxnSpPr/>
      </xdr:nvCxnSpPr>
      <xdr:spPr>
        <a:xfrm>
          <a:off x="13512800" y="1167172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123674</xdr:rowOff>
    </xdr:from>
    <xdr:to>
      <xdr:col>24</xdr:col>
      <xdr:colOff>609600</xdr:colOff>
      <xdr:row>67</xdr:row>
      <xdr:rowOff>53824</xdr:rowOff>
    </xdr:to>
    <xdr:sp macro="" textlink="">
      <xdr:nvSpPr>
        <xdr:cNvPr id="335" name="円/楕円 334"/>
        <xdr:cNvSpPr/>
      </xdr:nvSpPr>
      <xdr:spPr>
        <a:xfrm>
          <a:off x="16967200" y="114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19551</xdr:rowOff>
    </xdr:from>
    <xdr:ext cx="762000" cy="259045"/>
    <xdr:sp macro="" textlink="">
      <xdr:nvSpPr>
        <xdr:cNvPr id="336" name="定員管理の状況該当値テキスト"/>
        <xdr:cNvSpPr txBox="1"/>
      </xdr:nvSpPr>
      <xdr:spPr>
        <a:xfrm>
          <a:off x="17106900" y="113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49893</xdr:rowOff>
    </xdr:from>
    <xdr:to>
      <xdr:col>23</xdr:col>
      <xdr:colOff>457200</xdr:colOff>
      <xdr:row>67</xdr:row>
      <xdr:rowOff>151493</xdr:rowOff>
    </xdr:to>
    <xdr:sp macro="" textlink="">
      <xdr:nvSpPr>
        <xdr:cNvPr id="337" name="円/楕円 336"/>
        <xdr:cNvSpPr/>
      </xdr:nvSpPr>
      <xdr:spPr>
        <a:xfrm>
          <a:off x="16129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136270</xdr:rowOff>
    </xdr:from>
    <xdr:ext cx="736600" cy="259045"/>
    <xdr:sp macro="" textlink="">
      <xdr:nvSpPr>
        <xdr:cNvPr id="338" name="テキスト ボックス 337"/>
        <xdr:cNvSpPr txBox="1"/>
      </xdr:nvSpPr>
      <xdr:spPr>
        <a:xfrm>
          <a:off x="15798800" y="1162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17.40</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113091</xdr:rowOff>
    </xdr:from>
    <xdr:to>
      <xdr:col>22</xdr:col>
      <xdr:colOff>254000</xdr:colOff>
      <xdr:row>68</xdr:row>
      <xdr:rowOff>43241</xdr:rowOff>
    </xdr:to>
    <xdr:sp macro="" textlink="">
      <xdr:nvSpPr>
        <xdr:cNvPr id="339" name="円/楕円 338"/>
        <xdr:cNvSpPr/>
      </xdr:nvSpPr>
      <xdr:spPr>
        <a:xfrm>
          <a:off x="15240000" y="116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68</xdr:row>
      <xdr:rowOff>28018</xdr:rowOff>
    </xdr:from>
    <xdr:ext cx="762000" cy="259045"/>
    <xdr:sp macro="" textlink="">
      <xdr:nvSpPr>
        <xdr:cNvPr id="340" name="テキスト ボックス 339"/>
        <xdr:cNvSpPr txBox="1"/>
      </xdr:nvSpPr>
      <xdr:spPr>
        <a:xfrm>
          <a:off x="14909800" y="1168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153307</xdr:rowOff>
    </xdr:from>
    <xdr:to>
      <xdr:col>21</xdr:col>
      <xdr:colOff>50800</xdr:colOff>
      <xdr:row>68</xdr:row>
      <xdr:rowOff>83457</xdr:rowOff>
    </xdr:to>
    <xdr:sp macro="" textlink="">
      <xdr:nvSpPr>
        <xdr:cNvPr id="341" name="円/楕円 340"/>
        <xdr:cNvSpPr/>
      </xdr:nvSpPr>
      <xdr:spPr>
        <a:xfrm>
          <a:off x="14351000" y="116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68234</xdr:rowOff>
    </xdr:from>
    <xdr:ext cx="762000" cy="259045"/>
    <xdr:sp macro="" textlink="">
      <xdr:nvSpPr>
        <xdr:cNvPr id="342" name="テキスト ボックス 341"/>
        <xdr:cNvSpPr txBox="1"/>
      </xdr:nvSpPr>
      <xdr:spPr>
        <a:xfrm>
          <a:off x="14020800" y="1172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133773</xdr:rowOff>
    </xdr:from>
    <xdr:to>
      <xdr:col>19</xdr:col>
      <xdr:colOff>533400</xdr:colOff>
      <xdr:row>68</xdr:row>
      <xdr:rowOff>63923</xdr:rowOff>
    </xdr:to>
    <xdr:sp macro="" textlink="">
      <xdr:nvSpPr>
        <xdr:cNvPr id="343" name="円/楕円 342"/>
        <xdr:cNvSpPr/>
      </xdr:nvSpPr>
      <xdr:spPr>
        <a:xfrm>
          <a:off x="13462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48700</xdr:rowOff>
    </xdr:from>
    <xdr:ext cx="762000" cy="259045"/>
    <xdr:sp macro="" textlink="">
      <xdr:nvSpPr>
        <xdr:cNvPr id="344" name="テキスト ボックス 343"/>
        <xdr:cNvSpPr txBox="1"/>
      </xdr:nvSpPr>
      <xdr:spPr>
        <a:xfrm>
          <a:off x="13131800" y="117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○普通建設事業費に係る起債償還等に伴い上昇し、類似団体平均を上回っている。平成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次行財政改革大綱」「財政運営適正化計画」に則り、平成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年度末では、類似団体平均を下回る</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％を目標とし、努力する。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159596</xdr:rowOff>
    </xdr:to>
    <xdr:cxnSp macro="">
      <xdr:nvCxnSpPr>
        <xdr:cNvPr id="377" name="直線コネクタ 376"/>
        <xdr:cNvCxnSpPr/>
      </xdr:nvCxnSpPr>
      <xdr:spPr>
        <a:xfrm flipV="1">
          <a:off x="16179800" y="740325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159596</xdr:rowOff>
    </xdr:from>
    <xdr:to>
      <xdr:col>23</xdr:col>
      <xdr:colOff>406400</xdr:colOff>
      <xdr:row>44</xdr:row>
      <xdr:rowOff>60537</xdr:rowOff>
    </xdr:to>
    <xdr:cxnSp macro="">
      <xdr:nvCxnSpPr>
        <xdr:cNvPr id="380" name="直線コネクタ 379"/>
        <xdr:cNvCxnSpPr/>
      </xdr:nvCxnSpPr>
      <xdr:spPr>
        <a:xfrm flipV="1">
          <a:off x="15290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2" name="テキスト ボックス 38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132927</xdr:rowOff>
    </xdr:to>
    <xdr:cxnSp macro="">
      <xdr:nvCxnSpPr>
        <xdr:cNvPr id="383" name="直線コネクタ 382"/>
        <xdr:cNvCxnSpPr/>
      </xdr:nvCxnSpPr>
      <xdr:spPr>
        <a:xfrm flipV="1">
          <a:off x="14401800" y="76043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5" name="テキスト ボックス 384"/>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132927</xdr:rowOff>
    </xdr:from>
    <xdr:to>
      <xdr:col>21</xdr:col>
      <xdr:colOff>0</xdr:colOff>
      <xdr:row>45</xdr:row>
      <xdr:rowOff>82127</xdr:rowOff>
    </xdr:to>
    <xdr:cxnSp macro="">
      <xdr:nvCxnSpPr>
        <xdr:cNvPr id="386" name="直線コネクタ 385"/>
        <xdr:cNvCxnSpPr/>
      </xdr:nvCxnSpPr>
      <xdr:spPr>
        <a:xfrm flipV="1">
          <a:off x="13512800" y="76767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396" name="円/楕円 395"/>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123631</xdr:rowOff>
    </xdr:from>
    <xdr:ext cx="762000" cy="259045"/>
    <xdr:sp macro="" textlink="">
      <xdr:nvSpPr>
        <xdr:cNvPr id="397" name="公債費負担の状況該当値テキスト"/>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108796</xdr:rowOff>
    </xdr:from>
    <xdr:to>
      <xdr:col>23</xdr:col>
      <xdr:colOff>457200</xdr:colOff>
      <xdr:row>44</xdr:row>
      <xdr:rowOff>38946</xdr:rowOff>
    </xdr:to>
    <xdr:sp macro="" textlink="">
      <xdr:nvSpPr>
        <xdr:cNvPr id="398" name="円/楕円 397"/>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23723</xdr:rowOff>
    </xdr:from>
    <xdr:ext cx="736600" cy="259045"/>
    <xdr:sp macro="" textlink="">
      <xdr:nvSpPr>
        <xdr:cNvPr id="399" name="テキスト ボックス 398"/>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0" name="円/楕円 399"/>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1" name="テキスト ボックス 400"/>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82127</xdr:rowOff>
    </xdr:from>
    <xdr:to>
      <xdr:col>21</xdr:col>
      <xdr:colOff>50800</xdr:colOff>
      <xdr:row>45</xdr:row>
      <xdr:rowOff>12277</xdr:rowOff>
    </xdr:to>
    <xdr:sp macro="" textlink="">
      <xdr:nvSpPr>
        <xdr:cNvPr id="402" name="円/楕円 401"/>
        <xdr:cNvSpPr/>
      </xdr:nvSpPr>
      <xdr:spPr>
        <a:xfrm>
          <a:off x="14351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403" name="テキスト ボックス 402"/>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31327</xdr:rowOff>
    </xdr:from>
    <xdr:to>
      <xdr:col>19</xdr:col>
      <xdr:colOff>533400</xdr:colOff>
      <xdr:row>45</xdr:row>
      <xdr:rowOff>132927</xdr:rowOff>
    </xdr:to>
    <xdr:sp macro="" textlink="">
      <xdr:nvSpPr>
        <xdr:cNvPr id="404" name="円/楕円 403"/>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117704</xdr:rowOff>
    </xdr:from>
    <xdr:ext cx="762000" cy="259045"/>
    <xdr:sp macro="" textlink="">
      <xdr:nvSpPr>
        <xdr:cNvPr id="405" name="テキスト ボックス 404"/>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月に見直しを行った「財政運営適正化計画」に基づく地方債の発行上限の設定により、新規発行を抑制するとともに、計画的な繰上償還を実施し</a:t>
          </a:r>
          <a:r>
            <a:rPr kumimoji="1" lang="ja-JP" altLang="en-US" sz="1300">
              <a:solidFill>
                <a:schemeClr val="dk1"/>
              </a:solidFill>
              <a:effectLst/>
              <a:latin typeface="+mn-lt"/>
              <a:ea typeface="+mn-ea"/>
              <a:cs typeface="+mn-cs"/>
            </a:rPr>
            <a:t>てきたことで、</a:t>
          </a:r>
          <a:r>
            <a:rPr kumimoji="1" lang="ja-JP" altLang="ja-JP" sz="1300">
              <a:solidFill>
                <a:schemeClr val="dk1"/>
              </a:solidFill>
              <a:effectLst/>
              <a:latin typeface="+mn-lt"/>
              <a:ea typeface="+mn-ea"/>
              <a:cs typeface="+mn-cs"/>
            </a:rPr>
            <a:t>類似団体平均を下回っ</a:t>
          </a:r>
          <a:r>
            <a:rPr kumimoji="1" lang="ja-JP" altLang="en-US" sz="1300">
              <a:solidFill>
                <a:schemeClr val="dk1"/>
              </a:solidFill>
              <a:effectLst/>
              <a:latin typeface="+mn-lt"/>
              <a:ea typeface="+mn-ea"/>
              <a:cs typeface="+mn-cs"/>
            </a:rPr>
            <a:t>た。今後も、平成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月に見直しを行った「財政運営適正化計画」に基づき、</a:t>
          </a:r>
          <a:r>
            <a:rPr kumimoji="1" lang="ja-JP" altLang="ja-JP" sz="1300">
              <a:solidFill>
                <a:schemeClr val="dk1"/>
              </a:solidFill>
              <a:effectLst/>
              <a:latin typeface="+mn-lt"/>
              <a:ea typeface="+mn-ea"/>
              <a:cs typeface="+mn-cs"/>
            </a:rPr>
            <a:t>後世への負担を少しでも軽減するよう財政の健全化を図る。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115951</xdr:rowOff>
    </xdr:from>
    <xdr:to>
      <xdr:col>24</xdr:col>
      <xdr:colOff>558800</xdr:colOff>
      <xdr:row>15</xdr:row>
      <xdr:rowOff>144780</xdr:rowOff>
    </xdr:to>
    <xdr:cxnSp macro="">
      <xdr:nvCxnSpPr>
        <xdr:cNvPr id="439" name="直線コネクタ 438"/>
        <xdr:cNvCxnSpPr/>
      </xdr:nvCxnSpPr>
      <xdr:spPr>
        <a:xfrm flipV="1">
          <a:off x="16179800" y="2516251"/>
          <a:ext cx="8382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144780</xdr:rowOff>
    </xdr:from>
    <xdr:to>
      <xdr:col>23</xdr:col>
      <xdr:colOff>406400</xdr:colOff>
      <xdr:row>16</xdr:row>
      <xdr:rowOff>47329</xdr:rowOff>
    </xdr:to>
    <xdr:cxnSp macro="">
      <xdr:nvCxnSpPr>
        <xdr:cNvPr id="442" name="直線コネクタ 441"/>
        <xdr:cNvCxnSpPr/>
      </xdr:nvCxnSpPr>
      <xdr:spPr>
        <a:xfrm flipV="1">
          <a:off x="15290800" y="271653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47329</xdr:rowOff>
    </xdr:from>
    <xdr:to>
      <xdr:col>22</xdr:col>
      <xdr:colOff>203200</xdr:colOff>
      <xdr:row>17</xdr:row>
      <xdr:rowOff>66506</xdr:rowOff>
    </xdr:to>
    <xdr:cxnSp macro="">
      <xdr:nvCxnSpPr>
        <xdr:cNvPr id="445" name="直線コネクタ 444"/>
        <xdr:cNvCxnSpPr/>
      </xdr:nvCxnSpPr>
      <xdr:spPr>
        <a:xfrm flipV="1">
          <a:off x="14401800" y="2790529"/>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66506</xdr:rowOff>
    </xdr:from>
    <xdr:to>
      <xdr:col>21</xdr:col>
      <xdr:colOff>0</xdr:colOff>
      <xdr:row>18</xdr:row>
      <xdr:rowOff>58335</xdr:rowOff>
    </xdr:to>
    <xdr:cxnSp macro="">
      <xdr:nvCxnSpPr>
        <xdr:cNvPr id="448" name="直線コネクタ 447"/>
        <xdr:cNvCxnSpPr/>
      </xdr:nvCxnSpPr>
      <xdr:spPr>
        <a:xfrm flipV="1">
          <a:off x="13512800" y="2981156"/>
          <a:ext cx="889000" cy="16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65151</xdr:rowOff>
    </xdr:from>
    <xdr:to>
      <xdr:col>24</xdr:col>
      <xdr:colOff>609600</xdr:colOff>
      <xdr:row>14</xdr:row>
      <xdr:rowOff>166751</xdr:rowOff>
    </xdr:to>
    <xdr:sp macro="" textlink="">
      <xdr:nvSpPr>
        <xdr:cNvPr id="458" name="円/楕円 457"/>
        <xdr:cNvSpPr/>
      </xdr:nvSpPr>
      <xdr:spPr>
        <a:xfrm>
          <a:off x="169672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81678</xdr:rowOff>
    </xdr:from>
    <xdr:ext cx="762000" cy="259045"/>
    <xdr:sp macro="" textlink="">
      <xdr:nvSpPr>
        <xdr:cNvPr id="459" name="将来負担の状況該当値テキスト"/>
        <xdr:cNvSpPr txBox="1"/>
      </xdr:nvSpPr>
      <xdr:spPr>
        <a:xfrm>
          <a:off x="17106900" y="231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93980</xdr:rowOff>
    </xdr:from>
    <xdr:to>
      <xdr:col>23</xdr:col>
      <xdr:colOff>457200</xdr:colOff>
      <xdr:row>16</xdr:row>
      <xdr:rowOff>24130</xdr:rowOff>
    </xdr:to>
    <xdr:sp macro="" textlink="">
      <xdr:nvSpPr>
        <xdr:cNvPr id="460" name="円/楕円 459"/>
        <xdr:cNvSpPr/>
      </xdr:nvSpPr>
      <xdr:spPr>
        <a:xfrm>
          <a:off x="16129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8907</xdr:rowOff>
    </xdr:from>
    <xdr:ext cx="736600" cy="259045"/>
    <xdr:sp macro="" textlink="">
      <xdr:nvSpPr>
        <xdr:cNvPr id="461" name="テキスト ボックス 460"/>
        <xdr:cNvSpPr txBox="1"/>
      </xdr:nvSpPr>
      <xdr:spPr>
        <a:xfrm>
          <a:off x="15798800" y="275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167979</xdr:rowOff>
    </xdr:from>
    <xdr:to>
      <xdr:col>22</xdr:col>
      <xdr:colOff>254000</xdr:colOff>
      <xdr:row>16</xdr:row>
      <xdr:rowOff>98129</xdr:rowOff>
    </xdr:to>
    <xdr:sp macro="" textlink="">
      <xdr:nvSpPr>
        <xdr:cNvPr id="462" name="円/楕円 461"/>
        <xdr:cNvSpPr/>
      </xdr:nvSpPr>
      <xdr:spPr>
        <a:xfrm>
          <a:off x="152400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82906</xdr:rowOff>
    </xdr:from>
    <xdr:ext cx="762000" cy="259045"/>
    <xdr:sp macro="" textlink="">
      <xdr:nvSpPr>
        <xdr:cNvPr id="463" name="テキスト ボックス 462"/>
        <xdr:cNvSpPr txBox="1"/>
      </xdr:nvSpPr>
      <xdr:spPr>
        <a:xfrm>
          <a:off x="14909800" y="282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64" name="円/楕円 463"/>
        <xdr:cNvSpPr/>
      </xdr:nvSpPr>
      <xdr:spPr>
        <a:xfrm>
          <a:off x="14351000" y="29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65" name="テキスト ボックス 46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7535</xdr:rowOff>
    </xdr:from>
    <xdr:to>
      <xdr:col>19</xdr:col>
      <xdr:colOff>533400</xdr:colOff>
      <xdr:row>18</xdr:row>
      <xdr:rowOff>109135</xdr:rowOff>
    </xdr:to>
    <xdr:sp macro="" textlink="">
      <xdr:nvSpPr>
        <xdr:cNvPr id="466" name="円/楕円 465"/>
        <xdr:cNvSpPr/>
      </xdr:nvSpPr>
      <xdr:spPr>
        <a:xfrm>
          <a:off x="13462000" y="30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93912</xdr:rowOff>
    </xdr:from>
    <xdr:ext cx="762000" cy="259045"/>
    <xdr:sp macro="" textlink="">
      <xdr:nvSpPr>
        <xdr:cNvPr id="467" name="テキスト ボックス 466"/>
        <xdr:cNvSpPr txBox="1"/>
      </xdr:nvSpPr>
      <xdr:spPr>
        <a:xfrm>
          <a:off x="13131800" y="318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長崎県新上五島町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21,145
21,125
213.94
18,375,088
18,157,472
209,312
11,482,984
24,417,052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月に</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町が合併したことで職員数が過大となり、類似団体と比較すると高くなっている。平成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年に策定した「定員適正化計画」により、平成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日現在で</a:t>
          </a:r>
          <a:r>
            <a:rPr kumimoji="1" lang="en-US" altLang="ja-JP" sz="1300">
              <a:solidFill>
                <a:schemeClr val="dk1"/>
              </a:solidFill>
              <a:effectLst/>
              <a:latin typeface="+mn-lt"/>
              <a:ea typeface="+mn-ea"/>
              <a:cs typeface="+mn-cs"/>
            </a:rPr>
            <a:t>376</a:t>
          </a:r>
          <a:r>
            <a:rPr kumimoji="1" lang="ja-JP" altLang="ja-JP" sz="1300">
              <a:solidFill>
                <a:schemeClr val="dk1"/>
              </a:solidFill>
              <a:effectLst/>
              <a:latin typeface="+mn-lt"/>
              <a:ea typeface="+mn-ea"/>
              <a:cs typeface="+mn-cs"/>
            </a:rPr>
            <a:t>人（普通会計）とな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類似団体平均に近づいた</a:t>
          </a:r>
          <a:r>
            <a:rPr kumimoji="1" lang="ja-JP" altLang="ja-JP" sz="1300">
              <a:solidFill>
                <a:schemeClr val="dk1"/>
              </a:solidFill>
              <a:effectLst/>
              <a:latin typeface="+mn-lt"/>
              <a:ea typeface="+mn-ea"/>
              <a:cs typeface="+mn-cs"/>
            </a:rPr>
            <a:t>。今後は、平成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次定員適正化計画」により、平成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日までに</a:t>
          </a:r>
          <a:r>
            <a:rPr kumimoji="1" lang="en-US" altLang="ja-JP" sz="1300">
              <a:solidFill>
                <a:schemeClr val="dk1"/>
              </a:solidFill>
              <a:effectLst/>
              <a:latin typeface="+mn-lt"/>
              <a:ea typeface="+mn-ea"/>
              <a:cs typeface="+mn-cs"/>
            </a:rPr>
            <a:t>299</a:t>
          </a:r>
          <a:r>
            <a:rPr kumimoji="1" lang="ja-JP" altLang="ja-JP" sz="1300">
              <a:solidFill>
                <a:schemeClr val="dk1"/>
              </a:solidFill>
              <a:effectLst/>
              <a:latin typeface="+mn-lt"/>
              <a:ea typeface="+mn-ea"/>
              <a:cs typeface="+mn-cs"/>
            </a:rPr>
            <a:t>人（普通会計）を目標に努力する。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38</xdr:row>
      <xdr:rowOff>35560</xdr:rowOff>
    </xdr:to>
    <xdr:cxnSp macro="">
      <xdr:nvCxnSpPr>
        <xdr:cNvPr id="62" name="直線コネクタ 61"/>
        <xdr:cNvCxnSpPr/>
      </xdr:nvCxnSpPr>
      <xdr:spPr>
        <a:xfrm flipV="1">
          <a:off x="3987800" y="64317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94996</xdr:rowOff>
    </xdr:to>
    <xdr:cxnSp macro="">
      <xdr:nvCxnSpPr>
        <xdr:cNvPr id="65" name="直線コネクタ 64"/>
        <xdr:cNvCxnSpPr/>
      </xdr:nvCxnSpPr>
      <xdr:spPr>
        <a:xfrm flipV="1">
          <a:off x="3098800" y="65506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62992</xdr:rowOff>
    </xdr:from>
    <xdr:to>
      <xdr:col>4</xdr:col>
      <xdr:colOff>346075</xdr:colOff>
      <xdr:row>38</xdr:row>
      <xdr:rowOff>94996</xdr:rowOff>
    </xdr:to>
    <xdr:cxnSp macro="">
      <xdr:nvCxnSpPr>
        <xdr:cNvPr id="68" name="直線コネクタ 67"/>
        <xdr:cNvCxnSpPr/>
      </xdr:nvCxnSpPr>
      <xdr:spPr>
        <a:xfrm>
          <a:off x="2209800" y="6578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38</xdr:row>
      <xdr:rowOff>62992</xdr:rowOff>
    </xdr:to>
    <xdr:cxnSp macro="">
      <xdr:nvCxnSpPr>
        <xdr:cNvPr id="71" name="直線コネクタ 70"/>
        <xdr:cNvCxnSpPr/>
      </xdr:nvCxnSpPr>
      <xdr:spPr>
        <a:xfrm>
          <a:off x="1320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37338</xdr:rowOff>
    </xdr:from>
    <xdr:to>
      <xdr:col>7</xdr:col>
      <xdr:colOff>66675</xdr:colOff>
      <xdr:row>37</xdr:row>
      <xdr:rowOff>138938</xdr:rowOff>
    </xdr:to>
    <xdr:sp macro="" textlink="">
      <xdr:nvSpPr>
        <xdr:cNvPr id="81" name="円/楕円 80"/>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9415</xdr:rowOff>
    </xdr:from>
    <xdr:ext cx="762000" cy="259045"/>
    <xdr:sp macro="" textlink="">
      <xdr:nvSpPr>
        <xdr:cNvPr id="82"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3" name="円/楕円 82"/>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4" name="テキスト ボックス 83"/>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44196</xdr:rowOff>
    </xdr:from>
    <xdr:to>
      <xdr:col>4</xdr:col>
      <xdr:colOff>396875</xdr:colOff>
      <xdr:row>38</xdr:row>
      <xdr:rowOff>145796</xdr:rowOff>
    </xdr:to>
    <xdr:sp macro="" textlink="">
      <xdr:nvSpPr>
        <xdr:cNvPr id="85" name="円/楕円 84"/>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130573</xdr:rowOff>
    </xdr:from>
    <xdr:ext cx="762000" cy="259045"/>
    <xdr:sp macro="" textlink="">
      <xdr:nvSpPr>
        <xdr:cNvPr id="86" name="テキスト ボックス 85"/>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7" name="円/楕円 86"/>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88" name="テキスト ボックス 87"/>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165354</xdr:rowOff>
    </xdr:from>
    <xdr:to>
      <xdr:col>1</xdr:col>
      <xdr:colOff>676275</xdr:colOff>
      <xdr:row>38</xdr:row>
      <xdr:rowOff>95504</xdr:rowOff>
    </xdr:to>
    <xdr:sp macro="" textlink="">
      <xdr:nvSpPr>
        <xdr:cNvPr id="89" name="円/楕円 88"/>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80281</xdr:rowOff>
    </xdr:from>
    <xdr:ext cx="762000" cy="259045"/>
    <xdr:sp macro="" textlink="">
      <xdr:nvSpPr>
        <xdr:cNvPr id="90" name="テキスト ボックス 89"/>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○物件費に係る経常収支比率が類似団体平均を下回っているのは、平成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月に策定した「行財政改革大綱」</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により、施設の維持管理等経費の見直しを行った結果である。今後は平成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次行財政改革大綱」を推進し、公共施設の統廃合や民営化、民間委託の推進など、更なるコスト削減に努力する。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37846</xdr:rowOff>
    </xdr:to>
    <xdr:cxnSp macro="">
      <xdr:nvCxnSpPr>
        <xdr:cNvPr id="120" name="直線コネクタ 119"/>
        <xdr:cNvCxnSpPr/>
      </xdr:nvCxnSpPr>
      <xdr:spPr>
        <a:xfrm>
          <a:off x="15671800" y="2911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16</xdr:row>
      <xdr:rowOff>168148</xdr:rowOff>
    </xdr:to>
    <xdr:cxnSp macro="">
      <xdr:nvCxnSpPr>
        <xdr:cNvPr id="123" name="直線コネクタ 122"/>
        <xdr:cNvCxnSpPr/>
      </xdr:nvCxnSpPr>
      <xdr:spPr>
        <a:xfrm>
          <a:off x="14782800" y="2897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154432</xdr:rowOff>
    </xdr:to>
    <xdr:cxnSp macro="">
      <xdr:nvCxnSpPr>
        <xdr:cNvPr id="126" name="直線コネクタ 125"/>
        <xdr:cNvCxnSpPr/>
      </xdr:nvCxnSpPr>
      <xdr:spPr>
        <a:xfrm>
          <a:off x="13893800" y="2870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127000</xdr:rowOff>
    </xdr:to>
    <xdr:cxnSp macro="">
      <xdr:nvCxnSpPr>
        <xdr:cNvPr id="129" name="直線コネクタ 128"/>
        <xdr:cNvCxnSpPr/>
      </xdr:nvCxnSpPr>
      <xdr:spPr>
        <a:xfrm>
          <a:off x="13004800" y="2851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39" name="円/楕円 138"/>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3573</xdr:rowOff>
    </xdr:from>
    <xdr:ext cx="762000" cy="259045"/>
    <xdr:sp macro="" textlink="">
      <xdr:nvSpPr>
        <xdr:cNvPr id="140" name="物件費該当値テキスト"/>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1" name="円/楕円 140"/>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2" name="テキスト ボックス 141"/>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3" name="円/楕円 142"/>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43959</xdr:rowOff>
    </xdr:from>
    <xdr:ext cx="762000" cy="259045"/>
    <xdr:sp macro="" textlink="">
      <xdr:nvSpPr>
        <xdr:cNvPr id="144" name="テキスト ボックス 143"/>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45" name="円/楕円 144"/>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6" name="テキスト ボックス 145"/>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7" name="円/楕円 146"/>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48" name="テキスト ボックス 14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○扶助費に係る経常収支比率が類似団体平均を下回っているのは、自主財源が乏しい財政状況の中、独自に事業の抑制をしていることが要因である。早期に財政の健全化を図り、福祉の充実に努めたい。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120650</xdr:rowOff>
    </xdr:from>
    <xdr:to>
      <xdr:col>7</xdr:col>
      <xdr:colOff>15875</xdr:colOff>
      <xdr:row>53</xdr:row>
      <xdr:rowOff>120650</xdr:rowOff>
    </xdr:to>
    <xdr:cxnSp macro="">
      <xdr:nvCxnSpPr>
        <xdr:cNvPr id="181" name="直線コネクタ 180"/>
        <xdr:cNvCxnSpPr/>
      </xdr:nvCxnSpPr>
      <xdr:spPr>
        <a:xfrm>
          <a:off x="3987800" y="920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120650</xdr:rowOff>
    </xdr:from>
    <xdr:to>
      <xdr:col>5</xdr:col>
      <xdr:colOff>549275</xdr:colOff>
      <xdr:row>53</xdr:row>
      <xdr:rowOff>120650</xdr:rowOff>
    </xdr:to>
    <xdr:cxnSp macro="">
      <xdr:nvCxnSpPr>
        <xdr:cNvPr id="184" name="直線コネクタ 183"/>
        <xdr:cNvCxnSpPr/>
      </xdr:nvCxnSpPr>
      <xdr:spPr>
        <a:xfrm>
          <a:off x="3098800" y="920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44450</xdr:rowOff>
    </xdr:from>
    <xdr:to>
      <xdr:col>4</xdr:col>
      <xdr:colOff>346075</xdr:colOff>
      <xdr:row>53</xdr:row>
      <xdr:rowOff>120650</xdr:rowOff>
    </xdr:to>
    <xdr:cxnSp macro="">
      <xdr:nvCxnSpPr>
        <xdr:cNvPr id="187" name="直線コネクタ 186"/>
        <xdr:cNvCxnSpPr/>
      </xdr:nvCxnSpPr>
      <xdr:spPr>
        <a:xfrm>
          <a:off x="2209800" y="913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44450</xdr:rowOff>
    </xdr:to>
    <xdr:cxnSp macro="">
      <xdr:nvCxnSpPr>
        <xdr:cNvPr id="190" name="直線コネクタ 189"/>
        <xdr:cNvCxnSpPr/>
      </xdr:nvCxnSpPr>
      <xdr:spPr>
        <a:xfrm>
          <a:off x="1320800" y="911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69850</xdr:rowOff>
    </xdr:from>
    <xdr:to>
      <xdr:col>7</xdr:col>
      <xdr:colOff>66675</xdr:colOff>
      <xdr:row>54</xdr:row>
      <xdr:rowOff>0</xdr:rowOff>
    </xdr:to>
    <xdr:sp macro="" textlink="">
      <xdr:nvSpPr>
        <xdr:cNvPr id="200" name="円/楕円 199"/>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86377</xdr:rowOff>
    </xdr:from>
    <xdr:ext cx="762000" cy="259045"/>
    <xdr:sp macro="" textlink="">
      <xdr:nvSpPr>
        <xdr:cNvPr id="201"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69850</xdr:rowOff>
    </xdr:from>
    <xdr:to>
      <xdr:col>5</xdr:col>
      <xdr:colOff>600075</xdr:colOff>
      <xdr:row>54</xdr:row>
      <xdr:rowOff>0</xdr:rowOff>
    </xdr:to>
    <xdr:sp macro="" textlink="">
      <xdr:nvSpPr>
        <xdr:cNvPr id="202" name="円/楕円 201"/>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10177</xdr:rowOff>
    </xdr:from>
    <xdr:ext cx="736600" cy="259045"/>
    <xdr:sp macro="" textlink="">
      <xdr:nvSpPr>
        <xdr:cNvPr id="203" name="テキスト ボックス 202"/>
        <xdr:cNvSpPr txBox="1"/>
      </xdr:nvSpPr>
      <xdr:spPr>
        <a:xfrm>
          <a:off x="360680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69850</xdr:rowOff>
    </xdr:from>
    <xdr:to>
      <xdr:col>4</xdr:col>
      <xdr:colOff>396875</xdr:colOff>
      <xdr:row>54</xdr:row>
      <xdr:rowOff>0</xdr:rowOff>
    </xdr:to>
    <xdr:sp macro="" textlink="">
      <xdr:nvSpPr>
        <xdr:cNvPr id="204" name="円/楕円 203"/>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10177</xdr:rowOff>
    </xdr:from>
    <xdr:ext cx="762000" cy="259045"/>
    <xdr:sp macro="" textlink="">
      <xdr:nvSpPr>
        <xdr:cNvPr id="205" name="テキスト ボックス 204"/>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165100</xdr:rowOff>
    </xdr:from>
    <xdr:to>
      <xdr:col>3</xdr:col>
      <xdr:colOff>193675</xdr:colOff>
      <xdr:row>53</xdr:row>
      <xdr:rowOff>95250</xdr:rowOff>
    </xdr:to>
    <xdr:sp macro="" textlink="">
      <xdr:nvSpPr>
        <xdr:cNvPr id="206" name="円/楕円 205"/>
        <xdr:cNvSpPr/>
      </xdr:nvSpPr>
      <xdr:spPr>
        <a:xfrm>
          <a:off x="2159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105427</xdr:rowOff>
    </xdr:from>
    <xdr:ext cx="762000" cy="259045"/>
    <xdr:sp macro="" textlink="">
      <xdr:nvSpPr>
        <xdr:cNvPr id="207" name="テキスト ボックス 206"/>
        <xdr:cNvSpPr txBox="1"/>
      </xdr:nvSpPr>
      <xdr:spPr>
        <a:xfrm>
          <a:off x="1828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8" name="円/楕円 207"/>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9" name="テキスト ボックス 208"/>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○その他に係る経常収支比率が類似団体平均を下回っているのは、公営企業会計の使用料・手数料の見直しやコスト削減により繰出金を抑制したことが主な要因であり、今後も平成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次行財政改革大綱」を推進し、更なるコスト削減等に努力する。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101854</xdr:rowOff>
    </xdr:from>
    <xdr:to>
      <xdr:col>24</xdr:col>
      <xdr:colOff>31750</xdr:colOff>
      <xdr:row>55</xdr:row>
      <xdr:rowOff>101854</xdr:rowOff>
    </xdr:to>
    <xdr:cxnSp macro="">
      <xdr:nvCxnSpPr>
        <xdr:cNvPr id="239" name="直線コネクタ 238"/>
        <xdr:cNvCxnSpPr/>
      </xdr:nvCxnSpPr>
      <xdr:spPr>
        <a:xfrm>
          <a:off x="15671800" y="9531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101854</xdr:rowOff>
    </xdr:from>
    <xdr:to>
      <xdr:col>22</xdr:col>
      <xdr:colOff>565150</xdr:colOff>
      <xdr:row>56</xdr:row>
      <xdr:rowOff>49276</xdr:rowOff>
    </xdr:to>
    <xdr:cxnSp macro="">
      <xdr:nvCxnSpPr>
        <xdr:cNvPr id="242" name="直線コネクタ 241"/>
        <xdr:cNvCxnSpPr/>
      </xdr:nvCxnSpPr>
      <xdr:spPr>
        <a:xfrm flipV="1">
          <a:off x="14782800" y="9531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49276</xdr:rowOff>
    </xdr:to>
    <xdr:cxnSp macro="">
      <xdr:nvCxnSpPr>
        <xdr:cNvPr id="245" name="直線コネクタ 244"/>
        <xdr:cNvCxnSpPr/>
      </xdr:nvCxnSpPr>
      <xdr:spPr>
        <a:xfrm>
          <a:off x="13893800" y="9577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55</xdr:row>
      <xdr:rowOff>147574</xdr:rowOff>
    </xdr:to>
    <xdr:cxnSp macro="">
      <xdr:nvCxnSpPr>
        <xdr:cNvPr id="248" name="直線コネクタ 247"/>
        <xdr:cNvCxnSpPr/>
      </xdr:nvCxnSpPr>
      <xdr:spPr>
        <a:xfrm>
          <a:off x="13004800" y="9540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51054</xdr:rowOff>
    </xdr:from>
    <xdr:to>
      <xdr:col>24</xdr:col>
      <xdr:colOff>82550</xdr:colOff>
      <xdr:row>55</xdr:row>
      <xdr:rowOff>152654</xdr:rowOff>
    </xdr:to>
    <xdr:sp macro="" textlink="">
      <xdr:nvSpPr>
        <xdr:cNvPr id="258" name="円/楕円 257"/>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131081</xdr:rowOff>
    </xdr:from>
    <xdr:ext cx="762000" cy="259045"/>
    <xdr:sp macro="" textlink="">
      <xdr:nvSpPr>
        <xdr:cNvPr id="259" name="その他該当値テキスト"/>
        <xdr:cNvSpPr txBox="1"/>
      </xdr:nvSpPr>
      <xdr:spPr>
        <a:xfrm>
          <a:off x="16598900" y="93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51054</xdr:rowOff>
    </xdr:from>
    <xdr:to>
      <xdr:col>22</xdr:col>
      <xdr:colOff>615950</xdr:colOff>
      <xdr:row>55</xdr:row>
      <xdr:rowOff>152654</xdr:rowOff>
    </xdr:to>
    <xdr:sp macro="" textlink="">
      <xdr:nvSpPr>
        <xdr:cNvPr id="260" name="円/楕円 259"/>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162831</xdr:rowOff>
    </xdr:from>
    <xdr:ext cx="736600" cy="259045"/>
    <xdr:sp macro="" textlink="">
      <xdr:nvSpPr>
        <xdr:cNvPr id="261" name="テキスト ボックス 260"/>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2" name="円/楕円 261"/>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63" name="テキスト ボックス 262"/>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64" name="円/楕円 263"/>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65" name="テキスト ボックス 264"/>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66" name="円/楕円 265"/>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67" name="テキスト ボックス 266"/>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に係る経常収支比率が類似団体平均を下回っているのは、平成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月に策定した「行財政改革大綱」</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により、施設の維持管理等経費の見直しを行った結果である。今後は平成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次行財政改革大綱」を推進し、公共施設の統廃合や民営化、民間委託の推進など、更なるコスト削減に努力する。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88138</xdr:rowOff>
    </xdr:to>
    <xdr:cxnSp macro="">
      <xdr:nvCxnSpPr>
        <xdr:cNvPr id="297" name="直線コネクタ 296"/>
        <xdr:cNvCxnSpPr/>
      </xdr:nvCxnSpPr>
      <xdr:spPr>
        <a:xfrm>
          <a:off x="15671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83566</xdr:rowOff>
    </xdr:to>
    <xdr:cxnSp macro="">
      <xdr:nvCxnSpPr>
        <xdr:cNvPr id="300" name="直線コネクタ 299"/>
        <xdr:cNvCxnSpPr/>
      </xdr:nvCxnSpPr>
      <xdr:spPr>
        <a:xfrm>
          <a:off x="14782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83566</xdr:rowOff>
    </xdr:to>
    <xdr:cxnSp macro="">
      <xdr:nvCxnSpPr>
        <xdr:cNvPr id="303" name="直線コネクタ 302"/>
        <xdr:cNvCxnSpPr/>
      </xdr:nvCxnSpPr>
      <xdr:spPr>
        <a:xfrm>
          <a:off x="13893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69850</xdr:rowOff>
    </xdr:to>
    <xdr:cxnSp macro="">
      <xdr:nvCxnSpPr>
        <xdr:cNvPr id="306" name="直線コネクタ 305"/>
        <xdr:cNvCxnSpPr/>
      </xdr:nvCxnSpPr>
      <xdr:spPr>
        <a:xfrm>
          <a:off x="13004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16" name="円/楕円 315"/>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17"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18" name="円/楕円 317"/>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19" name="テキスト ボックス 318"/>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32766</xdr:rowOff>
    </xdr:from>
    <xdr:to>
      <xdr:col>21</xdr:col>
      <xdr:colOff>412750</xdr:colOff>
      <xdr:row>35</xdr:row>
      <xdr:rowOff>134366</xdr:rowOff>
    </xdr:to>
    <xdr:sp macro="" textlink="">
      <xdr:nvSpPr>
        <xdr:cNvPr id="320" name="円/楕円 319"/>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144543</xdr:rowOff>
    </xdr:from>
    <xdr:ext cx="762000" cy="259045"/>
    <xdr:sp macro="" textlink="">
      <xdr:nvSpPr>
        <xdr:cNvPr id="321" name="テキスト ボックス 320"/>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22" name="円/楕円 321"/>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24" name="円/楕円 32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25" name="テキスト ボックス 32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○合併前の大型事業実施によって地方債残高が増加した影響で、地方債の元利償還が膨らんでおり、公債費に係る経常収支比率は、類似団体平均を</a:t>
          </a:r>
          <a:r>
            <a:rPr kumimoji="1" lang="en-US" altLang="ja-JP" sz="1300">
              <a:solidFill>
                <a:schemeClr val="dk1"/>
              </a:solidFill>
              <a:effectLst/>
              <a:latin typeface="+mn-lt"/>
              <a:ea typeface="+mn-ea"/>
              <a:cs typeface="+mn-cs"/>
            </a:rPr>
            <a:t>10.8</a:t>
          </a:r>
          <a:r>
            <a:rPr kumimoji="1" lang="ja-JP" altLang="ja-JP" sz="1300">
              <a:solidFill>
                <a:schemeClr val="dk1"/>
              </a:solidFill>
              <a:effectLst/>
              <a:latin typeface="+mn-lt"/>
              <a:ea typeface="+mn-ea"/>
              <a:cs typeface="+mn-cs"/>
            </a:rPr>
            <a:t>ポイント上回っている。そのため、「財政運営適正化計画」では、地方債の発行限度額を定めるとともに、計画的な繰上償還を実施することとし、将来の償還額の圧縮に努めている。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21844</xdr:rowOff>
    </xdr:to>
    <xdr:cxnSp macro="">
      <xdr:nvCxnSpPr>
        <xdr:cNvPr id="350" name="直線コネクタ 349"/>
        <xdr:cNvCxnSpPr/>
      </xdr:nvCxnSpPr>
      <xdr:spPr>
        <a:xfrm flipV="1">
          <a:off x="4826000" y="12823444"/>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165371</xdr:rowOff>
    </xdr:from>
    <xdr:ext cx="762000" cy="259045"/>
    <xdr:sp macro="" textlink="">
      <xdr:nvSpPr>
        <xdr:cNvPr id="351" name="公債費最小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80</xdr:row>
      <xdr:rowOff>21844</xdr:rowOff>
    </xdr:from>
    <xdr:to>
      <xdr:col>7</xdr:col>
      <xdr:colOff>104775</xdr:colOff>
      <xdr:row>80</xdr:row>
      <xdr:rowOff>21844</xdr:rowOff>
    </xdr:to>
    <xdr:cxnSp macro="">
      <xdr:nvCxnSpPr>
        <xdr:cNvPr id="352" name="直線コネクタ 351"/>
        <xdr:cNvCxnSpPr/>
      </xdr:nvCxnSpPr>
      <xdr:spPr>
        <a:xfrm>
          <a:off x="4737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53"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54" name="直線コネクタ 353"/>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104139</xdr:rowOff>
    </xdr:to>
    <xdr:cxnSp macro="">
      <xdr:nvCxnSpPr>
        <xdr:cNvPr id="355" name="直線コネクタ 354"/>
        <xdr:cNvCxnSpPr/>
      </xdr:nvCxnSpPr>
      <xdr:spPr>
        <a:xfrm flipV="1">
          <a:off x="3987800" y="137378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8145</xdr:rowOff>
    </xdr:from>
    <xdr:ext cx="762000" cy="259045"/>
    <xdr:sp macro="" textlink="">
      <xdr:nvSpPr>
        <xdr:cNvPr id="356"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57" name="フローチャート : 判断 356"/>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104139</xdr:rowOff>
    </xdr:from>
    <xdr:to>
      <xdr:col>5</xdr:col>
      <xdr:colOff>549275</xdr:colOff>
      <xdr:row>80</xdr:row>
      <xdr:rowOff>154432</xdr:rowOff>
    </xdr:to>
    <xdr:cxnSp macro="">
      <xdr:nvCxnSpPr>
        <xdr:cNvPr id="358" name="直線コネクタ 357"/>
        <xdr:cNvCxnSpPr/>
      </xdr:nvCxnSpPr>
      <xdr:spPr>
        <a:xfrm flipV="1">
          <a:off x="3098800" y="138201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763</xdr:rowOff>
    </xdr:from>
    <xdr:to>
      <xdr:col>5</xdr:col>
      <xdr:colOff>600075</xdr:colOff>
      <xdr:row>77</xdr:row>
      <xdr:rowOff>102363</xdr:rowOff>
    </xdr:to>
    <xdr:sp macro="" textlink="">
      <xdr:nvSpPr>
        <xdr:cNvPr id="359" name="フローチャート : 判断 358"/>
        <xdr:cNvSpPr/>
      </xdr:nvSpPr>
      <xdr:spPr>
        <a:xfrm>
          <a:off x="3937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60" name="テキスト ボックス 359"/>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154432</xdr:rowOff>
    </xdr:from>
    <xdr:to>
      <xdr:col>4</xdr:col>
      <xdr:colOff>346075</xdr:colOff>
      <xdr:row>81</xdr:row>
      <xdr:rowOff>1270</xdr:rowOff>
    </xdr:to>
    <xdr:cxnSp macro="">
      <xdr:nvCxnSpPr>
        <xdr:cNvPr id="361" name="直線コネクタ 360"/>
        <xdr:cNvCxnSpPr/>
      </xdr:nvCxnSpPr>
      <xdr:spPr>
        <a:xfrm flipV="1">
          <a:off x="2209800" y="13870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2" name="フローチャート : 判断 361"/>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3" name="テキスト ボックス 36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1270</xdr:rowOff>
    </xdr:from>
    <xdr:to>
      <xdr:col>3</xdr:col>
      <xdr:colOff>142875</xdr:colOff>
      <xdr:row>81</xdr:row>
      <xdr:rowOff>10413</xdr:rowOff>
    </xdr:to>
    <xdr:cxnSp macro="">
      <xdr:nvCxnSpPr>
        <xdr:cNvPr id="364" name="直線コネクタ 363"/>
        <xdr:cNvCxnSpPr/>
      </xdr:nvCxnSpPr>
      <xdr:spPr>
        <a:xfrm flipV="1">
          <a:off x="1320800" y="138887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65" name="フローチャート : 判断 36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66" name="テキスト ボックス 36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67" name="フローチャート : 判断 366"/>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68" name="テキスト ボックス 367"/>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142494</xdr:rowOff>
    </xdr:from>
    <xdr:to>
      <xdr:col>7</xdr:col>
      <xdr:colOff>66675</xdr:colOff>
      <xdr:row>80</xdr:row>
      <xdr:rowOff>72644</xdr:rowOff>
    </xdr:to>
    <xdr:sp macro="" textlink="">
      <xdr:nvSpPr>
        <xdr:cNvPr id="374" name="円/楕円 373"/>
        <xdr:cNvSpPr/>
      </xdr:nvSpPr>
      <xdr:spPr>
        <a:xfrm>
          <a:off x="4775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51071</xdr:rowOff>
    </xdr:from>
    <xdr:ext cx="762000" cy="259045"/>
    <xdr:sp macro="" textlink="">
      <xdr:nvSpPr>
        <xdr:cNvPr id="375" name="公債費該当値テキスト"/>
        <xdr:cNvSpPr txBox="1"/>
      </xdr:nvSpPr>
      <xdr:spPr>
        <a:xfrm>
          <a:off x="4914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53339</xdr:rowOff>
    </xdr:from>
    <xdr:to>
      <xdr:col>5</xdr:col>
      <xdr:colOff>600075</xdr:colOff>
      <xdr:row>80</xdr:row>
      <xdr:rowOff>154939</xdr:rowOff>
    </xdr:to>
    <xdr:sp macro="" textlink="">
      <xdr:nvSpPr>
        <xdr:cNvPr id="376" name="円/楕円 375"/>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139716</xdr:rowOff>
    </xdr:from>
    <xdr:ext cx="736600" cy="259045"/>
    <xdr:sp macro="" textlink="">
      <xdr:nvSpPr>
        <xdr:cNvPr id="377" name="テキスト ボックス 376"/>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103632</xdr:rowOff>
    </xdr:from>
    <xdr:to>
      <xdr:col>4</xdr:col>
      <xdr:colOff>396875</xdr:colOff>
      <xdr:row>81</xdr:row>
      <xdr:rowOff>33782</xdr:rowOff>
    </xdr:to>
    <xdr:sp macro="" textlink="">
      <xdr:nvSpPr>
        <xdr:cNvPr id="378" name="円/楕円 377"/>
        <xdr:cNvSpPr/>
      </xdr:nvSpPr>
      <xdr:spPr>
        <a:xfrm>
          <a:off x="3048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18559</xdr:rowOff>
    </xdr:from>
    <xdr:ext cx="762000" cy="259045"/>
    <xdr:sp macro="" textlink="">
      <xdr:nvSpPr>
        <xdr:cNvPr id="379" name="テキスト ボックス 378"/>
        <xdr:cNvSpPr txBox="1"/>
      </xdr:nvSpPr>
      <xdr:spPr>
        <a:xfrm>
          <a:off x="2717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121920</xdr:rowOff>
    </xdr:from>
    <xdr:to>
      <xdr:col>3</xdr:col>
      <xdr:colOff>193675</xdr:colOff>
      <xdr:row>81</xdr:row>
      <xdr:rowOff>52070</xdr:rowOff>
    </xdr:to>
    <xdr:sp macro="" textlink="">
      <xdr:nvSpPr>
        <xdr:cNvPr id="380" name="円/楕円 379"/>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36847</xdr:rowOff>
    </xdr:from>
    <xdr:ext cx="762000" cy="259045"/>
    <xdr:sp macro="" textlink="">
      <xdr:nvSpPr>
        <xdr:cNvPr id="381" name="テキスト ボックス 380"/>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131063</xdr:rowOff>
    </xdr:from>
    <xdr:to>
      <xdr:col>1</xdr:col>
      <xdr:colOff>676275</xdr:colOff>
      <xdr:row>81</xdr:row>
      <xdr:rowOff>61213</xdr:rowOff>
    </xdr:to>
    <xdr:sp macro="" textlink="">
      <xdr:nvSpPr>
        <xdr:cNvPr id="382" name="円/楕円 381"/>
        <xdr:cNvSpPr/>
      </xdr:nvSpPr>
      <xdr:spPr>
        <a:xfrm>
          <a:off x="1270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45990</xdr:rowOff>
    </xdr:from>
    <xdr:ext cx="762000" cy="259045"/>
    <xdr:sp macro="" textlink="">
      <xdr:nvSpPr>
        <xdr:cNvPr id="383" name="テキスト ボックス 382"/>
        <xdr:cNvSpPr txBox="1"/>
      </xdr:nvSpPr>
      <xdr:spPr>
        <a:xfrm>
          <a:off x="939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のうち、人件費以外は各種行財政改革による経常経費の抑制・削減・見直しにより、類似団体平均を下回っている。唯一類似団体平均を上回っている人件費については、、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月に策定した「第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次定員適正化計画」により職員数を削減し、人件費の抑制を図る。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8" name="直線コネクタ 39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99" name="テキスト ボックス 39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0" name="直線コネクタ 39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1" name="テキスト ボックス 40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2" name="直線コネクタ 40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3" name="テキスト ボックス 40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4" name="直線コネクタ 40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5" name="テキスト ボックス 40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7" name="テキスト ボックス 40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09" name="直線コネクタ 408"/>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0"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1" name="直線コネクタ 410"/>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2"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3" name="直線コネクタ 412"/>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60706</xdr:rowOff>
    </xdr:from>
    <xdr:to>
      <xdr:col>24</xdr:col>
      <xdr:colOff>31750</xdr:colOff>
      <xdr:row>73</xdr:row>
      <xdr:rowOff>133858</xdr:rowOff>
    </xdr:to>
    <xdr:cxnSp macro="">
      <xdr:nvCxnSpPr>
        <xdr:cNvPr id="414" name="直線コネクタ 413"/>
        <xdr:cNvCxnSpPr/>
      </xdr:nvCxnSpPr>
      <xdr:spPr>
        <a:xfrm flipV="1">
          <a:off x="15671800" y="125765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5"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6" name="フローチャート : 判断 415"/>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133858</xdr:rowOff>
    </xdr:from>
    <xdr:to>
      <xdr:col>22</xdr:col>
      <xdr:colOff>565150</xdr:colOff>
      <xdr:row>74</xdr:row>
      <xdr:rowOff>127000</xdr:rowOff>
    </xdr:to>
    <xdr:cxnSp macro="">
      <xdr:nvCxnSpPr>
        <xdr:cNvPr id="417" name="直線コネクタ 416"/>
        <xdr:cNvCxnSpPr/>
      </xdr:nvCxnSpPr>
      <xdr:spPr>
        <a:xfrm flipV="1">
          <a:off x="14782800" y="126497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18" name="フローチャート : 判断 417"/>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19" name="テキスト ボックス 418"/>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124714</xdr:rowOff>
    </xdr:from>
    <xdr:to>
      <xdr:col>21</xdr:col>
      <xdr:colOff>361950</xdr:colOff>
      <xdr:row>74</xdr:row>
      <xdr:rowOff>127000</xdr:rowOff>
    </xdr:to>
    <xdr:cxnSp macro="">
      <xdr:nvCxnSpPr>
        <xdr:cNvPr id="420" name="直線コネクタ 419"/>
        <xdr:cNvCxnSpPr/>
      </xdr:nvCxnSpPr>
      <xdr:spPr>
        <a:xfrm>
          <a:off x="13893800" y="12640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1" name="フローチャート : 判断 420"/>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2" name="テキスト ボックス 42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24130</xdr:rowOff>
    </xdr:from>
    <xdr:to>
      <xdr:col>20</xdr:col>
      <xdr:colOff>158750</xdr:colOff>
      <xdr:row>73</xdr:row>
      <xdr:rowOff>124714</xdr:rowOff>
    </xdr:to>
    <xdr:cxnSp macro="">
      <xdr:nvCxnSpPr>
        <xdr:cNvPr id="423" name="直線コネクタ 422"/>
        <xdr:cNvCxnSpPr/>
      </xdr:nvCxnSpPr>
      <xdr:spPr>
        <a:xfrm>
          <a:off x="13004800" y="125399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4" name="フローチャート : 判断 423"/>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5" name="テキスト ボックス 424"/>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6" name="フローチャート : 判断 425"/>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27" name="テキスト ボックス 426"/>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9906</xdr:rowOff>
    </xdr:from>
    <xdr:to>
      <xdr:col>24</xdr:col>
      <xdr:colOff>82550</xdr:colOff>
      <xdr:row>73</xdr:row>
      <xdr:rowOff>111506</xdr:rowOff>
    </xdr:to>
    <xdr:sp macro="" textlink="">
      <xdr:nvSpPr>
        <xdr:cNvPr id="433" name="円/楕円 432"/>
        <xdr:cNvSpPr/>
      </xdr:nvSpPr>
      <xdr:spPr>
        <a:xfrm>
          <a:off x="164592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89933</xdr:rowOff>
    </xdr:from>
    <xdr:ext cx="762000" cy="259045"/>
    <xdr:sp macro="" textlink="">
      <xdr:nvSpPr>
        <xdr:cNvPr id="434" name="公債費以外該当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83058</xdr:rowOff>
    </xdr:from>
    <xdr:to>
      <xdr:col>22</xdr:col>
      <xdr:colOff>615950</xdr:colOff>
      <xdr:row>74</xdr:row>
      <xdr:rowOff>13208</xdr:rowOff>
    </xdr:to>
    <xdr:sp macro="" textlink="">
      <xdr:nvSpPr>
        <xdr:cNvPr id="435" name="円/楕円 434"/>
        <xdr:cNvSpPr/>
      </xdr:nvSpPr>
      <xdr:spPr>
        <a:xfrm>
          <a:off x="15621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23385</xdr:rowOff>
    </xdr:from>
    <xdr:ext cx="736600" cy="259045"/>
    <xdr:sp macro="" textlink="">
      <xdr:nvSpPr>
        <xdr:cNvPr id="436" name="テキスト ボックス 435"/>
        <xdr:cNvSpPr txBox="1"/>
      </xdr:nvSpPr>
      <xdr:spPr>
        <a:xfrm>
          <a:off x="15290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37" name="円/楕円 436"/>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38" name="テキスト ボックス 437"/>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73914</xdr:rowOff>
    </xdr:from>
    <xdr:to>
      <xdr:col>20</xdr:col>
      <xdr:colOff>209550</xdr:colOff>
      <xdr:row>74</xdr:row>
      <xdr:rowOff>4064</xdr:rowOff>
    </xdr:to>
    <xdr:sp macro="" textlink="">
      <xdr:nvSpPr>
        <xdr:cNvPr id="439" name="円/楕円 438"/>
        <xdr:cNvSpPr/>
      </xdr:nvSpPr>
      <xdr:spPr>
        <a:xfrm>
          <a:off x="13843000" y="1258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14241</xdr:rowOff>
    </xdr:from>
    <xdr:ext cx="762000" cy="259045"/>
    <xdr:sp macro="" textlink="">
      <xdr:nvSpPr>
        <xdr:cNvPr id="440" name="テキスト ボックス 439"/>
        <xdr:cNvSpPr txBox="1"/>
      </xdr:nvSpPr>
      <xdr:spPr>
        <a:xfrm>
          <a:off x="13512800" y="1235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144780</xdr:rowOff>
    </xdr:from>
    <xdr:to>
      <xdr:col>19</xdr:col>
      <xdr:colOff>6350</xdr:colOff>
      <xdr:row>73</xdr:row>
      <xdr:rowOff>74930</xdr:rowOff>
    </xdr:to>
    <xdr:sp macro="" textlink="">
      <xdr:nvSpPr>
        <xdr:cNvPr id="441" name="円/楕円 440"/>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85107</xdr:rowOff>
    </xdr:from>
    <xdr:ext cx="762000" cy="259045"/>
    <xdr:sp macro="" textlink="">
      <xdr:nvSpPr>
        <xdr:cNvPr id="442" name="テキスト ボックス 441"/>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長崎県新上五島町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56210</xdr:rowOff>
    </xdr:from>
    <xdr:to>
      <xdr:col>4</xdr:col>
      <xdr:colOff>1117600</xdr:colOff>
      <xdr:row>12</xdr:row>
      <xdr:rowOff>56352</xdr:rowOff>
    </xdr:to>
    <xdr:cxnSp macro="">
      <xdr:nvCxnSpPr>
        <xdr:cNvPr id="52" name="直線コネクタ 51"/>
        <xdr:cNvCxnSpPr/>
      </xdr:nvCxnSpPr>
      <xdr:spPr bwMode="auto">
        <a:xfrm>
          <a:off x="5003800" y="2161235"/>
          <a:ext cx="647700" cy="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150089</xdr:rowOff>
    </xdr:from>
    <xdr:to>
      <xdr:col>4</xdr:col>
      <xdr:colOff>469900</xdr:colOff>
      <xdr:row>12</xdr:row>
      <xdr:rowOff>56210</xdr:rowOff>
    </xdr:to>
    <xdr:cxnSp macro="">
      <xdr:nvCxnSpPr>
        <xdr:cNvPr id="55" name="直線コネクタ 54"/>
        <xdr:cNvCxnSpPr/>
      </xdr:nvCxnSpPr>
      <xdr:spPr bwMode="auto">
        <a:xfrm>
          <a:off x="4305300" y="2083664"/>
          <a:ext cx="698500" cy="77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113828</xdr:rowOff>
    </xdr:from>
    <xdr:to>
      <xdr:col>3</xdr:col>
      <xdr:colOff>904875</xdr:colOff>
      <xdr:row>11</xdr:row>
      <xdr:rowOff>150089</xdr:rowOff>
    </xdr:to>
    <xdr:cxnSp macro="">
      <xdr:nvCxnSpPr>
        <xdr:cNvPr id="58" name="直線コネクタ 57"/>
        <xdr:cNvCxnSpPr/>
      </xdr:nvCxnSpPr>
      <xdr:spPr bwMode="auto">
        <a:xfrm>
          <a:off x="3606800" y="2047403"/>
          <a:ext cx="698500" cy="3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113828</xdr:rowOff>
    </xdr:from>
    <xdr:to>
      <xdr:col>3</xdr:col>
      <xdr:colOff>206375</xdr:colOff>
      <xdr:row>11</xdr:row>
      <xdr:rowOff>140041</xdr:rowOff>
    </xdr:to>
    <xdr:cxnSp macro="">
      <xdr:nvCxnSpPr>
        <xdr:cNvPr id="61" name="直線コネクタ 60"/>
        <xdr:cNvCxnSpPr/>
      </xdr:nvCxnSpPr>
      <xdr:spPr bwMode="auto">
        <a:xfrm flipV="1">
          <a:off x="2908300" y="2047403"/>
          <a:ext cx="698500" cy="2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5552</xdr:rowOff>
    </xdr:from>
    <xdr:to>
      <xdr:col>5</xdr:col>
      <xdr:colOff>34925</xdr:colOff>
      <xdr:row>12</xdr:row>
      <xdr:rowOff>107152</xdr:rowOff>
    </xdr:to>
    <xdr:sp macro="" textlink="">
      <xdr:nvSpPr>
        <xdr:cNvPr id="71" name="円/楕円 70"/>
        <xdr:cNvSpPr/>
      </xdr:nvSpPr>
      <xdr:spPr bwMode="auto">
        <a:xfrm>
          <a:off x="5600700" y="211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123679</xdr:rowOff>
    </xdr:from>
    <xdr:ext cx="762000" cy="259045"/>
    <xdr:sp macro="" textlink="">
      <xdr:nvSpPr>
        <xdr:cNvPr id="72" name="人口1人当たり決算額の推移該当値テキスト130"/>
        <xdr:cNvSpPr txBox="1"/>
      </xdr:nvSpPr>
      <xdr:spPr>
        <a:xfrm>
          <a:off x="5740400" y="205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163,115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5410</xdr:rowOff>
    </xdr:from>
    <xdr:to>
      <xdr:col>4</xdr:col>
      <xdr:colOff>520700</xdr:colOff>
      <xdr:row>12</xdr:row>
      <xdr:rowOff>107010</xdr:rowOff>
    </xdr:to>
    <xdr:sp macro="" textlink="">
      <xdr:nvSpPr>
        <xdr:cNvPr id="73" name="円/楕円 72"/>
        <xdr:cNvSpPr/>
      </xdr:nvSpPr>
      <xdr:spPr bwMode="auto">
        <a:xfrm>
          <a:off x="4953000" y="211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117187</xdr:rowOff>
    </xdr:from>
    <xdr:ext cx="736600" cy="259045"/>
    <xdr:sp macro="" textlink="">
      <xdr:nvSpPr>
        <xdr:cNvPr id="74" name="テキスト ボックス 73"/>
        <xdr:cNvSpPr txBox="1"/>
      </xdr:nvSpPr>
      <xdr:spPr>
        <a:xfrm>
          <a:off x="4622800" y="1879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163,128</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99289</xdr:rowOff>
    </xdr:from>
    <xdr:to>
      <xdr:col>3</xdr:col>
      <xdr:colOff>955675</xdr:colOff>
      <xdr:row>12</xdr:row>
      <xdr:rowOff>29439</xdr:rowOff>
    </xdr:to>
    <xdr:sp macro="" textlink="">
      <xdr:nvSpPr>
        <xdr:cNvPr id="75" name="円/楕円 74"/>
        <xdr:cNvSpPr/>
      </xdr:nvSpPr>
      <xdr:spPr bwMode="auto">
        <a:xfrm>
          <a:off x="4254500" y="203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39616</xdr:rowOff>
    </xdr:from>
    <xdr:ext cx="762000" cy="259045"/>
    <xdr:sp macro="" textlink="">
      <xdr:nvSpPr>
        <xdr:cNvPr id="76" name="テキスト ボックス 75"/>
        <xdr:cNvSpPr txBox="1"/>
      </xdr:nvSpPr>
      <xdr:spPr>
        <a:xfrm>
          <a:off x="3924300" y="180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170,254</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63028</xdr:rowOff>
    </xdr:from>
    <xdr:to>
      <xdr:col>3</xdr:col>
      <xdr:colOff>257175</xdr:colOff>
      <xdr:row>11</xdr:row>
      <xdr:rowOff>164628</xdr:rowOff>
    </xdr:to>
    <xdr:sp macro="" textlink="">
      <xdr:nvSpPr>
        <xdr:cNvPr id="77" name="円/楕円 76"/>
        <xdr:cNvSpPr/>
      </xdr:nvSpPr>
      <xdr:spPr bwMode="auto">
        <a:xfrm>
          <a:off x="3556000" y="199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3355</xdr:rowOff>
    </xdr:from>
    <xdr:ext cx="762000" cy="259045"/>
    <xdr:sp macro="" textlink="">
      <xdr:nvSpPr>
        <xdr:cNvPr id="78" name="テキスト ボックス 77"/>
        <xdr:cNvSpPr txBox="1"/>
      </xdr:nvSpPr>
      <xdr:spPr>
        <a:xfrm>
          <a:off x="3225800" y="1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173,585</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89241</xdr:rowOff>
    </xdr:from>
    <xdr:to>
      <xdr:col>2</xdr:col>
      <xdr:colOff>692150</xdr:colOff>
      <xdr:row>12</xdr:row>
      <xdr:rowOff>19391</xdr:rowOff>
    </xdr:to>
    <xdr:sp macro="" textlink="">
      <xdr:nvSpPr>
        <xdr:cNvPr id="79" name="円/楕円 78"/>
        <xdr:cNvSpPr/>
      </xdr:nvSpPr>
      <xdr:spPr bwMode="auto">
        <a:xfrm>
          <a:off x="2857500" y="2022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29568</xdr:rowOff>
    </xdr:from>
    <xdr:ext cx="762000" cy="259045"/>
    <xdr:sp macro="" textlink="">
      <xdr:nvSpPr>
        <xdr:cNvPr id="80" name="テキスト ボックス 79"/>
        <xdr:cNvSpPr txBox="1"/>
      </xdr:nvSpPr>
      <xdr:spPr>
        <a:xfrm>
          <a:off x="2527300" y="1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105531</xdr:rowOff>
    </xdr:from>
    <xdr:to>
      <xdr:col>4</xdr:col>
      <xdr:colOff>1117600</xdr:colOff>
      <xdr:row>37</xdr:row>
      <xdr:rowOff>168663</xdr:rowOff>
    </xdr:to>
    <xdr:cxnSp macro="">
      <xdr:nvCxnSpPr>
        <xdr:cNvPr id="108" name="直線コネクタ 107"/>
        <xdr:cNvCxnSpPr/>
      </xdr:nvCxnSpPr>
      <xdr:spPr bwMode="auto">
        <a:xfrm flipV="1">
          <a:off x="5651500" y="6372981"/>
          <a:ext cx="0" cy="920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140740</xdr:rowOff>
    </xdr:from>
    <xdr:ext cx="762000" cy="259045"/>
    <xdr:sp macro="" textlink="">
      <xdr:nvSpPr>
        <xdr:cNvPr id="109" name="人口1人当たり決算額の推移最小値テキスト445"/>
        <xdr:cNvSpPr txBox="1"/>
      </xdr:nvSpPr>
      <xdr:spPr>
        <a:xfrm>
          <a:off x="5740400" y="72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37</xdr:row>
      <xdr:rowOff>168663</xdr:rowOff>
    </xdr:from>
    <xdr:to>
      <xdr:col>5</xdr:col>
      <xdr:colOff>73025</xdr:colOff>
      <xdr:row>37</xdr:row>
      <xdr:rowOff>168663</xdr:rowOff>
    </xdr:to>
    <xdr:cxnSp macro="">
      <xdr:nvCxnSpPr>
        <xdr:cNvPr id="110" name="直線コネクタ 109"/>
        <xdr:cNvCxnSpPr/>
      </xdr:nvCxnSpPr>
      <xdr:spPr bwMode="auto">
        <a:xfrm>
          <a:off x="5562600" y="7293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191908</xdr:rowOff>
    </xdr:from>
    <xdr:ext cx="762000" cy="259045"/>
    <xdr:sp macro="" textlink="">
      <xdr:nvSpPr>
        <xdr:cNvPr id="111" name="人口1人当たり決算額の推移最大値テキスト445"/>
        <xdr:cNvSpPr txBox="1"/>
      </xdr:nvSpPr>
      <xdr:spPr>
        <a:xfrm>
          <a:off x="5740400" y="611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34</xdr:row>
      <xdr:rowOff>105531</xdr:rowOff>
    </xdr:from>
    <xdr:to>
      <xdr:col>5</xdr:col>
      <xdr:colOff>73025</xdr:colOff>
      <xdr:row>34</xdr:row>
      <xdr:rowOff>105531</xdr:rowOff>
    </xdr:to>
    <xdr:cxnSp macro="">
      <xdr:nvCxnSpPr>
        <xdr:cNvPr id="112" name="直線コネクタ 111"/>
        <xdr:cNvCxnSpPr/>
      </xdr:nvCxnSpPr>
      <xdr:spPr bwMode="auto">
        <a:xfrm>
          <a:off x="5562600" y="6372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49219</xdr:rowOff>
    </xdr:from>
    <xdr:to>
      <xdr:col>4</xdr:col>
      <xdr:colOff>1117600</xdr:colOff>
      <xdr:row>34</xdr:row>
      <xdr:rowOff>273342</xdr:rowOff>
    </xdr:to>
    <xdr:cxnSp macro="">
      <xdr:nvCxnSpPr>
        <xdr:cNvPr id="113" name="直線コネクタ 112"/>
        <xdr:cNvCxnSpPr/>
      </xdr:nvCxnSpPr>
      <xdr:spPr bwMode="auto">
        <a:xfrm>
          <a:off x="5003800" y="6316669"/>
          <a:ext cx="647700" cy="22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234776</xdr:rowOff>
    </xdr:from>
    <xdr:ext cx="762000" cy="259045"/>
    <xdr:sp macro="" textlink="">
      <xdr:nvSpPr>
        <xdr:cNvPr id="114" name="人口1人当たり決算額の推移平均値テキスト445"/>
        <xdr:cNvSpPr txBox="1"/>
      </xdr:nvSpPr>
      <xdr:spPr>
        <a:xfrm>
          <a:off x="5740400" y="6845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262699</xdr:rowOff>
    </xdr:from>
    <xdr:to>
      <xdr:col>5</xdr:col>
      <xdr:colOff>34925</xdr:colOff>
      <xdr:row>36</xdr:row>
      <xdr:rowOff>21399</xdr:rowOff>
    </xdr:to>
    <xdr:sp macro="" textlink="">
      <xdr:nvSpPr>
        <xdr:cNvPr id="115" name="フローチャート : 判断 114"/>
        <xdr:cNvSpPr/>
      </xdr:nvSpPr>
      <xdr:spPr bwMode="auto">
        <a:xfrm>
          <a:off x="56007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274675</xdr:rowOff>
    </xdr:from>
    <xdr:to>
      <xdr:col>4</xdr:col>
      <xdr:colOff>469900</xdr:colOff>
      <xdr:row>34</xdr:row>
      <xdr:rowOff>49219</xdr:rowOff>
    </xdr:to>
    <xdr:cxnSp macro="">
      <xdr:nvCxnSpPr>
        <xdr:cNvPr id="116" name="直線コネクタ 115"/>
        <xdr:cNvCxnSpPr/>
      </xdr:nvCxnSpPr>
      <xdr:spPr bwMode="auto">
        <a:xfrm>
          <a:off x="4305300" y="6199225"/>
          <a:ext cx="698500" cy="11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229305</xdr:rowOff>
    </xdr:from>
    <xdr:to>
      <xdr:col>4</xdr:col>
      <xdr:colOff>520700</xdr:colOff>
      <xdr:row>35</xdr:row>
      <xdr:rowOff>330905</xdr:rowOff>
    </xdr:to>
    <xdr:sp macro="" textlink="">
      <xdr:nvSpPr>
        <xdr:cNvPr id="117" name="フローチャート : 判断 116"/>
        <xdr:cNvSpPr/>
      </xdr:nvSpPr>
      <xdr:spPr bwMode="auto">
        <a:xfrm>
          <a:off x="4953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315682</xdr:rowOff>
    </xdr:from>
    <xdr:ext cx="736600" cy="259045"/>
    <xdr:sp macro="" textlink="">
      <xdr:nvSpPr>
        <xdr:cNvPr id="118" name="テキスト ボックス 117"/>
        <xdr:cNvSpPr txBox="1"/>
      </xdr:nvSpPr>
      <xdr:spPr>
        <a:xfrm>
          <a:off x="4622800" y="692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207086</xdr:rowOff>
    </xdr:from>
    <xdr:to>
      <xdr:col>3</xdr:col>
      <xdr:colOff>904875</xdr:colOff>
      <xdr:row>33</xdr:row>
      <xdr:rowOff>274675</xdr:rowOff>
    </xdr:to>
    <xdr:cxnSp macro="">
      <xdr:nvCxnSpPr>
        <xdr:cNvPr id="119" name="直線コネクタ 118"/>
        <xdr:cNvCxnSpPr/>
      </xdr:nvCxnSpPr>
      <xdr:spPr bwMode="auto">
        <a:xfrm>
          <a:off x="3606800" y="6131636"/>
          <a:ext cx="6985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206007</xdr:rowOff>
    </xdr:from>
    <xdr:to>
      <xdr:col>3</xdr:col>
      <xdr:colOff>955675</xdr:colOff>
      <xdr:row>35</xdr:row>
      <xdr:rowOff>307607</xdr:rowOff>
    </xdr:to>
    <xdr:sp macro="" textlink="">
      <xdr:nvSpPr>
        <xdr:cNvPr id="120" name="フローチャート : 判断 119"/>
        <xdr:cNvSpPr/>
      </xdr:nvSpPr>
      <xdr:spPr bwMode="auto">
        <a:xfrm>
          <a:off x="4254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292384</xdr:rowOff>
    </xdr:from>
    <xdr:ext cx="762000" cy="259045"/>
    <xdr:sp macro="" textlink="">
      <xdr:nvSpPr>
        <xdr:cNvPr id="121" name="テキスト ボックス 120"/>
        <xdr:cNvSpPr txBox="1"/>
      </xdr:nvSpPr>
      <xdr:spPr>
        <a:xfrm>
          <a:off x="3924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151517</xdr:rowOff>
    </xdr:from>
    <xdr:to>
      <xdr:col>3</xdr:col>
      <xdr:colOff>206375</xdr:colOff>
      <xdr:row>33</xdr:row>
      <xdr:rowOff>207086</xdr:rowOff>
    </xdr:to>
    <xdr:cxnSp macro="">
      <xdr:nvCxnSpPr>
        <xdr:cNvPr id="122" name="直線コネクタ 121"/>
        <xdr:cNvCxnSpPr/>
      </xdr:nvCxnSpPr>
      <xdr:spPr bwMode="auto">
        <a:xfrm>
          <a:off x="2908300" y="6076067"/>
          <a:ext cx="698500" cy="5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175508</xdr:rowOff>
    </xdr:from>
    <xdr:to>
      <xdr:col>3</xdr:col>
      <xdr:colOff>257175</xdr:colOff>
      <xdr:row>35</xdr:row>
      <xdr:rowOff>277108</xdr:rowOff>
    </xdr:to>
    <xdr:sp macro="" textlink="">
      <xdr:nvSpPr>
        <xdr:cNvPr id="123" name="フローチャート : 判断 122"/>
        <xdr:cNvSpPr/>
      </xdr:nvSpPr>
      <xdr:spPr bwMode="auto">
        <a:xfrm>
          <a:off x="35560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261885</xdr:rowOff>
    </xdr:from>
    <xdr:ext cx="762000" cy="259045"/>
    <xdr:sp macro="" textlink="">
      <xdr:nvSpPr>
        <xdr:cNvPr id="124" name="テキスト ボックス 123"/>
        <xdr:cNvSpPr txBox="1"/>
      </xdr:nvSpPr>
      <xdr:spPr>
        <a:xfrm>
          <a:off x="32258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134512</xdr:rowOff>
    </xdr:from>
    <xdr:to>
      <xdr:col>2</xdr:col>
      <xdr:colOff>692150</xdr:colOff>
      <xdr:row>35</xdr:row>
      <xdr:rowOff>236112</xdr:rowOff>
    </xdr:to>
    <xdr:sp macro="" textlink="">
      <xdr:nvSpPr>
        <xdr:cNvPr id="125" name="フローチャート : 判断 124"/>
        <xdr:cNvSpPr/>
      </xdr:nvSpPr>
      <xdr:spPr bwMode="auto">
        <a:xfrm>
          <a:off x="28575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220889</xdr:rowOff>
    </xdr:from>
    <xdr:ext cx="762000" cy="259045"/>
    <xdr:sp macro="" textlink="">
      <xdr:nvSpPr>
        <xdr:cNvPr id="126" name="テキスト ボックス 125"/>
        <xdr:cNvSpPr txBox="1"/>
      </xdr:nvSpPr>
      <xdr:spPr>
        <a:xfrm>
          <a:off x="25273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222542</xdr:rowOff>
    </xdr:from>
    <xdr:to>
      <xdr:col>5</xdr:col>
      <xdr:colOff>34925</xdr:colOff>
      <xdr:row>34</xdr:row>
      <xdr:rowOff>324142</xdr:rowOff>
    </xdr:to>
    <xdr:sp macro="" textlink="">
      <xdr:nvSpPr>
        <xdr:cNvPr id="132" name="円/楕円 131"/>
        <xdr:cNvSpPr/>
      </xdr:nvSpPr>
      <xdr:spPr bwMode="auto">
        <a:xfrm>
          <a:off x="5600700" y="648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67619</xdr:rowOff>
    </xdr:from>
    <xdr:ext cx="762000" cy="259045"/>
    <xdr:sp macro="" textlink="">
      <xdr:nvSpPr>
        <xdr:cNvPr id="133" name="人口1人当たり決算額の推移該当値テキスト445"/>
        <xdr:cNvSpPr txBox="1"/>
      </xdr:nvSpPr>
      <xdr:spPr>
        <a:xfrm>
          <a:off x="5740400" y="633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33,318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341319</xdr:rowOff>
    </xdr:from>
    <xdr:to>
      <xdr:col>4</xdr:col>
      <xdr:colOff>520700</xdr:colOff>
      <xdr:row>34</xdr:row>
      <xdr:rowOff>100019</xdr:rowOff>
    </xdr:to>
    <xdr:sp macro="" textlink="">
      <xdr:nvSpPr>
        <xdr:cNvPr id="134" name="円/楕円 133"/>
        <xdr:cNvSpPr/>
      </xdr:nvSpPr>
      <xdr:spPr bwMode="auto">
        <a:xfrm>
          <a:off x="4953000" y="626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110196</xdr:rowOff>
    </xdr:from>
    <xdr:ext cx="736600" cy="259045"/>
    <xdr:sp macro="" textlink="">
      <xdr:nvSpPr>
        <xdr:cNvPr id="135" name="テキスト ボックス 134"/>
        <xdr:cNvSpPr txBox="1"/>
      </xdr:nvSpPr>
      <xdr:spPr>
        <a:xfrm>
          <a:off x="4622800" y="603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223875</xdr:rowOff>
    </xdr:from>
    <xdr:to>
      <xdr:col>3</xdr:col>
      <xdr:colOff>955675</xdr:colOff>
      <xdr:row>33</xdr:row>
      <xdr:rowOff>325475</xdr:rowOff>
    </xdr:to>
    <xdr:sp macro="" textlink="">
      <xdr:nvSpPr>
        <xdr:cNvPr id="136" name="円/楕円 135"/>
        <xdr:cNvSpPr/>
      </xdr:nvSpPr>
      <xdr:spPr bwMode="auto">
        <a:xfrm>
          <a:off x="4254500" y="614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164202</xdr:rowOff>
    </xdr:from>
    <xdr:ext cx="762000" cy="259045"/>
    <xdr:sp macro="" textlink="">
      <xdr:nvSpPr>
        <xdr:cNvPr id="137" name="テキスト ボックス 136"/>
        <xdr:cNvSpPr txBox="1"/>
      </xdr:nvSpPr>
      <xdr:spPr>
        <a:xfrm>
          <a:off x="3924300" y="59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156286</xdr:rowOff>
    </xdr:from>
    <xdr:to>
      <xdr:col>3</xdr:col>
      <xdr:colOff>257175</xdr:colOff>
      <xdr:row>33</xdr:row>
      <xdr:rowOff>257886</xdr:rowOff>
    </xdr:to>
    <xdr:sp macro="" textlink="">
      <xdr:nvSpPr>
        <xdr:cNvPr id="138" name="円/楕円 137"/>
        <xdr:cNvSpPr/>
      </xdr:nvSpPr>
      <xdr:spPr bwMode="auto">
        <a:xfrm>
          <a:off x="3556000" y="608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96613</xdr:rowOff>
    </xdr:from>
    <xdr:ext cx="762000" cy="259045"/>
    <xdr:sp macro="" textlink="">
      <xdr:nvSpPr>
        <xdr:cNvPr id="139" name="テキスト ボックス 138"/>
        <xdr:cNvSpPr txBox="1"/>
      </xdr:nvSpPr>
      <xdr:spPr>
        <a:xfrm>
          <a:off x="3225800" y="584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100717</xdr:rowOff>
    </xdr:from>
    <xdr:to>
      <xdr:col>2</xdr:col>
      <xdr:colOff>692150</xdr:colOff>
      <xdr:row>33</xdr:row>
      <xdr:rowOff>202317</xdr:rowOff>
    </xdr:to>
    <xdr:sp macro="" textlink="">
      <xdr:nvSpPr>
        <xdr:cNvPr id="140" name="円/楕円 139"/>
        <xdr:cNvSpPr/>
      </xdr:nvSpPr>
      <xdr:spPr bwMode="auto">
        <a:xfrm>
          <a:off x="2857500" y="602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41044</xdr:rowOff>
    </xdr:from>
    <xdr:ext cx="762000" cy="259045"/>
    <xdr:sp macro="" textlink="">
      <xdr:nvSpPr>
        <xdr:cNvPr id="141" name="テキスト ボックス 140"/>
        <xdr:cNvSpPr txBox="1"/>
      </xdr:nvSpPr>
      <xdr:spPr>
        <a:xfrm>
          <a:off x="2527300" y="57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○財政調整基金残高については、</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％の増（金額にして約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億円）となっている。</a:t>
          </a:r>
          <a:endParaRPr lang="ja-JP" altLang="ja-JP" sz="1400">
            <a:effectLst/>
          </a:endParaRPr>
        </a:p>
        <a:p>
          <a:r>
            <a:rPr kumimoji="1" lang="ja-JP" altLang="ja-JP" sz="1400">
              <a:solidFill>
                <a:schemeClr val="dk1"/>
              </a:solidFill>
              <a:effectLst/>
              <a:latin typeface="+mn-lt"/>
              <a:ea typeface="+mn-ea"/>
              <a:cs typeface="+mn-cs"/>
            </a:rPr>
            <a:t>○実質収支額については、毎年度約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億円となっており、普通交付税等の影響で標準財政規模の増減があるため、実質収支比率は</a:t>
          </a:r>
          <a:r>
            <a:rPr kumimoji="1" lang="en-US" altLang="ja-JP" sz="1400">
              <a:solidFill>
                <a:schemeClr val="dk1"/>
              </a:solidFill>
              <a:effectLst/>
              <a:latin typeface="+mn-lt"/>
              <a:ea typeface="+mn-ea"/>
              <a:cs typeface="+mn-cs"/>
            </a:rPr>
            <a:t>1.9</a:t>
          </a:r>
          <a:r>
            <a:rPr kumimoji="1" lang="ja-JP" altLang="ja-JP" sz="1400">
              <a:solidFill>
                <a:schemeClr val="dk1"/>
              </a:solidFill>
              <a:effectLst/>
              <a:latin typeface="+mn-lt"/>
              <a:ea typeface="+mn-ea"/>
              <a:cs typeface="+mn-cs"/>
            </a:rPr>
            <a:t>％前後となっている。</a:t>
          </a:r>
          <a:endParaRPr lang="ja-JP" altLang="ja-JP" sz="1400">
            <a:effectLst/>
          </a:endParaRPr>
        </a:p>
        <a:p>
          <a:r>
            <a:rPr kumimoji="1" lang="ja-JP" altLang="ja-JP" sz="1400">
              <a:solidFill>
                <a:schemeClr val="dk1"/>
              </a:solidFill>
              <a:effectLst/>
              <a:latin typeface="+mn-lt"/>
              <a:ea typeface="+mn-ea"/>
              <a:cs typeface="+mn-cs"/>
            </a:rPr>
            <a:t>○実質単年度収支については、計画的な繰上償還等を行うことにより</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％を超える割合となっている。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○全会計ともに黒字である。</a:t>
          </a:r>
        </a:p>
        <a:p>
          <a:r>
            <a:rPr kumimoji="1" lang="ja-JP" altLang="en-US" sz="1400">
              <a:latin typeface="ＭＳ ゴシック" pitchFamily="49" charset="-128"/>
              <a:ea typeface="ＭＳ ゴシック" pitchFamily="49" charset="-128"/>
            </a:rPr>
            <a:t>どの会計についても、標準財政規模の増減により多少の変動はあるが、ほぼ横ばいで推移している。今後も一般会計からの繰出金を抑制しつつ、連結実質赤字を出さないよう努力する。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○全体の</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％以上が元利償還金であり、平成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月に見直しを行った「財政運営適正化計画」に基づき、地方債の新規発行を抑制するとともに、計画的な繰上償還を実施することで、元利償還金の減額に努めることが最重要である。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長崎県新上五島町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○毎年度減少はしているが、主に地方債残高が多いために将来負担比率が類似団体を上回っている。平成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月に策定し、平成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見直しを行った「財政運営適正化計画」に基づき、地方債の新規発行を抑制するとともに、計画的な繰上償還を実施することで、地方債残高の減額に努める。また、同時に行財政改革により生じた効果額等を基金へ積立し、充当可能基金の増額にも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18375088</v>
      </c>
      <c r="BO4" s="379"/>
      <c r="BP4" s="379"/>
      <c r="BQ4" s="379"/>
      <c r="BR4" s="379"/>
      <c r="BS4" s="379"/>
      <c r="BT4" s="379"/>
      <c r="BU4" s="380"/>
      <c r="BV4" s="378">
        <v>19353690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1.8</v>
      </c>
      <c r="CU4" s="556"/>
      <c r="CV4" s="556"/>
      <c r="CW4" s="556"/>
      <c r="CX4" s="556"/>
      <c r="CY4" s="556"/>
      <c r="CZ4" s="556"/>
      <c r="DA4" s="557"/>
      <c r="DB4" s="555">
        <v>2.2000000000000002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18157472</v>
      </c>
      <c r="BO5" s="384"/>
      <c r="BP5" s="384"/>
      <c r="BQ5" s="384"/>
      <c r="BR5" s="384"/>
      <c r="BS5" s="384"/>
      <c r="BT5" s="384"/>
      <c r="BU5" s="385"/>
      <c r="BV5" s="383">
        <v>19088878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217616</v>
      </c>
      <c r="BO6" s="384"/>
      <c r="BP6" s="384"/>
      <c r="BQ6" s="384"/>
      <c r="BR6" s="384"/>
      <c r="BS6" s="384"/>
      <c r="BT6" s="384"/>
      <c r="BU6" s="385"/>
      <c r="BV6" s="383">
        <v>264812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89.9</v>
      </c>
      <c r="CU6" s="530"/>
      <c r="CV6" s="530"/>
      <c r="CW6" s="530"/>
      <c r="CX6" s="530"/>
      <c r="CY6" s="530"/>
      <c r="CZ6" s="530"/>
      <c r="DA6" s="531"/>
      <c r="DB6" s="529">
        <v>93.6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8304</v>
      </c>
      <c r="BO7" s="384"/>
      <c r="BP7" s="384"/>
      <c r="BQ7" s="384"/>
      <c r="BR7" s="384"/>
      <c r="BS7" s="384"/>
      <c r="BT7" s="384"/>
      <c r="BU7" s="385"/>
      <c r="BV7" s="383">
        <v>13252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11482984</v>
      </c>
      <c r="CU7" s="384"/>
      <c r="CV7" s="384"/>
      <c r="CW7" s="384"/>
      <c r="CX7" s="384"/>
      <c r="CY7" s="384"/>
      <c r="CZ7" s="384"/>
      <c r="DA7" s="385"/>
      <c r="DB7" s="383">
        <v>11596525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209312</v>
      </c>
      <c r="BO8" s="384"/>
      <c r="BP8" s="384"/>
      <c r="BQ8" s="384"/>
      <c r="BR8" s="384"/>
      <c r="BS8" s="384"/>
      <c r="BT8" s="384"/>
      <c r="BU8" s="385"/>
      <c r="BV8" s="383">
        <v>251560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0.26</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22074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-42248</v>
      </c>
      <c r="BO9" s="384"/>
      <c r="BP9" s="384"/>
      <c r="BQ9" s="384"/>
      <c r="BR9" s="384"/>
      <c r="BS9" s="384"/>
      <c r="BT9" s="384"/>
      <c r="BU9" s="385"/>
      <c r="BV9" s="383">
        <v>31330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29.8</v>
      </c>
      <c r="CU9" s="354"/>
      <c r="CV9" s="354"/>
      <c r="CW9" s="354"/>
      <c r="CX9" s="354"/>
      <c r="CY9" s="354"/>
      <c r="CZ9" s="354"/>
      <c r="DA9" s="355"/>
      <c r="DB9" s="353">
        <v>28.8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25039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131317</v>
      </c>
      <c r="BO10" s="384"/>
      <c r="BP10" s="384"/>
      <c r="BQ10" s="384"/>
      <c r="BR10" s="384"/>
      <c r="BS10" s="384"/>
      <c r="BT10" s="384"/>
      <c r="BU10" s="385"/>
      <c r="BV10" s="383">
        <v>121026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1053690</v>
      </c>
      <c r="BO11" s="384"/>
      <c r="BP11" s="384"/>
      <c r="BQ11" s="384"/>
      <c r="BR11" s="384"/>
      <c r="BS11" s="384"/>
      <c r="BT11" s="384"/>
      <c r="BU11" s="385"/>
      <c r="BV11" s="383">
        <v>760787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21145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21125</v>
      </c>
      <c r="S13" s="485"/>
      <c r="T13" s="485"/>
      <c r="U13" s="485"/>
      <c r="V13" s="486"/>
      <c r="W13" s="472" t="s">
        <v>124</v>
      </c>
      <c r="X13" s="396"/>
      <c r="Y13" s="396"/>
      <c r="Z13" s="396"/>
      <c r="AA13" s="396"/>
      <c r="AB13" s="397"/>
      <c r="AC13" s="359">
        <v>982</v>
      </c>
      <c r="AD13" s="360"/>
      <c r="AE13" s="360"/>
      <c r="AF13" s="360"/>
      <c r="AG13" s="361"/>
      <c r="AH13" s="359">
        <v>1304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1142759</v>
      </c>
      <c r="BO13" s="384"/>
      <c r="BP13" s="384"/>
      <c r="BQ13" s="384"/>
      <c r="BR13" s="384"/>
      <c r="BS13" s="384"/>
      <c r="BT13" s="384"/>
      <c r="BU13" s="385"/>
      <c r="BV13" s="383">
        <v>913143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21609</v>
      </c>
      <c r="S14" s="485"/>
      <c r="T14" s="485"/>
      <c r="U14" s="485"/>
      <c r="V14" s="486"/>
      <c r="W14" s="487"/>
      <c r="X14" s="399"/>
      <c r="Y14" s="399"/>
      <c r="Z14" s="399"/>
      <c r="AA14" s="399"/>
      <c r="AB14" s="400"/>
      <c r="AC14" s="477">
        <v>11.4</v>
      </c>
      <c r="AD14" s="478"/>
      <c r="AE14" s="478"/>
      <c r="AF14" s="478"/>
      <c r="AG14" s="479"/>
      <c r="AH14" s="477">
        <v>13.5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18.100000000000001</v>
      </c>
      <c r="CU14" s="456"/>
      <c r="CV14" s="456"/>
      <c r="CW14" s="456"/>
      <c r="CX14" s="456"/>
      <c r="CY14" s="456"/>
      <c r="CZ14" s="456"/>
      <c r="DA14" s="457"/>
      <c r="DB14" s="488">
        <v>43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21588</v>
      </c>
      <c r="S15" s="485"/>
      <c r="T15" s="485"/>
      <c r="U15" s="485"/>
      <c r="V15" s="486"/>
      <c r="W15" s="472" t="s">
        <v>131</v>
      </c>
      <c r="X15" s="396"/>
      <c r="Y15" s="396"/>
      <c r="Z15" s="396"/>
      <c r="AA15" s="396"/>
      <c r="AB15" s="397"/>
      <c r="AC15" s="359">
        <v>1381</v>
      </c>
      <c r="AD15" s="360"/>
      <c r="AE15" s="360"/>
      <c r="AF15" s="360"/>
      <c r="AG15" s="361"/>
      <c r="AH15" s="359">
        <v>1667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2039415</v>
      </c>
      <c r="BO15" s="379"/>
      <c r="BP15" s="379"/>
      <c r="BQ15" s="379"/>
      <c r="BR15" s="379"/>
      <c r="BS15" s="379"/>
      <c r="BT15" s="379"/>
      <c r="BU15" s="380"/>
      <c r="BV15" s="378">
        <v>2059198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16</v>
      </c>
      <c r="AD16" s="478"/>
      <c r="AE16" s="478"/>
      <c r="AF16" s="478"/>
      <c r="AG16" s="479"/>
      <c r="AH16" s="477">
        <v>17.3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8117967</v>
      </c>
      <c r="BO16" s="384"/>
      <c r="BP16" s="384"/>
      <c r="BQ16" s="384"/>
      <c r="BR16" s="384"/>
      <c r="BS16" s="384"/>
      <c r="BT16" s="384"/>
      <c r="BU16" s="385"/>
      <c r="BV16" s="383">
        <v>7991435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6277</v>
      </c>
      <c r="AD17" s="360"/>
      <c r="AE17" s="360"/>
      <c r="AF17" s="360"/>
      <c r="AG17" s="361"/>
      <c r="AH17" s="359">
        <v>6672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2615299</v>
      </c>
      <c r="BO17" s="384"/>
      <c r="BP17" s="384"/>
      <c r="BQ17" s="384"/>
      <c r="BR17" s="384"/>
      <c r="BS17" s="384"/>
      <c r="BT17" s="384"/>
      <c r="BU17" s="385"/>
      <c r="BV17" s="383">
        <v>2651774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213.94</v>
      </c>
      <c r="M18" s="448"/>
      <c r="N18" s="448"/>
      <c r="O18" s="448"/>
      <c r="P18" s="448"/>
      <c r="Q18" s="448"/>
      <c r="R18" s="449"/>
      <c r="S18" s="449"/>
      <c r="T18" s="449"/>
      <c r="U18" s="449"/>
      <c r="V18" s="450"/>
      <c r="W18" s="464"/>
      <c r="X18" s="465"/>
      <c r="Y18" s="465"/>
      <c r="Z18" s="465"/>
      <c r="AA18" s="465"/>
      <c r="AB18" s="473"/>
      <c r="AC18" s="347">
        <v>72.7</v>
      </c>
      <c r="AD18" s="348"/>
      <c r="AE18" s="348"/>
      <c r="AF18" s="348"/>
      <c r="AG18" s="451"/>
      <c r="AH18" s="347">
        <v>69.2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9875091</v>
      </c>
      <c r="BO18" s="384"/>
      <c r="BP18" s="384"/>
      <c r="BQ18" s="384"/>
      <c r="BR18" s="384"/>
      <c r="BS18" s="384"/>
      <c r="BT18" s="384"/>
      <c r="BU18" s="385"/>
      <c r="BV18" s="383">
        <v>10280071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13343629</v>
      </c>
      <c r="BO19" s="384"/>
      <c r="BP19" s="384"/>
      <c r="BQ19" s="384"/>
      <c r="BR19" s="384"/>
      <c r="BS19" s="384"/>
      <c r="BT19" s="384"/>
      <c r="BU19" s="385"/>
      <c r="BV19" s="383">
        <v>13513570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9620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24417052</v>
      </c>
      <c r="BO23" s="384"/>
      <c r="BP23" s="384"/>
      <c r="BQ23" s="384"/>
      <c r="BR23" s="384"/>
      <c r="BS23" s="384"/>
      <c r="BT23" s="384"/>
      <c r="BU23" s="385"/>
      <c r="BV23" s="383">
        <v>25408985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7800</v>
      </c>
      <c r="R24" s="360"/>
      <c r="S24" s="360"/>
      <c r="T24" s="360"/>
      <c r="U24" s="360"/>
      <c r="V24" s="361"/>
      <c r="W24" s="425"/>
      <c r="X24" s="416"/>
      <c r="Y24" s="417"/>
      <c r="Z24" s="356" t="s">
        <v>154</v>
      </c>
      <c r="AA24" s="357"/>
      <c r="AB24" s="357"/>
      <c r="AC24" s="357"/>
      <c r="AD24" s="357"/>
      <c r="AE24" s="357"/>
      <c r="AF24" s="357"/>
      <c r="AG24" s="358"/>
      <c r="AH24" s="359">
        <v>333</v>
      </c>
      <c r="AI24" s="360"/>
      <c r="AJ24" s="360"/>
      <c r="AK24" s="360"/>
      <c r="AL24" s="361"/>
      <c r="AM24" s="359">
        <v>1072260</v>
      </c>
      <c r="AN24" s="360"/>
      <c r="AO24" s="360"/>
      <c r="AP24" s="360"/>
      <c r="AQ24" s="360"/>
      <c r="AR24" s="361"/>
      <c r="AS24" s="359">
        <v>3220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14097047</v>
      </c>
      <c r="BO24" s="384"/>
      <c r="BP24" s="384"/>
      <c r="BQ24" s="384"/>
      <c r="BR24" s="384"/>
      <c r="BS24" s="384"/>
      <c r="BT24" s="384"/>
      <c r="BU24" s="385"/>
      <c r="BV24" s="383">
        <v>15293757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6000</v>
      </c>
      <c r="R25" s="360"/>
      <c r="S25" s="360"/>
      <c r="T25" s="360"/>
      <c r="U25" s="360"/>
      <c r="V25" s="361"/>
      <c r="W25" s="425"/>
      <c r="X25" s="416"/>
      <c r="Y25" s="417"/>
      <c r="Z25" s="356" t="s">
        <v>157</v>
      </c>
      <c r="AA25" s="357"/>
      <c r="AB25" s="357"/>
      <c r="AC25" s="357"/>
      <c r="AD25" s="357"/>
      <c r="AE25" s="357"/>
      <c r="AF25" s="357"/>
      <c r="AG25" s="358"/>
      <c r="AH25" s="359">
        <v>70</v>
      </c>
      <c r="AI25" s="360"/>
      <c r="AJ25" s="360"/>
      <c r="AK25" s="360"/>
      <c r="AL25" s="361"/>
      <c r="AM25" s="359">
        <v>174510</v>
      </c>
      <c r="AN25" s="360"/>
      <c r="AO25" s="360"/>
      <c r="AP25" s="360"/>
      <c r="AQ25" s="360"/>
      <c r="AR25" s="361"/>
      <c r="AS25" s="359">
        <v>2493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19627</v>
      </c>
      <c r="BO25" s="379"/>
      <c r="BP25" s="379"/>
      <c r="BQ25" s="379"/>
      <c r="BR25" s="379"/>
      <c r="BS25" s="379"/>
      <c r="BT25" s="379"/>
      <c r="BU25" s="380"/>
      <c r="BV25" s="378">
        <v>23480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5700</v>
      </c>
      <c r="R26" s="360"/>
      <c r="S26" s="360"/>
      <c r="T26" s="360"/>
      <c r="U26" s="360"/>
      <c r="V26" s="361"/>
      <c r="W26" s="425"/>
      <c r="X26" s="416"/>
      <c r="Y26" s="417"/>
      <c r="Z26" s="356" t="s">
        <v>160</v>
      </c>
      <c r="AA26" s="438"/>
      <c r="AB26" s="438"/>
      <c r="AC26" s="438"/>
      <c r="AD26" s="438"/>
      <c r="AE26" s="438"/>
      <c r="AF26" s="438"/>
      <c r="AG26" s="439"/>
      <c r="AH26" s="359">
        <v>28</v>
      </c>
      <c r="AI26" s="360"/>
      <c r="AJ26" s="360"/>
      <c r="AK26" s="360"/>
      <c r="AL26" s="361"/>
      <c r="AM26" s="359">
        <v>97104</v>
      </c>
      <c r="AN26" s="360"/>
      <c r="AO26" s="360"/>
      <c r="AP26" s="360"/>
      <c r="AQ26" s="360"/>
      <c r="AR26" s="361"/>
      <c r="AS26" s="359">
        <v>3468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2800</v>
      </c>
      <c r="R27" s="360"/>
      <c r="S27" s="360"/>
      <c r="T27" s="360"/>
      <c r="U27" s="360"/>
      <c r="V27" s="361"/>
      <c r="W27" s="425"/>
      <c r="X27" s="416"/>
      <c r="Y27" s="417"/>
      <c r="Z27" s="356" t="s">
        <v>163</v>
      </c>
      <c r="AA27" s="357"/>
      <c r="AB27" s="357"/>
      <c r="AC27" s="357"/>
      <c r="AD27" s="357"/>
      <c r="AE27" s="357"/>
      <c r="AF27" s="357"/>
      <c r="AG27" s="358"/>
      <c r="AH27" s="359">
        <v>17</v>
      </c>
      <c r="AI27" s="360"/>
      <c r="AJ27" s="360"/>
      <c r="AK27" s="360"/>
      <c r="AL27" s="361"/>
      <c r="AM27" s="359">
        <v>66334</v>
      </c>
      <c r="AN27" s="360"/>
      <c r="AO27" s="360"/>
      <c r="AP27" s="360"/>
      <c r="AQ27" s="360"/>
      <c r="AR27" s="361"/>
      <c r="AS27" s="359">
        <v>3902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2273918</v>
      </c>
      <c r="BO28" s="379"/>
      <c r="BP28" s="379"/>
      <c r="BQ28" s="379"/>
      <c r="BR28" s="379"/>
      <c r="BS28" s="379"/>
      <c r="BT28" s="379"/>
      <c r="BU28" s="380"/>
      <c r="BV28" s="378">
        <v>2142601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2300</v>
      </c>
      <c r="R29" s="360"/>
      <c r="S29" s="360"/>
      <c r="T29" s="360"/>
      <c r="U29" s="360"/>
      <c r="V29" s="361"/>
      <c r="W29" s="426"/>
      <c r="X29" s="427"/>
      <c r="Y29" s="428"/>
      <c r="Z29" s="356" t="s">
        <v>170</v>
      </c>
      <c r="AA29" s="357"/>
      <c r="AB29" s="357"/>
      <c r="AC29" s="357"/>
      <c r="AD29" s="357"/>
      <c r="AE29" s="357"/>
      <c r="AF29" s="357"/>
      <c r="AG29" s="358"/>
      <c r="AH29" s="359">
        <v>350</v>
      </c>
      <c r="AI29" s="360"/>
      <c r="AJ29" s="360"/>
      <c r="AK29" s="360"/>
      <c r="AL29" s="361"/>
      <c r="AM29" s="359">
        <v>1138594</v>
      </c>
      <c r="AN29" s="360"/>
      <c r="AO29" s="360"/>
      <c r="AP29" s="360"/>
      <c r="AQ29" s="360"/>
      <c r="AR29" s="361"/>
      <c r="AS29" s="359">
        <v>3253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1925491</v>
      </c>
      <c r="BO29" s="384"/>
      <c r="BP29" s="384"/>
      <c r="BQ29" s="384"/>
      <c r="BR29" s="384"/>
      <c r="BS29" s="384"/>
      <c r="BT29" s="384"/>
      <c r="BU29" s="385"/>
      <c r="BV29" s="383">
        <v>1424555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3009216</v>
      </c>
      <c r="BO30" s="387"/>
      <c r="BP30" s="387"/>
      <c r="BQ30" s="387"/>
      <c r="BR30" s="387"/>
      <c r="BS30" s="387"/>
      <c r="BT30" s="387"/>
      <c r="BU30" s="388"/>
      <c r="BV30" s="386">
        <v>2627104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長崎県病院企業団</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長崎県林業公社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ターミナルビル特別会計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長崎県市町村総合事務組合（一般会計）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損失補償を行っている2漁業協同組合</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上五島海洋青少年の家事業特別会計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長崎県市町村総合事務組合（市町村会館管理事業特別会計）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西肥自動車株式会社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長崎県市町村総合事務組合（市町村会館馬町別館管理事業特別会計）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農業共済事業特別会計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長崎県市町村総合事務組合（公平委員会特別会計）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長崎県市町村総合事務組合（市町村交通災害共済事業会計）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長崎県後期高齢者医療広域連合（一般会計）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長崎県後期高齢者医療広域連合（特別会計）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29067</v>
      </c>
      <c r="J41" s="83">
        <v>27627</v>
      </c>
      <c r="K41" s="83">
        <v>26525</v>
      </c>
      <c r="L41" s="83">
        <v>25409</v>
      </c>
      <c r="M41" s="84">
        <v>24417</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2321</v>
      </c>
      <c r="J43" s="87">
        <v>2193</v>
      </c>
      <c r="K43" s="87">
        <v>2122</v>
      </c>
      <c r="L43" s="87">
        <v>2057</v>
      </c>
      <c r="M43" s="88">
        <v>1973</v>
      </c>
    </row>
    <row r="44" spans="2:13" ht="27.75" customHeight="1">
      <c r="B44" s="1171"/>
      <c r="C44" s="1172"/>
      <c r="D44" s="85"/>
      <c r="E44" s="1175" t="s">
        <v>28</v>
      </c>
      <c r="F44" s="1175"/>
      <c r="G44" s="1175"/>
      <c r="H44" s="1176"/>
      <c r="I44" s="86">
        <v>212</v>
      </c>
      <c r="J44" s="87">
        <v>190</v>
      </c>
      <c r="K44" s="87">
        <v>165</v>
      </c>
      <c r="L44" s="87">
        <v>157</v>
      </c>
      <c r="M44" s="88">
        <v>143</v>
      </c>
    </row>
    <row r="45" spans="2:13" ht="27.75" customHeight="1">
      <c r="B45" s="1171"/>
      <c r="C45" s="1172"/>
      <c r="D45" s="85"/>
      <c r="E45" s="1175" t="s">
        <v>29</v>
      </c>
      <c r="F45" s="1175"/>
      <c r="G45" s="1175"/>
      <c r="H45" s="1176"/>
      <c r="I45" s="86">
        <v>2256</v>
      </c>
      <c r="J45" s="87">
        <v>1950</v>
      </c>
      <c r="K45" s="87">
        <v>1256</v>
      </c>
      <c r="L45" s="87">
        <v>1620</v>
      </c>
      <c r="M45" s="88">
        <v>1162</v>
      </c>
    </row>
    <row r="46" spans="2:13" ht="27.75" customHeight="1">
      <c r="B46" s="1171"/>
      <c r="C46" s="1172"/>
      <c r="D46" s="85"/>
      <c r="E46" s="1175" t="s">
        <v>30</v>
      </c>
      <c r="F46" s="1175"/>
      <c r="G46" s="1175"/>
      <c r="H46" s="1176"/>
      <c r="I46" s="86">
        <v>887</v>
      </c>
      <c r="J46" s="87">
        <v>948</v>
      </c>
      <c r="K46" s="87">
        <v>565</v>
      </c>
      <c r="L46" s="87">
        <v>577</v>
      </c>
      <c r="M46" s="88">
        <v>590</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3472</v>
      </c>
      <c r="J49" s="87">
        <v>3789</v>
      </c>
      <c r="K49" s="87">
        <v>3971</v>
      </c>
      <c r="L49" s="87">
        <v>4392</v>
      </c>
      <c r="M49" s="88">
        <v>5147</v>
      </c>
    </row>
    <row r="50" spans="2:13" ht="27.75" customHeight="1">
      <c r="B50" s="1171"/>
      <c r="C50" s="1172"/>
      <c r="D50" s="85"/>
      <c r="E50" s="1175" t="s">
        <v>35</v>
      </c>
      <c r="F50" s="1175"/>
      <c r="G50" s="1175"/>
      <c r="H50" s="1176"/>
      <c r="I50" s="86">
        <v>400</v>
      </c>
      <c r="J50" s="87">
        <v>354</v>
      </c>
      <c r="K50" s="87">
        <v>325</v>
      </c>
      <c r="L50" s="87">
        <v>279</v>
      </c>
      <c r="M50" s="88">
        <v>231</v>
      </c>
    </row>
    <row r="51" spans="2:13" ht="27.75" customHeight="1">
      <c r="B51" s="1173"/>
      <c r="C51" s="1174"/>
      <c r="D51" s="85"/>
      <c r="E51" s="1175" t="s">
        <v>36</v>
      </c>
      <c r="F51" s="1175"/>
      <c r="G51" s="1175"/>
      <c r="H51" s="1176"/>
      <c r="I51" s="86">
        <v>21344</v>
      </c>
      <c r="J51" s="87">
        <v>21519</v>
      </c>
      <c r="K51" s="87">
        <v>21501</v>
      </c>
      <c r="L51" s="87">
        <v>21211</v>
      </c>
      <c r="M51" s="88">
        <v>21270</v>
      </c>
    </row>
    <row r="52" spans="2:13" ht="27.75" customHeight="1" thickBot="1">
      <c r="B52" s="1177" t="s">
        <v>37</v>
      </c>
      <c r="C52" s="1178"/>
      <c r="D52" s="90"/>
      <c r="E52" s="1179" t="s">
        <v>38</v>
      </c>
      <c r="F52" s="1179"/>
      <c r="G52" s="1179"/>
      <c r="H52" s="1180"/>
      <c r="I52" s="91">
        <v>9526</v>
      </c>
      <c r="J52" s="92">
        <v>7248</v>
      </c>
      <c r="K52" s="92">
        <v>4836</v>
      </c>
      <c r="L52" s="92">
        <v>3938</v>
      </c>
      <c r="M52" s="93">
        <v>1637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141401</v>
      </c>
      <c r="E3" s="116"/>
      <c r="F3" s="117">
        <v>49426</v>
      </c>
      <c r="G3" s="118"/>
      <c r="H3" s="119"/>
    </row>
    <row r="4" spans="1:8">
      <c r="A4" s="120"/>
      <c r="B4" s="121"/>
      <c r="C4" s="122"/>
      <c r="D4" s="123">
        <v>70557</v>
      </c>
      <c r="E4" s="124"/>
      <c r="F4" s="125">
        <v>26568</v>
      </c>
      <c r="G4" s="126"/>
      <c r="H4" s="127"/>
    </row>
    <row r="5" spans="1:8">
      <c r="A5" s="108" t="s">
        <v>512</v>
      </c>
      <c r="B5" s="113"/>
      <c r="C5" s="114"/>
      <c r="D5" s="115">
        <v>135801</v>
      </c>
      <c r="E5" s="116"/>
      <c r="F5" s="117">
        <v>42839</v>
      </c>
      <c r="G5" s="118"/>
      <c r="H5" s="119"/>
    </row>
    <row r="6" spans="1:8">
      <c r="A6" s="120"/>
      <c r="B6" s="121"/>
      <c r="C6" s="122"/>
      <c r="D6" s="123">
        <v>65602</v>
      </c>
      <c r="E6" s="124"/>
      <c r="F6" s="125">
        <v>22027</v>
      </c>
      <c r="G6" s="126"/>
      <c r="H6" s="127"/>
    </row>
    <row r="7" spans="1:8">
      <c r="A7" s="108" t="s">
        <v>513</v>
      </c>
      <c r="B7" s="113"/>
      <c r="C7" s="114"/>
      <c r="D7" s="115">
        <v>94630</v>
      </c>
      <c r="E7" s="116"/>
      <c r="F7" s="117">
        <v>46819</v>
      </c>
      <c r="G7" s="118"/>
      <c r="H7" s="119"/>
    </row>
    <row r="8" spans="1:8">
      <c r="A8" s="120"/>
      <c r="B8" s="121"/>
      <c r="C8" s="122"/>
      <c r="D8" s="123">
        <v>56003</v>
      </c>
      <c r="E8" s="124"/>
      <c r="F8" s="125">
        <v>24121</v>
      </c>
      <c r="G8" s="126"/>
      <c r="H8" s="127"/>
    </row>
    <row r="9" spans="1:8">
      <c r="A9" s="108" t="s">
        <v>514</v>
      </c>
      <c r="B9" s="113"/>
      <c r="C9" s="114"/>
      <c r="D9" s="115">
        <v>169637</v>
      </c>
      <c r="E9" s="116"/>
      <c r="F9" s="117">
        <v>53270</v>
      </c>
      <c r="G9" s="118"/>
      <c r="H9" s="119"/>
    </row>
    <row r="10" spans="1:8">
      <c r="A10" s="120"/>
      <c r="B10" s="121"/>
      <c r="C10" s="122"/>
      <c r="D10" s="123">
        <v>57681</v>
      </c>
      <c r="E10" s="124"/>
      <c r="F10" s="125">
        <v>24316</v>
      </c>
      <c r="G10" s="126"/>
      <c r="H10" s="127"/>
    </row>
    <row r="11" spans="1:8">
      <c r="A11" s="108" t="s">
        <v>515</v>
      </c>
      <c r="B11" s="113"/>
      <c r="C11" s="114"/>
      <c r="D11" s="115">
        <v>128555</v>
      </c>
      <c r="E11" s="116"/>
      <c r="F11" s="117">
        <v>53292</v>
      </c>
      <c r="G11" s="118"/>
      <c r="H11" s="119"/>
    </row>
    <row r="12" spans="1:8">
      <c r="A12" s="120"/>
      <c r="B12" s="121"/>
      <c r="C12" s="128"/>
      <c r="D12" s="123">
        <v>85093</v>
      </c>
      <c r="E12" s="124"/>
      <c r="F12" s="125">
        <v>28900</v>
      </c>
      <c r="G12" s="126"/>
      <c r="H12" s="127"/>
    </row>
    <row r="13" spans="1:8">
      <c r="A13" s="108"/>
      <c r="B13" s="113"/>
      <c r="C13" s="129"/>
      <c r="D13" s="130">
        <v>134005</v>
      </c>
      <c r="E13" s="131"/>
      <c r="F13" s="132">
        <v>49129</v>
      </c>
      <c r="G13" s="133"/>
      <c r="H13" s="119"/>
    </row>
    <row r="14" spans="1:8">
      <c r="A14" s="120"/>
      <c r="B14" s="121"/>
      <c r="C14" s="122"/>
      <c r="D14" s="123">
        <v>66987</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1.86</v>
      </c>
      <c r="C19" s="134">
        <f>ROUND(VALUE(SUBSTITUTE(実質収支比率等に係る経年分析!G$48,"▲","-")),2)</f>
        <v>1.92</v>
      </c>
      <c r="D19" s="134">
        <f>ROUND(VALUE(SUBSTITUTE(実質収支比率等に係る経年分析!H$48,"▲","-")),2)</f>
        <v>1.88</v>
      </c>
      <c r="E19" s="134">
        <f>ROUND(VALUE(SUBSTITUTE(実質収支比率等に係る経年分析!I$48,"▲","-")),2)</f>
        <v>2.17</v>
      </c>
      <c r="F19" s="134">
        <f>ROUND(VALUE(SUBSTITUTE(実質収支比率等に係る経年分析!J$48,"▲","-")),2)</f>
        <v>1.82</v>
      </c>
    </row>
    <row r="20" spans="1:11">
      <c r="A20" s="134" t="s">
        <v>43</v>
      </c>
      <c r="B20" s="134">
        <f>ROUND(VALUE(SUBSTITUTE(実質収支比率等に係る経年分析!F$47,"▲","-")),2)</f>
        <v>14.22</v>
      </c>
      <c r="C20" s="134">
        <f>ROUND(VALUE(SUBSTITUTE(実質収支比率等に係る経年分析!G$47,"▲","-")),2)</f>
        <v>15.72</v>
      </c>
      <c r="D20" s="134">
        <f>ROUND(VALUE(SUBSTITUTE(実質収支比率等に係る経年分析!H$47,"▲","-")),2)</f>
        <v>17.21</v>
      </c>
      <c r="E20" s="134">
        <f>ROUND(VALUE(SUBSTITUTE(実質収支比率等に係る経年分析!I$47,"▲","-")),2)</f>
        <v>18.48</v>
      </c>
      <c r="F20" s="134">
        <f>ROUND(VALUE(SUBSTITUTE(実質収支比率等に係る経年分析!J$47,"▲","-")),2)</f>
        <v>19.8</v>
      </c>
    </row>
    <row r="21" spans="1:11">
      <c r="A21" s="134" t="s">
        <v>44</v>
      </c>
      <c r="B21" s="134">
        <f>IF(ISNUMBER(VALUE(SUBSTITUTE(実質収支比率等に係る経年分析!F$49,"▲","-"))),ROUND(VALUE(SUBSTITUTE(実質収支比率等に係る経年分析!F$49,"▲","-")),2),NA())</f>
        <v>7.42</v>
      </c>
      <c r="C21" s="134">
        <f>IF(ISNUMBER(VALUE(SUBSTITUTE(実質収支比率等に係る経年分析!G$49,"▲","-"))),ROUND(VALUE(SUBSTITUTE(実質収支比率等に係る経年分析!G$49,"▲","-")),2),NA())</f>
        <v>7.36</v>
      </c>
      <c r="D21" s="134">
        <f>IF(ISNUMBER(VALUE(SUBSTITUTE(実質収支比率等に係る経年分析!H$49,"▲","-"))),ROUND(VALUE(SUBSTITUTE(実質収支比率等に係る経年分析!H$49,"▲","-")),2),NA())</f>
        <v>7.49</v>
      </c>
      <c r="E21" s="134">
        <f>IF(ISNUMBER(VALUE(SUBSTITUTE(実質収支比率等に係る経年分析!I$49,"▲","-"))),ROUND(VALUE(SUBSTITUTE(実質収支比率等に係る経年分析!I$49,"▲","-")),2),NA())</f>
        <v>7.87</v>
      </c>
      <c r="F21" s="134">
        <f>IF(ISNUMBER(VALUE(SUBSTITUTE(実質収支比率等に係る経年分析!J$49,"▲","-"))),ROUND(VALUE(SUBSTITUTE(実質収支比率等に係る経年分析!J$49,"▲","-")),2),NA())</f>
        <v>9.9499999999999993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ターミナルビル特別会計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農業共済事業特別会計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2677</v>
      </c>
      <c r="E42" s="136"/>
      <c r="F42" s="136"/>
      <c r="G42" s="136">
        <f>'実質公債費比率（分子）の構造'!L$52</f>
        <v>2599</v>
      </c>
      <c r="H42" s="136"/>
      <c r="I42" s="136"/>
      <c r="J42" s="136">
        <f>'実質公債費比率（分子）の構造'!M$52</f>
        <v>2535</v>
      </c>
      <c r="K42" s="136"/>
      <c r="L42" s="136"/>
      <c r="M42" s="136">
        <f>'実質公債費比率（分子）の構造'!N$52</f>
        <v>2499</v>
      </c>
      <c r="N42" s="136"/>
      <c r="O42" s="136"/>
      <c r="P42" s="136">
        <f>'実質公債費比率（分子）の構造'!O$52</f>
        <v>2522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10</v>
      </c>
      <c r="F44" s="136"/>
      <c r="G44" s="136"/>
      <c r="H44" s="136">
        <f>'実質公債費比率（分子）の構造'!M$50</f>
        <v>8</v>
      </c>
      <c r="I44" s="136"/>
      <c r="J44" s="136"/>
      <c r="K44" s="136">
        <f>'実質公債費比率（分子）の構造'!N$50</f>
        <v>9</v>
      </c>
      <c r="L44" s="136"/>
      <c r="M44" s="136"/>
      <c r="N44" s="136">
        <f>'実質公債費比率（分子）の構造'!O$50</f>
        <v>5</v>
      </c>
      <c r="O44" s="136"/>
      <c r="P44" s="136"/>
    </row>
    <row r="45" spans="1:16">
      <c r="A45" s="136" t="s">
        <v>54</v>
      </c>
      <c r="B45" s="136">
        <f>'実質公債費比率（分子）の構造'!K$49</f>
        <v>55</v>
      </c>
      <c r="C45" s="136"/>
      <c r="D45" s="136"/>
      <c r="E45" s="136">
        <f>'実質公債費比率（分子）の構造'!L$49</f>
        <v>49</v>
      </c>
      <c r="F45" s="136"/>
      <c r="G45" s="136"/>
      <c r="H45" s="136">
        <f>'実質公債費比率（分子）の構造'!M$49</f>
        <v>49</v>
      </c>
      <c r="I45" s="136"/>
      <c r="J45" s="136"/>
      <c r="K45" s="136">
        <f>'実質公債費比率（分子）の構造'!N$49</f>
        <v>55</v>
      </c>
      <c r="L45" s="136"/>
      <c r="M45" s="136"/>
      <c r="N45" s="136">
        <f>'実質公債費比率（分子）の構造'!O$49</f>
        <v>54</v>
      </c>
      <c r="O45" s="136"/>
      <c r="P45" s="136"/>
    </row>
    <row r="46" spans="1:16">
      <c r="A46" s="136" t="s">
        <v>55</v>
      </c>
      <c r="B46" s="136">
        <f>'実質公債費比率（分子）の構造'!K$48</f>
        <v>265</v>
      </c>
      <c r="C46" s="136"/>
      <c r="D46" s="136"/>
      <c r="E46" s="136">
        <f>'実質公債費比率（分子）の構造'!L$48</f>
        <v>262</v>
      </c>
      <c r="F46" s="136"/>
      <c r="G46" s="136"/>
      <c r="H46" s="136">
        <f>'実質公債費比率（分子）の構造'!M$48</f>
        <v>253</v>
      </c>
      <c r="I46" s="136"/>
      <c r="J46" s="136"/>
      <c r="K46" s="136">
        <f>'実質公債費比率（分子）の構造'!N$48</f>
        <v>232</v>
      </c>
      <c r="L46" s="136"/>
      <c r="M46" s="136"/>
      <c r="N46" s="136">
        <f>'実質公債費比率（分子）の構造'!O$48</f>
        <v>207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3662</v>
      </c>
      <c r="C49" s="136"/>
      <c r="D49" s="136"/>
      <c r="E49" s="136">
        <f>'実質公債費比率（分子）の構造'!L$45</f>
        <v>3503</v>
      </c>
      <c r="F49" s="136"/>
      <c r="G49" s="136"/>
      <c r="H49" s="136">
        <f>'実質公債費比率（分子）の構造'!M$45</f>
        <v>3346</v>
      </c>
      <c r="I49" s="136"/>
      <c r="J49" s="136"/>
      <c r="K49" s="136">
        <f>'実質公債費比率（分子）の構造'!N$45</f>
        <v>3177</v>
      </c>
      <c r="L49" s="136"/>
      <c r="M49" s="136"/>
      <c r="N49" s="136">
        <f>'実質公債費比率（分子）の構造'!O$45</f>
        <v>2960</v>
      </c>
      <c r="O49" s="136"/>
      <c r="P49" s="136"/>
    </row>
    <row r="50" spans="1:16">
      <c r="A50" s="136" t="s">
        <v>59</v>
      </c>
      <c r="B50" s="136" t="e">
        <f>NA()</f>
        <v>#N/A</v>
      </c>
      <c r="C50" s="136">
        <f>IF(ISNUMBER('実質公債費比率（分子）の構造'!K$53),'実質公債費比率（分子）の構造'!K$53,NA())</f>
        <v>1315</v>
      </c>
      <c r="D50" s="136" t="e">
        <f>NA()</f>
        <v>#N/A</v>
      </c>
      <c r="E50" s="136" t="e">
        <f>NA()</f>
        <v>#N/A</v>
      </c>
      <c r="F50" s="136">
        <f>IF(ISNUMBER('実質公債費比率（分子）の構造'!L$53),'実質公債費比率（分子）の構造'!L$53,NA())</f>
        <v>1225</v>
      </c>
      <c r="G50" s="136" t="e">
        <f>NA()</f>
        <v>#N/A</v>
      </c>
      <c r="H50" s="136" t="e">
        <f>NA()</f>
        <v>#N/A</v>
      </c>
      <c r="I50" s="136">
        <f>IF(ISNUMBER('実質公債費比率（分子）の構造'!M$53),'実質公債費比率（分子）の構造'!M$53,NA())</f>
        <v>1121</v>
      </c>
      <c r="J50" s="136" t="e">
        <f>NA()</f>
        <v>#N/A</v>
      </c>
      <c r="K50" s="136" t="e">
        <f>NA()</f>
        <v>#N/A</v>
      </c>
      <c r="L50" s="136">
        <f>IF(ISNUMBER('実質公債費比率（分子）の構造'!N$53),'実質公債費比率（分子）の構造'!N$53,NA())</f>
        <v>974</v>
      </c>
      <c r="M50" s="136" t="e">
        <f>NA()</f>
        <v>#N/A</v>
      </c>
      <c r="N50" s="136" t="e">
        <f>NA()</f>
        <v>#N/A</v>
      </c>
      <c r="O50" s="136">
        <f>IF(ISNUMBER('実質公債費比率（分子）の構造'!O$53),'実質公債費比率（分子）の構造'!O$53,NA())</f>
        <v>704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21344</v>
      </c>
      <c r="E56" s="135"/>
      <c r="F56" s="135"/>
      <c r="G56" s="135">
        <f>'将来負担比率（分子）の構造'!J$51</f>
        <v>21519</v>
      </c>
      <c r="H56" s="135"/>
      <c r="I56" s="135"/>
      <c r="J56" s="135">
        <f>'将来負担比率（分子）の構造'!K$51</f>
        <v>21501</v>
      </c>
      <c r="K56" s="135"/>
      <c r="L56" s="135"/>
      <c r="M56" s="135">
        <f>'将来負担比率（分子）の構造'!L$51</f>
        <v>21211</v>
      </c>
      <c r="N56" s="135"/>
      <c r="O56" s="135"/>
      <c r="P56" s="135">
        <f>'将来負担比率（分子）の構造'!M$51</f>
        <v>21270</v>
      </c>
    </row>
    <row r="57" spans="1:16">
      <c r="A57" s="135" t="s">
        <v>35</v>
      </c>
      <c r="B57" s="135"/>
      <c r="C57" s="135"/>
      <c r="D57" s="135">
        <f>'将来負担比率（分子）の構造'!I$50</f>
        <v>400</v>
      </c>
      <c r="E57" s="135"/>
      <c r="F57" s="135"/>
      <c r="G57" s="135">
        <f>'将来負担比率（分子）の構造'!J$50</f>
        <v>354</v>
      </c>
      <c r="H57" s="135"/>
      <c r="I57" s="135"/>
      <c r="J57" s="135">
        <f>'将来負担比率（分子）の構造'!K$50</f>
        <v>325</v>
      </c>
      <c r="K57" s="135"/>
      <c r="L57" s="135"/>
      <c r="M57" s="135">
        <f>'将来負担比率（分子）の構造'!L$50</f>
        <v>279</v>
      </c>
      <c r="N57" s="135"/>
      <c r="O57" s="135"/>
      <c r="P57" s="135">
        <f>'将来負担比率（分子）の構造'!M$50</f>
        <v>231</v>
      </c>
    </row>
    <row r="58" spans="1:16">
      <c r="A58" s="135" t="s">
        <v>34</v>
      </c>
      <c r="B58" s="135"/>
      <c r="C58" s="135"/>
      <c r="D58" s="135">
        <f>'将来負担比率（分子）の構造'!I$49</f>
        <v>3472</v>
      </c>
      <c r="E58" s="135"/>
      <c r="F58" s="135"/>
      <c r="G58" s="135">
        <f>'将来負担比率（分子）の構造'!J$49</f>
        <v>3789</v>
      </c>
      <c r="H58" s="135"/>
      <c r="I58" s="135"/>
      <c r="J58" s="135">
        <f>'将来負担比率（分子）の構造'!K$49</f>
        <v>3971</v>
      </c>
      <c r="K58" s="135"/>
      <c r="L58" s="135"/>
      <c r="M58" s="135">
        <f>'将来負担比率（分子）の構造'!L$49</f>
        <v>4392</v>
      </c>
      <c r="N58" s="135"/>
      <c r="O58" s="135"/>
      <c r="P58" s="135">
        <f>'将来負担比率（分子）の構造'!M$49</f>
        <v>5147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887</v>
      </c>
      <c r="C61" s="135"/>
      <c r="D61" s="135"/>
      <c r="E61" s="135">
        <f>'将来負担比率（分子）の構造'!J$46</f>
        <v>948</v>
      </c>
      <c r="F61" s="135"/>
      <c r="G61" s="135"/>
      <c r="H61" s="135">
        <f>'将来負担比率（分子）の構造'!K$46</f>
        <v>565</v>
      </c>
      <c r="I61" s="135"/>
      <c r="J61" s="135"/>
      <c r="K61" s="135">
        <f>'将来負担比率（分子）の構造'!L$46</f>
        <v>577</v>
      </c>
      <c r="L61" s="135"/>
      <c r="M61" s="135"/>
      <c r="N61" s="135">
        <f>'将来負担比率（分子）の構造'!M$46</f>
        <v>590</v>
      </c>
      <c r="O61" s="135"/>
      <c r="P61" s="135"/>
    </row>
    <row r="62" spans="1:16">
      <c r="A62" s="135" t="s">
        <v>29</v>
      </c>
      <c r="B62" s="135">
        <f>'将来負担比率（分子）の構造'!I$45</f>
        <v>2256</v>
      </c>
      <c r="C62" s="135"/>
      <c r="D62" s="135"/>
      <c r="E62" s="135">
        <f>'将来負担比率（分子）の構造'!J$45</f>
        <v>1950</v>
      </c>
      <c r="F62" s="135"/>
      <c r="G62" s="135"/>
      <c r="H62" s="135">
        <f>'将来負担比率（分子）の構造'!K$45</f>
        <v>1256</v>
      </c>
      <c r="I62" s="135"/>
      <c r="J62" s="135"/>
      <c r="K62" s="135">
        <f>'将来負担比率（分子）の構造'!L$45</f>
        <v>1620</v>
      </c>
      <c r="L62" s="135"/>
      <c r="M62" s="135"/>
      <c r="N62" s="135">
        <f>'将来負担比率（分子）の構造'!M$45</f>
        <v>1162</v>
      </c>
      <c r="O62" s="135"/>
      <c r="P62" s="135"/>
    </row>
    <row r="63" spans="1:16">
      <c r="A63" s="135" t="s">
        <v>28</v>
      </c>
      <c r="B63" s="135">
        <f>'将来負担比率（分子）の構造'!I$44</f>
        <v>212</v>
      </c>
      <c r="C63" s="135"/>
      <c r="D63" s="135"/>
      <c r="E63" s="135">
        <f>'将来負担比率（分子）の構造'!J$44</f>
        <v>190</v>
      </c>
      <c r="F63" s="135"/>
      <c r="G63" s="135"/>
      <c r="H63" s="135">
        <f>'将来負担比率（分子）の構造'!K$44</f>
        <v>165</v>
      </c>
      <c r="I63" s="135"/>
      <c r="J63" s="135"/>
      <c r="K63" s="135">
        <f>'将来負担比率（分子）の構造'!L$44</f>
        <v>157</v>
      </c>
      <c r="L63" s="135"/>
      <c r="M63" s="135"/>
      <c r="N63" s="135">
        <f>'将来負担比率（分子）の構造'!M$44</f>
        <v>143</v>
      </c>
      <c r="O63" s="135"/>
      <c r="P63" s="135"/>
    </row>
    <row r="64" spans="1:16">
      <c r="A64" s="135" t="s">
        <v>27</v>
      </c>
      <c r="B64" s="135">
        <f>'将来負担比率（分子）の構造'!I$43</f>
        <v>2321</v>
      </c>
      <c r="C64" s="135"/>
      <c r="D64" s="135"/>
      <c r="E64" s="135">
        <f>'将来負担比率（分子）の構造'!J$43</f>
        <v>2193</v>
      </c>
      <c r="F64" s="135"/>
      <c r="G64" s="135"/>
      <c r="H64" s="135">
        <f>'将来負担比率（分子）の構造'!K$43</f>
        <v>2122</v>
      </c>
      <c r="I64" s="135"/>
      <c r="J64" s="135"/>
      <c r="K64" s="135">
        <f>'将来負担比率（分子）の構造'!L$43</f>
        <v>2057</v>
      </c>
      <c r="L64" s="135"/>
      <c r="M64" s="135"/>
      <c r="N64" s="135">
        <f>'将来負担比率（分子）の構造'!M$43</f>
        <v>1973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29067</v>
      </c>
      <c r="C66" s="135"/>
      <c r="D66" s="135"/>
      <c r="E66" s="135">
        <f>'将来負担比率（分子）の構造'!J$41</f>
        <v>27627</v>
      </c>
      <c r="F66" s="135"/>
      <c r="G66" s="135"/>
      <c r="H66" s="135">
        <f>'将来負担比率（分子）の構造'!K$41</f>
        <v>26525</v>
      </c>
      <c r="I66" s="135"/>
      <c r="J66" s="135"/>
      <c r="K66" s="135">
        <f>'将来負担比率（分子）の構造'!L$41</f>
        <v>25409</v>
      </c>
      <c r="L66" s="135"/>
      <c r="M66" s="135"/>
      <c r="N66" s="135">
        <f>'将来負担比率（分子）の構造'!M$41</f>
        <v>24417</v>
      </c>
      <c r="O66" s="135"/>
      <c r="P66" s="135"/>
    </row>
    <row r="67" spans="1:16">
      <c r="A67" s="135" t="s">
        <v>63</v>
      </c>
      <c r="B67" s="135" t="e">
        <f>NA()</f>
        <v>#N/A</v>
      </c>
      <c r="C67" s="135">
        <f>IF(ISNUMBER('将来負担比率（分子）の構造'!I$52), IF('将来負担比率（分子）の構造'!I$52 &lt; 0, 0, '将来負担比率（分子）の構造'!I$52), NA())</f>
        <v>9526</v>
      </c>
      <c r="D67" s="135" t="e">
        <f>NA()</f>
        <v>#N/A</v>
      </c>
      <c r="E67" s="135" t="e">
        <f>NA()</f>
        <v>#N/A</v>
      </c>
      <c r="F67" s="135">
        <f>IF(ISNUMBER('将来負担比率（分子）の構造'!J$52), IF('将来負担比率（分子）の構造'!J$52 &lt; 0, 0, '将来負担比率（分子）の構造'!J$52), NA())</f>
        <v>7248</v>
      </c>
      <c r="G67" s="135" t="e">
        <f>NA()</f>
        <v>#N/A</v>
      </c>
      <c r="H67" s="135" t="e">
        <f>NA()</f>
        <v>#N/A</v>
      </c>
      <c r="I67" s="135">
        <f>IF(ISNUMBER('将来負担比率（分子）の構造'!K$52), IF('将来負担比率（分子）の構造'!K$52 &lt; 0, 0, '将来負担比率（分子）の構造'!K$52), NA())</f>
        <v>4836</v>
      </c>
      <c r="J67" s="135" t="e">
        <f>NA()</f>
        <v>#N/A</v>
      </c>
      <c r="K67" s="135" t="e">
        <f>NA()</f>
        <v>#N/A</v>
      </c>
      <c r="L67" s="135">
        <f>IF(ISNUMBER('将来負担比率（分子）の構造'!L$52), IF('将来負担比率（分子）の構造'!L$52 &lt; 0, 0, '将来負担比率（分子）の構造'!L$52), NA())</f>
        <v>3938</v>
      </c>
      <c r="M67" s="135" t="e">
        <f>NA()</f>
        <v>#N/A</v>
      </c>
      <c r="N67" s="135" t="e">
        <f>NA()</f>
        <v>#N/A</v>
      </c>
      <c r="O67" s="135">
        <f>IF(ISNUMBER('将来負担比率（分子）の構造'!M$52), IF('将来負担比率（分子）の構造'!M$52 &lt; 0, 0, '将来負担比率（分子）の構造'!M$52), NA())</f>
        <v>1637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2254083</v>
      </c>
      <c r="S5" s="639"/>
      <c r="T5" s="639"/>
      <c r="U5" s="639"/>
      <c r="V5" s="639"/>
      <c r="W5" s="639"/>
      <c r="X5" s="639"/>
      <c r="Y5" s="686"/>
      <c r="Z5" s="699">
        <v>12.3</v>
      </c>
      <c r="AA5" s="699"/>
      <c r="AB5" s="699"/>
      <c r="AC5" s="699"/>
      <c r="AD5" s="700">
        <v>2254083</v>
      </c>
      <c r="AE5" s="700"/>
      <c r="AF5" s="700"/>
      <c r="AG5" s="700"/>
      <c r="AH5" s="700"/>
      <c r="AI5" s="700"/>
      <c r="AJ5" s="700"/>
      <c r="AK5" s="700"/>
      <c r="AL5" s="687">
        <v>20.5</v>
      </c>
      <c r="AM5" s="656"/>
      <c r="AN5" s="656"/>
      <c r="AO5" s="688"/>
      <c r="AP5" s="675" t="s">
        <v>208</v>
      </c>
      <c r="AQ5" s="676"/>
      <c r="AR5" s="676"/>
      <c r="AS5" s="676"/>
      <c r="AT5" s="676"/>
      <c r="AU5" s="676"/>
      <c r="AV5" s="676"/>
      <c r="AW5" s="676"/>
      <c r="AX5" s="676"/>
      <c r="AY5" s="676"/>
      <c r="AZ5" s="676"/>
      <c r="BA5" s="676"/>
      <c r="BB5" s="676"/>
      <c r="BC5" s="676"/>
      <c r="BD5" s="676"/>
      <c r="BE5" s="676"/>
      <c r="BF5" s="677"/>
      <c r="BG5" s="588">
        <v>2249489</v>
      </c>
      <c r="BH5" s="589"/>
      <c r="BI5" s="589"/>
      <c r="BJ5" s="589"/>
      <c r="BK5" s="589"/>
      <c r="BL5" s="589"/>
      <c r="BM5" s="589"/>
      <c r="BN5" s="590"/>
      <c r="BO5" s="641">
        <v>99.8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109138</v>
      </c>
      <c r="S6" s="589"/>
      <c r="T6" s="589"/>
      <c r="U6" s="589"/>
      <c r="V6" s="589"/>
      <c r="W6" s="589"/>
      <c r="X6" s="589"/>
      <c r="Y6" s="590"/>
      <c r="Z6" s="641">
        <v>0.6</v>
      </c>
      <c r="AA6" s="641"/>
      <c r="AB6" s="641"/>
      <c r="AC6" s="641"/>
      <c r="AD6" s="642">
        <v>109138</v>
      </c>
      <c r="AE6" s="642"/>
      <c r="AF6" s="642"/>
      <c r="AG6" s="642"/>
      <c r="AH6" s="642"/>
      <c r="AI6" s="642"/>
      <c r="AJ6" s="642"/>
      <c r="AK6" s="642"/>
      <c r="AL6" s="611">
        <v>1</v>
      </c>
      <c r="AM6" s="643"/>
      <c r="AN6" s="643"/>
      <c r="AO6" s="644"/>
      <c r="AP6" s="585" t="s">
        <v>214</v>
      </c>
      <c r="AQ6" s="586"/>
      <c r="AR6" s="586"/>
      <c r="AS6" s="586"/>
      <c r="AT6" s="586"/>
      <c r="AU6" s="586"/>
      <c r="AV6" s="586"/>
      <c r="AW6" s="586"/>
      <c r="AX6" s="586"/>
      <c r="AY6" s="586"/>
      <c r="AZ6" s="586"/>
      <c r="BA6" s="586"/>
      <c r="BB6" s="586"/>
      <c r="BC6" s="586"/>
      <c r="BD6" s="586"/>
      <c r="BE6" s="586"/>
      <c r="BF6" s="587"/>
      <c r="BG6" s="588">
        <v>2249489</v>
      </c>
      <c r="BH6" s="589"/>
      <c r="BI6" s="589"/>
      <c r="BJ6" s="589"/>
      <c r="BK6" s="589"/>
      <c r="BL6" s="589"/>
      <c r="BM6" s="589"/>
      <c r="BN6" s="590"/>
      <c r="BO6" s="641">
        <v>99.8</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126967</v>
      </c>
      <c r="CS6" s="589"/>
      <c r="CT6" s="589"/>
      <c r="CU6" s="589"/>
      <c r="CV6" s="589"/>
      <c r="CW6" s="589"/>
      <c r="CX6" s="589"/>
      <c r="CY6" s="590"/>
      <c r="CZ6" s="641">
        <v>0.7</v>
      </c>
      <c r="DA6" s="641"/>
      <c r="DB6" s="641"/>
      <c r="DC6" s="641"/>
      <c r="DD6" s="594" t="s">
        <v>215</v>
      </c>
      <c r="DE6" s="589"/>
      <c r="DF6" s="589"/>
      <c r="DG6" s="589"/>
      <c r="DH6" s="589"/>
      <c r="DI6" s="589"/>
      <c r="DJ6" s="589"/>
      <c r="DK6" s="589"/>
      <c r="DL6" s="589"/>
      <c r="DM6" s="589"/>
      <c r="DN6" s="589"/>
      <c r="DO6" s="589"/>
      <c r="DP6" s="590"/>
      <c r="DQ6" s="594">
        <v>126967</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3352</v>
      </c>
      <c r="S7" s="589"/>
      <c r="T7" s="589"/>
      <c r="U7" s="589"/>
      <c r="V7" s="589"/>
      <c r="W7" s="589"/>
      <c r="X7" s="589"/>
      <c r="Y7" s="590"/>
      <c r="Z7" s="641">
        <v>0</v>
      </c>
      <c r="AA7" s="641"/>
      <c r="AB7" s="641"/>
      <c r="AC7" s="641"/>
      <c r="AD7" s="642">
        <v>3352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761957</v>
      </c>
      <c r="BH7" s="589"/>
      <c r="BI7" s="589"/>
      <c r="BJ7" s="589"/>
      <c r="BK7" s="589"/>
      <c r="BL7" s="589"/>
      <c r="BM7" s="589"/>
      <c r="BN7" s="590"/>
      <c r="BO7" s="641">
        <v>33.799999999999997</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2835769</v>
      </c>
      <c r="CS7" s="589"/>
      <c r="CT7" s="589"/>
      <c r="CU7" s="589"/>
      <c r="CV7" s="589"/>
      <c r="CW7" s="589"/>
      <c r="CX7" s="589"/>
      <c r="CY7" s="590"/>
      <c r="CZ7" s="641">
        <v>15.6</v>
      </c>
      <c r="DA7" s="641"/>
      <c r="DB7" s="641"/>
      <c r="DC7" s="641"/>
      <c r="DD7" s="594">
        <v>34264</v>
      </c>
      <c r="DE7" s="589"/>
      <c r="DF7" s="589"/>
      <c r="DG7" s="589"/>
      <c r="DH7" s="589"/>
      <c r="DI7" s="589"/>
      <c r="DJ7" s="589"/>
      <c r="DK7" s="589"/>
      <c r="DL7" s="589"/>
      <c r="DM7" s="589"/>
      <c r="DN7" s="589"/>
      <c r="DO7" s="589"/>
      <c r="DP7" s="590"/>
      <c r="DQ7" s="594">
        <v>2172849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10753</v>
      </c>
      <c r="S8" s="589"/>
      <c r="T8" s="589"/>
      <c r="U8" s="589"/>
      <c r="V8" s="589"/>
      <c r="W8" s="589"/>
      <c r="X8" s="589"/>
      <c r="Y8" s="590"/>
      <c r="Z8" s="641">
        <v>0.1</v>
      </c>
      <c r="AA8" s="641"/>
      <c r="AB8" s="641"/>
      <c r="AC8" s="641"/>
      <c r="AD8" s="642">
        <v>10753</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29836</v>
      </c>
      <c r="BH8" s="589"/>
      <c r="BI8" s="589"/>
      <c r="BJ8" s="589"/>
      <c r="BK8" s="589"/>
      <c r="BL8" s="589"/>
      <c r="BM8" s="589"/>
      <c r="BN8" s="590"/>
      <c r="BO8" s="641">
        <v>1.3</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3427330</v>
      </c>
      <c r="CS8" s="589"/>
      <c r="CT8" s="589"/>
      <c r="CU8" s="589"/>
      <c r="CV8" s="589"/>
      <c r="CW8" s="589"/>
      <c r="CX8" s="589"/>
      <c r="CY8" s="590"/>
      <c r="CZ8" s="641">
        <v>18.899999999999999</v>
      </c>
      <c r="DA8" s="641"/>
      <c r="DB8" s="641"/>
      <c r="DC8" s="641"/>
      <c r="DD8" s="594">
        <v>5554</v>
      </c>
      <c r="DE8" s="589"/>
      <c r="DF8" s="589"/>
      <c r="DG8" s="589"/>
      <c r="DH8" s="589"/>
      <c r="DI8" s="589"/>
      <c r="DJ8" s="589"/>
      <c r="DK8" s="589"/>
      <c r="DL8" s="589"/>
      <c r="DM8" s="589"/>
      <c r="DN8" s="589"/>
      <c r="DO8" s="589"/>
      <c r="DP8" s="590"/>
      <c r="DQ8" s="594">
        <v>2046244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5965</v>
      </c>
      <c r="S9" s="589"/>
      <c r="T9" s="589"/>
      <c r="U9" s="589"/>
      <c r="V9" s="589"/>
      <c r="W9" s="589"/>
      <c r="X9" s="589"/>
      <c r="Y9" s="590"/>
      <c r="Z9" s="641">
        <v>0</v>
      </c>
      <c r="AA9" s="641"/>
      <c r="AB9" s="641"/>
      <c r="AC9" s="641"/>
      <c r="AD9" s="642">
        <v>5965</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644869</v>
      </c>
      <c r="BH9" s="589"/>
      <c r="BI9" s="589"/>
      <c r="BJ9" s="589"/>
      <c r="BK9" s="589"/>
      <c r="BL9" s="589"/>
      <c r="BM9" s="589"/>
      <c r="BN9" s="590"/>
      <c r="BO9" s="641">
        <v>28.6</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2086009</v>
      </c>
      <c r="CS9" s="589"/>
      <c r="CT9" s="589"/>
      <c r="CU9" s="589"/>
      <c r="CV9" s="589"/>
      <c r="CW9" s="589"/>
      <c r="CX9" s="589"/>
      <c r="CY9" s="590"/>
      <c r="CZ9" s="641">
        <v>11.5</v>
      </c>
      <c r="DA9" s="641"/>
      <c r="DB9" s="641"/>
      <c r="DC9" s="641"/>
      <c r="DD9" s="594">
        <v>191560</v>
      </c>
      <c r="DE9" s="589"/>
      <c r="DF9" s="589"/>
      <c r="DG9" s="589"/>
      <c r="DH9" s="589"/>
      <c r="DI9" s="589"/>
      <c r="DJ9" s="589"/>
      <c r="DK9" s="589"/>
      <c r="DL9" s="589"/>
      <c r="DM9" s="589"/>
      <c r="DN9" s="589"/>
      <c r="DO9" s="589"/>
      <c r="DP9" s="590"/>
      <c r="DQ9" s="594">
        <v>1701105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227403</v>
      </c>
      <c r="S10" s="589"/>
      <c r="T10" s="589"/>
      <c r="U10" s="589"/>
      <c r="V10" s="589"/>
      <c r="W10" s="589"/>
      <c r="X10" s="589"/>
      <c r="Y10" s="590"/>
      <c r="Z10" s="641">
        <v>1.2</v>
      </c>
      <c r="AA10" s="641"/>
      <c r="AB10" s="641"/>
      <c r="AC10" s="641"/>
      <c r="AD10" s="642">
        <v>227403</v>
      </c>
      <c r="AE10" s="642"/>
      <c r="AF10" s="642"/>
      <c r="AG10" s="642"/>
      <c r="AH10" s="642"/>
      <c r="AI10" s="642"/>
      <c r="AJ10" s="642"/>
      <c r="AK10" s="642"/>
      <c r="AL10" s="611">
        <v>2.1</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34709</v>
      </c>
      <c r="BH10" s="589"/>
      <c r="BI10" s="589"/>
      <c r="BJ10" s="589"/>
      <c r="BK10" s="589"/>
      <c r="BL10" s="589"/>
      <c r="BM10" s="589"/>
      <c r="BN10" s="590"/>
      <c r="BO10" s="641">
        <v>1.5</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25693</v>
      </c>
      <c r="CS10" s="589"/>
      <c r="CT10" s="589"/>
      <c r="CU10" s="589"/>
      <c r="CV10" s="589"/>
      <c r="CW10" s="589"/>
      <c r="CX10" s="589"/>
      <c r="CY10" s="590"/>
      <c r="CZ10" s="641">
        <v>0.1</v>
      </c>
      <c r="DA10" s="641"/>
      <c r="DB10" s="641"/>
      <c r="DC10" s="641"/>
      <c r="DD10" s="594" t="s">
        <v>222</v>
      </c>
      <c r="DE10" s="589"/>
      <c r="DF10" s="589"/>
      <c r="DG10" s="589"/>
      <c r="DH10" s="589"/>
      <c r="DI10" s="589"/>
      <c r="DJ10" s="589"/>
      <c r="DK10" s="589"/>
      <c r="DL10" s="589"/>
      <c r="DM10" s="589"/>
      <c r="DN10" s="589"/>
      <c r="DO10" s="589"/>
      <c r="DP10" s="590"/>
      <c r="DQ10" s="594">
        <v>296</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52543</v>
      </c>
      <c r="BH11" s="589"/>
      <c r="BI11" s="589"/>
      <c r="BJ11" s="589"/>
      <c r="BK11" s="589"/>
      <c r="BL11" s="589"/>
      <c r="BM11" s="589"/>
      <c r="BN11" s="590"/>
      <c r="BO11" s="641">
        <v>2.2999999999999998</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1025438</v>
      </c>
      <c r="CS11" s="589"/>
      <c r="CT11" s="589"/>
      <c r="CU11" s="589"/>
      <c r="CV11" s="589"/>
      <c r="CW11" s="589"/>
      <c r="CX11" s="589"/>
      <c r="CY11" s="590"/>
      <c r="CZ11" s="641">
        <v>5.6</v>
      </c>
      <c r="DA11" s="641"/>
      <c r="DB11" s="641"/>
      <c r="DC11" s="641"/>
      <c r="DD11" s="594">
        <v>479888</v>
      </c>
      <c r="DE11" s="589"/>
      <c r="DF11" s="589"/>
      <c r="DG11" s="589"/>
      <c r="DH11" s="589"/>
      <c r="DI11" s="589"/>
      <c r="DJ11" s="589"/>
      <c r="DK11" s="589"/>
      <c r="DL11" s="589"/>
      <c r="DM11" s="589"/>
      <c r="DN11" s="589"/>
      <c r="DO11" s="589"/>
      <c r="DP11" s="590"/>
      <c r="DQ11" s="594">
        <v>439088</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1279140</v>
      </c>
      <c r="BH12" s="589"/>
      <c r="BI12" s="589"/>
      <c r="BJ12" s="589"/>
      <c r="BK12" s="589"/>
      <c r="BL12" s="589"/>
      <c r="BM12" s="589"/>
      <c r="BN12" s="590"/>
      <c r="BO12" s="641">
        <v>56.7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619397</v>
      </c>
      <c r="CS12" s="589"/>
      <c r="CT12" s="589"/>
      <c r="CU12" s="589"/>
      <c r="CV12" s="589"/>
      <c r="CW12" s="589"/>
      <c r="CX12" s="589"/>
      <c r="CY12" s="590"/>
      <c r="CZ12" s="641">
        <v>3.4</v>
      </c>
      <c r="DA12" s="641"/>
      <c r="DB12" s="641"/>
      <c r="DC12" s="641"/>
      <c r="DD12" s="594">
        <v>34685</v>
      </c>
      <c r="DE12" s="589"/>
      <c r="DF12" s="589"/>
      <c r="DG12" s="589"/>
      <c r="DH12" s="589"/>
      <c r="DI12" s="589"/>
      <c r="DJ12" s="589"/>
      <c r="DK12" s="589"/>
      <c r="DL12" s="589"/>
      <c r="DM12" s="589"/>
      <c r="DN12" s="589"/>
      <c r="DO12" s="589"/>
      <c r="DP12" s="590"/>
      <c r="DQ12" s="594">
        <v>346058</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8436</v>
      </c>
      <c r="S13" s="589"/>
      <c r="T13" s="589"/>
      <c r="U13" s="589"/>
      <c r="V13" s="589"/>
      <c r="W13" s="589"/>
      <c r="X13" s="589"/>
      <c r="Y13" s="590"/>
      <c r="Z13" s="641">
        <v>0</v>
      </c>
      <c r="AA13" s="641"/>
      <c r="AB13" s="641"/>
      <c r="AC13" s="641"/>
      <c r="AD13" s="642">
        <v>8436</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748494</v>
      </c>
      <c r="BH13" s="589"/>
      <c r="BI13" s="589"/>
      <c r="BJ13" s="589"/>
      <c r="BK13" s="589"/>
      <c r="BL13" s="589"/>
      <c r="BM13" s="589"/>
      <c r="BN13" s="590"/>
      <c r="BO13" s="641">
        <v>33.200000000000003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949013</v>
      </c>
      <c r="CS13" s="589"/>
      <c r="CT13" s="589"/>
      <c r="CU13" s="589"/>
      <c r="CV13" s="589"/>
      <c r="CW13" s="589"/>
      <c r="CX13" s="589"/>
      <c r="CY13" s="590"/>
      <c r="CZ13" s="641">
        <v>5.2</v>
      </c>
      <c r="DA13" s="641"/>
      <c r="DB13" s="641"/>
      <c r="DC13" s="641"/>
      <c r="DD13" s="594">
        <v>743118</v>
      </c>
      <c r="DE13" s="589"/>
      <c r="DF13" s="589"/>
      <c r="DG13" s="589"/>
      <c r="DH13" s="589"/>
      <c r="DI13" s="589"/>
      <c r="DJ13" s="589"/>
      <c r="DK13" s="589"/>
      <c r="DL13" s="589"/>
      <c r="DM13" s="589"/>
      <c r="DN13" s="589"/>
      <c r="DO13" s="589"/>
      <c r="DP13" s="590"/>
      <c r="DQ13" s="594">
        <v>488921</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54885</v>
      </c>
      <c r="BH14" s="589"/>
      <c r="BI14" s="589"/>
      <c r="BJ14" s="589"/>
      <c r="BK14" s="589"/>
      <c r="BL14" s="589"/>
      <c r="BM14" s="589"/>
      <c r="BN14" s="590"/>
      <c r="BO14" s="641">
        <v>2.4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1155752</v>
      </c>
      <c r="CS14" s="589"/>
      <c r="CT14" s="589"/>
      <c r="CU14" s="589"/>
      <c r="CV14" s="589"/>
      <c r="CW14" s="589"/>
      <c r="CX14" s="589"/>
      <c r="CY14" s="590"/>
      <c r="CZ14" s="641">
        <v>6.4</v>
      </c>
      <c r="DA14" s="641"/>
      <c r="DB14" s="641"/>
      <c r="DC14" s="641"/>
      <c r="DD14" s="594">
        <v>605876</v>
      </c>
      <c r="DE14" s="589"/>
      <c r="DF14" s="589"/>
      <c r="DG14" s="589"/>
      <c r="DH14" s="589"/>
      <c r="DI14" s="589"/>
      <c r="DJ14" s="589"/>
      <c r="DK14" s="589"/>
      <c r="DL14" s="589"/>
      <c r="DM14" s="589"/>
      <c r="DN14" s="589"/>
      <c r="DO14" s="589"/>
      <c r="DP14" s="590"/>
      <c r="DQ14" s="594">
        <v>601364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2408</v>
      </c>
      <c r="S15" s="589"/>
      <c r="T15" s="589"/>
      <c r="U15" s="589"/>
      <c r="V15" s="589"/>
      <c r="W15" s="589"/>
      <c r="X15" s="589"/>
      <c r="Y15" s="590"/>
      <c r="Z15" s="641">
        <v>0</v>
      </c>
      <c r="AA15" s="641"/>
      <c r="AB15" s="641"/>
      <c r="AC15" s="641"/>
      <c r="AD15" s="642">
        <v>2408</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153507</v>
      </c>
      <c r="BH15" s="589"/>
      <c r="BI15" s="589"/>
      <c r="BJ15" s="589"/>
      <c r="BK15" s="589"/>
      <c r="BL15" s="589"/>
      <c r="BM15" s="589"/>
      <c r="BN15" s="590"/>
      <c r="BO15" s="641">
        <v>6.8</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1875359</v>
      </c>
      <c r="CS15" s="589"/>
      <c r="CT15" s="589"/>
      <c r="CU15" s="589"/>
      <c r="CV15" s="589"/>
      <c r="CW15" s="589"/>
      <c r="CX15" s="589"/>
      <c r="CY15" s="590"/>
      <c r="CZ15" s="641">
        <v>10.3</v>
      </c>
      <c r="DA15" s="641"/>
      <c r="DB15" s="641"/>
      <c r="DC15" s="641"/>
      <c r="DD15" s="594">
        <v>623340</v>
      </c>
      <c r="DE15" s="589"/>
      <c r="DF15" s="589"/>
      <c r="DG15" s="589"/>
      <c r="DH15" s="589"/>
      <c r="DI15" s="589"/>
      <c r="DJ15" s="589"/>
      <c r="DK15" s="589"/>
      <c r="DL15" s="589"/>
      <c r="DM15" s="589"/>
      <c r="DN15" s="589"/>
      <c r="DO15" s="589"/>
      <c r="DP15" s="590"/>
      <c r="DQ15" s="594">
        <v>1216576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9468367</v>
      </c>
      <c r="S16" s="589"/>
      <c r="T16" s="589"/>
      <c r="U16" s="589"/>
      <c r="V16" s="589"/>
      <c r="W16" s="589"/>
      <c r="X16" s="589"/>
      <c r="Y16" s="590"/>
      <c r="Z16" s="641">
        <v>51.5</v>
      </c>
      <c r="AA16" s="641"/>
      <c r="AB16" s="641"/>
      <c r="AC16" s="641"/>
      <c r="AD16" s="642">
        <v>8238989</v>
      </c>
      <c r="AE16" s="642"/>
      <c r="AF16" s="642"/>
      <c r="AG16" s="642"/>
      <c r="AH16" s="642"/>
      <c r="AI16" s="642"/>
      <c r="AJ16" s="642"/>
      <c r="AK16" s="642"/>
      <c r="AL16" s="611">
        <v>75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17475</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10804</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8238989</v>
      </c>
      <c r="S17" s="589"/>
      <c r="T17" s="589"/>
      <c r="U17" s="589"/>
      <c r="V17" s="589"/>
      <c r="W17" s="589"/>
      <c r="X17" s="589"/>
      <c r="Y17" s="590"/>
      <c r="Z17" s="641">
        <v>44.8</v>
      </c>
      <c r="AA17" s="641"/>
      <c r="AB17" s="641"/>
      <c r="AC17" s="641"/>
      <c r="AD17" s="642">
        <v>8238989</v>
      </c>
      <c r="AE17" s="642"/>
      <c r="AF17" s="642"/>
      <c r="AG17" s="642"/>
      <c r="AH17" s="642"/>
      <c r="AI17" s="642"/>
      <c r="AJ17" s="642"/>
      <c r="AK17" s="642"/>
      <c r="AL17" s="611">
        <v>75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4013270</v>
      </c>
      <c r="CS17" s="589"/>
      <c r="CT17" s="589"/>
      <c r="CU17" s="589"/>
      <c r="CV17" s="589"/>
      <c r="CW17" s="589"/>
      <c r="CX17" s="589"/>
      <c r="CY17" s="590"/>
      <c r="CZ17" s="641">
        <v>22.1</v>
      </c>
      <c r="DA17" s="641"/>
      <c r="DB17" s="641"/>
      <c r="DC17" s="641"/>
      <c r="DD17" s="594" t="s">
        <v>222</v>
      </c>
      <c r="DE17" s="589"/>
      <c r="DF17" s="589"/>
      <c r="DG17" s="589"/>
      <c r="DH17" s="589"/>
      <c r="DI17" s="589"/>
      <c r="DJ17" s="589"/>
      <c r="DK17" s="589"/>
      <c r="DL17" s="589"/>
      <c r="DM17" s="589"/>
      <c r="DN17" s="589"/>
      <c r="DO17" s="589"/>
      <c r="DP17" s="590"/>
      <c r="DQ17" s="594">
        <v>3975741</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1229378</v>
      </c>
      <c r="S18" s="589"/>
      <c r="T18" s="589"/>
      <c r="U18" s="589"/>
      <c r="V18" s="589"/>
      <c r="W18" s="589"/>
      <c r="X18" s="589"/>
      <c r="Y18" s="590"/>
      <c r="Z18" s="641">
        <v>6.7</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4594</v>
      </c>
      <c r="BH19" s="589"/>
      <c r="BI19" s="589"/>
      <c r="BJ19" s="589"/>
      <c r="BK19" s="589"/>
      <c r="BL19" s="589"/>
      <c r="BM19" s="589"/>
      <c r="BN19" s="590"/>
      <c r="BO19" s="641">
        <v>0.2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12089905</v>
      </c>
      <c r="S20" s="589"/>
      <c r="T20" s="589"/>
      <c r="U20" s="589"/>
      <c r="V20" s="589"/>
      <c r="W20" s="589"/>
      <c r="X20" s="589"/>
      <c r="Y20" s="590"/>
      <c r="Z20" s="641">
        <v>65.8</v>
      </c>
      <c r="AA20" s="641"/>
      <c r="AB20" s="641"/>
      <c r="AC20" s="641"/>
      <c r="AD20" s="642">
        <v>10860527</v>
      </c>
      <c r="AE20" s="642"/>
      <c r="AF20" s="642"/>
      <c r="AG20" s="642"/>
      <c r="AH20" s="642"/>
      <c r="AI20" s="642"/>
      <c r="AJ20" s="642"/>
      <c r="AK20" s="642"/>
      <c r="AL20" s="611">
        <v>98.9</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4594</v>
      </c>
      <c r="BH20" s="589"/>
      <c r="BI20" s="589"/>
      <c r="BJ20" s="589"/>
      <c r="BK20" s="589"/>
      <c r="BL20" s="589"/>
      <c r="BM20" s="589"/>
      <c r="BN20" s="590"/>
      <c r="BO20" s="641">
        <v>0.2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18157472</v>
      </c>
      <c r="CS20" s="589"/>
      <c r="CT20" s="589"/>
      <c r="CU20" s="589"/>
      <c r="CV20" s="589"/>
      <c r="CW20" s="589"/>
      <c r="CX20" s="589"/>
      <c r="CY20" s="590"/>
      <c r="CZ20" s="641">
        <v>100</v>
      </c>
      <c r="DA20" s="641"/>
      <c r="DB20" s="641"/>
      <c r="DC20" s="641"/>
      <c r="DD20" s="594">
        <v>2718285</v>
      </c>
      <c r="DE20" s="589"/>
      <c r="DF20" s="589"/>
      <c r="DG20" s="589"/>
      <c r="DH20" s="589"/>
      <c r="DI20" s="589"/>
      <c r="DJ20" s="589"/>
      <c r="DK20" s="589"/>
      <c r="DL20" s="589"/>
      <c r="DM20" s="589"/>
      <c r="DN20" s="589"/>
      <c r="DO20" s="589"/>
      <c r="DP20" s="590"/>
      <c r="DQ20" s="594">
        <v>13126013</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1844</v>
      </c>
      <c r="S21" s="589"/>
      <c r="T21" s="589"/>
      <c r="U21" s="589"/>
      <c r="V21" s="589"/>
      <c r="W21" s="589"/>
      <c r="X21" s="589"/>
      <c r="Y21" s="590"/>
      <c r="Z21" s="641">
        <v>0</v>
      </c>
      <c r="AA21" s="641"/>
      <c r="AB21" s="641"/>
      <c r="AC21" s="641"/>
      <c r="AD21" s="642">
        <v>1844</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4594</v>
      </c>
      <c r="BH21" s="589"/>
      <c r="BI21" s="589"/>
      <c r="BJ21" s="589"/>
      <c r="BK21" s="589"/>
      <c r="BL21" s="589"/>
      <c r="BM21" s="589"/>
      <c r="BN21" s="590"/>
      <c r="BO21" s="641">
        <v>0.2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99543</v>
      </c>
      <c r="S22" s="589"/>
      <c r="T22" s="589"/>
      <c r="U22" s="589"/>
      <c r="V22" s="589"/>
      <c r="W22" s="589"/>
      <c r="X22" s="589"/>
      <c r="Y22" s="590"/>
      <c r="Z22" s="641">
        <v>0.5</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193705</v>
      </c>
      <c r="S23" s="589"/>
      <c r="T23" s="589"/>
      <c r="U23" s="589"/>
      <c r="V23" s="589"/>
      <c r="W23" s="589"/>
      <c r="X23" s="589"/>
      <c r="Y23" s="590"/>
      <c r="Z23" s="641">
        <v>1.1000000000000001</v>
      </c>
      <c r="AA23" s="641"/>
      <c r="AB23" s="641"/>
      <c r="AC23" s="641"/>
      <c r="AD23" s="642" t="s">
        <v>222</v>
      </c>
      <c r="AE23" s="642"/>
      <c r="AF23" s="642"/>
      <c r="AG23" s="642"/>
      <c r="AH23" s="642"/>
      <c r="AI23" s="642"/>
      <c r="AJ23" s="642"/>
      <c r="AK23" s="642"/>
      <c r="AL23" s="611" t="s">
        <v>222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120509</v>
      </c>
      <c r="S24" s="589"/>
      <c r="T24" s="589"/>
      <c r="U24" s="589"/>
      <c r="V24" s="589"/>
      <c r="W24" s="589"/>
      <c r="X24" s="589"/>
      <c r="Y24" s="590"/>
      <c r="Z24" s="641">
        <v>0.7</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8692051</v>
      </c>
      <c r="CS24" s="639"/>
      <c r="CT24" s="639"/>
      <c r="CU24" s="639"/>
      <c r="CV24" s="639"/>
      <c r="CW24" s="639"/>
      <c r="CX24" s="639"/>
      <c r="CY24" s="686"/>
      <c r="CZ24" s="690">
        <v>47.9</v>
      </c>
      <c r="DA24" s="691"/>
      <c r="DB24" s="691"/>
      <c r="DC24" s="692"/>
      <c r="DD24" s="685">
        <v>7479324</v>
      </c>
      <c r="DE24" s="639"/>
      <c r="DF24" s="639"/>
      <c r="DG24" s="639"/>
      <c r="DH24" s="639"/>
      <c r="DI24" s="639"/>
      <c r="DJ24" s="639"/>
      <c r="DK24" s="686"/>
      <c r="DL24" s="685">
        <v>6340173</v>
      </c>
      <c r="DM24" s="639"/>
      <c r="DN24" s="639"/>
      <c r="DO24" s="639"/>
      <c r="DP24" s="639"/>
      <c r="DQ24" s="639"/>
      <c r="DR24" s="639"/>
      <c r="DS24" s="639"/>
      <c r="DT24" s="639"/>
      <c r="DU24" s="639"/>
      <c r="DV24" s="686"/>
      <c r="DW24" s="687">
        <v>54.6</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1188264</v>
      </c>
      <c r="S25" s="589"/>
      <c r="T25" s="589"/>
      <c r="U25" s="589"/>
      <c r="V25" s="589"/>
      <c r="W25" s="589"/>
      <c r="X25" s="589"/>
      <c r="Y25" s="590"/>
      <c r="Z25" s="641">
        <v>6.5</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3133733</v>
      </c>
      <c r="CS25" s="607"/>
      <c r="CT25" s="607"/>
      <c r="CU25" s="607"/>
      <c r="CV25" s="607"/>
      <c r="CW25" s="607"/>
      <c r="CX25" s="607"/>
      <c r="CY25" s="608"/>
      <c r="CZ25" s="591">
        <v>17.3</v>
      </c>
      <c r="DA25" s="609"/>
      <c r="DB25" s="609"/>
      <c r="DC25" s="610"/>
      <c r="DD25" s="594">
        <v>3036460</v>
      </c>
      <c r="DE25" s="607"/>
      <c r="DF25" s="607"/>
      <c r="DG25" s="607"/>
      <c r="DH25" s="607"/>
      <c r="DI25" s="607"/>
      <c r="DJ25" s="607"/>
      <c r="DK25" s="608"/>
      <c r="DL25" s="594">
        <v>2954219</v>
      </c>
      <c r="DM25" s="607"/>
      <c r="DN25" s="607"/>
      <c r="DO25" s="607"/>
      <c r="DP25" s="607"/>
      <c r="DQ25" s="607"/>
      <c r="DR25" s="607"/>
      <c r="DS25" s="607"/>
      <c r="DT25" s="607"/>
      <c r="DU25" s="607"/>
      <c r="DV25" s="608"/>
      <c r="DW25" s="611">
        <v>25.4</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2055568</v>
      </c>
      <c r="CS26" s="589"/>
      <c r="CT26" s="589"/>
      <c r="CU26" s="589"/>
      <c r="CV26" s="589"/>
      <c r="CW26" s="589"/>
      <c r="CX26" s="589"/>
      <c r="CY26" s="590"/>
      <c r="CZ26" s="591">
        <v>11.3</v>
      </c>
      <c r="DA26" s="609"/>
      <c r="DB26" s="609"/>
      <c r="DC26" s="610"/>
      <c r="DD26" s="594">
        <v>1971643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1272447</v>
      </c>
      <c r="S27" s="589"/>
      <c r="T27" s="589"/>
      <c r="U27" s="589"/>
      <c r="V27" s="589"/>
      <c r="W27" s="589"/>
      <c r="X27" s="589"/>
      <c r="Y27" s="590"/>
      <c r="Z27" s="641">
        <v>6.9</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2254083</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1545048</v>
      </c>
      <c r="CS27" s="607"/>
      <c r="CT27" s="607"/>
      <c r="CU27" s="607"/>
      <c r="CV27" s="607"/>
      <c r="CW27" s="607"/>
      <c r="CX27" s="607"/>
      <c r="CY27" s="608"/>
      <c r="CZ27" s="591">
        <v>8.5</v>
      </c>
      <c r="DA27" s="609"/>
      <c r="DB27" s="609"/>
      <c r="DC27" s="610"/>
      <c r="DD27" s="594">
        <v>467123</v>
      </c>
      <c r="DE27" s="607"/>
      <c r="DF27" s="607"/>
      <c r="DG27" s="607"/>
      <c r="DH27" s="607"/>
      <c r="DI27" s="607"/>
      <c r="DJ27" s="607"/>
      <c r="DK27" s="608"/>
      <c r="DL27" s="594">
        <v>463903</v>
      </c>
      <c r="DM27" s="607"/>
      <c r="DN27" s="607"/>
      <c r="DO27" s="607"/>
      <c r="DP27" s="607"/>
      <c r="DQ27" s="607"/>
      <c r="DR27" s="607"/>
      <c r="DS27" s="607"/>
      <c r="DT27" s="607"/>
      <c r="DU27" s="607"/>
      <c r="DV27" s="608"/>
      <c r="DW27" s="611">
        <v>4</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55302</v>
      </c>
      <c r="S28" s="589"/>
      <c r="T28" s="589"/>
      <c r="U28" s="589"/>
      <c r="V28" s="589"/>
      <c r="W28" s="589"/>
      <c r="X28" s="589"/>
      <c r="Y28" s="590"/>
      <c r="Z28" s="641">
        <v>0.3</v>
      </c>
      <c r="AA28" s="641"/>
      <c r="AB28" s="641"/>
      <c r="AC28" s="641"/>
      <c r="AD28" s="642">
        <v>20003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4013270</v>
      </c>
      <c r="CS28" s="589"/>
      <c r="CT28" s="589"/>
      <c r="CU28" s="589"/>
      <c r="CV28" s="589"/>
      <c r="CW28" s="589"/>
      <c r="CX28" s="589"/>
      <c r="CY28" s="590"/>
      <c r="CZ28" s="591">
        <v>22.1</v>
      </c>
      <c r="DA28" s="609"/>
      <c r="DB28" s="609"/>
      <c r="DC28" s="610"/>
      <c r="DD28" s="594">
        <v>3975741</v>
      </c>
      <c r="DE28" s="589"/>
      <c r="DF28" s="589"/>
      <c r="DG28" s="589"/>
      <c r="DH28" s="589"/>
      <c r="DI28" s="589"/>
      <c r="DJ28" s="589"/>
      <c r="DK28" s="590"/>
      <c r="DL28" s="594">
        <v>2922051</v>
      </c>
      <c r="DM28" s="589"/>
      <c r="DN28" s="589"/>
      <c r="DO28" s="589"/>
      <c r="DP28" s="589"/>
      <c r="DQ28" s="589"/>
      <c r="DR28" s="589"/>
      <c r="DS28" s="589"/>
      <c r="DT28" s="589"/>
      <c r="DU28" s="589"/>
      <c r="DV28" s="590"/>
      <c r="DW28" s="611">
        <v>25.2</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19760</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4013270</v>
      </c>
      <c r="CS29" s="607"/>
      <c r="CT29" s="607"/>
      <c r="CU29" s="607"/>
      <c r="CV29" s="607"/>
      <c r="CW29" s="607"/>
      <c r="CX29" s="607"/>
      <c r="CY29" s="608"/>
      <c r="CZ29" s="591">
        <v>22.1</v>
      </c>
      <c r="DA29" s="609"/>
      <c r="DB29" s="609"/>
      <c r="DC29" s="610"/>
      <c r="DD29" s="594">
        <v>3975741</v>
      </c>
      <c r="DE29" s="607"/>
      <c r="DF29" s="607"/>
      <c r="DG29" s="607"/>
      <c r="DH29" s="607"/>
      <c r="DI29" s="607"/>
      <c r="DJ29" s="607"/>
      <c r="DK29" s="608"/>
      <c r="DL29" s="594">
        <v>2922051</v>
      </c>
      <c r="DM29" s="607"/>
      <c r="DN29" s="607"/>
      <c r="DO29" s="607"/>
      <c r="DP29" s="607"/>
      <c r="DQ29" s="607"/>
      <c r="DR29" s="607"/>
      <c r="DS29" s="607"/>
      <c r="DT29" s="607"/>
      <c r="DU29" s="607"/>
      <c r="DV29" s="608"/>
      <c r="DW29" s="611">
        <v>25.2</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139573</v>
      </c>
      <c r="S30" s="589"/>
      <c r="T30" s="589"/>
      <c r="U30" s="589"/>
      <c r="V30" s="589"/>
      <c r="W30" s="589"/>
      <c r="X30" s="589"/>
      <c r="Y30" s="590"/>
      <c r="Z30" s="641">
        <v>0.8</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98.8</v>
      </c>
      <c r="BH30" s="655"/>
      <c r="BI30" s="655"/>
      <c r="BJ30" s="655"/>
      <c r="BK30" s="655"/>
      <c r="BL30" s="655"/>
      <c r="BM30" s="656">
        <v>90.8</v>
      </c>
      <c r="BN30" s="655"/>
      <c r="BO30" s="655"/>
      <c r="BP30" s="655"/>
      <c r="BQ30" s="657"/>
      <c r="BR30" s="654">
        <v>98.7</v>
      </c>
      <c r="BS30" s="655"/>
      <c r="BT30" s="655"/>
      <c r="BU30" s="655"/>
      <c r="BV30" s="655"/>
      <c r="BW30" s="655"/>
      <c r="BX30" s="656">
        <v>90.3</v>
      </c>
      <c r="BY30" s="655"/>
      <c r="BZ30" s="655"/>
      <c r="CA30" s="655"/>
      <c r="CB30" s="657"/>
      <c r="CD30" s="660"/>
      <c r="CE30" s="661"/>
      <c r="CF30" s="625" t="s">
        <v>294</v>
      </c>
      <c r="CG30" s="622"/>
      <c r="CH30" s="622"/>
      <c r="CI30" s="622"/>
      <c r="CJ30" s="622"/>
      <c r="CK30" s="622"/>
      <c r="CL30" s="622"/>
      <c r="CM30" s="622"/>
      <c r="CN30" s="622"/>
      <c r="CO30" s="622"/>
      <c r="CP30" s="622"/>
      <c r="CQ30" s="623"/>
      <c r="CR30" s="588">
        <v>3702129</v>
      </c>
      <c r="CS30" s="589"/>
      <c r="CT30" s="589"/>
      <c r="CU30" s="589"/>
      <c r="CV30" s="589"/>
      <c r="CW30" s="589"/>
      <c r="CX30" s="589"/>
      <c r="CY30" s="590"/>
      <c r="CZ30" s="591">
        <v>20.399999999999999</v>
      </c>
      <c r="DA30" s="609"/>
      <c r="DB30" s="609"/>
      <c r="DC30" s="610"/>
      <c r="DD30" s="594">
        <v>3668595</v>
      </c>
      <c r="DE30" s="589"/>
      <c r="DF30" s="589"/>
      <c r="DG30" s="589"/>
      <c r="DH30" s="589"/>
      <c r="DI30" s="589"/>
      <c r="DJ30" s="589"/>
      <c r="DK30" s="590"/>
      <c r="DL30" s="594">
        <v>2614905</v>
      </c>
      <c r="DM30" s="589"/>
      <c r="DN30" s="589"/>
      <c r="DO30" s="589"/>
      <c r="DP30" s="589"/>
      <c r="DQ30" s="589"/>
      <c r="DR30" s="589"/>
      <c r="DS30" s="589"/>
      <c r="DT30" s="589"/>
      <c r="DU30" s="589"/>
      <c r="DV30" s="590"/>
      <c r="DW30" s="611">
        <v>22.5</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264812</v>
      </c>
      <c r="S31" s="589"/>
      <c r="T31" s="589"/>
      <c r="U31" s="589"/>
      <c r="V31" s="589"/>
      <c r="W31" s="589"/>
      <c r="X31" s="589"/>
      <c r="Y31" s="590"/>
      <c r="Z31" s="641">
        <v>1.4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94.6</v>
      </c>
      <c r="BN31" s="653"/>
      <c r="BO31" s="653"/>
      <c r="BP31" s="653"/>
      <c r="BQ31" s="617"/>
      <c r="BR31" s="652">
        <v>98.8</v>
      </c>
      <c r="BS31" s="607"/>
      <c r="BT31" s="607"/>
      <c r="BU31" s="607"/>
      <c r="BV31" s="607"/>
      <c r="BW31" s="607"/>
      <c r="BX31" s="643">
        <v>93.6</v>
      </c>
      <c r="BY31" s="653"/>
      <c r="BZ31" s="653"/>
      <c r="CA31" s="653"/>
      <c r="CB31" s="617"/>
      <c r="CD31" s="660"/>
      <c r="CE31" s="661"/>
      <c r="CF31" s="625" t="s">
        <v>298</v>
      </c>
      <c r="CG31" s="622"/>
      <c r="CH31" s="622"/>
      <c r="CI31" s="622"/>
      <c r="CJ31" s="622"/>
      <c r="CK31" s="622"/>
      <c r="CL31" s="622"/>
      <c r="CM31" s="622"/>
      <c r="CN31" s="622"/>
      <c r="CO31" s="622"/>
      <c r="CP31" s="622"/>
      <c r="CQ31" s="623"/>
      <c r="CR31" s="588">
        <v>311141</v>
      </c>
      <c r="CS31" s="607"/>
      <c r="CT31" s="607"/>
      <c r="CU31" s="607"/>
      <c r="CV31" s="607"/>
      <c r="CW31" s="607"/>
      <c r="CX31" s="607"/>
      <c r="CY31" s="608"/>
      <c r="CZ31" s="591">
        <v>1.7</v>
      </c>
      <c r="DA31" s="609"/>
      <c r="DB31" s="609"/>
      <c r="DC31" s="610"/>
      <c r="DD31" s="594">
        <v>307146</v>
      </c>
      <c r="DE31" s="607"/>
      <c r="DF31" s="607"/>
      <c r="DG31" s="607"/>
      <c r="DH31" s="607"/>
      <c r="DI31" s="607"/>
      <c r="DJ31" s="607"/>
      <c r="DK31" s="608"/>
      <c r="DL31" s="594">
        <v>307146</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219228</v>
      </c>
      <c r="S32" s="589"/>
      <c r="T32" s="589"/>
      <c r="U32" s="589"/>
      <c r="V32" s="589"/>
      <c r="W32" s="589"/>
      <c r="X32" s="589"/>
      <c r="Y32" s="590"/>
      <c r="Z32" s="641">
        <v>1.2</v>
      </c>
      <c r="AA32" s="641"/>
      <c r="AB32" s="641"/>
      <c r="AC32" s="641"/>
      <c r="AD32" s="642">
        <v>103653</v>
      </c>
      <c r="AE32" s="642"/>
      <c r="AF32" s="642"/>
      <c r="AG32" s="642"/>
      <c r="AH32" s="642"/>
      <c r="AI32" s="642"/>
      <c r="AJ32" s="642"/>
      <c r="AK32" s="642"/>
      <c r="AL32" s="611">
        <v>0.9</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97.4</v>
      </c>
      <c r="BH32" s="573"/>
      <c r="BI32" s="573"/>
      <c r="BJ32" s="573"/>
      <c r="BK32" s="573"/>
      <c r="BL32" s="573"/>
      <c r="BM32" s="636">
        <v>80.400000000000006</v>
      </c>
      <c r="BN32" s="573"/>
      <c r="BO32" s="573"/>
      <c r="BP32" s="573"/>
      <c r="BQ32" s="630"/>
      <c r="BR32" s="651">
        <v>97.2</v>
      </c>
      <c r="BS32" s="573"/>
      <c r="BT32" s="573"/>
      <c r="BU32" s="573"/>
      <c r="BV32" s="573"/>
      <c r="BW32" s="573"/>
      <c r="BX32" s="636">
        <v>79.400000000000006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2710196</v>
      </c>
      <c r="S33" s="589"/>
      <c r="T33" s="589"/>
      <c r="U33" s="589"/>
      <c r="V33" s="589"/>
      <c r="W33" s="589"/>
      <c r="X33" s="589"/>
      <c r="Y33" s="590"/>
      <c r="Z33" s="641">
        <v>14.7</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6729661</v>
      </c>
      <c r="CS33" s="607"/>
      <c r="CT33" s="607"/>
      <c r="CU33" s="607"/>
      <c r="CV33" s="607"/>
      <c r="CW33" s="607"/>
      <c r="CX33" s="607"/>
      <c r="CY33" s="608"/>
      <c r="CZ33" s="591">
        <v>37.1</v>
      </c>
      <c r="DA33" s="609"/>
      <c r="DB33" s="609"/>
      <c r="DC33" s="610"/>
      <c r="DD33" s="594">
        <v>5013320</v>
      </c>
      <c r="DE33" s="607"/>
      <c r="DF33" s="607"/>
      <c r="DG33" s="607"/>
      <c r="DH33" s="607"/>
      <c r="DI33" s="607"/>
      <c r="DJ33" s="607"/>
      <c r="DK33" s="608"/>
      <c r="DL33" s="594">
        <v>3534918</v>
      </c>
      <c r="DM33" s="607"/>
      <c r="DN33" s="607"/>
      <c r="DO33" s="607"/>
      <c r="DP33" s="607"/>
      <c r="DQ33" s="607"/>
      <c r="DR33" s="607"/>
      <c r="DS33" s="607"/>
      <c r="DT33" s="607"/>
      <c r="DU33" s="607"/>
      <c r="DV33" s="608"/>
      <c r="DW33" s="611">
        <v>30.4</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2378229</v>
      </c>
      <c r="CS34" s="589"/>
      <c r="CT34" s="589"/>
      <c r="CU34" s="589"/>
      <c r="CV34" s="589"/>
      <c r="CW34" s="589"/>
      <c r="CX34" s="589"/>
      <c r="CY34" s="590"/>
      <c r="CZ34" s="591">
        <v>13.1</v>
      </c>
      <c r="DA34" s="609"/>
      <c r="DB34" s="609"/>
      <c r="DC34" s="610"/>
      <c r="DD34" s="594">
        <v>1796031</v>
      </c>
      <c r="DE34" s="589"/>
      <c r="DF34" s="589"/>
      <c r="DG34" s="589"/>
      <c r="DH34" s="589"/>
      <c r="DI34" s="589"/>
      <c r="DJ34" s="589"/>
      <c r="DK34" s="590"/>
      <c r="DL34" s="594">
        <v>1658542</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628696</v>
      </c>
      <c r="S35" s="589"/>
      <c r="T35" s="589"/>
      <c r="U35" s="589"/>
      <c r="V35" s="589"/>
      <c r="W35" s="589"/>
      <c r="X35" s="589"/>
      <c r="Y35" s="590"/>
      <c r="Z35" s="641">
        <v>3.4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1526341</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51354</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150985</v>
      </c>
      <c r="CS35" s="607"/>
      <c r="CT35" s="607"/>
      <c r="CU35" s="607"/>
      <c r="CV35" s="607"/>
      <c r="CW35" s="607"/>
      <c r="CX35" s="607"/>
      <c r="CY35" s="608"/>
      <c r="CZ35" s="591">
        <v>0.8</v>
      </c>
      <c r="DA35" s="609"/>
      <c r="DB35" s="609"/>
      <c r="DC35" s="610"/>
      <c r="DD35" s="594">
        <v>93378</v>
      </c>
      <c r="DE35" s="607"/>
      <c r="DF35" s="607"/>
      <c r="DG35" s="607"/>
      <c r="DH35" s="607"/>
      <c r="DI35" s="607"/>
      <c r="DJ35" s="607"/>
      <c r="DK35" s="608"/>
      <c r="DL35" s="594">
        <v>93378</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18375088</v>
      </c>
      <c r="S36" s="629"/>
      <c r="T36" s="629"/>
      <c r="U36" s="629"/>
      <c r="V36" s="629"/>
      <c r="W36" s="629"/>
      <c r="X36" s="629"/>
      <c r="Y36" s="632"/>
      <c r="Z36" s="633">
        <v>100</v>
      </c>
      <c r="AA36" s="633"/>
      <c r="AB36" s="633"/>
      <c r="AC36" s="633"/>
      <c r="AD36" s="634">
        <v>10986027</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165280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-58322</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1519182</v>
      </c>
      <c r="CS36" s="589"/>
      <c r="CT36" s="589"/>
      <c r="CU36" s="589"/>
      <c r="CV36" s="589"/>
      <c r="CW36" s="589"/>
      <c r="CX36" s="589"/>
      <c r="CY36" s="590"/>
      <c r="CZ36" s="591">
        <v>8.4</v>
      </c>
      <c r="DA36" s="609"/>
      <c r="DB36" s="609"/>
      <c r="DC36" s="610"/>
      <c r="DD36" s="594">
        <v>1124852</v>
      </c>
      <c r="DE36" s="589"/>
      <c r="DF36" s="589"/>
      <c r="DG36" s="589"/>
      <c r="DH36" s="589"/>
      <c r="DI36" s="589"/>
      <c r="DJ36" s="589"/>
      <c r="DK36" s="590"/>
      <c r="DL36" s="594">
        <v>919369</v>
      </c>
      <c r="DM36" s="589"/>
      <c r="DN36" s="589"/>
      <c r="DO36" s="589"/>
      <c r="DP36" s="589"/>
      <c r="DQ36" s="589"/>
      <c r="DR36" s="589"/>
      <c r="DS36" s="589"/>
      <c r="DT36" s="589"/>
      <c r="DU36" s="589"/>
      <c r="DV36" s="590"/>
      <c r="DW36" s="611">
        <v>7.9</v>
      </c>
      <c r="DX36" s="612"/>
      <c r="DY36" s="612"/>
      <c r="DZ36" s="612"/>
      <c r="EA36" s="612"/>
      <c r="EB36" s="612"/>
      <c r="EC36" s="613"/>
    </row>
    <row r="37" spans="2:133" ht="11.25" customHeight="1">
      <c r="AQ37" s="614" t="s">
        <v>316</v>
      </c>
      <c r="AR37" s="615"/>
      <c r="AS37" s="615"/>
      <c r="AT37" s="615"/>
      <c r="AU37" s="615"/>
      <c r="AV37" s="615"/>
      <c r="AW37" s="615"/>
      <c r="AX37" s="615"/>
      <c r="AY37" s="616"/>
      <c r="AZ37" s="588">
        <v>81842</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4253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25545</v>
      </c>
      <c r="CS37" s="607"/>
      <c r="CT37" s="607"/>
      <c r="CU37" s="607"/>
      <c r="CV37" s="607"/>
      <c r="CW37" s="607"/>
      <c r="CX37" s="607"/>
      <c r="CY37" s="608"/>
      <c r="CZ37" s="591">
        <v>0.1</v>
      </c>
      <c r="DA37" s="609"/>
      <c r="DB37" s="609"/>
      <c r="DC37" s="610"/>
      <c r="DD37" s="594">
        <v>25545</v>
      </c>
      <c r="DE37" s="607"/>
      <c r="DF37" s="607"/>
      <c r="DG37" s="607"/>
      <c r="DH37" s="607"/>
      <c r="DI37" s="607"/>
      <c r="DJ37" s="607"/>
      <c r="DK37" s="608"/>
      <c r="DL37" s="594">
        <v>24356</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319</v>
      </c>
      <c r="AR38" s="615"/>
      <c r="AS38" s="615"/>
      <c r="AT38" s="615"/>
      <c r="AU38" s="615"/>
      <c r="AV38" s="615"/>
      <c r="AW38" s="615"/>
      <c r="AX38" s="615"/>
      <c r="AY38" s="616"/>
      <c r="AZ38" s="588" t="s">
        <v>113</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6875</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1526341</v>
      </c>
      <c r="CS38" s="589"/>
      <c r="CT38" s="589"/>
      <c r="CU38" s="589"/>
      <c r="CV38" s="589"/>
      <c r="CW38" s="589"/>
      <c r="CX38" s="589"/>
      <c r="CY38" s="590"/>
      <c r="CZ38" s="591">
        <v>8.4</v>
      </c>
      <c r="DA38" s="609"/>
      <c r="DB38" s="609"/>
      <c r="DC38" s="610"/>
      <c r="DD38" s="594">
        <v>1346376</v>
      </c>
      <c r="DE38" s="589"/>
      <c r="DF38" s="589"/>
      <c r="DG38" s="589"/>
      <c r="DH38" s="589"/>
      <c r="DI38" s="589"/>
      <c r="DJ38" s="589"/>
      <c r="DK38" s="590"/>
      <c r="DL38" s="594">
        <v>863629</v>
      </c>
      <c r="DM38" s="589"/>
      <c r="DN38" s="589"/>
      <c r="DO38" s="589"/>
      <c r="DP38" s="589"/>
      <c r="DQ38" s="589"/>
      <c r="DR38" s="589"/>
      <c r="DS38" s="589"/>
      <c r="DT38" s="589"/>
      <c r="DU38" s="589"/>
      <c r="DV38" s="590"/>
      <c r="DW38" s="611">
        <v>7.4</v>
      </c>
      <c r="DX38" s="612"/>
      <c r="DY38" s="612"/>
      <c r="DZ38" s="612"/>
      <c r="EA38" s="612"/>
      <c r="EB38" s="612"/>
      <c r="EC38" s="613"/>
    </row>
    <row r="39" spans="2:133" ht="11.25" customHeight="1">
      <c r="AQ39" s="614" t="s">
        <v>322</v>
      </c>
      <c r="AR39" s="615"/>
      <c r="AS39" s="615"/>
      <c r="AT39" s="615"/>
      <c r="AU39" s="615"/>
      <c r="AV39" s="615"/>
      <c r="AW39" s="615"/>
      <c r="AX39" s="615"/>
      <c r="AY39" s="616"/>
      <c r="AZ39" s="588" t="s">
        <v>113</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1153023</v>
      </c>
      <c r="CS39" s="607"/>
      <c r="CT39" s="607"/>
      <c r="CU39" s="607"/>
      <c r="CV39" s="607"/>
      <c r="CW39" s="607"/>
      <c r="CX39" s="607"/>
      <c r="CY39" s="608"/>
      <c r="CZ39" s="591">
        <v>6.4</v>
      </c>
      <c r="DA39" s="609"/>
      <c r="DB39" s="609"/>
      <c r="DC39" s="610"/>
      <c r="DD39" s="594">
        <v>650782</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427547</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125</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1901</v>
      </c>
      <c r="CS40" s="589"/>
      <c r="CT40" s="589"/>
      <c r="CU40" s="589"/>
      <c r="CV40" s="589"/>
      <c r="CW40" s="589"/>
      <c r="CX40" s="589"/>
      <c r="CY40" s="590"/>
      <c r="CZ40" s="591">
        <v>0</v>
      </c>
      <c r="DA40" s="609"/>
      <c r="DB40" s="609"/>
      <c r="DC40" s="610"/>
      <c r="DD40" s="594">
        <v>1901</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851672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324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2735760</v>
      </c>
      <c r="CS42" s="589"/>
      <c r="CT42" s="589"/>
      <c r="CU42" s="589"/>
      <c r="CV42" s="589"/>
      <c r="CW42" s="589"/>
      <c r="CX42" s="589"/>
      <c r="CY42" s="590"/>
      <c r="CZ42" s="591">
        <v>15.1</v>
      </c>
      <c r="DA42" s="592"/>
      <c r="DB42" s="592"/>
      <c r="DC42" s="593"/>
      <c r="DD42" s="594">
        <v>633369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193566</v>
      </c>
      <c r="CS43" s="607"/>
      <c r="CT43" s="607"/>
      <c r="CU43" s="607"/>
      <c r="CV43" s="607"/>
      <c r="CW43" s="607"/>
      <c r="CX43" s="607"/>
      <c r="CY43" s="608"/>
      <c r="CZ43" s="591">
        <v>1.1000000000000001</v>
      </c>
      <c r="DA43" s="609"/>
      <c r="DB43" s="609"/>
      <c r="DC43" s="610"/>
      <c r="DD43" s="594">
        <v>193466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289</v>
      </c>
      <c r="CE44" s="602"/>
      <c r="CF44" s="585" t="s">
        <v>337</v>
      </c>
      <c r="CG44" s="586"/>
      <c r="CH44" s="586"/>
      <c r="CI44" s="586"/>
      <c r="CJ44" s="586"/>
      <c r="CK44" s="586"/>
      <c r="CL44" s="586"/>
      <c r="CM44" s="586"/>
      <c r="CN44" s="586"/>
      <c r="CO44" s="586"/>
      <c r="CP44" s="586"/>
      <c r="CQ44" s="587"/>
      <c r="CR44" s="588">
        <v>2718285</v>
      </c>
      <c r="CS44" s="589"/>
      <c r="CT44" s="589"/>
      <c r="CU44" s="589"/>
      <c r="CV44" s="589"/>
      <c r="CW44" s="589"/>
      <c r="CX44" s="589"/>
      <c r="CY44" s="590"/>
      <c r="CZ44" s="591">
        <v>15</v>
      </c>
      <c r="DA44" s="592"/>
      <c r="DB44" s="592"/>
      <c r="DC44" s="593"/>
      <c r="DD44" s="594">
        <v>622565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858441</v>
      </c>
      <c r="CS45" s="607"/>
      <c r="CT45" s="607"/>
      <c r="CU45" s="607"/>
      <c r="CV45" s="607"/>
      <c r="CW45" s="607"/>
      <c r="CX45" s="607"/>
      <c r="CY45" s="608"/>
      <c r="CZ45" s="591">
        <v>4.7</v>
      </c>
      <c r="DA45" s="609"/>
      <c r="DB45" s="609"/>
      <c r="DC45" s="610"/>
      <c r="DD45" s="594">
        <v>38983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1799289</v>
      </c>
      <c r="CS46" s="589"/>
      <c r="CT46" s="589"/>
      <c r="CU46" s="589"/>
      <c r="CV46" s="589"/>
      <c r="CW46" s="589"/>
      <c r="CX46" s="589"/>
      <c r="CY46" s="590"/>
      <c r="CZ46" s="591">
        <v>9.9</v>
      </c>
      <c r="DA46" s="592"/>
      <c r="DB46" s="592"/>
      <c r="DC46" s="593"/>
      <c r="DD46" s="594">
        <v>580327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17475</v>
      </c>
      <c r="CS47" s="607"/>
      <c r="CT47" s="607"/>
      <c r="CU47" s="607"/>
      <c r="CV47" s="607"/>
      <c r="CW47" s="607"/>
      <c r="CX47" s="607"/>
      <c r="CY47" s="608"/>
      <c r="CZ47" s="591">
        <v>0.1</v>
      </c>
      <c r="DA47" s="609"/>
      <c r="DB47" s="609"/>
      <c r="DC47" s="610"/>
      <c r="DD47" s="594">
        <v>10804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18157472</v>
      </c>
      <c r="CS49" s="573"/>
      <c r="CT49" s="573"/>
      <c r="CU49" s="573"/>
      <c r="CV49" s="573"/>
      <c r="CW49" s="573"/>
      <c r="CX49" s="573"/>
      <c r="CY49" s="574"/>
      <c r="CZ49" s="575">
        <v>100</v>
      </c>
      <c r="DA49" s="576"/>
      <c r="DB49" s="576"/>
      <c r="DC49" s="577"/>
      <c r="DD49" s="578">
        <v>13126013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18553</v>
      </c>
      <c r="R7" s="1101"/>
      <c r="S7" s="1101"/>
      <c r="T7" s="1101"/>
      <c r="U7" s="1101"/>
      <c r="V7" s="1101">
        <v>18336</v>
      </c>
      <c r="W7" s="1101"/>
      <c r="X7" s="1101"/>
      <c r="Y7" s="1101"/>
      <c r="Z7" s="1101"/>
      <c r="AA7" s="1101">
        <v>217</v>
      </c>
      <c r="AB7" s="1101"/>
      <c r="AC7" s="1101"/>
      <c r="AD7" s="1101"/>
      <c r="AE7" s="1102"/>
      <c r="AF7" s="1103">
        <v>209</v>
      </c>
      <c r="AG7" s="1104"/>
      <c r="AH7" s="1104"/>
      <c r="AI7" s="1104"/>
      <c r="AJ7" s="1105"/>
      <c r="AK7" s="1087">
        <v>140</v>
      </c>
      <c r="AL7" s="1088"/>
      <c r="AM7" s="1088"/>
      <c r="AN7" s="1088"/>
      <c r="AO7" s="1088"/>
      <c r="AP7" s="1088">
        <v>24417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-3</v>
      </c>
      <c r="CI7" s="1085"/>
      <c r="CJ7" s="1085"/>
      <c r="CK7" s="1085"/>
      <c r="CL7" s="1086"/>
      <c r="CM7" s="1084">
        <v>4917</v>
      </c>
      <c r="CN7" s="1085"/>
      <c r="CO7" s="1085"/>
      <c r="CP7" s="1085"/>
      <c r="CQ7" s="1086"/>
      <c r="CR7" s="1084" t="s">
        <v>547</v>
      </c>
      <c r="CS7" s="1085"/>
      <c r="CT7" s="1085"/>
      <c r="CU7" s="1085"/>
      <c r="CV7" s="1086"/>
      <c r="CW7" s="1084" t="s">
        <v>547</v>
      </c>
      <c r="CX7" s="1085"/>
      <c r="CY7" s="1085"/>
      <c r="CZ7" s="1085"/>
      <c r="DA7" s="1086"/>
      <c r="DB7" s="1084">
        <v>140</v>
      </c>
      <c r="DC7" s="1085"/>
      <c r="DD7" s="1085"/>
      <c r="DE7" s="1085"/>
      <c r="DF7" s="1086"/>
      <c r="DG7" s="1084" t="s">
        <v>547</v>
      </c>
      <c r="DH7" s="1085"/>
      <c r="DI7" s="1085"/>
      <c r="DJ7" s="1085"/>
      <c r="DK7" s="1086"/>
      <c r="DL7" s="1084">
        <v>136</v>
      </c>
      <c r="DM7" s="1085"/>
      <c r="DN7" s="1085"/>
      <c r="DO7" s="1085"/>
      <c r="DP7" s="1086"/>
      <c r="DQ7" s="1084">
        <v>14</v>
      </c>
      <c r="DR7" s="1085"/>
      <c r="DS7" s="1085"/>
      <c r="DT7" s="1085"/>
      <c r="DU7" s="1086"/>
      <c r="DV7" s="1111"/>
      <c r="DW7" s="1112"/>
      <c r="DX7" s="1112"/>
      <c r="DY7" s="1112"/>
      <c r="DZ7" s="1113"/>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35</v>
      </c>
      <c r="R8" s="1040"/>
      <c r="S8" s="1040"/>
      <c r="T8" s="1040"/>
      <c r="U8" s="1040"/>
      <c r="V8" s="1040">
        <v>35</v>
      </c>
      <c r="W8" s="1040"/>
      <c r="X8" s="1040"/>
      <c r="Y8" s="1040"/>
      <c r="Z8" s="1040"/>
      <c r="AA8" s="1040">
        <v>0</v>
      </c>
      <c r="AB8" s="1040"/>
      <c r="AC8" s="1040"/>
      <c r="AD8" s="1040"/>
      <c r="AE8" s="1041"/>
      <c r="AF8" s="1015">
        <v>0</v>
      </c>
      <c r="AG8" s="1016"/>
      <c r="AH8" s="1016"/>
      <c r="AI8" s="1016"/>
      <c r="AJ8" s="1017"/>
      <c r="AK8" s="1082">
        <v>6</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-29</v>
      </c>
      <c r="CI8" s="986"/>
      <c r="CJ8" s="986"/>
      <c r="CK8" s="986"/>
      <c r="CL8" s="987"/>
      <c r="CM8" s="985">
        <v>2254</v>
      </c>
      <c r="CN8" s="986"/>
      <c r="CO8" s="986"/>
      <c r="CP8" s="986"/>
      <c r="CQ8" s="987"/>
      <c r="CR8" s="985" t="s">
        <v>547</v>
      </c>
      <c r="CS8" s="986"/>
      <c r="CT8" s="986"/>
      <c r="CU8" s="986"/>
      <c r="CV8" s="987"/>
      <c r="CW8" s="985" t="s">
        <v>548</v>
      </c>
      <c r="CX8" s="986"/>
      <c r="CY8" s="986"/>
      <c r="CZ8" s="986"/>
      <c r="DA8" s="987"/>
      <c r="DB8" s="985" t="s">
        <v>549</v>
      </c>
      <c r="DC8" s="986"/>
      <c r="DD8" s="986"/>
      <c r="DE8" s="986"/>
      <c r="DF8" s="987"/>
      <c r="DG8" s="985" t="s">
        <v>549</v>
      </c>
      <c r="DH8" s="986"/>
      <c r="DI8" s="986"/>
      <c r="DJ8" s="986"/>
      <c r="DK8" s="987"/>
      <c r="DL8" s="985">
        <v>446</v>
      </c>
      <c r="DM8" s="986"/>
      <c r="DN8" s="986"/>
      <c r="DO8" s="986"/>
      <c r="DP8" s="987"/>
      <c r="DQ8" s="985">
        <v>445</v>
      </c>
      <c r="DR8" s="986"/>
      <c r="DS8" s="986"/>
      <c r="DT8" s="986"/>
      <c r="DU8" s="987"/>
      <c r="DV8" s="988"/>
      <c r="DW8" s="989"/>
      <c r="DX8" s="989"/>
      <c r="DY8" s="989"/>
      <c r="DZ8" s="990"/>
      <c r="EA8" s="205"/>
    </row>
    <row r="9" spans="1:131" s="206" customFormat="1" ht="26.25" customHeight="1">
      <c r="A9" s="212">
        <v>3</v>
      </c>
      <c r="B9" s="1033" t="s">
        <v>367</v>
      </c>
      <c r="C9" s="1034"/>
      <c r="D9" s="1034"/>
      <c r="E9" s="1034"/>
      <c r="F9" s="1034"/>
      <c r="G9" s="1034"/>
      <c r="H9" s="1034"/>
      <c r="I9" s="1034"/>
      <c r="J9" s="1034"/>
      <c r="K9" s="1034"/>
      <c r="L9" s="1034"/>
      <c r="M9" s="1034"/>
      <c r="N9" s="1034"/>
      <c r="O9" s="1034"/>
      <c r="P9" s="1035"/>
      <c r="Q9" s="1039">
        <v>13</v>
      </c>
      <c r="R9" s="1040"/>
      <c r="S9" s="1040"/>
      <c r="T9" s="1040"/>
      <c r="U9" s="1040"/>
      <c r="V9" s="1040">
        <v>13</v>
      </c>
      <c r="W9" s="1040"/>
      <c r="X9" s="1040"/>
      <c r="Y9" s="1040"/>
      <c r="Z9" s="1040"/>
      <c r="AA9" s="1040">
        <v>0</v>
      </c>
      <c r="AB9" s="1040"/>
      <c r="AC9" s="1040"/>
      <c r="AD9" s="1040"/>
      <c r="AE9" s="1041"/>
      <c r="AF9" s="1015">
        <v>0</v>
      </c>
      <c r="AG9" s="1016"/>
      <c r="AH9" s="1016"/>
      <c r="AI9" s="1016"/>
      <c r="AJ9" s="1017"/>
      <c r="AK9" s="1082">
        <v>5</v>
      </c>
      <c r="AL9" s="1083"/>
      <c r="AM9" s="1083"/>
      <c r="AN9" s="1083"/>
      <c r="AO9" s="1083"/>
      <c r="AP9" s="1083" t="s">
        <v>533</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546</v>
      </c>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v>131</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f>SUM(Q7:U22)</f>
        <v>18601</v>
      </c>
      <c r="R23" s="1065"/>
      <c r="S23" s="1065"/>
      <c r="T23" s="1065"/>
      <c r="U23" s="1065"/>
      <c r="V23" s="1065">
        <f t="shared" ref="V23" si="0">SUM(V7:Z22)</f>
        <v>18384</v>
      </c>
      <c r="W23" s="1065"/>
      <c r="X23" s="1065"/>
      <c r="Y23" s="1065"/>
      <c r="Z23" s="1065"/>
      <c r="AA23" s="1065">
        <f t="shared" ref="AA23" si="1">SUM(AA7:AE22)</f>
        <v>217</v>
      </c>
      <c r="AB23" s="1065"/>
      <c r="AC23" s="1065"/>
      <c r="AD23" s="1065"/>
      <c r="AE23" s="1066"/>
      <c r="AF23" s="1067">
        <v>209</v>
      </c>
      <c r="AG23" s="1065"/>
      <c r="AH23" s="1065"/>
      <c r="AI23" s="1065"/>
      <c r="AJ23" s="1068"/>
      <c r="AK23" s="1069"/>
      <c r="AL23" s="1070"/>
      <c r="AM23" s="1070"/>
      <c r="AN23" s="1070"/>
      <c r="AO23" s="1070"/>
      <c r="AP23" s="1065">
        <f>SUM(AP7:AT22)</f>
        <v>24417</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3426</v>
      </c>
      <c r="R28" s="1050"/>
      <c r="S28" s="1050"/>
      <c r="T28" s="1050"/>
      <c r="U28" s="1050"/>
      <c r="V28" s="1050">
        <v>3375</v>
      </c>
      <c r="W28" s="1050"/>
      <c r="X28" s="1050"/>
      <c r="Y28" s="1050"/>
      <c r="Z28" s="1050"/>
      <c r="AA28" s="1050">
        <v>51</v>
      </c>
      <c r="AB28" s="1050"/>
      <c r="AC28" s="1050"/>
      <c r="AD28" s="1050"/>
      <c r="AE28" s="1051"/>
      <c r="AF28" s="1052">
        <v>51</v>
      </c>
      <c r="AG28" s="1050"/>
      <c r="AH28" s="1050"/>
      <c r="AI28" s="1050"/>
      <c r="AJ28" s="1053"/>
      <c r="AK28" s="1054">
        <v>186</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429</v>
      </c>
      <c r="R29" s="1040"/>
      <c r="S29" s="1040"/>
      <c r="T29" s="1040"/>
      <c r="U29" s="1040"/>
      <c r="V29" s="1040">
        <v>427</v>
      </c>
      <c r="W29" s="1040"/>
      <c r="X29" s="1040"/>
      <c r="Y29" s="1040"/>
      <c r="Z29" s="1040"/>
      <c r="AA29" s="1040">
        <v>2</v>
      </c>
      <c r="AB29" s="1040"/>
      <c r="AC29" s="1040"/>
      <c r="AD29" s="1040"/>
      <c r="AE29" s="1041"/>
      <c r="AF29" s="1015">
        <v>2</v>
      </c>
      <c r="AG29" s="1016"/>
      <c r="AH29" s="1016"/>
      <c r="AI29" s="1016"/>
      <c r="AJ29" s="1017"/>
      <c r="AK29" s="976">
        <v>232</v>
      </c>
      <c r="AL29" s="967"/>
      <c r="AM29" s="967"/>
      <c r="AN29" s="967"/>
      <c r="AO29" s="967"/>
      <c r="AP29" s="967">
        <v>132</v>
      </c>
      <c r="AQ29" s="967"/>
      <c r="AR29" s="967"/>
      <c r="AS29" s="967"/>
      <c r="AT29" s="967"/>
      <c r="AU29" s="967">
        <v>51</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2988</v>
      </c>
      <c r="R30" s="1040"/>
      <c r="S30" s="1040"/>
      <c r="T30" s="1040"/>
      <c r="U30" s="1040"/>
      <c r="V30" s="1040">
        <v>2961</v>
      </c>
      <c r="W30" s="1040"/>
      <c r="X30" s="1040"/>
      <c r="Y30" s="1040"/>
      <c r="Z30" s="1040"/>
      <c r="AA30" s="1040">
        <v>27</v>
      </c>
      <c r="AB30" s="1040"/>
      <c r="AC30" s="1040"/>
      <c r="AD30" s="1040"/>
      <c r="AE30" s="1041"/>
      <c r="AF30" s="1015">
        <v>27</v>
      </c>
      <c r="AG30" s="1016"/>
      <c r="AH30" s="1016"/>
      <c r="AI30" s="1016"/>
      <c r="AJ30" s="1017"/>
      <c r="AK30" s="976">
        <v>394</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276</v>
      </c>
      <c r="R31" s="1040"/>
      <c r="S31" s="1040"/>
      <c r="T31" s="1040"/>
      <c r="U31" s="1040"/>
      <c r="V31" s="1040">
        <v>276</v>
      </c>
      <c r="W31" s="1040"/>
      <c r="X31" s="1040"/>
      <c r="Y31" s="1040"/>
      <c r="Z31" s="1040"/>
      <c r="AA31" s="1040">
        <v>0</v>
      </c>
      <c r="AB31" s="1040"/>
      <c r="AC31" s="1040"/>
      <c r="AD31" s="1040"/>
      <c r="AE31" s="1041"/>
      <c r="AF31" s="1015">
        <v>0</v>
      </c>
      <c r="AG31" s="1016"/>
      <c r="AH31" s="1016"/>
      <c r="AI31" s="1016"/>
      <c r="AJ31" s="1017"/>
      <c r="AK31" s="976">
        <v>107</v>
      </c>
      <c r="AL31" s="967"/>
      <c r="AM31" s="967"/>
      <c r="AN31" s="967"/>
      <c r="AO31" s="967"/>
      <c r="AP31" s="967" t="s">
        <v>534</v>
      </c>
      <c r="AQ31" s="967"/>
      <c r="AR31" s="967"/>
      <c r="AS31" s="967"/>
      <c r="AT31" s="967"/>
      <c r="AU31" s="967" t="s">
        <v>534</v>
      </c>
      <c r="AV31" s="967"/>
      <c r="AW31" s="967"/>
      <c r="AX31" s="967"/>
      <c r="AY31" s="967"/>
      <c r="AZ31" s="1038" t="s">
        <v>534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32</v>
      </c>
      <c r="R32" s="1040"/>
      <c r="S32" s="1040"/>
      <c r="T32" s="1040"/>
      <c r="U32" s="1040"/>
      <c r="V32" s="1040">
        <v>18</v>
      </c>
      <c r="W32" s="1040"/>
      <c r="X32" s="1040"/>
      <c r="Y32" s="1040"/>
      <c r="Z32" s="1040"/>
      <c r="AA32" s="1040">
        <v>14</v>
      </c>
      <c r="AB32" s="1040"/>
      <c r="AC32" s="1040"/>
      <c r="AD32" s="1040"/>
      <c r="AE32" s="1041"/>
      <c r="AF32" s="1015">
        <v>14</v>
      </c>
      <c r="AG32" s="1016"/>
      <c r="AH32" s="1016"/>
      <c r="AI32" s="1016"/>
      <c r="AJ32" s="1017"/>
      <c r="AK32" s="976">
        <v>15</v>
      </c>
      <c r="AL32" s="967"/>
      <c r="AM32" s="967"/>
      <c r="AN32" s="967"/>
      <c r="AO32" s="967"/>
      <c r="AP32" s="967" t="s">
        <v>534</v>
      </c>
      <c r="AQ32" s="967"/>
      <c r="AR32" s="967"/>
      <c r="AS32" s="967"/>
      <c r="AT32" s="967"/>
      <c r="AU32" s="967" t="s">
        <v>534</v>
      </c>
      <c r="AV32" s="967"/>
      <c r="AW32" s="967"/>
      <c r="AX32" s="967"/>
      <c r="AY32" s="967"/>
      <c r="AZ32" s="1038" t="s">
        <v>535</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1094</v>
      </c>
      <c r="R33" s="1040"/>
      <c r="S33" s="1040"/>
      <c r="T33" s="1040"/>
      <c r="U33" s="1040"/>
      <c r="V33" s="1040">
        <v>1087</v>
      </c>
      <c r="W33" s="1040"/>
      <c r="X33" s="1040"/>
      <c r="Y33" s="1040"/>
      <c r="Z33" s="1040"/>
      <c r="AA33" s="1040">
        <v>7</v>
      </c>
      <c r="AB33" s="1040"/>
      <c r="AC33" s="1040"/>
      <c r="AD33" s="1040"/>
      <c r="AE33" s="1041"/>
      <c r="AF33" s="1015">
        <v>7</v>
      </c>
      <c r="AG33" s="1016"/>
      <c r="AH33" s="1016"/>
      <c r="AI33" s="1016"/>
      <c r="AJ33" s="1017"/>
      <c r="AK33" s="976">
        <v>280</v>
      </c>
      <c r="AL33" s="967"/>
      <c r="AM33" s="967"/>
      <c r="AN33" s="967"/>
      <c r="AO33" s="967"/>
      <c r="AP33" s="967">
        <v>3528</v>
      </c>
      <c r="AQ33" s="967"/>
      <c r="AR33" s="967"/>
      <c r="AS33" s="967"/>
      <c r="AT33" s="967"/>
      <c r="AU33" s="967">
        <v>1591</v>
      </c>
      <c r="AV33" s="967"/>
      <c r="AW33" s="967"/>
      <c r="AX33" s="967"/>
      <c r="AY33" s="967"/>
      <c r="AZ33" s="1038" t="s">
        <v>534</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140</v>
      </c>
      <c r="R34" s="1040"/>
      <c r="S34" s="1040"/>
      <c r="T34" s="1040"/>
      <c r="U34" s="1040"/>
      <c r="V34" s="1040">
        <v>139</v>
      </c>
      <c r="W34" s="1040"/>
      <c r="X34" s="1040"/>
      <c r="Y34" s="1040"/>
      <c r="Z34" s="1040"/>
      <c r="AA34" s="1040">
        <v>1</v>
      </c>
      <c r="AB34" s="1040"/>
      <c r="AC34" s="1040"/>
      <c r="AD34" s="1040"/>
      <c r="AE34" s="1041"/>
      <c r="AF34" s="1015">
        <v>1</v>
      </c>
      <c r="AG34" s="1016"/>
      <c r="AH34" s="1016"/>
      <c r="AI34" s="1016"/>
      <c r="AJ34" s="1017"/>
      <c r="AK34" s="976">
        <v>110</v>
      </c>
      <c r="AL34" s="967"/>
      <c r="AM34" s="967"/>
      <c r="AN34" s="967"/>
      <c r="AO34" s="967"/>
      <c r="AP34" s="967">
        <v>391</v>
      </c>
      <c r="AQ34" s="967"/>
      <c r="AR34" s="967"/>
      <c r="AS34" s="967"/>
      <c r="AT34" s="967"/>
      <c r="AU34" s="967">
        <v>331</v>
      </c>
      <c r="AV34" s="967"/>
      <c r="AW34" s="967"/>
      <c r="AX34" s="967"/>
      <c r="AY34" s="967"/>
      <c r="AZ34" s="1038" t="s">
        <v>534</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102</v>
      </c>
      <c r="AG63" s="955"/>
      <c r="AH63" s="955"/>
      <c r="AI63" s="955"/>
      <c r="AJ63" s="1026"/>
      <c r="AK63" s="1027"/>
      <c r="AL63" s="959"/>
      <c r="AM63" s="959"/>
      <c r="AN63" s="959"/>
      <c r="AO63" s="959"/>
      <c r="AP63" s="955">
        <f>SUM(AP28:AT62)</f>
        <v>4051</v>
      </c>
      <c r="AQ63" s="955"/>
      <c r="AR63" s="955"/>
      <c r="AS63" s="955"/>
      <c r="AT63" s="955"/>
      <c r="AU63" s="955">
        <f>SUM(AU28:AY62)</f>
        <v>1973</v>
      </c>
      <c r="AV63" s="955"/>
      <c r="AW63" s="955"/>
      <c r="AX63" s="955"/>
      <c r="AY63" s="955"/>
      <c r="AZ63" s="1021"/>
      <c r="BA63" s="1021"/>
      <c r="BB63" s="1021"/>
      <c r="BC63" s="1021"/>
      <c r="BD63" s="1021"/>
      <c r="BE63" s="956"/>
      <c r="BF63" s="956"/>
      <c r="BG63" s="956"/>
      <c r="BH63" s="956"/>
      <c r="BI63" s="957"/>
      <c r="BJ63" s="1022" t="s">
        <v>371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24950</v>
      </c>
      <c r="R68" s="978"/>
      <c r="S68" s="978"/>
      <c r="T68" s="978"/>
      <c r="U68" s="978"/>
      <c r="V68" s="978">
        <v>25573</v>
      </c>
      <c r="W68" s="978"/>
      <c r="X68" s="978"/>
      <c r="Y68" s="978"/>
      <c r="Z68" s="978"/>
      <c r="AA68" s="978">
        <v>-623</v>
      </c>
      <c r="AB68" s="978"/>
      <c r="AC68" s="978"/>
      <c r="AD68" s="978"/>
      <c r="AE68" s="978"/>
      <c r="AF68" s="978">
        <v>9531</v>
      </c>
      <c r="AG68" s="978"/>
      <c r="AH68" s="978"/>
      <c r="AI68" s="978"/>
      <c r="AJ68" s="978"/>
      <c r="AK68" s="978" t="s">
        <v>547</v>
      </c>
      <c r="AL68" s="978"/>
      <c r="AM68" s="978"/>
      <c r="AN68" s="978"/>
      <c r="AO68" s="978"/>
      <c r="AP68" s="978">
        <v>18888</v>
      </c>
      <c r="AQ68" s="978"/>
      <c r="AR68" s="978"/>
      <c r="AS68" s="978"/>
      <c r="AT68" s="978"/>
      <c r="AU68" s="978">
        <v>143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12825</v>
      </c>
      <c r="R69" s="967"/>
      <c r="S69" s="967"/>
      <c r="T69" s="967"/>
      <c r="U69" s="967"/>
      <c r="V69" s="967">
        <v>12096</v>
      </c>
      <c r="W69" s="967"/>
      <c r="X69" s="967"/>
      <c r="Y69" s="967"/>
      <c r="Z69" s="967"/>
      <c r="AA69" s="967">
        <v>729</v>
      </c>
      <c r="AB69" s="967"/>
      <c r="AC69" s="967"/>
      <c r="AD69" s="967"/>
      <c r="AE69" s="967"/>
      <c r="AF69" s="967">
        <v>729</v>
      </c>
      <c r="AG69" s="967"/>
      <c r="AH69" s="967"/>
      <c r="AI69" s="967"/>
      <c r="AJ69" s="967"/>
      <c r="AK69" s="967">
        <v>622</v>
      </c>
      <c r="AL69" s="967"/>
      <c r="AM69" s="967"/>
      <c r="AN69" s="967"/>
      <c r="AO69" s="967"/>
      <c r="AP69" s="967" t="s">
        <v>547</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44</v>
      </c>
      <c r="R70" s="967"/>
      <c r="S70" s="967"/>
      <c r="T70" s="967"/>
      <c r="U70" s="967"/>
      <c r="V70" s="967">
        <v>34</v>
      </c>
      <c r="W70" s="967"/>
      <c r="X70" s="967"/>
      <c r="Y70" s="967"/>
      <c r="Z70" s="967"/>
      <c r="AA70" s="967">
        <v>10</v>
      </c>
      <c r="AB70" s="967"/>
      <c r="AC70" s="967"/>
      <c r="AD70" s="967"/>
      <c r="AE70" s="967"/>
      <c r="AF70" s="967">
        <v>10</v>
      </c>
      <c r="AG70" s="967"/>
      <c r="AH70" s="967"/>
      <c r="AI70" s="967"/>
      <c r="AJ70" s="967"/>
      <c r="AK70" s="967" t="s">
        <v>549</v>
      </c>
      <c r="AL70" s="967"/>
      <c r="AM70" s="967"/>
      <c r="AN70" s="967"/>
      <c r="AO70" s="967"/>
      <c r="AP70" s="967" t="s">
        <v>549</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16</v>
      </c>
      <c r="R71" s="967"/>
      <c r="S71" s="967"/>
      <c r="T71" s="967"/>
      <c r="U71" s="967"/>
      <c r="V71" s="967">
        <v>8</v>
      </c>
      <c r="W71" s="967"/>
      <c r="X71" s="967"/>
      <c r="Y71" s="967"/>
      <c r="Z71" s="967"/>
      <c r="AA71" s="967">
        <v>7</v>
      </c>
      <c r="AB71" s="967"/>
      <c r="AC71" s="967"/>
      <c r="AD71" s="967"/>
      <c r="AE71" s="967"/>
      <c r="AF71" s="967">
        <v>7</v>
      </c>
      <c r="AG71" s="967"/>
      <c r="AH71" s="967"/>
      <c r="AI71" s="967"/>
      <c r="AJ71" s="967"/>
      <c r="AK71" s="967" t="s">
        <v>549</v>
      </c>
      <c r="AL71" s="967"/>
      <c r="AM71" s="967"/>
      <c r="AN71" s="967"/>
      <c r="AO71" s="967"/>
      <c r="AP71" s="967" t="s">
        <v>549</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2</v>
      </c>
      <c r="R72" s="967"/>
      <c r="S72" s="967"/>
      <c r="T72" s="967"/>
      <c r="U72" s="967"/>
      <c r="V72" s="967">
        <v>1</v>
      </c>
      <c r="W72" s="967"/>
      <c r="X72" s="967"/>
      <c r="Y72" s="967"/>
      <c r="Z72" s="967"/>
      <c r="AA72" s="967">
        <v>1</v>
      </c>
      <c r="AB72" s="967"/>
      <c r="AC72" s="967"/>
      <c r="AD72" s="967"/>
      <c r="AE72" s="967"/>
      <c r="AF72" s="967">
        <v>1</v>
      </c>
      <c r="AG72" s="967"/>
      <c r="AH72" s="967"/>
      <c r="AI72" s="967"/>
      <c r="AJ72" s="967"/>
      <c r="AK72" s="967" t="s">
        <v>549</v>
      </c>
      <c r="AL72" s="967"/>
      <c r="AM72" s="967"/>
      <c r="AN72" s="967"/>
      <c r="AO72" s="967"/>
      <c r="AP72" s="967" t="s">
        <v>549</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42</v>
      </c>
      <c r="R73" s="967"/>
      <c r="S73" s="967"/>
      <c r="T73" s="967"/>
      <c r="U73" s="967"/>
      <c r="V73" s="967">
        <v>36</v>
      </c>
      <c r="W73" s="967"/>
      <c r="X73" s="967"/>
      <c r="Y73" s="967"/>
      <c r="Z73" s="967"/>
      <c r="AA73" s="967">
        <v>6</v>
      </c>
      <c r="AB73" s="967"/>
      <c r="AC73" s="967"/>
      <c r="AD73" s="967"/>
      <c r="AE73" s="967"/>
      <c r="AF73" s="967">
        <v>6</v>
      </c>
      <c r="AG73" s="967"/>
      <c r="AH73" s="967"/>
      <c r="AI73" s="967"/>
      <c r="AJ73" s="967"/>
      <c r="AK73" s="967" t="s">
        <v>549</v>
      </c>
      <c r="AL73" s="967"/>
      <c r="AM73" s="967"/>
      <c r="AN73" s="967"/>
      <c r="AO73" s="967"/>
      <c r="AP73" s="967" t="s">
        <v>549</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1504</v>
      </c>
      <c r="R74" s="967"/>
      <c r="S74" s="967"/>
      <c r="T74" s="967"/>
      <c r="U74" s="967"/>
      <c r="V74" s="967">
        <v>1484</v>
      </c>
      <c r="W74" s="967"/>
      <c r="X74" s="967"/>
      <c r="Y74" s="967"/>
      <c r="Z74" s="967"/>
      <c r="AA74" s="967">
        <v>19</v>
      </c>
      <c r="AB74" s="967"/>
      <c r="AC74" s="967"/>
      <c r="AD74" s="967"/>
      <c r="AE74" s="967"/>
      <c r="AF74" s="967">
        <v>19</v>
      </c>
      <c r="AG74" s="967"/>
      <c r="AH74" s="967"/>
      <c r="AI74" s="967"/>
      <c r="AJ74" s="967"/>
      <c r="AK74" s="967">
        <v>117</v>
      </c>
      <c r="AL74" s="967"/>
      <c r="AM74" s="967"/>
      <c r="AN74" s="967"/>
      <c r="AO74" s="967"/>
      <c r="AP74" s="967" t="s">
        <v>549</v>
      </c>
      <c r="AQ74" s="967"/>
      <c r="AR74" s="967"/>
      <c r="AS74" s="967"/>
      <c r="AT74" s="967"/>
      <c r="AU74" s="967" t="s">
        <v>547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543</v>
      </c>
      <c r="C75" s="971"/>
      <c r="D75" s="971"/>
      <c r="E75" s="971"/>
      <c r="F75" s="971"/>
      <c r="G75" s="971"/>
      <c r="H75" s="971"/>
      <c r="I75" s="971"/>
      <c r="J75" s="971"/>
      <c r="K75" s="971"/>
      <c r="L75" s="971"/>
      <c r="M75" s="971"/>
      <c r="N75" s="971"/>
      <c r="O75" s="971"/>
      <c r="P75" s="972"/>
      <c r="Q75" s="974">
        <v>219047</v>
      </c>
      <c r="R75" s="975"/>
      <c r="S75" s="975"/>
      <c r="T75" s="975"/>
      <c r="U75" s="976"/>
      <c r="V75" s="977">
        <v>214625</v>
      </c>
      <c r="W75" s="975"/>
      <c r="X75" s="975"/>
      <c r="Y75" s="975"/>
      <c r="Z75" s="976"/>
      <c r="AA75" s="977">
        <v>4421</v>
      </c>
      <c r="AB75" s="975"/>
      <c r="AC75" s="975"/>
      <c r="AD75" s="975"/>
      <c r="AE75" s="976"/>
      <c r="AF75" s="977">
        <v>4421</v>
      </c>
      <c r="AG75" s="975"/>
      <c r="AH75" s="975"/>
      <c r="AI75" s="975"/>
      <c r="AJ75" s="976"/>
      <c r="AK75" s="977">
        <v>2885</v>
      </c>
      <c r="AL75" s="975"/>
      <c r="AM75" s="975"/>
      <c r="AN75" s="975"/>
      <c r="AO75" s="976"/>
      <c r="AP75" s="977" t="s">
        <v>549</v>
      </c>
      <c r="AQ75" s="975"/>
      <c r="AR75" s="975"/>
      <c r="AS75" s="975"/>
      <c r="AT75" s="976"/>
      <c r="AU75" s="977" t="s">
        <v>547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14724</v>
      </c>
      <c r="AG88" s="955"/>
      <c r="AH88" s="955"/>
      <c r="AI88" s="955"/>
      <c r="AJ88" s="955"/>
      <c r="AK88" s="959"/>
      <c r="AL88" s="959"/>
      <c r="AM88" s="959"/>
      <c r="AN88" s="959"/>
      <c r="AO88" s="959"/>
      <c r="AP88" s="955">
        <f t="shared" ref="AP88" si="2">SUM(AP68:AT87)</f>
        <v>18888</v>
      </c>
      <c r="AQ88" s="955"/>
      <c r="AR88" s="955"/>
      <c r="AS88" s="955"/>
      <c r="AT88" s="955"/>
      <c r="AU88" s="955">
        <f t="shared" ref="AU88" si="3">SUM(AU68:AY87)</f>
        <v>143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0</v>
      </c>
      <c r="CS102" s="947"/>
      <c r="CT102" s="947"/>
      <c r="CU102" s="947"/>
      <c r="CV102" s="948"/>
      <c r="CW102" s="946">
        <f t="shared" ref="CW102" si="4">SUM(CW7:DA88)</f>
        <v>0</v>
      </c>
      <c r="CX102" s="947"/>
      <c r="CY102" s="947"/>
      <c r="CZ102" s="947"/>
      <c r="DA102" s="948"/>
      <c r="DB102" s="946">
        <f t="shared" ref="DB102" si="5">SUM(DB7:DF88)</f>
        <v>140</v>
      </c>
      <c r="DC102" s="947"/>
      <c r="DD102" s="947"/>
      <c r="DE102" s="947"/>
      <c r="DF102" s="948"/>
      <c r="DG102" s="946">
        <f t="shared" ref="DG102" si="6">SUM(DG7:DK88)</f>
        <v>0</v>
      </c>
      <c r="DH102" s="947"/>
      <c r="DI102" s="947"/>
      <c r="DJ102" s="947"/>
      <c r="DK102" s="948"/>
      <c r="DL102" s="946">
        <f t="shared" ref="DL102" si="7">SUM(DL7:DP88)</f>
        <v>582</v>
      </c>
      <c r="DM102" s="947"/>
      <c r="DN102" s="947"/>
      <c r="DO102" s="947"/>
      <c r="DP102" s="948"/>
      <c r="DQ102" s="946">
        <f t="shared" ref="DQ102" si="8">SUM(DQ7:DU88)</f>
        <v>590</v>
      </c>
      <c r="DR102" s="947"/>
      <c r="DS102" s="947"/>
      <c r="DT102" s="947"/>
      <c r="DU102" s="948"/>
      <c r="DV102" s="929">
        <f t="shared" ref="DV102" si="9">SUM(DV7:DZ88)</f>
        <v>0</v>
      </c>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3345610</v>
      </c>
      <c r="AB110" s="873"/>
      <c r="AC110" s="873"/>
      <c r="AD110" s="873"/>
      <c r="AE110" s="874"/>
      <c r="AF110" s="875">
        <v>3177105</v>
      </c>
      <c r="AG110" s="873"/>
      <c r="AH110" s="873"/>
      <c r="AI110" s="873"/>
      <c r="AJ110" s="874"/>
      <c r="AK110" s="875">
        <v>2959580</v>
      </c>
      <c r="AL110" s="873"/>
      <c r="AM110" s="873"/>
      <c r="AN110" s="873"/>
      <c r="AO110" s="874"/>
      <c r="AP110" s="876">
        <v>32.9</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26525213</v>
      </c>
      <c r="BR110" s="800"/>
      <c r="BS110" s="800"/>
      <c r="BT110" s="800"/>
      <c r="BU110" s="800"/>
      <c r="BV110" s="800">
        <v>25408985</v>
      </c>
      <c r="BW110" s="800"/>
      <c r="BX110" s="800"/>
      <c r="BY110" s="800"/>
      <c r="BZ110" s="800"/>
      <c r="CA110" s="800">
        <v>24417052</v>
      </c>
      <c r="CB110" s="800"/>
      <c r="CC110" s="800"/>
      <c r="CD110" s="800"/>
      <c r="CE110" s="800"/>
      <c r="CF110" s="861">
        <v>271.3</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371</v>
      </c>
      <c r="AB111" s="909"/>
      <c r="AC111" s="909"/>
      <c r="AD111" s="909"/>
      <c r="AE111" s="910"/>
      <c r="AF111" s="911" t="s">
        <v>371</v>
      </c>
      <c r="AG111" s="909"/>
      <c r="AH111" s="909"/>
      <c r="AI111" s="909"/>
      <c r="AJ111" s="910"/>
      <c r="AK111" s="911" t="s">
        <v>371</v>
      </c>
      <c r="AL111" s="909"/>
      <c r="AM111" s="909"/>
      <c r="AN111" s="909"/>
      <c r="AO111" s="910"/>
      <c r="AP111" s="912" t="s">
        <v>371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t="s">
        <v>371</v>
      </c>
      <c r="BR111" s="771"/>
      <c r="BS111" s="771"/>
      <c r="BT111" s="771"/>
      <c r="BU111" s="771"/>
      <c r="BV111" s="771" t="s">
        <v>371</v>
      </c>
      <c r="BW111" s="771"/>
      <c r="BX111" s="771"/>
      <c r="BY111" s="771"/>
      <c r="BZ111" s="771"/>
      <c r="CA111" s="771" t="s">
        <v>371</v>
      </c>
      <c r="CB111" s="771"/>
      <c r="CC111" s="771"/>
      <c r="CD111" s="771"/>
      <c r="CE111" s="771"/>
      <c r="CF111" s="848" t="s">
        <v>371</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371</v>
      </c>
      <c r="DH111" s="771"/>
      <c r="DI111" s="771"/>
      <c r="DJ111" s="771"/>
      <c r="DK111" s="771"/>
      <c r="DL111" s="771" t="s">
        <v>371</v>
      </c>
      <c r="DM111" s="771"/>
      <c r="DN111" s="771"/>
      <c r="DO111" s="771"/>
      <c r="DP111" s="771"/>
      <c r="DQ111" s="771" t="s">
        <v>371</v>
      </c>
      <c r="DR111" s="771"/>
      <c r="DS111" s="771"/>
      <c r="DT111" s="771"/>
      <c r="DU111" s="771"/>
      <c r="DV111" s="823" t="s">
        <v>371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2122186</v>
      </c>
      <c r="BR112" s="771"/>
      <c r="BS112" s="771"/>
      <c r="BT112" s="771"/>
      <c r="BU112" s="771"/>
      <c r="BV112" s="771">
        <v>2057283</v>
      </c>
      <c r="BW112" s="771"/>
      <c r="BX112" s="771"/>
      <c r="BY112" s="771"/>
      <c r="BZ112" s="771"/>
      <c r="CA112" s="771">
        <v>1972956</v>
      </c>
      <c r="CB112" s="771"/>
      <c r="CC112" s="771"/>
      <c r="CD112" s="771"/>
      <c r="CE112" s="771"/>
      <c r="CF112" s="848">
        <v>21.9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252720</v>
      </c>
      <c r="AB113" s="909"/>
      <c r="AC113" s="909"/>
      <c r="AD113" s="909"/>
      <c r="AE113" s="910"/>
      <c r="AF113" s="911">
        <v>232019</v>
      </c>
      <c r="AG113" s="909"/>
      <c r="AH113" s="909"/>
      <c r="AI113" s="909"/>
      <c r="AJ113" s="910"/>
      <c r="AK113" s="911">
        <v>206646</v>
      </c>
      <c r="AL113" s="909"/>
      <c r="AM113" s="909"/>
      <c r="AN113" s="909"/>
      <c r="AO113" s="910"/>
      <c r="AP113" s="912">
        <v>2.2999999999999998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165235</v>
      </c>
      <c r="BR113" s="771"/>
      <c r="BS113" s="771"/>
      <c r="BT113" s="771"/>
      <c r="BU113" s="771"/>
      <c r="BV113" s="771">
        <v>156772</v>
      </c>
      <c r="BW113" s="771"/>
      <c r="BX113" s="771"/>
      <c r="BY113" s="771"/>
      <c r="BZ113" s="771"/>
      <c r="CA113" s="771">
        <v>143301</v>
      </c>
      <c r="CB113" s="771"/>
      <c r="CC113" s="771"/>
      <c r="CD113" s="771"/>
      <c r="CE113" s="771"/>
      <c r="CF113" s="848">
        <v>1.6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49402</v>
      </c>
      <c r="AB114" s="784"/>
      <c r="AC114" s="784"/>
      <c r="AD114" s="784"/>
      <c r="AE114" s="785"/>
      <c r="AF114" s="786">
        <v>55080</v>
      </c>
      <c r="AG114" s="784"/>
      <c r="AH114" s="784"/>
      <c r="AI114" s="784"/>
      <c r="AJ114" s="785"/>
      <c r="AK114" s="786">
        <v>54474</v>
      </c>
      <c r="AL114" s="784"/>
      <c r="AM114" s="784"/>
      <c r="AN114" s="784"/>
      <c r="AO114" s="785"/>
      <c r="AP114" s="754">
        <v>0.6</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1255504</v>
      </c>
      <c r="BR114" s="771"/>
      <c r="BS114" s="771"/>
      <c r="BT114" s="771"/>
      <c r="BU114" s="771"/>
      <c r="BV114" s="771">
        <v>1619739</v>
      </c>
      <c r="BW114" s="771"/>
      <c r="BX114" s="771"/>
      <c r="BY114" s="771"/>
      <c r="BZ114" s="771"/>
      <c r="CA114" s="771">
        <v>1162188</v>
      </c>
      <c r="CB114" s="771"/>
      <c r="CC114" s="771"/>
      <c r="CD114" s="771"/>
      <c r="CE114" s="771"/>
      <c r="CF114" s="848">
        <v>12.9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8441</v>
      </c>
      <c r="AB115" s="909"/>
      <c r="AC115" s="909"/>
      <c r="AD115" s="909"/>
      <c r="AE115" s="910"/>
      <c r="AF115" s="911">
        <v>9117</v>
      </c>
      <c r="AG115" s="909"/>
      <c r="AH115" s="909"/>
      <c r="AI115" s="909"/>
      <c r="AJ115" s="910"/>
      <c r="AK115" s="911">
        <v>5480</v>
      </c>
      <c r="AL115" s="909"/>
      <c r="AM115" s="909"/>
      <c r="AN115" s="909"/>
      <c r="AO115" s="910"/>
      <c r="AP115" s="912">
        <v>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564619</v>
      </c>
      <c r="BR115" s="771"/>
      <c r="BS115" s="771"/>
      <c r="BT115" s="771"/>
      <c r="BU115" s="771"/>
      <c r="BV115" s="771">
        <v>577373</v>
      </c>
      <c r="BW115" s="771"/>
      <c r="BX115" s="771"/>
      <c r="BY115" s="771"/>
      <c r="BZ115" s="771"/>
      <c r="CA115" s="771">
        <v>589551</v>
      </c>
      <c r="CB115" s="771"/>
      <c r="CC115" s="771"/>
      <c r="CD115" s="771"/>
      <c r="CE115" s="771"/>
      <c r="CF115" s="848">
        <v>6.6</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3656173</v>
      </c>
      <c r="AB117" s="895"/>
      <c r="AC117" s="895"/>
      <c r="AD117" s="895"/>
      <c r="AE117" s="896"/>
      <c r="AF117" s="898">
        <v>3473321</v>
      </c>
      <c r="AG117" s="895"/>
      <c r="AH117" s="895"/>
      <c r="AI117" s="895"/>
      <c r="AJ117" s="896"/>
      <c r="AK117" s="898">
        <v>3226180</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371</v>
      </c>
      <c r="BR117" s="858"/>
      <c r="BS117" s="858"/>
      <c r="BT117" s="858"/>
      <c r="BU117" s="858"/>
      <c r="BV117" s="858" t="s">
        <v>371</v>
      </c>
      <c r="BW117" s="858"/>
      <c r="BX117" s="858"/>
      <c r="BY117" s="858"/>
      <c r="BZ117" s="858"/>
      <c r="CA117" s="858" t="s">
        <v>371</v>
      </c>
      <c r="CB117" s="858"/>
      <c r="CC117" s="858"/>
      <c r="CD117" s="858"/>
      <c r="CE117" s="858"/>
      <c r="CF117" s="848" t="s">
        <v>371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371</v>
      </c>
      <c r="DH117" s="784"/>
      <c r="DI117" s="784"/>
      <c r="DJ117" s="784"/>
      <c r="DK117" s="785"/>
      <c r="DL117" s="786" t="s">
        <v>371</v>
      </c>
      <c r="DM117" s="784"/>
      <c r="DN117" s="784"/>
      <c r="DO117" s="784"/>
      <c r="DP117" s="785"/>
      <c r="DQ117" s="786" t="s">
        <v>371</v>
      </c>
      <c r="DR117" s="784"/>
      <c r="DS117" s="784"/>
      <c r="DT117" s="784"/>
      <c r="DU117" s="785"/>
      <c r="DV117" s="754" t="s">
        <v>371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30632757</v>
      </c>
      <c r="BR118" s="858"/>
      <c r="BS118" s="858"/>
      <c r="BT118" s="858"/>
      <c r="BU118" s="858"/>
      <c r="BV118" s="858">
        <v>29820152</v>
      </c>
      <c r="BW118" s="858"/>
      <c r="BX118" s="858"/>
      <c r="BY118" s="858"/>
      <c r="BZ118" s="858"/>
      <c r="CA118" s="858">
        <v>28285048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371</v>
      </c>
      <c r="DH118" s="784"/>
      <c r="DI118" s="784"/>
      <c r="DJ118" s="784"/>
      <c r="DK118" s="785"/>
      <c r="DL118" s="786" t="s">
        <v>371</v>
      </c>
      <c r="DM118" s="784"/>
      <c r="DN118" s="784"/>
      <c r="DO118" s="784"/>
      <c r="DP118" s="785"/>
      <c r="DQ118" s="786" t="s">
        <v>371</v>
      </c>
      <c r="DR118" s="784"/>
      <c r="DS118" s="784"/>
      <c r="DT118" s="784"/>
      <c r="DU118" s="785"/>
      <c r="DV118" s="754" t="s">
        <v>371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371</v>
      </c>
      <c r="AB119" s="873"/>
      <c r="AC119" s="873"/>
      <c r="AD119" s="873"/>
      <c r="AE119" s="874"/>
      <c r="AF119" s="875" t="s">
        <v>371</v>
      </c>
      <c r="AG119" s="873"/>
      <c r="AH119" s="873"/>
      <c r="AI119" s="873"/>
      <c r="AJ119" s="874"/>
      <c r="AK119" s="875" t="s">
        <v>371</v>
      </c>
      <c r="AL119" s="873"/>
      <c r="AM119" s="873"/>
      <c r="AN119" s="873"/>
      <c r="AO119" s="874"/>
      <c r="AP119" s="876" t="s">
        <v>371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3971423</v>
      </c>
      <c r="BR119" s="800"/>
      <c r="BS119" s="800"/>
      <c r="BT119" s="800"/>
      <c r="BU119" s="800"/>
      <c r="BV119" s="800">
        <v>4391947</v>
      </c>
      <c r="BW119" s="800"/>
      <c r="BX119" s="800"/>
      <c r="BY119" s="800"/>
      <c r="BZ119" s="800"/>
      <c r="CA119" s="800">
        <v>5147084</v>
      </c>
      <c r="CB119" s="800"/>
      <c r="CC119" s="800"/>
      <c r="CD119" s="800"/>
      <c r="CE119" s="800"/>
      <c r="CF119" s="861">
        <v>57.2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371</v>
      </c>
      <c r="DH119" s="717"/>
      <c r="DI119" s="717"/>
      <c r="DJ119" s="717"/>
      <c r="DK119" s="718"/>
      <c r="DL119" s="719" t="s">
        <v>371</v>
      </c>
      <c r="DM119" s="717"/>
      <c r="DN119" s="717"/>
      <c r="DO119" s="717"/>
      <c r="DP119" s="718"/>
      <c r="DQ119" s="719" t="s">
        <v>371</v>
      </c>
      <c r="DR119" s="717"/>
      <c r="DS119" s="717"/>
      <c r="DT119" s="717"/>
      <c r="DU119" s="718"/>
      <c r="DV119" s="807" t="s">
        <v>371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371</v>
      </c>
      <c r="AB120" s="784"/>
      <c r="AC120" s="784"/>
      <c r="AD120" s="784"/>
      <c r="AE120" s="785"/>
      <c r="AF120" s="786" t="s">
        <v>371</v>
      </c>
      <c r="AG120" s="784"/>
      <c r="AH120" s="784"/>
      <c r="AI120" s="784"/>
      <c r="AJ120" s="785"/>
      <c r="AK120" s="786" t="s">
        <v>371</v>
      </c>
      <c r="AL120" s="784"/>
      <c r="AM120" s="784"/>
      <c r="AN120" s="784"/>
      <c r="AO120" s="785"/>
      <c r="AP120" s="754" t="s">
        <v>371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324538</v>
      </c>
      <c r="BR120" s="771"/>
      <c r="BS120" s="771"/>
      <c r="BT120" s="771"/>
      <c r="BU120" s="771"/>
      <c r="BV120" s="771">
        <v>279193</v>
      </c>
      <c r="BW120" s="771"/>
      <c r="BX120" s="771"/>
      <c r="BY120" s="771"/>
      <c r="BZ120" s="771"/>
      <c r="CA120" s="771">
        <v>231050</v>
      </c>
      <c r="CB120" s="771"/>
      <c r="CC120" s="771"/>
      <c r="CD120" s="771"/>
      <c r="CE120" s="771"/>
      <c r="CF120" s="848">
        <v>2.6</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1689670</v>
      </c>
      <c r="DH120" s="800"/>
      <c r="DI120" s="800"/>
      <c r="DJ120" s="800"/>
      <c r="DK120" s="800"/>
      <c r="DL120" s="800">
        <v>1651929</v>
      </c>
      <c r="DM120" s="800"/>
      <c r="DN120" s="800"/>
      <c r="DO120" s="800"/>
      <c r="DP120" s="800"/>
      <c r="DQ120" s="800">
        <v>1591251</v>
      </c>
      <c r="DR120" s="800"/>
      <c r="DS120" s="800"/>
      <c r="DT120" s="800"/>
      <c r="DU120" s="800"/>
      <c r="DV120" s="801">
        <v>17.7</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371</v>
      </c>
      <c r="AB121" s="784"/>
      <c r="AC121" s="784"/>
      <c r="AD121" s="784"/>
      <c r="AE121" s="785"/>
      <c r="AF121" s="786" t="s">
        <v>371</v>
      </c>
      <c r="AG121" s="784"/>
      <c r="AH121" s="784"/>
      <c r="AI121" s="784"/>
      <c r="AJ121" s="785"/>
      <c r="AK121" s="786" t="s">
        <v>371</v>
      </c>
      <c r="AL121" s="784"/>
      <c r="AM121" s="784"/>
      <c r="AN121" s="784"/>
      <c r="AO121" s="785"/>
      <c r="AP121" s="754" t="s">
        <v>371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21500567</v>
      </c>
      <c r="BR121" s="858"/>
      <c r="BS121" s="858"/>
      <c r="BT121" s="858"/>
      <c r="BU121" s="858"/>
      <c r="BV121" s="858">
        <v>21211190</v>
      </c>
      <c r="BW121" s="858"/>
      <c r="BX121" s="858"/>
      <c r="BY121" s="858"/>
      <c r="BZ121" s="858"/>
      <c r="CA121" s="858">
        <v>21270067</v>
      </c>
      <c r="CB121" s="858"/>
      <c r="CC121" s="858"/>
      <c r="CD121" s="858"/>
      <c r="CE121" s="858"/>
      <c r="CF121" s="859">
        <v>236.4</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392317</v>
      </c>
      <c r="DH121" s="771"/>
      <c r="DI121" s="771"/>
      <c r="DJ121" s="771"/>
      <c r="DK121" s="771"/>
      <c r="DL121" s="771">
        <v>365812</v>
      </c>
      <c r="DM121" s="771"/>
      <c r="DN121" s="771"/>
      <c r="DO121" s="771"/>
      <c r="DP121" s="771"/>
      <c r="DQ121" s="771">
        <v>330593</v>
      </c>
      <c r="DR121" s="771"/>
      <c r="DS121" s="771"/>
      <c r="DT121" s="771"/>
      <c r="DU121" s="771"/>
      <c r="DV121" s="823">
        <v>3.7</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371</v>
      </c>
      <c r="AB122" s="784"/>
      <c r="AC122" s="784"/>
      <c r="AD122" s="784"/>
      <c r="AE122" s="785"/>
      <c r="AF122" s="786" t="s">
        <v>371</v>
      </c>
      <c r="AG122" s="784"/>
      <c r="AH122" s="784"/>
      <c r="AI122" s="784"/>
      <c r="AJ122" s="785"/>
      <c r="AK122" s="786" t="s">
        <v>371</v>
      </c>
      <c r="AL122" s="784"/>
      <c r="AM122" s="784"/>
      <c r="AN122" s="784"/>
      <c r="AO122" s="785"/>
      <c r="AP122" s="754" t="s">
        <v>371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25796528</v>
      </c>
      <c r="BR122" s="840"/>
      <c r="BS122" s="840"/>
      <c r="BT122" s="840"/>
      <c r="BU122" s="840"/>
      <c r="BV122" s="840">
        <v>25882330</v>
      </c>
      <c r="BW122" s="840"/>
      <c r="BX122" s="840"/>
      <c r="BY122" s="840"/>
      <c r="BZ122" s="840"/>
      <c r="CA122" s="840">
        <v>26648201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371</v>
      </c>
      <c r="AB123" s="784"/>
      <c r="AC123" s="784"/>
      <c r="AD123" s="784"/>
      <c r="AE123" s="785"/>
      <c r="AF123" s="786" t="s">
        <v>371</v>
      </c>
      <c r="AG123" s="784"/>
      <c r="AH123" s="784"/>
      <c r="AI123" s="784"/>
      <c r="AJ123" s="785"/>
      <c r="AK123" s="786" t="s">
        <v>371</v>
      </c>
      <c r="AL123" s="784"/>
      <c r="AM123" s="784"/>
      <c r="AN123" s="784"/>
      <c r="AO123" s="785"/>
      <c r="AP123" s="754" t="s">
        <v>371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52.2</v>
      </c>
      <c r="BR123" s="832"/>
      <c r="BS123" s="832"/>
      <c r="BT123" s="832"/>
      <c r="BU123" s="832"/>
      <c r="BV123" s="832">
        <v>43</v>
      </c>
      <c r="BW123" s="832"/>
      <c r="BX123" s="832"/>
      <c r="BY123" s="832"/>
      <c r="BZ123" s="832"/>
      <c r="CA123" s="832">
        <v>18.100000000000001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371</v>
      </c>
      <c r="AB124" s="784"/>
      <c r="AC124" s="784"/>
      <c r="AD124" s="784"/>
      <c r="AE124" s="785"/>
      <c r="AF124" s="786" t="s">
        <v>371</v>
      </c>
      <c r="AG124" s="784"/>
      <c r="AH124" s="784"/>
      <c r="AI124" s="784"/>
      <c r="AJ124" s="785"/>
      <c r="AK124" s="786" t="s">
        <v>371</v>
      </c>
      <c r="AL124" s="784"/>
      <c r="AM124" s="784"/>
      <c r="AN124" s="784"/>
      <c r="AO124" s="785"/>
      <c r="AP124" s="754" t="s">
        <v>371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371</v>
      </c>
      <c r="DH124" s="717"/>
      <c r="DI124" s="717"/>
      <c r="DJ124" s="717"/>
      <c r="DK124" s="718"/>
      <c r="DL124" s="719" t="s">
        <v>371</v>
      </c>
      <c r="DM124" s="717"/>
      <c r="DN124" s="717"/>
      <c r="DO124" s="717"/>
      <c r="DP124" s="718"/>
      <c r="DQ124" s="719" t="s">
        <v>371</v>
      </c>
      <c r="DR124" s="717"/>
      <c r="DS124" s="717"/>
      <c r="DT124" s="717"/>
      <c r="DU124" s="718"/>
      <c r="DV124" s="807" t="s">
        <v>371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371</v>
      </c>
      <c r="AB125" s="784"/>
      <c r="AC125" s="784"/>
      <c r="AD125" s="784"/>
      <c r="AE125" s="785"/>
      <c r="AF125" s="786" t="s">
        <v>371</v>
      </c>
      <c r="AG125" s="784"/>
      <c r="AH125" s="784"/>
      <c r="AI125" s="784"/>
      <c r="AJ125" s="785"/>
      <c r="AK125" s="786" t="s">
        <v>371</v>
      </c>
      <c r="AL125" s="784"/>
      <c r="AM125" s="784"/>
      <c r="AN125" s="784"/>
      <c r="AO125" s="785"/>
      <c r="AP125" s="754" t="s">
        <v>371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371</v>
      </c>
      <c r="DH125" s="800"/>
      <c r="DI125" s="800"/>
      <c r="DJ125" s="800"/>
      <c r="DK125" s="800"/>
      <c r="DL125" s="800" t="s">
        <v>371</v>
      </c>
      <c r="DM125" s="800"/>
      <c r="DN125" s="800"/>
      <c r="DO125" s="800"/>
      <c r="DP125" s="800"/>
      <c r="DQ125" s="800" t="s">
        <v>371</v>
      </c>
      <c r="DR125" s="800"/>
      <c r="DS125" s="800"/>
      <c r="DT125" s="800"/>
      <c r="DU125" s="800"/>
      <c r="DV125" s="801" t="s">
        <v>371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5973</v>
      </c>
      <c r="AB126" s="784"/>
      <c r="AC126" s="784"/>
      <c r="AD126" s="784"/>
      <c r="AE126" s="785"/>
      <c r="AF126" s="786">
        <v>4134</v>
      </c>
      <c r="AG126" s="784"/>
      <c r="AH126" s="784"/>
      <c r="AI126" s="784"/>
      <c r="AJ126" s="785"/>
      <c r="AK126" s="786">
        <v>1216</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371</v>
      </c>
      <c r="DH126" s="771"/>
      <c r="DI126" s="771"/>
      <c r="DJ126" s="771"/>
      <c r="DK126" s="771"/>
      <c r="DL126" s="771" t="s">
        <v>371</v>
      </c>
      <c r="DM126" s="771"/>
      <c r="DN126" s="771"/>
      <c r="DO126" s="771"/>
      <c r="DP126" s="771"/>
      <c r="DQ126" s="771" t="s">
        <v>371</v>
      </c>
      <c r="DR126" s="771"/>
      <c r="DS126" s="771"/>
      <c r="DT126" s="771"/>
      <c r="DU126" s="771"/>
      <c r="DV126" s="823" t="s">
        <v>371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2468</v>
      </c>
      <c r="AB127" s="784"/>
      <c r="AC127" s="784"/>
      <c r="AD127" s="784"/>
      <c r="AE127" s="785"/>
      <c r="AF127" s="786">
        <v>4983</v>
      </c>
      <c r="AG127" s="784"/>
      <c r="AH127" s="784"/>
      <c r="AI127" s="784"/>
      <c r="AJ127" s="785"/>
      <c r="AK127" s="786">
        <v>4264</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371</v>
      </c>
      <c r="BG127" s="761"/>
      <c r="BH127" s="761"/>
      <c r="BI127" s="761"/>
      <c r="BJ127" s="761"/>
      <c r="BK127" s="761"/>
      <c r="BL127" s="762"/>
      <c r="BM127" s="760">
        <v>13.12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564619</v>
      </c>
      <c r="DH127" s="820"/>
      <c r="DI127" s="820"/>
      <c r="DJ127" s="820"/>
      <c r="DK127" s="820"/>
      <c r="DL127" s="820">
        <v>577373</v>
      </c>
      <c r="DM127" s="820"/>
      <c r="DN127" s="820"/>
      <c r="DO127" s="820"/>
      <c r="DP127" s="820"/>
      <c r="DQ127" s="820">
        <v>589551</v>
      </c>
      <c r="DR127" s="820"/>
      <c r="DS127" s="820"/>
      <c r="DT127" s="820"/>
      <c r="DU127" s="820"/>
      <c r="DV127" s="821">
        <v>6.6</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43049</v>
      </c>
      <c r="AB128" s="724"/>
      <c r="AC128" s="724"/>
      <c r="AD128" s="724"/>
      <c r="AE128" s="725"/>
      <c r="AF128" s="726">
        <v>41926</v>
      </c>
      <c r="AG128" s="724"/>
      <c r="AH128" s="724"/>
      <c r="AI128" s="724"/>
      <c r="AJ128" s="725"/>
      <c r="AK128" s="726">
        <v>37529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371</v>
      </c>
      <c r="BG128" s="791"/>
      <c r="BH128" s="791"/>
      <c r="BI128" s="791"/>
      <c r="BJ128" s="791"/>
      <c r="BK128" s="791"/>
      <c r="BL128" s="792"/>
      <c r="BM128" s="790">
        <v>18.12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11744168</v>
      </c>
      <c r="AB129" s="784"/>
      <c r="AC129" s="784"/>
      <c r="AD129" s="784"/>
      <c r="AE129" s="785"/>
      <c r="AF129" s="786">
        <v>11596525</v>
      </c>
      <c r="AG129" s="784"/>
      <c r="AH129" s="784"/>
      <c r="AI129" s="784"/>
      <c r="AJ129" s="785"/>
      <c r="AK129" s="786">
        <v>11482984</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2490895</v>
      </c>
      <c r="AB130" s="784"/>
      <c r="AC130" s="784"/>
      <c r="AD130" s="784"/>
      <c r="AE130" s="785"/>
      <c r="AF130" s="786">
        <v>2457201</v>
      </c>
      <c r="AG130" s="784"/>
      <c r="AH130" s="784"/>
      <c r="AI130" s="784"/>
      <c r="AJ130" s="785"/>
      <c r="AK130" s="786">
        <v>2484141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18.100000000000001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9253273</v>
      </c>
      <c r="AB131" s="717"/>
      <c r="AC131" s="717"/>
      <c r="AD131" s="717"/>
      <c r="AE131" s="718"/>
      <c r="AF131" s="719">
        <v>9139324</v>
      </c>
      <c r="AG131" s="717"/>
      <c r="AH131" s="717"/>
      <c r="AI131" s="717"/>
      <c r="AJ131" s="718"/>
      <c r="AK131" s="719">
        <v>8998843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12.127914090000001</v>
      </c>
      <c r="AB132" s="740"/>
      <c r="AC132" s="740"/>
      <c r="AD132" s="740"/>
      <c r="AE132" s="741"/>
      <c r="AF132" s="742">
        <v>10.659366049999999</v>
      </c>
      <c r="AG132" s="740"/>
      <c r="AH132" s="740"/>
      <c r="AI132" s="740"/>
      <c r="AJ132" s="741"/>
      <c r="AK132" s="742">
        <v>7.8288953369999996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12.7</v>
      </c>
      <c r="AB133" s="749"/>
      <c r="AC133" s="749"/>
      <c r="AD133" s="749"/>
      <c r="AE133" s="750"/>
      <c r="AF133" s="748">
        <v>11.8</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3133733</v>
      </c>
      <c r="L9" s="264">
        <v>148202</v>
      </c>
      <c r="M9" s="265">
        <v>59313</v>
      </c>
      <c r="N9" s="266">
        <v>149.9</v>
      </c>
    </row>
    <row r="10" spans="1:16">
      <c r="A10" s="248"/>
      <c r="B10" s="244"/>
      <c r="C10" s="244"/>
      <c r="D10" s="244"/>
      <c r="E10" s="244"/>
      <c r="F10" s="244"/>
      <c r="G10" s="1133" t="s">
        <v>476</v>
      </c>
      <c r="H10" s="1134"/>
      <c r="I10" s="1134"/>
      <c r="J10" s="1135"/>
      <c r="K10" s="267">
        <v>191659</v>
      </c>
      <c r="L10" s="268">
        <v>9064</v>
      </c>
      <c r="M10" s="269">
        <v>5376</v>
      </c>
      <c r="N10" s="270">
        <v>68.599999999999994</v>
      </c>
    </row>
    <row r="11" spans="1:16" ht="13.5" customHeight="1">
      <c r="A11" s="248"/>
      <c r="B11" s="244"/>
      <c r="C11" s="244"/>
      <c r="D11" s="244"/>
      <c r="E11" s="244"/>
      <c r="F11" s="244"/>
      <c r="G11" s="1133" t="s">
        <v>477</v>
      </c>
      <c r="H11" s="1134"/>
      <c r="I11" s="1134"/>
      <c r="J11" s="1135"/>
      <c r="K11" s="267">
        <v>21517</v>
      </c>
      <c r="L11" s="268">
        <v>1018</v>
      </c>
      <c r="M11" s="269">
        <v>7786</v>
      </c>
      <c r="N11" s="270">
        <v>-86.9</v>
      </c>
    </row>
    <row r="12" spans="1:16" ht="13.5" customHeight="1">
      <c r="A12" s="248"/>
      <c r="B12" s="244"/>
      <c r="C12" s="244"/>
      <c r="D12" s="244"/>
      <c r="E12" s="244"/>
      <c r="F12" s="244"/>
      <c r="G12" s="1133" t="s">
        <v>478</v>
      </c>
      <c r="H12" s="1134"/>
      <c r="I12" s="1134"/>
      <c r="J12" s="1135"/>
      <c r="K12" s="267" t="s">
        <v>479</v>
      </c>
      <c r="L12" s="268" t="s">
        <v>479</v>
      </c>
      <c r="M12" s="269">
        <v>131</v>
      </c>
      <c r="N12" s="270" t="s">
        <v>479</v>
      </c>
    </row>
    <row r="13" spans="1:16" ht="13.5" customHeight="1">
      <c r="A13" s="248"/>
      <c r="B13" s="244"/>
      <c r="C13" s="244"/>
      <c r="D13" s="244"/>
      <c r="E13" s="244"/>
      <c r="F13" s="244"/>
      <c r="G13" s="1133" t="s">
        <v>480</v>
      </c>
      <c r="H13" s="1134"/>
      <c r="I13" s="1134"/>
      <c r="J13" s="1135"/>
      <c r="K13" s="267" t="s">
        <v>479</v>
      </c>
      <c r="L13" s="268" t="s">
        <v>479</v>
      </c>
      <c r="M13" s="269">
        <v>5</v>
      </c>
      <c r="N13" s="270" t="s">
        <v>479</v>
      </c>
    </row>
    <row r="14" spans="1:16" ht="13.5" customHeight="1">
      <c r="A14" s="248"/>
      <c r="B14" s="244"/>
      <c r="C14" s="244"/>
      <c r="D14" s="244"/>
      <c r="E14" s="244"/>
      <c r="F14" s="244"/>
      <c r="G14" s="1133" t="s">
        <v>481</v>
      </c>
      <c r="H14" s="1134"/>
      <c r="I14" s="1134"/>
      <c r="J14" s="1135"/>
      <c r="K14" s="267">
        <v>274582</v>
      </c>
      <c r="L14" s="268">
        <v>12986</v>
      </c>
      <c r="M14" s="269">
        <v>2777</v>
      </c>
      <c r="N14" s="270">
        <v>367.6</v>
      </c>
    </row>
    <row r="15" spans="1:16" ht="13.5" customHeight="1">
      <c r="A15" s="248"/>
      <c r="B15" s="244"/>
      <c r="C15" s="244"/>
      <c r="D15" s="244"/>
      <c r="E15" s="244"/>
      <c r="F15" s="244"/>
      <c r="G15" s="1133" t="s">
        <v>482</v>
      </c>
      <c r="H15" s="1134"/>
      <c r="I15" s="1134"/>
      <c r="J15" s="1135"/>
      <c r="K15" s="267">
        <v>193566</v>
      </c>
      <c r="L15" s="268">
        <v>9154</v>
      </c>
      <c r="M15" s="269">
        <v>1317</v>
      </c>
      <c r="N15" s="270">
        <v>595.1</v>
      </c>
    </row>
    <row r="16" spans="1:16">
      <c r="A16" s="248"/>
      <c r="B16" s="244"/>
      <c r="C16" s="244"/>
      <c r="D16" s="244"/>
      <c r="E16" s="244"/>
      <c r="F16" s="244"/>
      <c r="G16" s="1136" t="s">
        <v>483</v>
      </c>
      <c r="H16" s="1137"/>
      <c r="I16" s="1137"/>
      <c r="J16" s="1138"/>
      <c r="K16" s="268">
        <v>-365980</v>
      </c>
      <c r="L16" s="268">
        <v>-17308</v>
      </c>
      <c r="M16" s="269">
        <v>-6006</v>
      </c>
      <c r="N16" s="270">
        <v>188.2</v>
      </c>
    </row>
    <row r="17" spans="1:16">
      <c r="A17" s="248"/>
      <c r="B17" s="244"/>
      <c r="C17" s="244"/>
      <c r="D17" s="244"/>
      <c r="E17" s="244"/>
      <c r="F17" s="244"/>
      <c r="G17" s="1136" t="s">
        <v>170</v>
      </c>
      <c r="H17" s="1137"/>
      <c r="I17" s="1137"/>
      <c r="J17" s="1138"/>
      <c r="K17" s="268">
        <v>3449077</v>
      </c>
      <c r="L17" s="268">
        <v>163115</v>
      </c>
      <c r="M17" s="269">
        <v>70700</v>
      </c>
      <c r="N17" s="270">
        <v>130.69999999999999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16.55</v>
      </c>
      <c r="L21" s="281">
        <v>6.73</v>
      </c>
      <c r="M21" s="282">
        <v>9.82</v>
      </c>
      <c r="N21" s="249"/>
      <c r="O21" s="283"/>
      <c r="P21" s="279"/>
    </row>
    <row r="22" spans="1:16" s="284" customFormat="1">
      <c r="A22" s="279"/>
      <c r="B22" s="249"/>
      <c r="C22" s="249"/>
      <c r="D22" s="249"/>
      <c r="E22" s="249"/>
      <c r="F22" s="249"/>
      <c r="G22" s="1130" t="s">
        <v>489</v>
      </c>
      <c r="H22" s="1131"/>
      <c r="I22" s="1131"/>
      <c r="J22" s="1132"/>
      <c r="K22" s="285">
        <v>97.3</v>
      </c>
      <c r="L22" s="286">
        <v>96.8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2959580</v>
      </c>
      <c r="L32" s="294">
        <v>139966</v>
      </c>
      <c r="M32" s="295">
        <v>33640</v>
      </c>
      <c r="N32" s="296">
        <v>316.10000000000002</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3</v>
      </c>
      <c r="N34" s="296" t="s">
        <v>479</v>
      </c>
    </row>
    <row r="35" spans="1:16" ht="27" customHeight="1">
      <c r="A35" s="248"/>
      <c r="B35" s="244"/>
      <c r="C35" s="244"/>
      <c r="D35" s="244"/>
      <c r="E35" s="244"/>
      <c r="F35" s="244"/>
      <c r="G35" s="1121" t="s">
        <v>495</v>
      </c>
      <c r="H35" s="1122"/>
      <c r="I35" s="1122"/>
      <c r="J35" s="1123"/>
      <c r="K35" s="294">
        <v>206646</v>
      </c>
      <c r="L35" s="294">
        <v>9773</v>
      </c>
      <c r="M35" s="295">
        <v>10374</v>
      </c>
      <c r="N35" s="296">
        <v>-5.8</v>
      </c>
    </row>
    <row r="36" spans="1:16" ht="27" customHeight="1">
      <c r="A36" s="248"/>
      <c r="B36" s="244"/>
      <c r="C36" s="244"/>
      <c r="D36" s="244"/>
      <c r="E36" s="244"/>
      <c r="F36" s="244"/>
      <c r="G36" s="1121" t="s">
        <v>496</v>
      </c>
      <c r="H36" s="1122"/>
      <c r="I36" s="1122"/>
      <c r="J36" s="1123"/>
      <c r="K36" s="294">
        <v>54474</v>
      </c>
      <c r="L36" s="294">
        <v>2576</v>
      </c>
      <c r="M36" s="295">
        <v>2665</v>
      </c>
      <c r="N36" s="296">
        <v>-3.3</v>
      </c>
    </row>
    <row r="37" spans="1:16" ht="13.5" customHeight="1">
      <c r="A37" s="248"/>
      <c r="B37" s="244"/>
      <c r="C37" s="244"/>
      <c r="D37" s="244"/>
      <c r="E37" s="244"/>
      <c r="F37" s="244"/>
      <c r="G37" s="1121" t="s">
        <v>497</v>
      </c>
      <c r="H37" s="1122"/>
      <c r="I37" s="1122"/>
      <c r="J37" s="1123"/>
      <c r="K37" s="294">
        <v>5480</v>
      </c>
      <c r="L37" s="294">
        <v>259</v>
      </c>
      <c r="M37" s="295">
        <v>1343</v>
      </c>
      <c r="N37" s="296">
        <v>-80.7</v>
      </c>
    </row>
    <row r="38" spans="1:16" ht="27" customHeight="1">
      <c r="A38" s="248"/>
      <c r="B38" s="244"/>
      <c r="C38" s="244"/>
      <c r="D38" s="244"/>
      <c r="E38" s="244"/>
      <c r="F38" s="244"/>
      <c r="G38" s="1124" t="s">
        <v>498</v>
      </c>
      <c r="H38" s="1125"/>
      <c r="I38" s="1125"/>
      <c r="J38" s="1126"/>
      <c r="K38" s="297" t="s">
        <v>479</v>
      </c>
      <c r="L38" s="297" t="s">
        <v>479</v>
      </c>
      <c r="M38" s="298">
        <v>2</v>
      </c>
      <c r="N38" s="299" t="s">
        <v>479</v>
      </c>
      <c r="O38" s="293"/>
    </row>
    <row r="39" spans="1:16">
      <c r="A39" s="248"/>
      <c r="B39" s="244"/>
      <c r="C39" s="244"/>
      <c r="D39" s="244"/>
      <c r="E39" s="244"/>
      <c r="F39" s="244"/>
      <c r="G39" s="1124" t="s">
        <v>499</v>
      </c>
      <c r="H39" s="1125"/>
      <c r="I39" s="1125"/>
      <c r="J39" s="1126"/>
      <c r="K39" s="300">
        <v>-37529</v>
      </c>
      <c r="L39" s="300">
        <v>-1775</v>
      </c>
      <c r="M39" s="301">
        <v>-3110</v>
      </c>
      <c r="N39" s="302">
        <v>-42.9</v>
      </c>
      <c r="O39" s="293"/>
    </row>
    <row r="40" spans="1:16" ht="27" customHeight="1">
      <c r="A40" s="248"/>
      <c r="B40" s="244"/>
      <c r="C40" s="244"/>
      <c r="D40" s="244"/>
      <c r="E40" s="244"/>
      <c r="F40" s="244"/>
      <c r="G40" s="1121" t="s">
        <v>500</v>
      </c>
      <c r="H40" s="1122"/>
      <c r="I40" s="1122"/>
      <c r="J40" s="1123"/>
      <c r="K40" s="300">
        <v>-2484141</v>
      </c>
      <c r="L40" s="300">
        <v>-117481</v>
      </c>
      <c r="M40" s="301">
        <v>-31707</v>
      </c>
      <c r="N40" s="302">
        <v>270.5</v>
      </c>
      <c r="O40" s="293"/>
    </row>
    <row r="41" spans="1:16">
      <c r="A41" s="248"/>
      <c r="B41" s="244"/>
      <c r="C41" s="244"/>
      <c r="D41" s="244"/>
      <c r="E41" s="244"/>
      <c r="F41" s="244"/>
      <c r="G41" s="1127" t="s">
        <v>282</v>
      </c>
      <c r="H41" s="1128"/>
      <c r="I41" s="1128"/>
      <c r="J41" s="1129"/>
      <c r="K41" s="294">
        <v>704510</v>
      </c>
      <c r="L41" s="300">
        <v>33318</v>
      </c>
      <c r="M41" s="301">
        <v>13210</v>
      </c>
      <c r="N41" s="302">
        <v>152.19999999999999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3221819</v>
      </c>
      <c r="J51" s="320">
        <v>141401</v>
      </c>
      <c r="K51" s="321">
        <v>-18.600000000000001</v>
      </c>
      <c r="L51" s="322">
        <v>49426</v>
      </c>
      <c r="M51" s="323">
        <v>4.5999999999999996</v>
      </c>
      <c r="N51" s="324">
        <v>-23.2</v>
      </c>
    </row>
    <row r="52" spans="1:14">
      <c r="A52" s="248"/>
      <c r="B52" s="244"/>
      <c r="C52" s="244"/>
      <c r="D52" s="244"/>
      <c r="E52" s="244"/>
      <c r="F52" s="244"/>
      <c r="G52" s="325"/>
      <c r="H52" s="326" t="s">
        <v>511</v>
      </c>
      <c r="I52" s="327">
        <v>1607640</v>
      </c>
      <c r="J52" s="328">
        <v>70557</v>
      </c>
      <c r="K52" s="329">
        <v>-33.4</v>
      </c>
      <c r="L52" s="330">
        <v>26568</v>
      </c>
      <c r="M52" s="331">
        <v>-4.5999999999999996</v>
      </c>
      <c r="N52" s="332">
        <v>-28.8</v>
      </c>
    </row>
    <row r="53" spans="1:14">
      <c r="A53" s="248"/>
      <c r="B53" s="244"/>
      <c r="C53" s="244"/>
      <c r="D53" s="244"/>
      <c r="E53" s="244"/>
      <c r="F53" s="244"/>
      <c r="G53" s="310" t="s">
        <v>512</v>
      </c>
      <c r="H53" s="311"/>
      <c r="I53" s="319">
        <v>3034745</v>
      </c>
      <c r="J53" s="320">
        <v>135801</v>
      </c>
      <c r="K53" s="321">
        <v>-4</v>
      </c>
      <c r="L53" s="322">
        <v>42839</v>
      </c>
      <c r="M53" s="323">
        <v>-13.3</v>
      </c>
      <c r="N53" s="324">
        <v>9.3000000000000007</v>
      </c>
    </row>
    <row r="54" spans="1:14">
      <c r="A54" s="248"/>
      <c r="B54" s="244"/>
      <c r="C54" s="244"/>
      <c r="D54" s="244"/>
      <c r="E54" s="244"/>
      <c r="F54" s="244"/>
      <c r="G54" s="325"/>
      <c r="H54" s="326" t="s">
        <v>511</v>
      </c>
      <c r="I54" s="327">
        <v>1466007</v>
      </c>
      <c r="J54" s="328">
        <v>65602</v>
      </c>
      <c r="K54" s="329">
        <v>-7</v>
      </c>
      <c r="L54" s="330">
        <v>22027</v>
      </c>
      <c r="M54" s="331">
        <v>-17.100000000000001</v>
      </c>
      <c r="N54" s="332">
        <v>10.1</v>
      </c>
    </row>
    <row r="55" spans="1:14">
      <c r="A55" s="248"/>
      <c r="B55" s="244"/>
      <c r="C55" s="244"/>
      <c r="D55" s="244"/>
      <c r="E55" s="244"/>
      <c r="F55" s="244"/>
      <c r="G55" s="310" t="s">
        <v>513</v>
      </c>
      <c r="H55" s="311"/>
      <c r="I55" s="319">
        <v>2072209</v>
      </c>
      <c r="J55" s="320">
        <v>94630</v>
      </c>
      <c r="K55" s="321">
        <v>-30.3</v>
      </c>
      <c r="L55" s="322">
        <v>46819</v>
      </c>
      <c r="M55" s="323">
        <v>9.3000000000000007</v>
      </c>
      <c r="N55" s="324">
        <v>-39.6</v>
      </c>
    </row>
    <row r="56" spans="1:14">
      <c r="A56" s="248"/>
      <c r="B56" s="244"/>
      <c r="C56" s="244"/>
      <c r="D56" s="244"/>
      <c r="E56" s="244"/>
      <c r="F56" s="244"/>
      <c r="G56" s="325"/>
      <c r="H56" s="326" t="s">
        <v>511</v>
      </c>
      <c r="I56" s="327">
        <v>1226352</v>
      </c>
      <c r="J56" s="328">
        <v>56003</v>
      </c>
      <c r="K56" s="329">
        <v>-14.6</v>
      </c>
      <c r="L56" s="330">
        <v>24121</v>
      </c>
      <c r="M56" s="331">
        <v>9.5</v>
      </c>
      <c r="N56" s="332">
        <v>-24.1</v>
      </c>
    </row>
    <row r="57" spans="1:14">
      <c r="A57" s="248"/>
      <c r="B57" s="244"/>
      <c r="C57" s="244"/>
      <c r="D57" s="244"/>
      <c r="E57" s="244"/>
      <c r="F57" s="244"/>
      <c r="G57" s="310" t="s">
        <v>514</v>
      </c>
      <c r="H57" s="311"/>
      <c r="I57" s="319">
        <v>3665694</v>
      </c>
      <c r="J57" s="320">
        <v>169637</v>
      </c>
      <c r="K57" s="321">
        <v>79.3</v>
      </c>
      <c r="L57" s="322">
        <v>53270</v>
      </c>
      <c r="M57" s="323">
        <v>13.8</v>
      </c>
      <c r="N57" s="324">
        <v>65.5</v>
      </c>
    </row>
    <row r="58" spans="1:14">
      <c r="A58" s="248"/>
      <c r="B58" s="244"/>
      <c r="C58" s="244"/>
      <c r="D58" s="244"/>
      <c r="E58" s="244"/>
      <c r="F58" s="244"/>
      <c r="G58" s="325"/>
      <c r="H58" s="326" t="s">
        <v>511</v>
      </c>
      <c r="I58" s="327">
        <v>1246432</v>
      </c>
      <c r="J58" s="328">
        <v>57681</v>
      </c>
      <c r="K58" s="329">
        <v>3</v>
      </c>
      <c r="L58" s="330">
        <v>24316</v>
      </c>
      <c r="M58" s="331">
        <v>0.8</v>
      </c>
      <c r="N58" s="332">
        <v>2.2000000000000002</v>
      </c>
    </row>
    <row r="59" spans="1:14">
      <c r="A59" s="248"/>
      <c r="B59" s="244"/>
      <c r="C59" s="244"/>
      <c r="D59" s="244"/>
      <c r="E59" s="244"/>
      <c r="F59" s="244"/>
      <c r="G59" s="310" t="s">
        <v>515</v>
      </c>
      <c r="H59" s="311"/>
      <c r="I59" s="319">
        <v>2718285</v>
      </c>
      <c r="J59" s="320">
        <v>128555</v>
      </c>
      <c r="K59" s="321">
        <v>-24.2</v>
      </c>
      <c r="L59" s="322">
        <v>53292</v>
      </c>
      <c r="M59" s="323">
        <v>0</v>
      </c>
      <c r="N59" s="324">
        <v>-24.2</v>
      </c>
    </row>
    <row r="60" spans="1:14">
      <c r="A60" s="248"/>
      <c r="B60" s="244"/>
      <c r="C60" s="244"/>
      <c r="D60" s="244"/>
      <c r="E60" s="244"/>
      <c r="F60" s="244"/>
      <c r="G60" s="325"/>
      <c r="H60" s="326" t="s">
        <v>511</v>
      </c>
      <c r="I60" s="333">
        <v>1799289</v>
      </c>
      <c r="J60" s="328">
        <v>85093</v>
      </c>
      <c r="K60" s="329">
        <v>47.5</v>
      </c>
      <c r="L60" s="330">
        <v>28900</v>
      </c>
      <c r="M60" s="331">
        <v>18.899999999999999</v>
      </c>
      <c r="N60" s="332">
        <v>28.6</v>
      </c>
    </row>
    <row r="61" spans="1:14">
      <c r="A61" s="248"/>
      <c r="B61" s="244"/>
      <c r="C61" s="244"/>
      <c r="D61" s="244"/>
      <c r="E61" s="244"/>
      <c r="F61" s="244"/>
      <c r="G61" s="310" t="s">
        <v>516</v>
      </c>
      <c r="H61" s="334"/>
      <c r="I61" s="335">
        <v>2942550</v>
      </c>
      <c r="J61" s="336">
        <v>134005</v>
      </c>
      <c r="K61" s="337">
        <v>0.4</v>
      </c>
      <c r="L61" s="338">
        <v>49129</v>
      </c>
      <c r="M61" s="339">
        <v>2.9</v>
      </c>
      <c r="N61" s="324">
        <v>-2.5</v>
      </c>
    </row>
    <row r="62" spans="1:14">
      <c r="A62" s="248"/>
      <c r="B62" s="244"/>
      <c r="C62" s="244"/>
      <c r="D62" s="244"/>
      <c r="E62" s="244"/>
      <c r="F62" s="244"/>
      <c r="G62" s="325"/>
      <c r="H62" s="326" t="s">
        <v>511</v>
      </c>
      <c r="I62" s="327">
        <v>1469144</v>
      </c>
      <c r="J62" s="328">
        <v>66987</v>
      </c>
      <c r="K62" s="329">
        <v>-0.9</v>
      </c>
      <c r="L62" s="330">
        <v>25186</v>
      </c>
      <c r="M62" s="331">
        <v>1.5</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14.22</v>
      </c>
      <c r="G47" s="12">
        <v>15.72</v>
      </c>
      <c r="H47" s="12">
        <v>17.21</v>
      </c>
      <c r="I47" s="12">
        <v>18.48</v>
      </c>
      <c r="J47" s="13">
        <v>19.8</v>
      </c>
    </row>
    <row r="48" spans="2:10" ht="57.75" customHeight="1">
      <c r="B48" s="14"/>
      <c r="C48" s="1141" t="s">
        <v>4</v>
      </c>
      <c r="D48" s="1141"/>
      <c r="E48" s="1142"/>
      <c r="F48" s="15">
        <v>1.86</v>
      </c>
      <c r="G48" s="16">
        <v>1.92</v>
      </c>
      <c r="H48" s="16">
        <v>1.88</v>
      </c>
      <c r="I48" s="16">
        <v>2.17</v>
      </c>
      <c r="J48" s="17">
        <v>1.82</v>
      </c>
    </row>
    <row r="49" spans="2:10" ht="57.75" customHeight="1" thickBot="1">
      <c r="B49" s="18"/>
      <c r="C49" s="1143" t="s">
        <v>5</v>
      </c>
      <c r="D49" s="1143"/>
      <c r="E49" s="1144"/>
      <c r="F49" s="19">
        <v>7.42</v>
      </c>
      <c r="G49" s="20">
        <v>7.36</v>
      </c>
      <c r="H49" s="20">
        <v>7.49</v>
      </c>
      <c r="I49" s="20">
        <v>7.87</v>
      </c>
      <c r="J49" s="21">
        <v>9.9499999999999993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1.84</v>
      </c>
      <c r="G34" s="33">
        <v>1.91</v>
      </c>
      <c r="H34" s="33">
        <v>1.86</v>
      </c>
      <c r="I34" s="33">
        <v>2.16</v>
      </c>
      <c r="J34" s="34">
        <v>1.81</v>
      </c>
      <c r="K34" s="22"/>
      <c r="L34" s="22"/>
      <c r="M34" s="22"/>
      <c r="N34" s="22"/>
      <c r="O34" s="22"/>
      <c r="P34" s="22"/>
    </row>
    <row r="35" spans="1:16" ht="39" customHeight="1">
      <c r="A35" s="22"/>
      <c r="B35" s="35"/>
      <c r="C35" s="1145" t="s">
        <v>524</v>
      </c>
      <c r="D35" s="1146"/>
      <c r="E35" s="1147"/>
      <c r="F35" s="36">
        <v>0.3</v>
      </c>
      <c r="G35" s="37">
        <v>0.28000000000000003</v>
      </c>
      <c r="H35" s="37">
        <v>0.39</v>
      </c>
      <c r="I35" s="37">
        <v>0.39</v>
      </c>
      <c r="J35" s="38">
        <v>0.44</v>
      </c>
      <c r="K35" s="22"/>
      <c r="L35" s="22"/>
      <c r="M35" s="22"/>
      <c r="N35" s="22"/>
      <c r="O35" s="22"/>
      <c r="P35" s="22"/>
    </row>
    <row r="36" spans="1:16" ht="39" customHeight="1">
      <c r="A36" s="22"/>
      <c r="B36" s="35"/>
      <c r="C36" s="1145" t="s">
        <v>525</v>
      </c>
      <c r="D36" s="1146"/>
      <c r="E36" s="1147"/>
      <c r="F36" s="36">
        <v>0.01</v>
      </c>
      <c r="G36" s="37">
        <v>0.1</v>
      </c>
      <c r="H36" s="37">
        <v>0.16</v>
      </c>
      <c r="I36" s="37">
        <v>0.26</v>
      </c>
      <c r="J36" s="38">
        <v>0.23</v>
      </c>
      <c r="K36" s="22"/>
      <c r="L36" s="22"/>
      <c r="M36" s="22"/>
      <c r="N36" s="22"/>
      <c r="O36" s="22"/>
      <c r="P36" s="22"/>
    </row>
    <row r="37" spans="1:16" ht="39" customHeight="1">
      <c r="A37" s="22"/>
      <c r="B37" s="35"/>
      <c r="C37" s="1145" t="s">
        <v>526</v>
      </c>
      <c r="D37" s="1146"/>
      <c r="E37" s="1147"/>
      <c r="F37" s="36">
        <v>0.11</v>
      </c>
      <c r="G37" s="37">
        <v>0.11</v>
      </c>
      <c r="H37" s="37">
        <v>0.11</v>
      </c>
      <c r="I37" s="37">
        <v>0.12</v>
      </c>
      <c r="J37" s="38">
        <v>0.12</v>
      </c>
      <c r="K37" s="22"/>
      <c r="L37" s="22"/>
      <c r="M37" s="22"/>
      <c r="N37" s="22"/>
      <c r="O37" s="22"/>
      <c r="P37" s="22"/>
    </row>
    <row r="38" spans="1:16" ht="39" customHeight="1">
      <c r="A38" s="22"/>
      <c r="B38" s="35"/>
      <c r="C38" s="1145" t="s">
        <v>527</v>
      </c>
      <c r="D38" s="1146"/>
      <c r="E38" s="1147"/>
      <c r="F38" s="36">
        <v>0.05</v>
      </c>
      <c r="G38" s="37">
        <v>0.05</v>
      </c>
      <c r="H38" s="37">
        <v>0.03</v>
      </c>
      <c r="I38" s="37">
        <v>0.04</v>
      </c>
      <c r="J38" s="38">
        <v>0.05</v>
      </c>
      <c r="K38" s="22"/>
      <c r="L38" s="22"/>
      <c r="M38" s="22"/>
      <c r="N38" s="22"/>
      <c r="O38" s="22"/>
      <c r="P38" s="22"/>
    </row>
    <row r="39" spans="1:16" ht="39" customHeight="1">
      <c r="A39" s="22"/>
      <c r="B39" s="35"/>
      <c r="C39" s="1145" t="s">
        <v>528</v>
      </c>
      <c r="D39" s="1146"/>
      <c r="E39" s="1147"/>
      <c r="F39" s="36">
        <v>0.02</v>
      </c>
      <c r="G39" s="37">
        <v>0.01</v>
      </c>
      <c r="H39" s="37">
        <v>0.02</v>
      </c>
      <c r="I39" s="37">
        <v>0.02</v>
      </c>
      <c r="J39" s="38">
        <v>0.02</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0.03</v>
      </c>
      <c r="G43" s="42">
        <v>0.15</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3662</v>
      </c>
      <c r="L45" s="60">
        <v>3503</v>
      </c>
      <c r="M45" s="60">
        <v>3346</v>
      </c>
      <c r="N45" s="60">
        <v>3177</v>
      </c>
      <c r="O45" s="61">
        <v>2960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265</v>
      </c>
      <c r="L48" s="64">
        <v>262</v>
      </c>
      <c r="M48" s="64">
        <v>253</v>
      </c>
      <c r="N48" s="64">
        <v>232</v>
      </c>
      <c r="O48" s="65">
        <v>207</v>
      </c>
      <c r="P48" s="48"/>
      <c r="Q48" s="48"/>
      <c r="R48" s="48"/>
      <c r="S48" s="48"/>
      <c r="T48" s="48"/>
      <c r="U48" s="48"/>
    </row>
    <row r="49" spans="1:21" ht="30.75" customHeight="1">
      <c r="A49" s="48"/>
      <c r="B49" s="1163"/>
      <c r="C49" s="1164"/>
      <c r="D49" s="62"/>
      <c r="E49" s="1155" t="s">
        <v>16</v>
      </c>
      <c r="F49" s="1155"/>
      <c r="G49" s="1155"/>
      <c r="H49" s="1155"/>
      <c r="I49" s="1155"/>
      <c r="J49" s="1156"/>
      <c r="K49" s="63">
        <v>55</v>
      </c>
      <c r="L49" s="64">
        <v>49</v>
      </c>
      <c r="M49" s="64">
        <v>49</v>
      </c>
      <c r="N49" s="64">
        <v>55</v>
      </c>
      <c r="O49" s="65">
        <v>54</v>
      </c>
      <c r="P49" s="48"/>
      <c r="Q49" s="48"/>
      <c r="R49" s="48"/>
      <c r="S49" s="48"/>
      <c r="T49" s="48"/>
      <c r="U49" s="48"/>
    </row>
    <row r="50" spans="1:21" ht="30.75" customHeight="1">
      <c r="A50" s="48"/>
      <c r="B50" s="1163"/>
      <c r="C50" s="1164"/>
      <c r="D50" s="62"/>
      <c r="E50" s="1155" t="s">
        <v>17</v>
      </c>
      <c r="F50" s="1155"/>
      <c r="G50" s="1155"/>
      <c r="H50" s="1155"/>
      <c r="I50" s="1155"/>
      <c r="J50" s="1156"/>
      <c r="K50" s="63">
        <v>10</v>
      </c>
      <c r="L50" s="64">
        <v>10</v>
      </c>
      <c r="M50" s="64">
        <v>8</v>
      </c>
      <c r="N50" s="64">
        <v>9</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2677</v>
      </c>
      <c r="L52" s="64">
        <v>2599</v>
      </c>
      <c r="M52" s="64">
        <v>2535</v>
      </c>
      <c r="N52" s="64">
        <v>2499</v>
      </c>
      <c r="O52" s="65">
        <v>2522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1315</v>
      </c>
      <c r="L53" s="69">
        <v>1225</v>
      </c>
      <c r="M53" s="69">
        <v>1121</v>
      </c>
      <c r="N53" s="69">
        <v>974</v>
      </c>
      <c r="O53" s="70">
        <v>704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釜崎 智子</cp:lastModifiedBy>
  <cp:lastPrinted>2016-05-02T08:17:18Z</cp:lastPrinted>
  <dcterms:created xsi:type="dcterms:W3CDTF">2016-02-15T02:19:26Z</dcterms:created>
  <dcterms:modified xsi:type="dcterms:W3CDTF">2016-05-02T08:19:00Z</dcterms:modified>
</cp:coreProperties>
</file>