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15" windowWidth="1920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CO34" i="9" l="1"/>
  <c r="CO35" i="9" s="1"/>
</calcChain>
</file>

<file path=xl/sharedStrings.xml><?xml version="1.0" encoding="utf-8"?>
<sst xmlns="http://schemas.openxmlformats.org/spreadsheetml/2006/main" count="1080" uniqueCount="562">
  <si>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</si>
  <si>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</si>
  <si>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</si>
  <si>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</si>
  <si>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</si>
  <si>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</si>
  <si>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</si>
  <si>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</si>
  <si>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</si>
  <si>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</si>
  <si>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</si>
  <si>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</si>
  <si>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</si>
  <si>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</si>
  <si>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</si>
  <si>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</si>
  <si>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</si>
  <si>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</si>
  <si>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</si>
  <si>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</si>
  <si>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</si>
  <si>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</si>
  <si>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</si>
  <si>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</si>
  <si>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</si>
  <si>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</si>
  <si>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</si>
  <si>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</si>
  <si>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</si>
  <si>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</si>
  <si>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</si>
  <si>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</si>
  <si>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</si>
  <si>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</si>
  <si>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</si>
  <si>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</si>
  <si>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</si>
  <si>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</si>
  <si>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</si>
  <si>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</si>
  <si>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</si>
  <si>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</si>
  <si>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</si>
  <si>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</si>
  <si>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</si>
  <si>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</si>
  <si>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</si>
  <si>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</si>
  <si>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</si>
  <si>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</si>
  <si>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</si>
  <si>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</si>
  <si>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</si>
  <si>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</si>
  <si>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</si>
  <si>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</si>
  <si>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</si>
  <si>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</si>
  <si>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</si>
  <si>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</si>
  <si>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</si>
  <si>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</si>
  <si>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</si>
  <si>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</si>
  <si>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</si>
  <si>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</si>
  <si>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</si>
  <si>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</si>
  <si>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</si>
  <si>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</si>
  <si>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</si>
  <si>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</si>
  <si>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</si>
  <si>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</si>
  <si>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</si>
  <si>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</si>
  <si>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</si>
  <si>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</si>
  <si>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</si>
  <si>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</si>
  <si>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</si>
  <si>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</si>
  <si>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</si>
  <si>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</si>
  <si>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</si>
  <si>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</si>
  <si>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</si>
  <si>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</si>
  <si>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</si>
  <si>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</si>
  <si>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</si>
  <si>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</si>
  <si>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</si>
  <si>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</si>
  <si>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</si>
  <si>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</si>
  <si>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</si>
  <si>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</si>
  <si>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</si>
  <si>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</si>
  <si>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</si>
  <si>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</si>
  <si>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</si>
  <si>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</si>
  <si>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</si>
  <si>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</si>
  <si>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</si>
  <si>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</si>
  <si>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</si>
  <si>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</si>
  <si>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</si>
  <si>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</si>
  <si>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</si>
  <si>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</si>
  <si>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</si>
  <si>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</si>
  <si>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</si>
  <si>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</si>
  <si>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</si>
  <si>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</si>
  <si>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</si>
  <si>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</si>
  <si>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</si>
  <si>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</si>
  <si>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</si>
  <si>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</si>
  <si>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</si>
  <si>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</si>
  <si>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</si>
  <si>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</si>
  <si>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</si>
  <si>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</si>
  <si>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</si>
  <si>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</si>
  <si>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</si>
  <si>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</si>
  <si>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</si>
  <si>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</si>
  <si>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</si>
  <si>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</si>
  <si>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</si>
  <si>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</si>
  <si>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</si>
  <si>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</si>
  <si>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</si>
  <si>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</si>
  <si>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</si>
  <si>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</si>
  <si>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</si>
  <si>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</si>
  <si>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</si>
  <si>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</si>
  <si>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</si>
  <si>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</si>
  <si>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</si>
  <si>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</si>
  <si>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</si>
  <si>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</si>
  <si>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</si>
  <si>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</si>
  <si>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</si>
  <si>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</si>
  <si>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</si>
  <si>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</si>
  <si>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</si>
  <si>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</si>
  <si>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</si>
  <si>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</si>
  <si>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</si>
  <si>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</si>
  <si>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</si>
  <si>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</si>
  <si>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</si>
  <si>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</si>
  <si>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</si>
  <si>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</si>
  <si>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</si>
  <si>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</si>
  <si>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</si>
  <si>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</si>
  <si>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</si>
  <si>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</si>
  <si>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</si>
  <si>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</si>
  <si>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</si>
  <si>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</si>
  <si>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</si>
  <si>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</si>
  <si>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</si>
  <si>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</si>
  <si>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</si>
  <si>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</si>
  <si>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</si>
  <si>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</si>
  <si>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</si>
  <si>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長崎県佐々町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</si>
  <si>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</si>
  <si>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</si>
  <si>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</si>
  <si>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</si>
  <si>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</si>
  <si>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</si>
  <si>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</si>
  <si>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</si>
  <si>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</si>
  <si>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</si>
  <si>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</si>
  <si>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</si>
  <si>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</si>
  <si>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</si>
  <si>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</si>
  <si>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</si>
  <si>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</si>
  <si>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</si>
  <si>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</si>
  <si>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</si>
  <si>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</si>
  <si>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</si>
  <si>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</si>
  <si>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</si>
  <si>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</si>
  <si>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</si>
  <si>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</si>
  <si>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</si>
  <si>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</si>
  <si>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</si>
  <si>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</si>
  <si>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</si>
  <si>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</si>
  <si>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</si>
  <si>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</si>
  <si>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</si>
  <si>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</si>
  <si>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</si>
  <si>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</si>
  <si>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</si>
  <si>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</si>
  <si>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</si>
  <si>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</si>
  <si>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</si>
  <si>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</si>
  <si>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</si>
  <si>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</si>
  <si>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</si>
  <si>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</si>
  <si>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</si>
  <si>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</si>
  <si>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</si>
  <si>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</si>
  <si>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</si>
  <si>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</si>
  <si>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</si>
  <si>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</si>
  <si>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</si>
  <si>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</si>
  <si>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</si>
  <si>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</si>
  <si>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</si>
  <si>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</si>
  <si>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</si>
  <si>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</si>
  <si>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</si>
  <si>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</si>
  <si>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</si>
  <si>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</si>
  <si>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</si>
  <si>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</si>
  <si>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</si>
  <si>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</si>
  <si>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</si>
  <si>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</si>
  <si>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</si>
  <si>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</si>
  <si>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</si>
  <si>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</si>
  <si>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</si>
  <si>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</si>
  <si>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</si>
  <si>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</si>
  <si>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</si>
  <si>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</si>
  <si>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</si>
  <si>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</si>
  <si>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</si>
  <si>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</si>
  <si>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</si>
  <si>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</si>
  <si>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</si>
  <si>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</si>
  <si>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</si>
  <si>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</si>
  <si>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</si>
  <si>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</si>
  <si>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</si>
  <si>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</si>
  <si>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</si>
  <si>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</si>
  <si>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</si>
  <si>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</si>
  <si>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</si>
  <si>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</si>
  <si>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</si>
  <si>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</si>
  <si>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</si>
  <si>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</si>
  <si>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</si>
  <si>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</si>
  <si>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</si>
  <si>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</si>
  <si>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</si>
  <si>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</si>
  <si>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</si>
  <si>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</si>
  <si>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</si>
  <si>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</si>
  <si>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</si>
  <si>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</si>
  <si>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</si>
  <si>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</si>
  <si>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</si>
  <si>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</si>
  <si>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</si>
  <si>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</si>
  <si>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</si>
  <si>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</si>
  <si>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</si>
  <si>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</si>
  <si>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</si>
  <si>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</si>
  <si>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</si>
  <si>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</si>
  <si>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</si>
  <si>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</si>
  <si>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</si>
  <si>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</si>
  <si>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</si>
  <si>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</si>
  <si>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</si>
  <si>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</si>
  <si>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</si>
  <si>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</si>
  <si>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</si>
  <si>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</si>
  <si>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</si>
  <si>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</si>
  <si>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</si>
  <si>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長崎県佐々町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</si>
  <si>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</si>
  <si>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</si>
  <si>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</si>
  <si>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</si>
  <si>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</si>
  <si>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</si>
  <si>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</si>
  <si>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</si>
  <si>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</si>
  <si>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</si>
  <si>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</si>
  <si>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</si>
  <si>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</si>
  <si>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</si>
  <si>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</si>
  <si>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</si>
  <si>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</si>
  <si>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</si>
  <si>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</si>
  <si>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</si>
  <si>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</si>
  <si>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</si>
  <si>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</si>
  <si>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</si>
  <si>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</si>
  <si>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</si>
  <si>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</si>
  <si>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</si>
  <si>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</si>
  <si>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</si>
  <si>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</si>
  <si>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</si>
  <si>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</si>
  <si>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</si>
  <si>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</si>
  <si>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</si>
  <si>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</si>
  <si>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</si>
  <si>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</si>
  <si>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</si>
  <si>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</si>
  <si>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</si>
  <si>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</si>
  <si>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</si>
  <si>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</si>
  <si>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</si>
  <si>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</si>
  <si>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</si>
  <si>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</si>
  <si>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</si>
  <si>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</si>
  <si>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</si>
  <si>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</si>
  <si>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</si>
  <si>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</si>
  <si>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</si>
  <si>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</si>
  <si>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</si>
  <si>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</si>
  <si>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</si>
  <si>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</si>
  <si>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</si>
  <si>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</si>
  <si>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</si>
  <si>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</si>
  <si>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</si>
  <si>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</si>
  <si>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</si>
  <si>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</si>
  <si>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</si>
  <si>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</si>
  <si>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</si>
  <si>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</si>
  <si>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</si>
  <si>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</si>
  <si>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</si>
  <si>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</si>
  <si>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</si>
  <si>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</si>
  <si>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</si>
  <si>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</si>
  <si>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</si>
  <si>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</si>
  <si>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</si>
  <si>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</si>
  <si>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</si>
  <si>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</si>
  <si>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</si>
  <si>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</si>
  <si>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</si>
  <si>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</si>
  <si>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</si>
  <si>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</si>
  <si>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</si>
  <si>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</si>
  <si>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</si>
  <si>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</si>
  <si>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</si>
  <si>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</si>
  <si>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</si>
  <si>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</si>
  <si>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</si>
  <si>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</si>
  <si>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</si>
  <si>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</si>
  <si>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</si>
  <si>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</si>
  <si>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</si>
  <si>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</si>
  <si>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</si>
  <si>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</si>
  <si>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</si>
  <si>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</si>
  <si>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</si>
  <si>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</si>
  <si>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</si>
  <si>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</si>
  <si>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</si>
  <si>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</si>
  <si>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</si>
  <si>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</si>
  <si>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</si>
  <si>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</si>
  <si>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</si>
  <si>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</si>
  <si>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</si>
  <si>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</si>
  <si>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</si>
  <si>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</si>
  <si>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</si>
  <si>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</si>
  <si>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</si>
  <si>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</si>
  <si>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</si>
  <si>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</si>
  <si>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</si>
  <si>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</si>
  <si>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</si>
  <si>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</si>
  <si>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</si>
  <si>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</si>
  <si>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</si>
  <si>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</si>
  <si>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</si>
  <si>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</si>
  <si>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</si>
  <si>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</si>
  <si>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</si>
  <si>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</si>
  <si>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</si>
  <si>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</si>
  <si>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</si>
  <si>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</si>
  <si>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</si>
  <si>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</si>
  <si>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</si>
  <si>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</si>
  <si>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</si>
  <si>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</si>
  <si>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</si>
  <si>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</si>
  <si>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</si>
  <si>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</si>
  <si>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</si>
  <si>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</si>
  <si>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</si>
  <si>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</si>
  <si>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</si>
  <si>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</si>
  <si>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</si>
  <si>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</si>
  <si>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</si>
  <si>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</si>
  <si>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</si>
  <si>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</si>
  <si>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</si>
  <si>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</si>
  <si>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</si>
  <si>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</si>
  <si>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</si>
  <si>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</si>
  <si>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</si>
  <si>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0.23</t>
  </si>
  <si>
    <t>▲ 6.97</t>
  </si>
  <si>
    <t>▲ 1.37</t>
  </si>
  <si>
    <t>水道事業会計</t>
  </si>
  <si>
    <t>一般会計</t>
  </si>
  <si>
    <t>介護保険特別会計</t>
  </si>
  <si>
    <t>国民健康保険特別会計</t>
  </si>
  <si>
    <t>公共下水道事業特別会計</t>
  </si>
  <si>
    <t>国民健康保険診療所特別会計</t>
  </si>
  <si>
    <t>後期高齢者医療特別会計</t>
  </si>
  <si>
    <t>農業集落排水事業特別会計</t>
  </si>
  <si>
    <t>その他会計（赤字）</t>
  </si>
  <si>
    <t>その他会計（黒字）</t>
  </si>
  <si>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</si>
  <si>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</si>
  <si>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</si>
  <si>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</si>
  <si>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</si>
  <si>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</si>
  <si>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</si>
  <si>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北松南部清掃一部事務組合（一般会計）</t>
    <rPh sb="0" eb="2">
      <t>ホクショウ</t>
    </rPh>
    <rPh sb="2" eb="4">
      <t>ナンブ</t>
    </rPh>
    <rPh sb="4" eb="6">
      <t>セイソウ</t>
    </rPh>
    <rPh sb="6" eb="8">
      <t>イチブ</t>
    </rPh>
    <rPh sb="8" eb="10">
      <t>ジム</t>
    </rPh>
    <rPh sb="10" eb="12">
      <t>クミアイ</t>
    </rPh>
    <rPh sb="13" eb="15">
      <t>イッパン</t>
    </rPh>
    <rPh sb="15" eb="17">
      <t>カイケイ</t>
    </rPh>
    <phoneticPr fontId="2"/>
  </si>
  <si>
    <t>-</t>
    <phoneticPr fontId="2"/>
  </si>
  <si>
    <t>-</t>
    <phoneticPr fontId="2"/>
  </si>
  <si>
    <t>-</t>
    <phoneticPr fontId="2"/>
  </si>
  <si>
    <t>長崎県林業公社</t>
    <rPh sb="0" eb="3">
      <t>ナガサキケン</t>
    </rPh>
    <rPh sb="3" eb="5">
      <t>リンギョウ</t>
    </rPh>
    <rPh sb="5" eb="7">
      <t>コウシャ</t>
    </rPh>
    <phoneticPr fontId="2"/>
  </si>
  <si>
    <t>松浦鉄道株式会社</t>
    <rPh sb="0" eb="2">
      <t>マツウラ</t>
    </rPh>
    <rPh sb="2" eb="4">
      <t>テツドウ</t>
    </rPh>
    <rPh sb="4" eb="8">
      <t>カブシキガイシャ</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</si>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</sst>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55567</c:v>
                </c:pt>
                <c:pt idx="1">
                  <c:v>90625</c:v>
                </c:pt>
                <c:pt idx="2">
                  <c:v>83962</c:v>
                </c:pt>
                <c:pt idx="3">
                  <c:v>91100</c:v>
                </c:pt>
                <c:pt idx="4">
                  <c:v>40853</c:v>
                </c:pt>
              </c:numCache>
            </c:numRef>
          </c:val>
          <c:smooth val="0"/>
        </c:ser>
        <c:dLbls>
          <c:showLegendKey val="0"/>
          <c:showVal val="0"/>
          <c:showCatName val="0"/>
          <c:showSerName val="0"/>
          <c:showPercent val="0"/>
          <c:showBubbleSize val="0"/>
        </c:dLbls>
        <c:marker val="1"/>
        <c:smooth val="0"/>
        <c:axId val="496912352"/>
        <c:axId val="496913136"/>
      </c:lineChart>
      <c:catAx>
        <c:axId val="49691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913136"/>
        <c:crosses val="autoZero"/>
        <c:auto val="1"/>
        <c:lblAlgn val="ctr"/>
        <c:lblOffset val="100"/>
        <c:tickLblSkip val="1"/>
        <c:tickMarkSkip val="1"/>
        <c:noMultiLvlLbl val="0"/>
      </c:catAx>
      <c:valAx>
        <c:axId val="4969131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91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7.51</c:v>
                </c:pt>
                <c:pt idx="1">
                  <c:v>7.4</c:v>
                </c:pt>
                <c:pt idx="2">
                  <c:v>5.22</c:v>
                </c:pt>
                <c:pt idx="3">
                  <c:v>7.84</c:v>
                </c:pt>
                <c:pt idx="4">
                  <c:v>6.64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18.47</c:v>
                </c:pt>
                <c:pt idx="1">
                  <c:v>18.920000000000002</c:v>
                </c:pt>
                <c:pt idx="2">
                  <c:v>14.71</c:v>
                </c:pt>
                <c:pt idx="3">
                  <c:v>16.22</c:v>
                </c:pt>
                <c:pt idx="4">
                  <c:v>15.99</c:v>
                </c:pt>
              </c:numCache>
            </c:numRef>
          </c:val>
        </c:ser>
        <c:dLbls>
          <c:showLegendKey val="0"/>
          <c:showVal val="0"/>
          <c:showCatName val="0"/>
          <c:showSerName val="0"/>
          <c:showPercent val="0"/>
          <c:showBubbleSize val="0"/>
        </c:dLbls>
        <c:gapWidth val="250"/>
        <c:overlap val="100"/>
        <c:axId val="343652528"/>
        <c:axId val="34365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1.38</c:v>
                </c:pt>
                <c:pt idx="1">
                  <c:v>-0.23</c:v>
                </c:pt>
                <c:pt idx="2">
                  <c:v>-6.97</c:v>
                </c:pt>
                <c:pt idx="3">
                  <c:v>4.04</c:v>
                </c:pt>
                <c:pt idx="4">
                  <c:v>-1.37</c:v>
                </c:pt>
              </c:numCache>
            </c:numRef>
          </c:val>
          <c:smooth val="0"/>
        </c:ser>
        <c:dLbls>
          <c:showLegendKey val="0"/>
          <c:showVal val="0"/>
          <c:showCatName val="0"/>
          <c:showSerName val="0"/>
          <c:showPercent val="0"/>
          <c:showBubbleSize val="0"/>
        </c:dLbls>
        <c:marker val="1"/>
        <c:smooth val="0"/>
        <c:axId val="343652528"/>
        <c:axId val="343651744"/>
      </c:lineChart>
      <c:catAx>
        <c:axId val="34365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651744"/>
        <c:crosses val="autoZero"/>
        <c:auto val="1"/>
        <c:lblAlgn val="ctr"/>
        <c:lblOffset val="100"/>
        <c:tickLblSkip val="1"/>
        <c:tickMarkSkip val="1"/>
        <c:noMultiLvlLbl val="0"/>
      </c:catAx>
      <c:valAx>
        <c:axId val="34365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65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0.05</c:v>
                </c:pt>
                <c:pt idx="4">
                  <c:v>#N/A</c:v>
                </c:pt>
                <c:pt idx="5">
                  <c:v>0.02</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0.04</c:v>
                </c:pt>
                <c:pt idx="8">
                  <c:v>#N/A</c:v>
                </c:pt>
                <c:pt idx="9">
                  <c:v>0.04</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0.02</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1.05</c:v>
                </c:pt>
                <c:pt idx="2">
                  <c:v>#N/A</c:v>
                </c:pt>
                <c:pt idx="3">
                  <c:v>1.04</c:v>
                </c:pt>
                <c:pt idx="4">
                  <c:v>#N/A</c:v>
                </c:pt>
                <c:pt idx="5">
                  <c:v>0.79</c:v>
                </c:pt>
                <c:pt idx="6">
                  <c:v>#N/A</c:v>
                </c:pt>
                <c:pt idx="7">
                  <c:v>0.53</c:v>
                </c:pt>
                <c:pt idx="8">
                  <c:v>#N/A</c:v>
                </c:pt>
                <c:pt idx="9">
                  <c:v>0.81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2.2400000000000002</c:v>
                </c:pt>
                <c:pt idx="2">
                  <c:v>#N/A</c:v>
                </c:pt>
                <c:pt idx="3">
                  <c:v>1.18</c:v>
                </c:pt>
                <c:pt idx="4">
                  <c:v>#N/A</c:v>
                </c:pt>
                <c:pt idx="5">
                  <c:v>1.26</c:v>
                </c:pt>
                <c:pt idx="6">
                  <c:v>#N/A</c:v>
                </c:pt>
                <c:pt idx="7">
                  <c:v>0.5</c:v>
                </c:pt>
                <c:pt idx="8">
                  <c:v>#N/A</c:v>
                </c:pt>
                <c:pt idx="9">
                  <c:v>1.21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0.53</c:v>
                </c:pt>
                <c:pt idx="2">
                  <c:v>#N/A</c:v>
                </c:pt>
                <c:pt idx="3">
                  <c:v>0.27</c:v>
                </c:pt>
                <c:pt idx="4">
                  <c:v>#N/A</c:v>
                </c:pt>
                <c:pt idx="5">
                  <c:v>0.67</c:v>
                </c:pt>
                <c:pt idx="6">
                  <c:v>#N/A</c:v>
                </c:pt>
                <c:pt idx="7">
                  <c:v>0.78</c:v>
                </c:pt>
                <c:pt idx="8">
                  <c:v>#N/A</c:v>
                </c:pt>
                <c:pt idx="9">
                  <c:v>1.23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c:v>
                </c:pt>
                <c:pt idx="2">
                  <c:v>#N/A</c:v>
                </c:pt>
                <c:pt idx="3">
                  <c:v>7.39</c:v>
                </c:pt>
                <c:pt idx="4">
                  <c:v>#N/A</c:v>
                </c:pt>
                <c:pt idx="5">
                  <c:v>5.21</c:v>
                </c:pt>
                <c:pt idx="6">
                  <c:v>#N/A</c:v>
                </c:pt>
                <c:pt idx="7">
                  <c:v>7.83</c:v>
                </c:pt>
                <c:pt idx="8">
                  <c:v>#N/A</c:v>
                </c:pt>
                <c:pt idx="9">
                  <c:v>6.63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24.11</c:v>
                </c:pt>
                <c:pt idx="2">
                  <c:v>#N/A</c:v>
                </c:pt>
                <c:pt idx="3">
                  <c:v>27.4</c:v>
                </c:pt>
                <c:pt idx="4">
                  <c:v>#N/A</c:v>
                </c:pt>
                <c:pt idx="5">
                  <c:v>29.74</c:v>
                </c:pt>
                <c:pt idx="6">
                  <c:v>#N/A</c:v>
                </c:pt>
                <c:pt idx="7">
                  <c:v>32.51</c:v>
                </c:pt>
                <c:pt idx="8">
                  <c:v>#N/A</c:v>
                </c:pt>
                <c:pt idx="9">
                  <c:v>30.57</c:v>
                </c:pt>
              </c:numCache>
            </c:numRef>
          </c:val>
        </c:ser>
        <c:dLbls>
          <c:showLegendKey val="0"/>
          <c:showVal val="0"/>
          <c:showCatName val="0"/>
          <c:showSerName val="0"/>
          <c:showPercent val="0"/>
          <c:showBubbleSize val="0"/>
        </c:dLbls>
        <c:gapWidth val="150"/>
        <c:overlap val="100"/>
        <c:axId val="343652136"/>
        <c:axId val="349632512"/>
      </c:barChart>
      <c:catAx>
        <c:axId val="34365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632512"/>
        <c:crosses val="autoZero"/>
        <c:auto val="1"/>
        <c:lblAlgn val="ctr"/>
        <c:lblOffset val="100"/>
        <c:tickLblSkip val="1"/>
        <c:tickMarkSkip val="1"/>
        <c:noMultiLvlLbl val="0"/>
      </c:catAx>
      <c:valAx>
        <c:axId val="34963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652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772</c:v>
                </c:pt>
                <c:pt idx="5">
                  <c:v>645</c:v>
                </c:pt>
                <c:pt idx="8">
                  <c:v>642</c:v>
                </c:pt>
                <c:pt idx="11">
                  <c:v>615</c:v>
                </c:pt>
                <c:pt idx="14">
                  <c:v>604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380</c:v>
                </c:pt>
                <c:pt idx="3">
                  <c:v>299</c:v>
                </c:pt>
                <c:pt idx="6">
                  <c:v>299</c:v>
                </c:pt>
                <c:pt idx="9">
                  <c:v>273</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688</c:v>
                </c:pt>
                <c:pt idx="3">
                  <c:v>545</c:v>
                </c:pt>
                <c:pt idx="6">
                  <c:v>543</c:v>
                </c:pt>
                <c:pt idx="9">
                  <c:v>527</c:v>
                </c:pt>
                <c:pt idx="12">
                  <c:v>462</c:v>
                </c:pt>
              </c:numCache>
            </c:numRef>
          </c:val>
        </c:ser>
        <c:dLbls>
          <c:showLegendKey val="0"/>
          <c:showVal val="0"/>
          <c:showCatName val="0"/>
          <c:showSerName val="0"/>
          <c:showPercent val="0"/>
          <c:showBubbleSize val="0"/>
        </c:dLbls>
        <c:gapWidth val="100"/>
        <c:overlap val="100"/>
        <c:axId val="354468336"/>
        <c:axId val="354468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296</c:v>
                </c:pt>
                <c:pt idx="2">
                  <c:v>#N/A</c:v>
                </c:pt>
                <c:pt idx="3">
                  <c:v>#N/A</c:v>
                </c:pt>
                <c:pt idx="4">
                  <c:v>199</c:v>
                </c:pt>
                <c:pt idx="5">
                  <c:v>#N/A</c:v>
                </c:pt>
                <c:pt idx="6">
                  <c:v>#N/A</c:v>
                </c:pt>
                <c:pt idx="7">
                  <c:v>200</c:v>
                </c:pt>
                <c:pt idx="8">
                  <c:v>#N/A</c:v>
                </c:pt>
                <c:pt idx="9">
                  <c:v>#N/A</c:v>
                </c:pt>
                <c:pt idx="10">
                  <c:v>185</c:v>
                </c:pt>
                <c:pt idx="11">
                  <c:v>#N/A</c:v>
                </c:pt>
                <c:pt idx="12">
                  <c:v>#N/A</c:v>
                </c:pt>
                <c:pt idx="13">
                  <c:v>148</c:v>
                </c:pt>
                <c:pt idx="14">
                  <c:v>#N/A</c:v>
                </c:pt>
              </c:numCache>
            </c:numRef>
          </c:val>
          <c:smooth val="0"/>
        </c:ser>
        <c:dLbls>
          <c:showLegendKey val="0"/>
          <c:showVal val="0"/>
          <c:showCatName val="0"/>
          <c:showSerName val="0"/>
          <c:showPercent val="0"/>
          <c:showBubbleSize val="0"/>
        </c:dLbls>
        <c:marker val="1"/>
        <c:smooth val="0"/>
        <c:axId val="354468336"/>
        <c:axId val="354468728"/>
      </c:lineChart>
      <c:catAx>
        <c:axId val="35446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468728"/>
        <c:crosses val="autoZero"/>
        <c:auto val="1"/>
        <c:lblAlgn val="ctr"/>
        <c:lblOffset val="100"/>
        <c:tickLblSkip val="1"/>
        <c:tickMarkSkip val="1"/>
        <c:noMultiLvlLbl val="0"/>
      </c:catAx>
      <c:valAx>
        <c:axId val="354468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46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6219</c:v>
                </c:pt>
                <c:pt idx="5">
                  <c:v>6265</c:v>
                </c:pt>
                <c:pt idx="8">
                  <c:v>6251</c:v>
                </c:pt>
                <c:pt idx="11">
                  <c:v>6071</c:v>
                </c:pt>
                <c:pt idx="14">
                  <c:v>5874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438</c:v>
                </c:pt>
                <c:pt idx="5">
                  <c:v>402</c:v>
                </c:pt>
                <c:pt idx="8">
                  <c:v>332</c:v>
                </c:pt>
                <c:pt idx="11">
                  <c:v>268</c:v>
                </c:pt>
                <c:pt idx="14">
                  <c:v>198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4589</c:v>
                </c:pt>
                <c:pt idx="5">
                  <c:v>5055</c:v>
                </c:pt>
                <c:pt idx="8">
                  <c:v>5038</c:v>
                </c:pt>
                <c:pt idx="11">
                  <c:v>5413</c:v>
                </c:pt>
                <c:pt idx="14">
                  <c:v>5689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c:v>
                </c:pt>
                <c:pt idx="3">
                  <c:v>6</c:v>
                </c:pt>
                <c:pt idx="6">
                  <c:v>6</c:v>
                </c:pt>
                <c:pt idx="9">
                  <c:v>6</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907</c:v>
                </c:pt>
                <c:pt idx="3">
                  <c:v>850</c:v>
                </c:pt>
                <c:pt idx="6">
                  <c:v>826</c:v>
                </c:pt>
                <c:pt idx="9">
                  <c:v>844</c:v>
                </c:pt>
                <c:pt idx="12">
                  <c:v>806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4579</c:v>
                </c:pt>
                <c:pt idx="3">
                  <c:v>4516</c:v>
                </c:pt>
                <c:pt idx="6">
                  <c:v>4253</c:v>
                </c:pt>
                <c:pt idx="9">
                  <c:v>3988</c:v>
                </c:pt>
                <c:pt idx="12">
                  <c:v>3848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4631</c:v>
                </c:pt>
                <c:pt idx="3">
                  <c:v>4789</c:v>
                </c:pt>
                <c:pt idx="6">
                  <c:v>4719</c:v>
                </c:pt>
                <c:pt idx="9">
                  <c:v>4665</c:v>
                </c:pt>
                <c:pt idx="12">
                  <c:v>4529</c:v>
                </c:pt>
              </c:numCache>
            </c:numRef>
          </c:val>
        </c:ser>
        <c:dLbls>
          <c:showLegendKey val="0"/>
          <c:showVal val="0"/>
          <c:showCatName val="0"/>
          <c:showSerName val="0"/>
          <c:showPercent val="0"/>
          <c:showBubbleSize val="0"/>
        </c:dLbls>
        <c:gapWidth val="100"/>
        <c:overlap val="100"/>
        <c:axId val="495600696"/>
        <c:axId val="49560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5600696"/>
        <c:axId val="495601088"/>
      </c:lineChart>
      <c:catAx>
        <c:axId val="49560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601088"/>
        <c:crosses val="autoZero"/>
        <c:auto val="1"/>
        <c:lblAlgn val="ctr"/>
        <c:lblOffset val="100"/>
        <c:tickLblSkip val="1"/>
        <c:tickMarkSkip val="1"/>
        <c:noMultiLvlLbl val="0"/>
      </c:catAx>
      <c:valAx>
        <c:axId val="49560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0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13,838
13,793
32.27
5,794,028
5,394,615
232,463
3,501,863
4,529,330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+0.01</a:t>
          </a:r>
          <a:r>
            <a:rPr kumimoji="1" lang="ja-JP" altLang="en-US" sz="1050">
              <a:latin typeface="ＭＳ Ｐゴシック"/>
            </a:rPr>
            <a:t>ポイント、類似団体比</a:t>
          </a:r>
          <a:r>
            <a:rPr kumimoji="1" lang="en-US" altLang="ja-JP" sz="1050">
              <a:latin typeface="ＭＳ Ｐゴシック"/>
            </a:rPr>
            <a:t>+0.02</a:t>
          </a:r>
          <a:r>
            <a:rPr kumimoji="1" lang="ja-JP" altLang="en-US" sz="1050">
              <a:latin typeface="ＭＳ Ｐゴシック"/>
            </a:rPr>
            <a:t>ポイントとなっている。分子となる基準財政収入額については、前年度比</a:t>
          </a:r>
          <a:r>
            <a:rPr kumimoji="1" lang="en-US" altLang="ja-JP" sz="1050">
              <a:latin typeface="ＭＳ Ｐゴシック"/>
            </a:rPr>
            <a:t>+1</a:t>
          </a:r>
          <a:r>
            <a:rPr kumimoji="1" lang="ja-JP" altLang="en-US" sz="1050">
              <a:latin typeface="ＭＳ Ｐゴシック"/>
            </a:rPr>
            <a:t>百円となっており、大規模製造業（</a:t>
          </a:r>
          <a:r>
            <a:rPr kumimoji="1" lang="en-US" altLang="ja-JP" sz="1050">
              <a:latin typeface="ＭＳ Ｐゴシック"/>
            </a:rPr>
            <a:t>1</a:t>
          </a:r>
          <a:r>
            <a:rPr kumimoji="1" lang="ja-JP" altLang="en-US" sz="1050">
              <a:latin typeface="ＭＳ Ｐゴシック"/>
            </a:rPr>
            <a:t>社）の投下償却資産の増（</a:t>
          </a:r>
          <a:r>
            <a:rPr kumimoji="1" lang="en-US" altLang="ja-JP" sz="1050">
              <a:latin typeface="ＭＳ Ｐゴシック"/>
            </a:rPr>
            <a:t>+13</a:t>
          </a:r>
          <a:r>
            <a:rPr kumimoji="1" lang="ja-JP" altLang="en-US" sz="1050">
              <a:latin typeface="ＭＳ Ｐゴシック"/>
            </a:rPr>
            <a:t>百万円）や新築家屋の増（</a:t>
          </a:r>
          <a:r>
            <a:rPr kumimoji="1" lang="en-US" altLang="ja-JP" sz="1050">
              <a:latin typeface="ＭＳ Ｐゴシック"/>
            </a:rPr>
            <a:t>+5</a:t>
          </a:r>
          <a:r>
            <a:rPr kumimoji="1" lang="ja-JP" altLang="en-US" sz="1050">
              <a:latin typeface="ＭＳ Ｐゴシック"/>
            </a:rPr>
            <a:t>百万円）などが主な増額の要因である。分母となる基準財政需要額については、前年度比</a:t>
          </a:r>
          <a:r>
            <a:rPr kumimoji="1" lang="en-US" altLang="ja-JP" sz="1050">
              <a:latin typeface="ＭＳ Ｐゴシック"/>
            </a:rPr>
            <a:t>+6</a:t>
          </a:r>
          <a:r>
            <a:rPr kumimoji="1" lang="ja-JP" altLang="en-US" sz="1050">
              <a:latin typeface="ＭＳ Ｐゴシック"/>
            </a:rPr>
            <a:t>百万円となっており、公立保育所入所人員の増に起因し、密度補正係数が増となった影響による社会福祉費の増（</a:t>
          </a:r>
          <a:r>
            <a:rPr kumimoji="1" lang="en-US" altLang="ja-JP" sz="1050">
              <a:latin typeface="ＭＳ Ｐゴシック"/>
            </a:rPr>
            <a:t>+23</a:t>
          </a:r>
          <a:r>
            <a:rPr kumimoji="1" lang="ja-JP" altLang="en-US" sz="1050">
              <a:latin typeface="ＭＳ Ｐゴシック"/>
            </a:rPr>
            <a:t>百万円）や単位費用の増による消防費の増（</a:t>
          </a:r>
          <a:r>
            <a:rPr kumimoji="1" lang="en-US" altLang="ja-JP" sz="1050">
              <a:latin typeface="ＭＳ Ｐゴシック"/>
            </a:rPr>
            <a:t>+8</a:t>
          </a:r>
          <a:r>
            <a:rPr kumimoji="1" lang="ja-JP" altLang="en-US" sz="1050">
              <a:latin typeface="ＭＳ Ｐゴシック"/>
            </a:rPr>
            <a:t>百万円）などが主な増額の要因である。以上の結果、単年度指数は</a:t>
          </a:r>
          <a:r>
            <a:rPr kumimoji="1" lang="en-US" altLang="ja-JP" sz="1050">
              <a:latin typeface="ＭＳ Ｐゴシック"/>
            </a:rPr>
            <a:t>±0.00</a:t>
          </a:r>
          <a:r>
            <a:rPr kumimoji="1" lang="ja-JP" altLang="en-US" sz="1050">
              <a:latin typeface="ＭＳ Ｐゴシック"/>
            </a:rPr>
            <a:t>ポイント、</a:t>
          </a:r>
          <a:r>
            <a:rPr kumimoji="1" lang="en-US" altLang="ja-JP" sz="1050">
              <a:latin typeface="ＭＳ Ｐゴシック"/>
            </a:rPr>
            <a:t>3</a:t>
          </a:r>
          <a:r>
            <a:rPr kumimoji="1" lang="ja-JP" altLang="en-US" sz="1050">
              <a:latin typeface="ＭＳ Ｐゴシック"/>
            </a:rPr>
            <a:t>ヶ年平均指数は</a:t>
          </a:r>
          <a:r>
            <a:rPr kumimoji="1" lang="en-US" altLang="ja-JP" sz="1050">
              <a:latin typeface="ＭＳ Ｐゴシック"/>
            </a:rPr>
            <a:t>+0.01</a:t>
          </a:r>
          <a:r>
            <a:rPr kumimoji="1" lang="ja-JP" altLang="en-US" sz="1050">
              <a:latin typeface="ＭＳ Ｐゴシック"/>
            </a:rPr>
            <a:t>ポイントとなったが、今後も税収増加等による歳入確保を行い財政の基盤強化に努める。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117324</xdr:rowOff>
    </xdr:to>
    <xdr:cxnSp macro="">
      <xdr:nvCxnSpPr>
        <xdr:cNvPr id="68" name="直線コネクタ 67"/>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151795</xdr:rowOff>
    </xdr:to>
    <xdr:cxnSp macro="">
      <xdr:nvCxnSpPr>
        <xdr:cNvPr id="71" name="直線コネクタ 70"/>
        <xdr:cNvCxnSpPr/>
      </xdr:nvCxnSpPr>
      <xdr:spPr>
        <a:xfrm flipV="1">
          <a:off x="3225800" y="73182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151795</xdr:rowOff>
    </xdr:from>
    <xdr:to>
      <xdr:col>4</xdr:col>
      <xdr:colOff>482600</xdr:colOff>
      <xdr:row>42</xdr:row>
      <xdr:rowOff>151795</xdr:rowOff>
    </xdr:to>
    <xdr:cxnSp macro="">
      <xdr:nvCxnSpPr>
        <xdr:cNvPr id="74" name="直線コネクタ 73"/>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42</xdr:row>
      <xdr:rowOff>151795</xdr:rowOff>
    </xdr:to>
    <xdr:cxnSp macro="">
      <xdr:nvCxnSpPr>
        <xdr:cNvPr id="77" name="直線コネクタ 76"/>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89" name="円/楕円 88"/>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90" name="テキスト ボックス 89"/>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100995</xdr:rowOff>
    </xdr:from>
    <xdr:to>
      <xdr:col>4</xdr:col>
      <xdr:colOff>533400</xdr:colOff>
      <xdr:row>43</xdr:row>
      <xdr:rowOff>31145</xdr:rowOff>
    </xdr:to>
    <xdr:sp macro="" textlink="">
      <xdr:nvSpPr>
        <xdr:cNvPr id="91" name="円/楕円 90"/>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15922</xdr:rowOff>
    </xdr:from>
    <xdr:ext cx="762000" cy="259045"/>
    <xdr:sp macro="" textlink="">
      <xdr:nvSpPr>
        <xdr:cNvPr id="92" name="テキスト ボックス 91"/>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100995</xdr:rowOff>
    </xdr:from>
    <xdr:to>
      <xdr:col>3</xdr:col>
      <xdr:colOff>330200</xdr:colOff>
      <xdr:row>43</xdr:row>
      <xdr:rowOff>31145</xdr:rowOff>
    </xdr:to>
    <xdr:sp macro="" textlink="">
      <xdr:nvSpPr>
        <xdr:cNvPr id="93" name="円/楕円 92"/>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15922</xdr:rowOff>
    </xdr:from>
    <xdr:ext cx="762000" cy="259045"/>
    <xdr:sp macro="" textlink="">
      <xdr:nvSpPr>
        <xdr:cNvPr id="94" name="テキスト ボックス 93"/>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5" name="円/楕円 94"/>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6" name="テキスト ボックス 95"/>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+4.6</a:t>
          </a:r>
          <a:r>
            <a:rPr kumimoji="1" lang="ja-JP" altLang="en-US" sz="1050">
              <a:latin typeface="ＭＳ Ｐゴシック"/>
            </a:rPr>
            <a:t>ポイント、類似団体比△</a:t>
          </a:r>
          <a:r>
            <a:rPr kumimoji="1" lang="en-US" altLang="ja-JP" sz="1050">
              <a:latin typeface="ＭＳ Ｐゴシック"/>
            </a:rPr>
            <a:t>6.3</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分母の経常的収入については地方税の増（</a:t>
          </a:r>
          <a:r>
            <a:rPr kumimoji="1" lang="en-US" altLang="ja-JP" sz="1050">
              <a:latin typeface="ＭＳ Ｐゴシック"/>
            </a:rPr>
            <a:t>+40</a:t>
          </a:r>
          <a:r>
            <a:rPr kumimoji="1" lang="ja-JP" altLang="en-US" sz="1050">
              <a:latin typeface="ＭＳ Ｐゴシック"/>
            </a:rPr>
            <a:t>百万円）、地方消費税交付金の増（</a:t>
          </a:r>
          <a:r>
            <a:rPr kumimoji="1" lang="en-US" altLang="ja-JP" sz="1050">
              <a:latin typeface="ＭＳ Ｐゴシック"/>
            </a:rPr>
            <a:t>+26</a:t>
          </a:r>
          <a:r>
            <a:rPr kumimoji="1" lang="ja-JP" altLang="en-US" sz="1050">
              <a:latin typeface="ＭＳ Ｐゴシック"/>
            </a:rPr>
            <a:t>百万円）の影響などにより、全体で</a:t>
          </a:r>
          <a:r>
            <a:rPr kumimoji="1" lang="en-US" altLang="ja-JP" sz="1050">
              <a:latin typeface="ＭＳ Ｐゴシック"/>
            </a:rPr>
            <a:t>81</a:t>
          </a:r>
          <a:r>
            <a:rPr kumimoji="1" lang="ja-JP" altLang="en-US" sz="1050">
              <a:latin typeface="ＭＳ Ｐゴシック"/>
            </a:rPr>
            <a:t>百万円増の</a:t>
          </a:r>
          <a:r>
            <a:rPr kumimoji="1" lang="en-US" altLang="ja-JP" sz="1050">
              <a:latin typeface="ＭＳ Ｐゴシック"/>
            </a:rPr>
            <a:t>3,535</a:t>
          </a:r>
          <a:r>
            <a:rPr kumimoji="1" lang="ja-JP" altLang="en-US" sz="1050">
              <a:latin typeface="ＭＳ Ｐゴシック"/>
            </a:rPr>
            <a:t>百万円となっている。</a:t>
          </a:r>
          <a:endParaRPr kumimoji="1" lang="en-US" altLang="ja-JP" sz="1050">
            <a:latin typeface="ＭＳ Ｐゴシック"/>
          </a:endParaRPr>
        </a:p>
        <a:p>
          <a:r>
            <a:rPr kumimoji="1" lang="ja-JP" altLang="en-US" sz="1050">
              <a:latin typeface="ＭＳ Ｐゴシック"/>
            </a:rPr>
            <a:t>分子の経常的支出については、人件費の減（△</a:t>
          </a:r>
          <a:r>
            <a:rPr kumimoji="1" lang="en-US" altLang="ja-JP" sz="1050">
              <a:latin typeface="ＭＳ Ｐゴシック"/>
            </a:rPr>
            <a:t>42</a:t>
          </a:r>
          <a:r>
            <a:rPr kumimoji="1" lang="ja-JP" altLang="en-US" sz="1050">
              <a:latin typeface="ＭＳ Ｐゴシック"/>
            </a:rPr>
            <a:t>百万円）や公債費（元金）の減（△</a:t>
          </a:r>
          <a:r>
            <a:rPr kumimoji="1" lang="en-US" altLang="ja-JP" sz="1050">
              <a:latin typeface="ＭＳ Ｐゴシック"/>
            </a:rPr>
            <a:t>32</a:t>
          </a:r>
          <a:r>
            <a:rPr kumimoji="1" lang="ja-JP" altLang="en-US" sz="1050">
              <a:latin typeface="ＭＳ Ｐゴシック"/>
            </a:rPr>
            <a:t>百万円）などはあるものの、前年度まで臨時的支出としていた公共下水道事業特別会計への繰出金（普通交付税措置分）を経常的支出とした影響（</a:t>
          </a:r>
          <a:r>
            <a:rPr kumimoji="1" lang="en-US" altLang="ja-JP" sz="1050">
              <a:latin typeface="ＭＳ Ｐゴシック"/>
            </a:rPr>
            <a:t>+203</a:t>
          </a:r>
          <a:r>
            <a:rPr kumimoji="1" lang="ja-JP" altLang="en-US" sz="1050">
              <a:latin typeface="ＭＳ Ｐゴシック"/>
            </a:rPr>
            <a:t>百万円）が大きく、全体で</a:t>
          </a:r>
          <a:r>
            <a:rPr kumimoji="1" lang="en-US" altLang="ja-JP" sz="1050">
              <a:latin typeface="ＭＳ Ｐゴシック"/>
            </a:rPr>
            <a:t>222</a:t>
          </a:r>
          <a:r>
            <a:rPr kumimoji="1" lang="ja-JP" altLang="en-US" sz="1050">
              <a:latin typeface="ＭＳ Ｐゴシック"/>
            </a:rPr>
            <a:t>百万円増の</a:t>
          </a:r>
          <a:r>
            <a:rPr kumimoji="1" lang="en-US" altLang="ja-JP" sz="1050">
              <a:latin typeface="ＭＳ Ｐゴシック"/>
            </a:rPr>
            <a:t>2,847</a:t>
          </a:r>
          <a:r>
            <a:rPr kumimoji="1" lang="ja-JP" altLang="en-US" sz="1050">
              <a:latin typeface="ＭＳ Ｐゴシック"/>
            </a:rPr>
            <a:t>百万円となっている。</a:t>
          </a:r>
          <a:endParaRPr kumimoji="1" lang="en-US" altLang="ja-JP" sz="1050">
            <a:latin typeface="ＭＳ Ｐゴシック"/>
          </a:endParaRPr>
        </a:p>
        <a:p>
          <a:r>
            <a:rPr kumimoji="1" lang="ja-JP" altLang="en-US" sz="1050">
              <a:latin typeface="ＭＳ Ｐゴシック"/>
            </a:rPr>
            <a:t>以上の結果、経常的支出の増が経常的収入の増より大きいため、比率が増加した。</a:t>
          </a:r>
          <a:endParaRPr kumimoji="1" lang="en-US" altLang="ja-JP" sz="1050">
            <a:latin typeface="ＭＳ Ｐゴシック"/>
          </a:endParaRPr>
        </a:p>
        <a:p>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63</xdr:row>
      <xdr:rowOff>17780</xdr:rowOff>
    </xdr:to>
    <xdr:cxnSp macro="">
      <xdr:nvCxnSpPr>
        <xdr:cNvPr id="131" name="直線コネクタ 130"/>
        <xdr:cNvCxnSpPr/>
      </xdr:nvCxnSpPr>
      <xdr:spPr>
        <a:xfrm>
          <a:off x="4114800" y="1063413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4233</xdr:rowOff>
    </xdr:to>
    <xdr:cxnSp macro="">
      <xdr:nvCxnSpPr>
        <xdr:cNvPr id="134" name="直線コネクタ 133"/>
        <xdr:cNvCxnSpPr/>
      </xdr:nvCxnSpPr>
      <xdr:spPr>
        <a:xfrm>
          <a:off x="3225800" y="105456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51012</xdr:rowOff>
    </xdr:from>
    <xdr:to>
      <xdr:col>4</xdr:col>
      <xdr:colOff>482600</xdr:colOff>
      <xdr:row>61</xdr:row>
      <xdr:rowOff>87206</xdr:rowOff>
    </xdr:to>
    <xdr:cxnSp macro="">
      <xdr:nvCxnSpPr>
        <xdr:cNvPr id="137" name="直線コネクタ 136"/>
        <xdr:cNvCxnSpPr/>
      </xdr:nvCxnSpPr>
      <xdr:spPr>
        <a:xfrm>
          <a:off x="2336800" y="105094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51012</xdr:rowOff>
    </xdr:to>
    <xdr:cxnSp macro="">
      <xdr:nvCxnSpPr>
        <xdr:cNvPr id="140" name="直線コネクタ 139"/>
        <xdr:cNvCxnSpPr/>
      </xdr:nvCxnSpPr>
      <xdr:spPr>
        <a:xfrm>
          <a:off x="1447800" y="104330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0" name="円/楕円 149"/>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51"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2" name="円/楕円 151"/>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3" name="テキスト ボックス 152"/>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4" name="円/楕円 153"/>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5" name="テキスト ボックス 154"/>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212</xdr:rowOff>
    </xdr:from>
    <xdr:to>
      <xdr:col>3</xdr:col>
      <xdr:colOff>330200</xdr:colOff>
      <xdr:row>61</xdr:row>
      <xdr:rowOff>101812</xdr:rowOff>
    </xdr:to>
    <xdr:sp macro="" textlink="">
      <xdr:nvSpPr>
        <xdr:cNvPr id="156" name="円/楕円 155"/>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57" name="テキスト ボックス 156"/>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8" name="円/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+8,595</a:t>
          </a:r>
          <a:r>
            <a:rPr kumimoji="1" lang="ja-JP" altLang="en-US" sz="1050">
              <a:latin typeface="ＭＳ Ｐゴシック"/>
            </a:rPr>
            <a:t>円、類似団体比△</a:t>
          </a:r>
          <a:r>
            <a:rPr kumimoji="1" lang="en-US" altLang="ja-JP" sz="1050">
              <a:latin typeface="ＭＳ Ｐゴシック"/>
            </a:rPr>
            <a:t>46,043</a:t>
          </a:r>
          <a:r>
            <a:rPr kumimoji="1" lang="ja-JP" altLang="en-US" sz="1050">
              <a:latin typeface="ＭＳ Ｐゴシック"/>
            </a:rPr>
            <a:t>円となっている。</a:t>
          </a:r>
          <a:endParaRPr kumimoji="1" lang="en-US" altLang="ja-JP" sz="1050">
            <a:latin typeface="ＭＳ Ｐゴシック"/>
          </a:endParaRPr>
        </a:p>
        <a:p>
          <a:r>
            <a:rPr kumimoji="1" lang="ja-JP" altLang="en-US" sz="1050">
              <a:latin typeface="ＭＳ Ｐゴシック"/>
            </a:rPr>
            <a:t>人件費については、退職手当組合負担金の減（△</a:t>
          </a:r>
          <a:r>
            <a:rPr kumimoji="1" lang="en-US" altLang="ja-JP" sz="1050">
              <a:latin typeface="ＭＳ Ｐゴシック"/>
            </a:rPr>
            <a:t>39</a:t>
          </a:r>
          <a:r>
            <a:rPr kumimoji="1" lang="ja-JP" altLang="en-US" sz="1050">
              <a:latin typeface="ＭＳ Ｐゴシック"/>
            </a:rPr>
            <a:t>百万円）の影響もあり、</a:t>
          </a:r>
          <a:r>
            <a:rPr kumimoji="1" lang="en-US" altLang="ja-JP" sz="1050">
              <a:latin typeface="ＭＳ Ｐゴシック"/>
            </a:rPr>
            <a:t>40</a:t>
          </a:r>
          <a:r>
            <a:rPr kumimoji="1" lang="ja-JP" altLang="en-US" sz="1050">
              <a:latin typeface="ＭＳ Ｐゴシック"/>
            </a:rPr>
            <a:t>百万円の減となっているが、非正規職員の割合が多い本町の実態を勘案しつつ、今後も適正な定員管理に努め、可能な限り人件費を抑制する必要がある。物件費については、小中学校に電子黒板及び校内情報ネットワークシステムを配備したことによるリース料（</a:t>
          </a:r>
          <a:r>
            <a:rPr kumimoji="1" lang="en-US" altLang="ja-JP" sz="1050">
              <a:latin typeface="ＭＳ Ｐゴシック"/>
            </a:rPr>
            <a:t>+23</a:t>
          </a:r>
          <a:r>
            <a:rPr kumimoji="1" lang="ja-JP" altLang="en-US" sz="1050">
              <a:latin typeface="ＭＳ Ｐゴシック"/>
            </a:rPr>
            <a:t>百万円）や、電子計算費のソフトメンテナンス委託料（</a:t>
          </a:r>
          <a:r>
            <a:rPr kumimoji="1" lang="en-US" altLang="ja-JP" sz="1050">
              <a:latin typeface="ＭＳ Ｐゴシック"/>
            </a:rPr>
            <a:t>+15</a:t>
          </a:r>
          <a:r>
            <a:rPr kumimoji="1" lang="ja-JP" altLang="en-US" sz="1050">
              <a:latin typeface="ＭＳ Ｐゴシック"/>
            </a:rPr>
            <a:t>百万円）、図書購入費（</a:t>
          </a:r>
          <a:r>
            <a:rPr kumimoji="1" lang="en-US" altLang="ja-JP" sz="1050">
              <a:latin typeface="ＭＳ Ｐゴシック"/>
            </a:rPr>
            <a:t>+7</a:t>
          </a:r>
          <a:r>
            <a:rPr kumimoji="1" lang="ja-JP" altLang="en-US" sz="1050">
              <a:latin typeface="ＭＳ Ｐゴシック"/>
            </a:rPr>
            <a:t>百万円）、電算機リース料（</a:t>
          </a:r>
          <a:r>
            <a:rPr kumimoji="1" lang="en-US" altLang="ja-JP" sz="1050">
              <a:latin typeface="ＭＳ Ｐゴシック"/>
            </a:rPr>
            <a:t>+10</a:t>
          </a:r>
          <a:r>
            <a:rPr kumimoji="1" lang="ja-JP" altLang="en-US" sz="1050">
              <a:latin typeface="ＭＳ Ｐゴシック"/>
            </a:rPr>
            <a:t>百万円）などのこれまで普通建設事業費として整理していた経費を物件費とした影響もあり、</a:t>
          </a:r>
          <a:r>
            <a:rPr kumimoji="1" lang="en-US" altLang="ja-JP" sz="1050">
              <a:latin typeface="ＭＳ Ｐゴシック"/>
            </a:rPr>
            <a:t>109</a:t>
          </a:r>
          <a:r>
            <a:rPr kumimoji="1" lang="ja-JP" altLang="en-US" sz="1050">
              <a:latin typeface="ＭＳ Ｐゴシック"/>
            </a:rPr>
            <a:t>百万円の増となった。物件費についても無駄を省き、抑制していく必要がある。維持補修費については、施設の老朽化の影響もあり</a:t>
          </a:r>
          <a:r>
            <a:rPr kumimoji="1" lang="en-US" altLang="ja-JP" sz="1050">
              <a:latin typeface="ＭＳ Ｐゴシック"/>
            </a:rPr>
            <a:t>3</a:t>
          </a:r>
          <a:r>
            <a:rPr kumimoji="1" lang="ja-JP" altLang="en-US" sz="1050">
              <a:latin typeface="ＭＳ Ｐゴシック"/>
            </a:rPr>
            <a:t>百万円の増となっており、増加傾向であるが、公共施設等総合管理計画に基づき、施設の適正管理に努め、経費抑制を図る。</a:t>
          </a:r>
          <a:endParaRPr kumimoji="1" lang="en-US" altLang="ja-JP" sz="1050">
            <a:latin typeface="ＭＳ Ｐゴシック"/>
          </a:endParaRPr>
        </a:p>
        <a:p>
          <a:endParaRPr kumimoji="1" lang="ja-JP" altLang="en-US" sz="10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34632</xdr:rowOff>
    </xdr:from>
    <xdr:to>
      <xdr:col>7</xdr:col>
      <xdr:colOff>152400</xdr:colOff>
      <xdr:row>81</xdr:row>
      <xdr:rowOff>76112</xdr:rowOff>
    </xdr:to>
    <xdr:cxnSp macro="">
      <xdr:nvCxnSpPr>
        <xdr:cNvPr id="192" name="直線コネクタ 191"/>
        <xdr:cNvCxnSpPr/>
      </xdr:nvCxnSpPr>
      <xdr:spPr>
        <a:xfrm>
          <a:off x="4114800" y="13922082"/>
          <a:ext cx="8382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29897</xdr:rowOff>
    </xdr:from>
    <xdr:to>
      <xdr:col>6</xdr:col>
      <xdr:colOff>0</xdr:colOff>
      <xdr:row>81</xdr:row>
      <xdr:rowOff>34632</xdr:rowOff>
    </xdr:to>
    <xdr:cxnSp macro="">
      <xdr:nvCxnSpPr>
        <xdr:cNvPr id="195" name="直線コネクタ 194"/>
        <xdr:cNvCxnSpPr/>
      </xdr:nvCxnSpPr>
      <xdr:spPr>
        <a:xfrm>
          <a:off x="3225800" y="13917347"/>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16115</xdr:rowOff>
    </xdr:from>
    <xdr:to>
      <xdr:col>4</xdr:col>
      <xdr:colOff>482600</xdr:colOff>
      <xdr:row>81</xdr:row>
      <xdr:rowOff>29897</xdr:rowOff>
    </xdr:to>
    <xdr:cxnSp macro="">
      <xdr:nvCxnSpPr>
        <xdr:cNvPr id="198" name="直線コネクタ 197"/>
        <xdr:cNvCxnSpPr/>
      </xdr:nvCxnSpPr>
      <xdr:spPr>
        <a:xfrm>
          <a:off x="2336800" y="13903565"/>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16115</xdr:rowOff>
    </xdr:from>
    <xdr:to>
      <xdr:col>3</xdr:col>
      <xdr:colOff>279400</xdr:colOff>
      <xdr:row>81</xdr:row>
      <xdr:rowOff>16780</xdr:rowOff>
    </xdr:to>
    <xdr:cxnSp macro="">
      <xdr:nvCxnSpPr>
        <xdr:cNvPr id="201" name="直線コネクタ 200"/>
        <xdr:cNvCxnSpPr/>
      </xdr:nvCxnSpPr>
      <xdr:spPr>
        <a:xfrm flipV="1">
          <a:off x="1447800" y="13903565"/>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25312</xdr:rowOff>
    </xdr:from>
    <xdr:to>
      <xdr:col>7</xdr:col>
      <xdr:colOff>203200</xdr:colOff>
      <xdr:row>81</xdr:row>
      <xdr:rowOff>126912</xdr:rowOff>
    </xdr:to>
    <xdr:sp macro="" textlink="">
      <xdr:nvSpPr>
        <xdr:cNvPr id="211" name="円/楕円 210"/>
        <xdr:cNvSpPr/>
      </xdr:nvSpPr>
      <xdr:spPr>
        <a:xfrm>
          <a:off x="4902200" y="139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41839</xdr:rowOff>
    </xdr:from>
    <xdr:ext cx="762000" cy="259045"/>
    <xdr:sp macro="" textlink="">
      <xdr:nvSpPr>
        <xdr:cNvPr id="212" name="人件費・物件費等の状況該当値テキスト"/>
        <xdr:cNvSpPr txBox="1"/>
      </xdr:nvSpPr>
      <xdr:spPr>
        <a:xfrm>
          <a:off x="5041900" y="137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155282</xdr:rowOff>
    </xdr:from>
    <xdr:to>
      <xdr:col>6</xdr:col>
      <xdr:colOff>50800</xdr:colOff>
      <xdr:row>81</xdr:row>
      <xdr:rowOff>85432</xdr:rowOff>
    </xdr:to>
    <xdr:sp macro="" textlink="">
      <xdr:nvSpPr>
        <xdr:cNvPr id="213" name="円/楕円 212"/>
        <xdr:cNvSpPr/>
      </xdr:nvSpPr>
      <xdr:spPr>
        <a:xfrm>
          <a:off x="4064000" y="138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95609</xdr:rowOff>
    </xdr:from>
    <xdr:ext cx="736600" cy="259045"/>
    <xdr:sp macro="" textlink="">
      <xdr:nvSpPr>
        <xdr:cNvPr id="214" name="テキスト ボックス 213"/>
        <xdr:cNvSpPr txBox="1"/>
      </xdr:nvSpPr>
      <xdr:spPr>
        <a:xfrm>
          <a:off x="3733800" y="1364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150547</xdr:rowOff>
    </xdr:from>
    <xdr:to>
      <xdr:col>4</xdr:col>
      <xdr:colOff>533400</xdr:colOff>
      <xdr:row>81</xdr:row>
      <xdr:rowOff>80697</xdr:rowOff>
    </xdr:to>
    <xdr:sp macro="" textlink="">
      <xdr:nvSpPr>
        <xdr:cNvPr id="215" name="円/楕円 214"/>
        <xdr:cNvSpPr/>
      </xdr:nvSpPr>
      <xdr:spPr>
        <a:xfrm>
          <a:off x="3175000" y="13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90874</xdr:rowOff>
    </xdr:from>
    <xdr:ext cx="762000" cy="259045"/>
    <xdr:sp macro="" textlink="">
      <xdr:nvSpPr>
        <xdr:cNvPr id="216" name="テキスト ボックス 215"/>
        <xdr:cNvSpPr txBox="1"/>
      </xdr:nvSpPr>
      <xdr:spPr>
        <a:xfrm>
          <a:off x="2844800" y="136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136765</xdr:rowOff>
    </xdr:from>
    <xdr:to>
      <xdr:col>3</xdr:col>
      <xdr:colOff>330200</xdr:colOff>
      <xdr:row>81</xdr:row>
      <xdr:rowOff>66915</xdr:rowOff>
    </xdr:to>
    <xdr:sp macro="" textlink="">
      <xdr:nvSpPr>
        <xdr:cNvPr id="217" name="円/楕円 216"/>
        <xdr:cNvSpPr/>
      </xdr:nvSpPr>
      <xdr:spPr>
        <a:xfrm>
          <a:off x="2286000" y="138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77092</xdr:rowOff>
    </xdr:from>
    <xdr:ext cx="762000" cy="259045"/>
    <xdr:sp macro="" textlink="">
      <xdr:nvSpPr>
        <xdr:cNvPr id="218" name="テキスト ボックス 217"/>
        <xdr:cNvSpPr txBox="1"/>
      </xdr:nvSpPr>
      <xdr:spPr>
        <a:xfrm>
          <a:off x="1955800" y="1362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137430</xdr:rowOff>
    </xdr:from>
    <xdr:to>
      <xdr:col>2</xdr:col>
      <xdr:colOff>127000</xdr:colOff>
      <xdr:row>81</xdr:row>
      <xdr:rowOff>67580</xdr:rowOff>
    </xdr:to>
    <xdr:sp macro="" textlink="">
      <xdr:nvSpPr>
        <xdr:cNvPr id="219" name="円/楕円 218"/>
        <xdr:cNvSpPr/>
      </xdr:nvSpPr>
      <xdr:spPr>
        <a:xfrm>
          <a:off x="1397000" y="13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77757</xdr:rowOff>
    </xdr:from>
    <xdr:ext cx="762000" cy="259045"/>
    <xdr:sp macro="" textlink="">
      <xdr:nvSpPr>
        <xdr:cNvPr id="220" name="テキスト ボックス 219"/>
        <xdr:cNvSpPr txBox="1"/>
      </xdr:nvSpPr>
      <xdr:spPr>
        <a:xfrm>
          <a:off x="1066800" y="136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0.4</a:t>
          </a:r>
          <a:r>
            <a:rPr kumimoji="1" lang="ja-JP" altLang="en-US" sz="1050">
              <a:latin typeface="ＭＳ Ｐゴシック"/>
            </a:rPr>
            <a:t>ポイント、類似団体比</a:t>
          </a:r>
          <a:r>
            <a:rPr kumimoji="1" lang="en-US" altLang="ja-JP" sz="1050">
              <a:latin typeface="ＭＳ Ｐゴシック"/>
            </a:rPr>
            <a:t>+2.2</a:t>
          </a:r>
          <a:r>
            <a:rPr kumimoji="1" lang="ja-JP" altLang="en-US" sz="1050">
              <a:latin typeface="ＭＳ Ｐゴシック"/>
            </a:rPr>
            <a:t>ポイントとなっているが、職員の経験年数階層の変動による平均給与額の引下げがポイント減の主な要因である。</a:t>
          </a:r>
          <a:r>
            <a:rPr kumimoji="1" lang="ja-JP" altLang="en-US" sz="1050">
              <a:solidFill>
                <a:sysClr val="windowText" lastClr="000000"/>
              </a:solidFill>
              <a:latin typeface="ＭＳ Ｐゴシック"/>
            </a:rPr>
            <a:t>。</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今後も適正な給与水準の維持に努める。</a:t>
          </a:r>
          <a:endParaRPr kumimoji="1" lang="en-US" altLang="ja-JP" sz="1050">
            <a:solidFill>
              <a:sysClr val="windowText" lastClr="000000"/>
            </a:solidFill>
            <a:latin typeface="ＭＳ Ｐゴシック"/>
          </a:endParaRPr>
        </a:p>
        <a:p>
          <a:endParaRPr kumimoji="1" lang="ja-JP" altLang="en-US" sz="105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86</xdr:row>
      <xdr:rowOff>94706</xdr:rowOff>
    </xdr:to>
    <xdr:cxnSp macro="">
      <xdr:nvCxnSpPr>
        <xdr:cNvPr id="251" name="直線コネクタ 250"/>
        <xdr:cNvCxnSpPr/>
      </xdr:nvCxnSpPr>
      <xdr:spPr>
        <a:xfrm flipV="1">
          <a:off x="17018000" y="13887994"/>
          <a:ext cx="0" cy="951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66783</xdr:rowOff>
    </xdr:from>
    <xdr:ext cx="762000" cy="259045"/>
    <xdr:sp macro="" textlink="">
      <xdr:nvSpPr>
        <xdr:cNvPr id="252" name="給与水準   （国との比較）最小値テキスト"/>
        <xdr:cNvSpPr txBox="1"/>
      </xdr:nvSpPr>
      <xdr:spPr>
        <a:xfrm>
          <a:off x="17106900" y="148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94706</xdr:rowOff>
    </xdr:from>
    <xdr:to>
      <xdr:col>24</xdr:col>
      <xdr:colOff>647700</xdr:colOff>
      <xdr:row>86</xdr:row>
      <xdr:rowOff>94706</xdr:rowOff>
    </xdr:to>
    <xdr:cxnSp macro="">
      <xdr:nvCxnSpPr>
        <xdr:cNvPr id="253" name="直線コネクタ 252"/>
        <xdr:cNvCxnSpPr/>
      </xdr:nvCxnSpPr>
      <xdr:spPr>
        <a:xfrm>
          <a:off x="16929100" y="148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4"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5" name="直線コネクタ 254"/>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17962</xdr:rowOff>
    </xdr:from>
    <xdr:to>
      <xdr:col>24</xdr:col>
      <xdr:colOff>558800</xdr:colOff>
      <xdr:row>85</xdr:row>
      <xdr:rowOff>45538</xdr:rowOff>
    </xdr:to>
    <xdr:cxnSp macro="">
      <xdr:nvCxnSpPr>
        <xdr:cNvPr id="256" name="直線コネクタ 255"/>
        <xdr:cNvCxnSpPr/>
      </xdr:nvCxnSpPr>
      <xdr:spPr>
        <a:xfrm flipV="1">
          <a:off x="16179800" y="14591212"/>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3464</xdr:rowOff>
    </xdr:from>
    <xdr:ext cx="762000" cy="259045"/>
    <xdr:sp macro="" textlink="">
      <xdr:nvSpPr>
        <xdr:cNvPr id="257" name="給与水準   （国との比較）平均値テキスト"/>
        <xdr:cNvSpPr txBox="1"/>
      </xdr:nvSpPr>
      <xdr:spPr>
        <a:xfrm>
          <a:off x="17106900" y="1423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158387</xdr:rowOff>
    </xdr:from>
    <xdr:to>
      <xdr:col>24</xdr:col>
      <xdr:colOff>609600</xdr:colOff>
      <xdr:row>84</xdr:row>
      <xdr:rowOff>88537</xdr:rowOff>
    </xdr:to>
    <xdr:sp macro="" textlink="">
      <xdr:nvSpPr>
        <xdr:cNvPr id="258" name="フローチャート : 判断 257"/>
        <xdr:cNvSpPr/>
      </xdr:nvSpPr>
      <xdr:spPr>
        <a:xfrm>
          <a:off x="169672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45538</xdr:rowOff>
    </xdr:from>
    <xdr:to>
      <xdr:col>23</xdr:col>
      <xdr:colOff>406400</xdr:colOff>
      <xdr:row>88</xdr:row>
      <xdr:rowOff>124098</xdr:rowOff>
    </xdr:to>
    <xdr:cxnSp macro="">
      <xdr:nvCxnSpPr>
        <xdr:cNvPr id="259" name="直線コネクタ 258"/>
        <xdr:cNvCxnSpPr/>
      </xdr:nvCxnSpPr>
      <xdr:spPr>
        <a:xfrm flipV="1">
          <a:off x="15290800" y="14618788"/>
          <a:ext cx="889000" cy="5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158387</xdr:rowOff>
    </xdr:from>
    <xdr:to>
      <xdr:col>23</xdr:col>
      <xdr:colOff>457200</xdr:colOff>
      <xdr:row>84</xdr:row>
      <xdr:rowOff>88537</xdr:rowOff>
    </xdr:to>
    <xdr:sp macro="" textlink="">
      <xdr:nvSpPr>
        <xdr:cNvPr id="260" name="フローチャート : 判断 259"/>
        <xdr:cNvSpPr/>
      </xdr:nvSpPr>
      <xdr:spPr>
        <a:xfrm>
          <a:off x="16129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98714</xdr:rowOff>
    </xdr:from>
    <xdr:ext cx="736600" cy="259045"/>
    <xdr:sp macro="" textlink="">
      <xdr:nvSpPr>
        <xdr:cNvPr id="261" name="テキスト ボックス 260"/>
        <xdr:cNvSpPr txBox="1"/>
      </xdr:nvSpPr>
      <xdr:spPr>
        <a:xfrm>
          <a:off x="15798800" y="1415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124098</xdr:rowOff>
    </xdr:from>
    <xdr:to>
      <xdr:col>22</xdr:col>
      <xdr:colOff>203200</xdr:colOff>
      <xdr:row>88</xdr:row>
      <xdr:rowOff>144780</xdr:rowOff>
    </xdr:to>
    <xdr:cxnSp macro="">
      <xdr:nvCxnSpPr>
        <xdr:cNvPr id="262" name="直線コネクタ 261"/>
        <xdr:cNvCxnSpPr/>
      </xdr:nvCxnSpPr>
      <xdr:spPr>
        <a:xfrm flipV="1">
          <a:off x="14401800" y="1521169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161108</xdr:rowOff>
    </xdr:from>
    <xdr:to>
      <xdr:col>22</xdr:col>
      <xdr:colOff>254000</xdr:colOff>
      <xdr:row>87</xdr:row>
      <xdr:rowOff>91258</xdr:rowOff>
    </xdr:to>
    <xdr:sp macro="" textlink="">
      <xdr:nvSpPr>
        <xdr:cNvPr id="263" name="フローチャート : 判断 262"/>
        <xdr:cNvSpPr/>
      </xdr:nvSpPr>
      <xdr:spPr>
        <a:xfrm>
          <a:off x="15240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101435</xdr:rowOff>
    </xdr:from>
    <xdr:ext cx="762000" cy="259045"/>
    <xdr:sp macro="" textlink="">
      <xdr:nvSpPr>
        <xdr:cNvPr id="264" name="テキスト ボックス 263"/>
        <xdr:cNvSpPr txBox="1"/>
      </xdr:nvSpPr>
      <xdr:spPr>
        <a:xfrm>
          <a:off x="14909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45538</xdr:rowOff>
    </xdr:from>
    <xdr:to>
      <xdr:col>21</xdr:col>
      <xdr:colOff>0</xdr:colOff>
      <xdr:row>88</xdr:row>
      <xdr:rowOff>144780</xdr:rowOff>
    </xdr:to>
    <xdr:cxnSp macro="">
      <xdr:nvCxnSpPr>
        <xdr:cNvPr id="265" name="直線コネクタ 264"/>
        <xdr:cNvCxnSpPr/>
      </xdr:nvCxnSpPr>
      <xdr:spPr>
        <a:xfrm>
          <a:off x="13512800" y="14618788"/>
          <a:ext cx="889000" cy="6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161108</xdr:rowOff>
    </xdr:from>
    <xdr:to>
      <xdr:col>21</xdr:col>
      <xdr:colOff>50800</xdr:colOff>
      <xdr:row>87</xdr:row>
      <xdr:rowOff>91258</xdr:rowOff>
    </xdr:to>
    <xdr:sp macro="" textlink="">
      <xdr:nvSpPr>
        <xdr:cNvPr id="266" name="フローチャート : 判断 265"/>
        <xdr:cNvSpPr/>
      </xdr:nvSpPr>
      <xdr:spPr>
        <a:xfrm>
          <a:off x="14351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101435</xdr:rowOff>
    </xdr:from>
    <xdr:ext cx="762000" cy="259045"/>
    <xdr:sp macro="" textlink="">
      <xdr:nvSpPr>
        <xdr:cNvPr id="267" name="テキスト ボックス 266"/>
        <xdr:cNvSpPr txBox="1"/>
      </xdr:nvSpPr>
      <xdr:spPr>
        <a:xfrm>
          <a:off x="14020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103232</xdr:rowOff>
    </xdr:from>
    <xdr:to>
      <xdr:col>19</xdr:col>
      <xdr:colOff>533400</xdr:colOff>
      <xdr:row>84</xdr:row>
      <xdr:rowOff>33382</xdr:rowOff>
    </xdr:to>
    <xdr:sp macro="" textlink="">
      <xdr:nvSpPr>
        <xdr:cNvPr id="268" name="フローチャート : 判断 267"/>
        <xdr:cNvSpPr/>
      </xdr:nvSpPr>
      <xdr:spPr>
        <a:xfrm>
          <a:off x="134620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43559</xdr:rowOff>
    </xdr:from>
    <xdr:ext cx="762000" cy="259045"/>
    <xdr:sp macro="" textlink="">
      <xdr:nvSpPr>
        <xdr:cNvPr id="269" name="テキスト ボックス 268"/>
        <xdr:cNvSpPr txBox="1"/>
      </xdr:nvSpPr>
      <xdr:spPr>
        <a:xfrm>
          <a:off x="131318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138612</xdr:rowOff>
    </xdr:from>
    <xdr:to>
      <xdr:col>24</xdr:col>
      <xdr:colOff>609600</xdr:colOff>
      <xdr:row>85</xdr:row>
      <xdr:rowOff>68762</xdr:rowOff>
    </xdr:to>
    <xdr:sp macro="" textlink="">
      <xdr:nvSpPr>
        <xdr:cNvPr id="275" name="円/楕円 274"/>
        <xdr:cNvSpPr/>
      </xdr:nvSpPr>
      <xdr:spPr>
        <a:xfrm>
          <a:off x="169672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110689</xdr:rowOff>
    </xdr:from>
    <xdr:ext cx="762000" cy="259045"/>
    <xdr:sp macro="" textlink="">
      <xdr:nvSpPr>
        <xdr:cNvPr id="276" name="給与水準   （国との比較）該当値テキスト"/>
        <xdr:cNvSpPr txBox="1"/>
      </xdr:nvSpPr>
      <xdr:spPr>
        <a:xfrm>
          <a:off x="17106900" y="1451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166188</xdr:rowOff>
    </xdr:from>
    <xdr:to>
      <xdr:col>23</xdr:col>
      <xdr:colOff>457200</xdr:colOff>
      <xdr:row>85</xdr:row>
      <xdr:rowOff>96338</xdr:rowOff>
    </xdr:to>
    <xdr:sp macro="" textlink="">
      <xdr:nvSpPr>
        <xdr:cNvPr id="277" name="円/楕円 276"/>
        <xdr:cNvSpPr/>
      </xdr:nvSpPr>
      <xdr:spPr>
        <a:xfrm>
          <a:off x="16129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81115</xdr:rowOff>
    </xdr:from>
    <xdr:ext cx="736600" cy="259045"/>
    <xdr:sp macro="" textlink="">
      <xdr:nvSpPr>
        <xdr:cNvPr id="278" name="テキスト ボックス 277"/>
        <xdr:cNvSpPr txBox="1"/>
      </xdr:nvSpPr>
      <xdr:spPr>
        <a:xfrm>
          <a:off x="15798800" y="1465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79" name="円/楕円 278"/>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159675</xdr:rowOff>
    </xdr:from>
    <xdr:ext cx="762000" cy="259045"/>
    <xdr:sp macro="" textlink="">
      <xdr:nvSpPr>
        <xdr:cNvPr id="280" name="テキスト ボックス 279"/>
        <xdr:cNvSpPr txBox="1"/>
      </xdr:nvSpPr>
      <xdr:spPr>
        <a:xfrm>
          <a:off x="14909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2" name="テキスト ボックス 28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166188</xdr:rowOff>
    </xdr:from>
    <xdr:to>
      <xdr:col>19</xdr:col>
      <xdr:colOff>533400</xdr:colOff>
      <xdr:row>85</xdr:row>
      <xdr:rowOff>96338</xdr:rowOff>
    </xdr:to>
    <xdr:sp macro="" textlink="">
      <xdr:nvSpPr>
        <xdr:cNvPr id="283" name="円/楕円 282"/>
        <xdr:cNvSpPr/>
      </xdr:nvSpPr>
      <xdr:spPr>
        <a:xfrm>
          <a:off x="13462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81115</xdr:rowOff>
    </xdr:from>
    <xdr:ext cx="762000" cy="259045"/>
    <xdr:sp macro="" textlink="">
      <xdr:nvSpPr>
        <xdr:cNvPr id="284" name="テキスト ボックス 283"/>
        <xdr:cNvSpPr txBox="1"/>
      </xdr:nvSpPr>
      <xdr:spPr>
        <a:xfrm>
          <a:off x="13131800" y="146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0.27</a:t>
          </a:r>
          <a:r>
            <a:rPr kumimoji="1" lang="ja-JP" altLang="en-US" sz="1050">
              <a:latin typeface="ＭＳ Ｐゴシック"/>
            </a:rPr>
            <a:t>人、類似団体比△</a:t>
          </a:r>
          <a:r>
            <a:rPr kumimoji="1" lang="en-US" altLang="ja-JP" sz="1050">
              <a:latin typeface="ＭＳ Ｐゴシック"/>
            </a:rPr>
            <a:t>4.74</a:t>
          </a:r>
          <a:r>
            <a:rPr kumimoji="1" lang="ja-JP" altLang="en-US" sz="1050">
              <a:latin typeface="ＭＳ Ｐゴシック"/>
            </a:rPr>
            <a:t>人となっている。</a:t>
          </a:r>
          <a:endParaRPr kumimoji="1" lang="en-US" altLang="ja-JP" sz="1050">
            <a:latin typeface="ＭＳ Ｐゴシック"/>
          </a:endParaRPr>
        </a:p>
        <a:p>
          <a:r>
            <a:rPr kumimoji="1" lang="ja-JP" altLang="en-US" sz="1050">
              <a:latin typeface="ＭＳ Ｐゴシック"/>
            </a:rPr>
            <a:t>これまで集中改革プランにおける定員管理適正化に基づき、退職不補充、非正規職員化等に取り組んできた結果、類似団体より少ない数値となっているが、今後は業務の効率化を図りながら、適正な職員の配置を検討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11" name="直線コネクタ 310"/>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2"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3" name="直線コネクタ 312"/>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4"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5" name="直線コネクタ 314"/>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56286</xdr:rowOff>
    </xdr:from>
    <xdr:to>
      <xdr:col>24</xdr:col>
      <xdr:colOff>558800</xdr:colOff>
      <xdr:row>60</xdr:row>
      <xdr:rowOff>69317</xdr:rowOff>
    </xdr:to>
    <xdr:cxnSp macro="">
      <xdr:nvCxnSpPr>
        <xdr:cNvPr id="316" name="直線コネクタ 315"/>
        <xdr:cNvCxnSpPr/>
      </xdr:nvCxnSpPr>
      <xdr:spPr>
        <a:xfrm flipV="1">
          <a:off x="16179800" y="10343286"/>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7"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8" name="フローチャート : 判断 317"/>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64491</xdr:rowOff>
    </xdr:from>
    <xdr:to>
      <xdr:col>23</xdr:col>
      <xdr:colOff>406400</xdr:colOff>
      <xdr:row>60</xdr:row>
      <xdr:rowOff>69317</xdr:rowOff>
    </xdr:to>
    <xdr:cxnSp macro="">
      <xdr:nvCxnSpPr>
        <xdr:cNvPr id="319" name="直線コネクタ 318"/>
        <xdr:cNvCxnSpPr/>
      </xdr:nvCxnSpPr>
      <xdr:spPr>
        <a:xfrm>
          <a:off x="15290800" y="1035149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20" name="フローチャート : 判断 319"/>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21" name="テキスト ボックス 320"/>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64008</xdr:rowOff>
    </xdr:from>
    <xdr:to>
      <xdr:col>22</xdr:col>
      <xdr:colOff>203200</xdr:colOff>
      <xdr:row>60</xdr:row>
      <xdr:rowOff>64491</xdr:rowOff>
    </xdr:to>
    <xdr:cxnSp macro="">
      <xdr:nvCxnSpPr>
        <xdr:cNvPr id="322" name="直線コネクタ 321"/>
        <xdr:cNvCxnSpPr/>
      </xdr:nvCxnSpPr>
      <xdr:spPr>
        <a:xfrm>
          <a:off x="14401800" y="1035100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3" name="フローチャート : 判断 322"/>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4" name="テキスト ボックス 323"/>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64008</xdr:rowOff>
    </xdr:from>
    <xdr:to>
      <xdr:col>21</xdr:col>
      <xdr:colOff>0</xdr:colOff>
      <xdr:row>60</xdr:row>
      <xdr:rowOff>64974</xdr:rowOff>
    </xdr:to>
    <xdr:cxnSp macro="">
      <xdr:nvCxnSpPr>
        <xdr:cNvPr id="325" name="直線コネクタ 324"/>
        <xdr:cNvCxnSpPr/>
      </xdr:nvCxnSpPr>
      <xdr:spPr>
        <a:xfrm flipV="1">
          <a:off x="13512800" y="1035100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6" name="フローチャート : 判断 325"/>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7" name="テキスト ボックス 326"/>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8" name="フローチャート : 判断 327"/>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9" name="テキスト ボックス 328"/>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5486</xdr:rowOff>
    </xdr:from>
    <xdr:to>
      <xdr:col>24</xdr:col>
      <xdr:colOff>609600</xdr:colOff>
      <xdr:row>60</xdr:row>
      <xdr:rowOff>107086</xdr:rowOff>
    </xdr:to>
    <xdr:sp macro="" textlink="">
      <xdr:nvSpPr>
        <xdr:cNvPr id="335" name="円/楕円 334"/>
        <xdr:cNvSpPr/>
      </xdr:nvSpPr>
      <xdr:spPr>
        <a:xfrm>
          <a:off x="16967200" y="102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98213</xdr:rowOff>
    </xdr:from>
    <xdr:ext cx="762000" cy="259045"/>
    <xdr:sp macro="" textlink="">
      <xdr:nvSpPr>
        <xdr:cNvPr id="336" name="定員管理の状況該当値テキスト"/>
        <xdr:cNvSpPr txBox="1"/>
      </xdr:nvSpPr>
      <xdr:spPr>
        <a:xfrm>
          <a:off x="17106900" y="1021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18517</xdr:rowOff>
    </xdr:from>
    <xdr:to>
      <xdr:col>23</xdr:col>
      <xdr:colOff>457200</xdr:colOff>
      <xdr:row>60</xdr:row>
      <xdr:rowOff>120117</xdr:rowOff>
    </xdr:to>
    <xdr:sp macro="" textlink="">
      <xdr:nvSpPr>
        <xdr:cNvPr id="337" name="円/楕円 336"/>
        <xdr:cNvSpPr/>
      </xdr:nvSpPr>
      <xdr:spPr>
        <a:xfrm>
          <a:off x="16129000" y="10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130294</xdr:rowOff>
    </xdr:from>
    <xdr:ext cx="736600" cy="259045"/>
    <xdr:sp macro="" textlink="">
      <xdr:nvSpPr>
        <xdr:cNvPr id="338" name="テキスト ボックス 337"/>
        <xdr:cNvSpPr txBox="1"/>
      </xdr:nvSpPr>
      <xdr:spPr>
        <a:xfrm>
          <a:off x="15798800" y="1007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13691</xdr:rowOff>
    </xdr:from>
    <xdr:to>
      <xdr:col>22</xdr:col>
      <xdr:colOff>254000</xdr:colOff>
      <xdr:row>60</xdr:row>
      <xdr:rowOff>115291</xdr:rowOff>
    </xdr:to>
    <xdr:sp macro="" textlink="">
      <xdr:nvSpPr>
        <xdr:cNvPr id="339" name="円/楕円 338"/>
        <xdr:cNvSpPr/>
      </xdr:nvSpPr>
      <xdr:spPr>
        <a:xfrm>
          <a:off x="15240000" y="103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125468</xdr:rowOff>
    </xdr:from>
    <xdr:ext cx="762000" cy="259045"/>
    <xdr:sp macro="" textlink="">
      <xdr:nvSpPr>
        <xdr:cNvPr id="340" name="テキスト ボックス 339"/>
        <xdr:cNvSpPr txBox="1"/>
      </xdr:nvSpPr>
      <xdr:spPr>
        <a:xfrm>
          <a:off x="14909800" y="1006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13208</xdr:rowOff>
    </xdr:from>
    <xdr:to>
      <xdr:col>21</xdr:col>
      <xdr:colOff>50800</xdr:colOff>
      <xdr:row>60</xdr:row>
      <xdr:rowOff>114808</xdr:rowOff>
    </xdr:to>
    <xdr:sp macro="" textlink="">
      <xdr:nvSpPr>
        <xdr:cNvPr id="341" name="円/楕円 340"/>
        <xdr:cNvSpPr/>
      </xdr:nvSpPr>
      <xdr:spPr>
        <a:xfrm>
          <a:off x="14351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124985</xdr:rowOff>
    </xdr:from>
    <xdr:ext cx="762000" cy="259045"/>
    <xdr:sp macro="" textlink="">
      <xdr:nvSpPr>
        <xdr:cNvPr id="342" name="テキスト ボックス 341"/>
        <xdr:cNvSpPr txBox="1"/>
      </xdr:nvSpPr>
      <xdr:spPr>
        <a:xfrm>
          <a:off x="14020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14174</xdr:rowOff>
    </xdr:from>
    <xdr:to>
      <xdr:col>19</xdr:col>
      <xdr:colOff>533400</xdr:colOff>
      <xdr:row>60</xdr:row>
      <xdr:rowOff>115774</xdr:rowOff>
    </xdr:to>
    <xdr:sp macro="" textlink="">
      <xdr:nvSpPr>
        <xdr:cNvPr id="343" name="円/楕円 342"/>
        <xdr:cNvSpPr/>
      </xdr:nvSpPr>
      <xdr:spPr>
        <a:xfrm>
          <a:off x="13462000" y="103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125951</xdr:rowOff>
    </xdr:from>
    <xdr:ext cx="762000" cy="259045"/>
    <xdr:sp macro="" textlink="">
      <xdr:nvSpPr>
        <xdr:cNvPr id="344" name="テキスト ボックス 343"/>
        <xdr:cNvSpPr txBox="1"/>
      </xdr:nvSpPr>
      <xdr:spPr>
        <a:xfrm>
          <a:off x="13131800" y="1007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a:rPr>
            <a:t>3</a:t>
          </a:r>
          <a:r>
            <a:rPr kumimoji="1" lang="ja-JP" altLang="en-US" sz="1050">
              <a:latin typeface="ＭＳ Ｐゴシック"/>
            </a:rPr>
            <a:t>ヶ年平均でみると前年度比△</a:t>
          </a:r>
          <a:r>
            <a:rPr kumimoji="1" lang="en-US" altLang="ja-JP" sz="1050">
              <a:latin typeface="ＭＳ Ｐゴシック"/>
            </a:rPr>
            <a:t>0.5</a:t>
          </a:r>
          <a:r>
            <a:rPr kumimoji="1" lang="ja-JP" altLang="en-US" sz="1050">
              <a:latin typeface="ＭＳ Ｐゴシック"/>
            </a:rPr>
            <a:t>ポイント、類似団体比△</a:t>
          </a:r>
          <a:r>
            <a:rPr kumimoji="1" lang="en-US" altLang="ja-JP" sz="1050">
              <a:latin typeface="ＭＳ Ｐゴシック"/>
            </a:rPr>
            <a:t>3.1</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比率減の主な要因は、</a:t>
          </a:r>
          <a:r>
            <a:rPr kumimoji="1" lang="en-US" altLang="ja-JP" sz="1050">
              <a:latin typeface="ＭＳ Ｐゴシック"/>
            </a:rPr>
            <a:t>H13</a:t>
          </a:r>
          <a:r>
            <a:rPr kumimoji="1" lang="ja-JP" altLang="en-US" sz="1050">
              <a:latin typeface="ＭＳ Ｐゴシック"/>
            </a:rPr>
            <a:t>発行過疎対策事業債償還終了や</a:t>
          </a:r>
          <a:r>
            <a:rPr kumimoji="1" lang="en-US" altLang="ja-JP" sz="1050">
              <a:latin typeface="ＭＳ Ｐゴシック"/>
            </a:rPr>
            <a:t>H15</a:t>
          </a:r>
          <a:r>
            <a:rPr kumimoji="1" lang="ja-JP" altLang="en-US" sz="1050">
              <a:latin typeface="ＭＳ Ｐゴシック"/>
            </a:rPr>
            <a:t>発行一般廃棄物処理事業債償還終了による一般会計等の元利償還金の減（△</a:t>
          </a:r>
          <a:r>
            <a:rPr kumimoji="1" lang="en-US" altLang="ja-JP" sz="1050">
              <a:latin typeface="ＭＳ Ｐゴシック"/>
            </a:rPr>
            <a:t>65</a:t>
          </a:r>
          <a:r>
            <a:rPr kumimoji="1" lang="ja-JP" altLang="en-US" sz="1050">
              <a:latin typeface="ＭＳ Ｐゴシック"/>
            </a:rPr>
            <a:t>百万円）である。</a:t>
          </a:r>
          <a:endParaRPr kumimoji="1" lang="en-US" altLang="ja-JP" sz="1050">
            <a:latin typeface="ＭＳ Ｐゴシック"/>
          </a:endParaRPr>
        </a:p>
        <a:p>
          <a:r>
            <a:rPr kumimoji="1" lang="ja-JP" altLang="en-US" sz="1050">
              <a:latin typeface="ＭＳ Ｐゴシック"/>
            </a:rPr>
            <a:t>今後は、平成</a:t>
          </a:r>
          <a:r>
            <a:rPr kumimoji="1" lang="en-US" altLang="ja-JP" sz="1050">
              <a:latin typeface="ＭＳ Ｐゴシック"/>
            </a:rPr>
            <a:t>27</a:t>
          </a:r>
          <a:r>
            <a:rPr kumimoji="1" lang="ja-JP" altLang="en-US" sz="1050">
              <a:latin typeface="ＭＳ Ｐゴシック"/>
            </a:rPr>
            <a:t>年度の大型事業に係る償還の開始、将来的な公債費負担圧縮のため、据置期間を設けないこととしたことによる元金償還の開始などで一時的に公債費負担が増加することが予想されるが、償還方法などを適切に管理し、財政健全化に努める。</a:t>
          </a:r>
          <a:endParaRPr kumimoji="1" lang="en-US" altLang="ja-JP" sz="1050">
            <a:latin typeface="ＭＳ Ｐゴシック"/>
          </a:endParaRPr>
        </a:p>
        <a:p>
          <a:endParaRPr kumimoji="1" lang="ja-JP" altLang="en-US" sz="105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4" name="直線コネクタ 373"/>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5"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6" name="直線コネクタ 375"/>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7"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8" name="直線コネクタ 377"/>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40</xdr:row>
      <xdr:rowOff>58057</xdr:rowOff>
    </xdr:to>
    <xdr:cxnSp macro="">
      <xdr:nvCxnSpPr>
        <xdr:cNvPr id="379" name="直線コネクタ 378"/>
        <xdr:cNvCxnSpPr/>
      </xdr:nvCxnSpPr>
      <xdr:spPr>
        <a:xfrm flipV="1">
          <a:off x="16179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80"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81" name="フローチャート : 判断 380"/>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140788</xdr:rowOff>
    </xdr:to>
    <xdr:cxnSp macro="">
      <xdr:nvCxnSpPr>
        <xdr:cNvPr id="382" name="直線コネクタ 381"/>
        <xdr:cNvCxnSpPr/>
      </xdr:nvCxnSpPr>
      <xdr:spPr>
        <a:xfrm flipV="1">
          <a:off x="15290800" y="691605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3" name="フローチャート : 判断 382"/>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4" name="テキスト ボックス 383"/>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140788</xdr:rowOff>
    </xdr:from>
    <xdr:to>
      <xdr:col>22</xdr:col>
      <xdr:colOff>203200</xdr:colOff>
      <xdr:row>41</xdr:row>
      <xdr:rowOff>65859</xdr:rowOff>
    </xdr:to>
    <xdr:cxnSp macro="">
      <xdr:nvCxnSpPr>
        <xdr:cNvPr id="385" name="直線コネクタ 384"/>
        <xdr:cNvCxnSpPr/>
      </xdr:nvCxnSpPr>
      <xdr:spPr>
        <a:xfrm flipV="1">
          <a:off x="14401800" y="699878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6" name="フローチャート : 判断 385"/>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7" name="テキスト ボックス 386"/>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65859</xdr:rowOff>
    </xdr:from>
    <xdr:to>
      <xdr:col>21</xdr:col>
      <xdr:colOff>0</xdr:colOff>
      <xdr:row>42</xdr:row>
      <xdr:rowOff>11612</xdr:rowOff>
    </xdr:to>
    <xdr:cxnSp macro="">
      <xdr:nvCxnSpPr>
        <xdr:cNvPr id="388" name="直線コネクタ 387"/>
        <xdr:cNvCxnSpPr/>
      </xdr:nvCxnSpPr>
      <xdr:spPr>
        <a:xfrm flipV="1">
          <a:off x="13512800" y="709530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9" name="フローチャート : 判断 388"/>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90" name="テキスト ボックス 389"/>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91" name="フローチャート : 判断 390"/>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2" name="テキスト ボックス 391"/>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98" name="円/楕円 397"/>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160762</xdr:rowOff>
    </xdr:from>
    <xdr:ext cx="762000" cy="259045"/>
    <xdr:sp macro="" textlink="">
      <xdr:nvSpPr>
        <xdr:cNvPr id="399"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400" name="円/楕円 399"/>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01" name="テキスト ボックス 400"/>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89988</xdr:rowOff>
    </xdr:from>
    <xdr:to>
      <xdr:col>22</xdr:col>
      <xdr:colOff>254000</xdr:colOff>
      <xdr:row>41</xdr:row>
      <xdr:rowOff>20138</xdr:rowOff>
    </xdr:to>
    <xdr:sp macro="" textlink="">
      <xdr:nvSpPr>
        <xdr:cNvPr id="402" name="円/楕円 401"/>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30315</xdr:rowOff>
    </xdr:from>
    <xdr:ext cx="762000" cy="259045"/>
    <xdr:sp macro="" textlink="">
      <xdr:nvSpPr>
        <xdr:cNvPr id="403" name="テキスト ボックス 402"/>
        <xdr:cNvSpPr txBox="1"/>
      </xdr:nvSpPr>
      <xdr:spPr>
        <a:xfrm>
          <a:off x="1490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15059</xdr:rowOff>
    </xdr:from>
    <xdr:to>
      <xdr:col>21</xdr:col>
      <xdr:colOff>50800</xdr:colOff>
      <xdr:row>41</xdr:row>
      <xdr:rowOff>116659</xdr:rowOff>
    </xdr:to>
    <xdr:sp macro="" textlink="">
      <xdr:nvSpPr>
        <xdr:cNvPr id="404" name="円/楕円 403"/>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126836</xdr:rowOff>
    </xdr:from>
    <xdr:ext cx="762000" cy="259045"/>
    <xdr:sp macro="" textlink="">
      <xdr:nvSpPr>
        <xdr:cNvPr id="405" name="テキスト ボックス 404"/>
        <xdr:cNvSpPr txBox="1"/>
      </xdr:nvSpPr>
      <xdr:spPr>
        <a:xfrm>
          <a:off x="14020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406" name="円/楕円 405"/>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407" name="テキスト ボックス 406"/>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地方債現在高等の将来負担額よりも基金等の充当可能財源が多いため、比率はマイナスの値（△</a:t>
          </a:r>
          <a:r>
            <a:rPr kumimoji="1" lang="en-US" altLang="ja-JP" sz="1050">
              <a:latin typeface="ＭＳ Ｐゴシック"/>
            </a:rPr>
            <a:t>87.4</a:t>
          </a:r>
          <a:r>
            <a:rPr kumimoji="1" lang="ja-JP" altLang="en-US" sz="1050">
              <a:latin typeface="ＭＳ Ｐゴシック"/>
            </a:rPr>
            <a:t>％）となっている。</a:t>
          </a:r>
          <a:endParaRPr kumimoji="1" lang="en-US" altLang="ja-JP" sz="1050">
            <a:latin typeface="ＭＳ Ｐゴシック"/>
          </a:endParaRPr>
        </a:p>
        <a:p>
          <a:r>
            <a:rPr kumimoji="1" lang="ja-JP" altLang="en-US" sz="1050">
              <a:latin typeface="ＭＳ Ｐゴシック"/>
            </a:rPr>
            <a:t>前年度比は△</a:t>
          </a:r>
          <a:r>
            <a:rPr kumimoji="1" lang="en-US" altLang="ja-JP" sz="1050">
              <a:latin typeface="ＭＳ Ｐゴシック"/>
            </a:rPr>
            <a:t>11.2</a:t>
          </a:r>
          <a:r>
            <a:rPr kumimoji="1" lang="ja-JP" altLang="en-US" sz="1050">
              <a:latin typeface="ＭＳ Ｐゴシック"/>
            </a:rPr>
            <a:t>ポイントとなっており、過疎対策事業債や一般廃棄物処理事業債の償還終了などによる地方債現在高の減（△</a:t>
          </a:r>
          <a:r>
            <a:rPr kumimoji="1" lang="en-US" altLang="ja-JP" sz="1050">
              <a:latin typeface="ＭＳ Ｐゴシック"/>
            </a:rPr>
            <a:t>135</a:t>
          </a:r>
          <a:r>
            <a:rPr kumimoji="1" lang="ja-JP" altLang="en-US" sz="1050">
              <a:latin typeface="ＭＳ Ｐゴシック"/>
            </a:rPr>
            <a:t>百万円）による将来負担額の減（△</a:t>
          </a:r>
          <a:r>
            <a:rPr kumimoji="1" lang="en-US" altLang="ja-JP" sz="1050">
              <a:latin typeface="ＭＳ Ｐゴシック"/>
            </a:rPr>
            <a:t>314</a:t>
          </a:r>
          <a:r>
            <a:rPr kumimoji="1" lang="ja-JP" altLang="en-US" sz="1050">
              <a:latin typeface="ＭＳ Ｐゴシック"/>
            </a:rPr>
            <a:t>百万円）や、充当可能基金の増（</a:t>
          </a:r>
          <a:r>
            <a:rPr kumimoji="1" lang="en-US" altLang="ja-JP" sz="1050">
              <a:latin typeface="ＭＳ Ｐゴシック"/>
            </a:rPr>
            <a:t>+276</a:t>
          </a:r>
          <a:r>
            <a:rPr kumimoji="1" lang="ja-JP" altLang="en-US" sz="1050">
              <a:latin typeface="ＭＳ Ｐゴシック"/>
            </a:rPr>
            <a:t>百万円）による充当可能財源の増（</a:t>
          </a:r>
          <a:r>
            <a:rPr kumimoji="1" lang="en-US" altLang="ja-JP" sz="1050">
              <a:latin typeface="ＭＳ Ｐゴシック"/>
            </a:rPr>
            <a:t>+9</a:t>
          </a:r>
          <a:r>
            <a:rPr kumimoji="1" lang="ja-JP" altLang="en-US" sz="1050">
              <a:latin typeface="ＭＳ Ｐゴシック"/>
            </a:rPr>
            <a:t>百万円）などが比率を押し下げる要因となっている。</a:t>
          </a:r>
          <a:endParaRPr kumimoji="1" lang="en-US" altLang="ja-JP" sz="1050">
            <a:latin typeface="ＭＳ Ｐゴシック"/>
          </a:endParaRPr>
        </a:p>
        <a:p>
          <a:r>
            <a:rPr kumimoji="1" lang="ja-JP" altLang="en-US" sz="1050">
              <a:latin typeface="ＭＳ Ｐゴシック"/>
            </a:rPr>
            <a:t>現在、分子はマイナスの値になっているが、公共施設の老朽化対策などで充当可能基金の減少なども見込まれることや、特定財源が減少することなどがあれば、即座にプラスの値に転じる可能性もあるため、財政運営を堅実に行うことが必要で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2" name="直線コネクタ 431"/>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3"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4" name="直線コネクタ 433"/>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7"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8" name="フローチャート : 判断 437"/>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41" name="フローチャート : 判断 440"/>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2" name="テキスト ボックス 441"/>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3" name="フローチャート : 判断 442"/>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4" name="テキスト ボックス 443"/>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5" name="フローチャート : 判断 444"/>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6" name="テキスト ボックス 445"/>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13,838
13,793
32.27
5,794,028
5,394,615
232,463
3,501,863
4,529,330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1.7</a:t>
          </a:r>
          <a:r>
            <a:rPr kumimoji="1" lang="ja-JP" altLang="en-US" sz="1050">
              <a:latin typeface="ＭＳ Ｐゴシック"/>
            </a:rPr>
            <a:t>ポイント、類似団体比△</a:t>
          </a:r>
          <a:r>
            <a:rPr kumimoji="1" lang="en-US" altLang="ja-JP" sz="1050">
              <a:latin typeface="ＭＳ Ｐゴシック"/>
            </a:rPr>
            <a:t>4.9</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分母の経常一般財源等は増となっており、かつ分子となる退職手当組合負担金の減（△</a:t>
          </a:r>
          <a:r>
            <a:rPr kumimoji="1" lang="en-US" altLang="ja-JP" sz="1050">
              <a:latin typeface="ＭＳ Ｐゴシック"/>
            </a:rPr>
            <a:t>39</a:t>
          </a:r>
          <a:r>
            <a:rPr kumimoji="1" lang="ja-JP" altLang="en-US" sz="1050">
              <a:latin typeface="ＭＳ Ｐゴシック"/>
            </a:rPr>
            <a:t>百万円）、委員等報酬の減（△</a:t>
          </a:r>
          <a:r>
            <a:rPr kumimoji="1" lang="en-US" altLang="ja-JP" sz="1050">
              <a:latin typeface="ＭＳ Ｐゴシック"/>
            </a:rPr>
            <a:t>4</a:t>
          </a:r>
          <a:r>
            <a:rPr kumimoji="1" lang="ja-JP" altLang="en-US" sz="1050">
              <a:latin typeface="ＭＳ Ｐゴシック"/>
            </a:rPr>
            <a:t>百万円）が比率減の要因である。</a:t>
          </a:r>
          <a:endParaRPr kumimoji="1" lang="en-US" altLang="ja-JP" sz="1050">
            <a:latin typeface="ＭＳ Ｐゴシック"/>
          </a:endParaRPr>
        </a:p>
        <a:p>
          <a:r>
            <a:rPr kumimoji="1" lang="ja-JP" altLang="en-US" sz="1050">
              <a:latin typeface="ＭＳ Ｐゴシック"/>
            </a:rPr>
            <a:t>人口千人当たり職員数も全国的に見ても少ない状況であるため、人件費は抑制できているが、今後は業務の効率化を図りながら、適正な職員配置を行う。</a:t>
          </a:r>
          <a:endParaRPr kumimoji="1" lang="en-US" altLang="ja-JP" sz="1050">
            <a:latin typeface="ＭＳ Ｐゴシック"/>
          </a:endParaRPr>
        </a:p>
        <a:p>
          <a:endParaRPr kumimoji="1" lang="en-US" altLang="ja-JP"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36</xdr:row>
      <xdr:rowOff>49276</xdr:rowOff>
    </xdr:to>
    <xdr:cxnSp macro="">
      <xdr:nvCxnSpPr>
        <xdr:cNvPr id="62" name="直線コネクタ 61"/>
        <xdr:cNvCxnSpPr/>
      </xdr:nvCxnSpPr>
      <xdr:spPr>
        <a:xfrm flipV="1">
          <a:off x="3987800" y="61437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21844</xdr:rowOff>
    </xdr:from>
    <xdr:to>
      <xdr:col>5</xdr:col>
      <xdr:colOff>549275</xdr:colOff>
      <xdr:row>36</xdr:row>
      <xdr:rowOff>49276</xdr:rowOff>
    </xdr:to>
    <xdr:cxnSp macro="">
      <xdr:nvCxnSpPr>
        <xdr:cNvPr id="65" name="直線コネクタ 64"/>
        <xdr:cNvCxnSpPr/>
      </xdr:nvCxnSpPr>
      <xdr:spPr>
        <a:xfrm>
          <a:off x="3098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xdr:rowOff>
    </xdr:from>
    <xdr:to>
      <xdr:col>4</xdr:col>
      <xdr:colOff>346075</xdr:colOff>
      <xdr:row>36</xdr:row>
      <xdr:rowOff>21844</xdr:rowOff>
    </xdr:to>
    <xdr:cxnSp macro="">
      <xdr:nvCxnSpPr>
        <xdr:cNvPr id="68" name="直線コネクタ 67"/>
        <xdr:cNvCxnSpPr/>
      </xdr:nvCxnSpPr>
      <xdr:spPr>
        <a:xfrm>
          <a:off x="2209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36</xdr:row>
      <xdr:rowOff>8128</xdr:rowOff>
    </xdr:to>
    <xdr:cxnSp macro="">
      <xdr:nvCxnSpPr>
        <xdr:cNvPr id="71" name="直線コネクタ 70"/>
        <xdr:cNvCxnSpPr/>
      </xdr:nvCxnSpPr>
      <xdr:spPr>
        <a:xfrm>
          <a:off x="1320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92202</xdr:rowOff>
    </xdr:from>
    <xdr:to>
      <xdr:col>7</xdr:col>
      <xdr:colOff>66675</xdr:colOff>
      <xdr:row>36</xdr:row>
      <xdr:rowOff>22352</xdr:rowOff>
    </xdr:to>
    <xdr:sp macro="" textlink="">
      <xdr:nvSpPr>
        <xdr:cNvPr id="81" name="円/楕円 80"/>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108729</xdr:rowOff>
    </xdr:from>
    <xdr:ext cx="762000" cy="259045"/>
    <xdr:sp macro="" textlink="">
      <xdr:nvSpPr>
        <xdr:cNvPr id="82"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3" name="円/楕円 82"/>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4" name="テキスト ボックス 83"/>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142494</xdr:rowOff>
    </xdr:from>
    <xdr:to>
      <xdr:col>4</xdr:col>
      <xdr:colOff>396875</xdr:colOff>
      <xdr:row>36</xdr:row>
      <xdr:rowOff>72644</xdr:rowOff>
    </xdr:to>
    <xdr:sp macro="" textlink="">
      <xdr:nvSpPr>
        <xdr:cNvPr id="85" name="円/楕円 84"/>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82821</xdr:rowOff>
    </xdr:from>
    <xdr:ext cx="762000" cy="259045"/>
    <xdr:sp macro="" textlink="">
      <xdr:nvSpPr>
        <xdr:cNvPr id="86" name="テキスト ボックス 85"/>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128778</xdr:rowOff>
    </xdr:from>
    <xdr:to>
      <xdr:col>3</xdr:col>
      <xdr:colOff>193675</xdr:colOff>
      <xdr:row>36</xdr:row>
      <xdr:rowOff>58928</xdr:rowOff>
    </xdr:to>
    <xdr:sp macro="" textlink="">
      <xdr:nvSpPr>
        <xdr:cNvPr id="87" name="円/楕円 86"/>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69105</xdr:rowOff>
    </xdr:from>
    <xdr:ext cx="762000" cy="259045"/>
    <xdr:sp macro="" textlink="">
      <xdr:nvSpPr>
        <xdr:cNvPr id="88" name="テキスト ボックス 87"/>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89" name="円/楕円 88"/>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0" name="テキスト ボックス 89"/>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+1.2</a:t>
          </a:r>
          <a:r>
            <a:rPr kumimoji="1" lang="ja-JP" altLang="en-US" sz="1050">
              <a:latin typeface="ＭＳ Ｐゴシック"/>
            </a:rPr>
            <a:t>ポイント、類似団体比</a:t>
          </a:r>
          <a:r>
            <a:rPr kumimoji="1" lang="en-US" altLang="ja-JP" sz="1050">
              <a:latin typeface="ＭＳ Ｐゴシック"/>
            </a:rPr>
            <a:t>+1.5</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電子計算費ソフトメンテナンス委託料の増（</a:t>
          </a:r>
          <a:r>
            <a:rPr kumimoji="1" lang="en-US" altLang="ja-JP" sz="1050">
              <a:latin typeface="ＭＳ Ｐゴシック"/>
            </a:rPr>
            <a:t>+14</a:t>
          </a:r>
          <a:r>
            <a:rPr kumimoji="1" lang="ja-JP" altLang="en-US" sz="1050">
              <a:latin typeface="ＭＳ Ｐゴシック"/>
            </a:rPr>
            <a:t>百万円）、保育所賄材料費の増（</a:t>
          </a:r>
          <a:r>
            <a:rPr kumimoji="1" lang="en-US" altLang="ja-JP" sz="1050">
              <a:latin typeface="ＭＳ Ｐゴシック"/>
            </a:rPr>
            <a:t>+10</a:t>
          </a:r>
          <a:r>
            <a:rPr kumimoji="1" lang="ja-JP" altLang="en-US" sz="1050">
              <a:latin typeface="ＭＳ Ｐゴシック"/>
            </a:rPr>
            <a:t>百万円）、予防接種委託料の増（</a:t>
          </a:r>
          <a:r>
            <a:rPr kumimoji="1" lang="en-US" altLang="ja-JP" sz="1050">
              <a:latin typeface="ＭＳ Ｐゴシック"/>
            </a:rPr>
            <a:t>+6</a:t>
          </a:r>
          <a:r>
            <a:rPr kumimoji="1" lang="ja-JP" altLang="en-US" sz="1050">
              <a:latin typeface="ＭＳ Ｐゴシック"/>
            </a:rPr>
            <a:t>百万円）などがポイント増の主な要因である。</a:t>
          </a:r>
          <a:endParaRPr kumimoji="1" lang="en-US" altLang="ja-JP" sz="1050">
            <a:latin typeface="ＭＳ Ｐゴシック"/>
          </a:endParaRPr>
        </a:p>
        <a:p>
          <a:r>
            <a:rPr kumimoji="1" lang="ja-JP" altLang="en-US" sz="1050">
              <a:latin typeface="ＭＳ Ｐゴシック"/>
            </a:rPr>
            <a:t>今後は創意工夫による経費抑制に努める。</a:t>
          </a:r>
          <a:endParaRPr kumimoji="1" lang="en-US" altLang="ja-JP" sz="10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54610</xdr:rowOff>
    </xdr:to>
    <xdr:cxnSp macro="">
      <xdr:nvCxnSpPr>
        <xdr:cNvPr id="123" name="直線コネクタ 122"/>
        <xdr:cNvCxnSpPr/>
      </xdr:nvCxnSpPr>
      <xdr:spPr>
        <a:xfrm>
          <a:off x="15671800" y="2877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134620</xdr:rowOff>
    </xdr:to>
    <xdr:cxnSp macro="">
      <xdr:nvCxnSpPr>
        <xdr:cNvPr id="126" name="直線コネクタ 125"/>
        <xdr:cNvCxnSpPr/>
      </xdr:nvCxnSpPr>
      <xdr:spPr>
        <a:xfrm>
          <a:off x="14782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81280</xdr:rowOff>
    </xdr:to>
    <xdr:cxnSp macro="">
      <xdr:nvCxnSpPr>
        <xdr:cNvPr id="129" name="直線コネクタ 128"/>
        <xdr:cNvCxnSpPr/>
      </xdr:nvCxnSpPr>
      <xdr:spPr>
        <a:xfrm>
          <a:off x="13893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35560</xdr:rowOff>
    </xdr:to>
    <xdr:cxnSp macro="">
      <xdr:nvCxnSpPr>
        <xdr:cNvPr id="132" name="直線コネクタ 131"/>
        <xdr:cNvCxnSpPr/>
      </xdr:nvCxnSpPr>
      <xdr:spPr>
        <a:xfrm>
          <a:off x="13004800" y="269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2" name="円/楕円 141"/>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3"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4" name="円/楕円 143"/>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5" name="テキスト ボックス 144"/>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6" name="円/楕円 145"/>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47" name="テキスト ボックス 146"/>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8" name="円/楕円 147"/>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49" name="テキスト ボックス 148"/>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0" name="円/楕円 149"/>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1" name="テキスト ボックス 150"/>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+0.3</a:t>
          </a:r>
          <a:r>
            <a:rPr kumimoji="1" lang="ja-JP" altLang="en-US" sz="1050">
              <a:latin typeface="ＭＳ Ｐゴシック"/>
            </a:rPr>
            <a:t>ポイント、類似団体比</a:t>
          </a:r>
          <a:r>
            <a:rPr kumimoji="1" lang="en-US" altLang="ja-JP" sz="1050">
              <a:latin typeface="ＭＳ Ｐゴシック"/>
            </a:rPr>
            <a:t>+3.3</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福祉医療費助成（</a:t>
          </a:r>
          <a:r>
            <a:rPr kumimoji="1" lang="en-US" altLang="ja-JP" sz="1050">
              <a:latin typeface="ＭＳ Ｐゴシック"/>
            </a:rPr>
            <a:t>+3</a:t>
          </a:r>
          <a:r>
            <a:rPr kumimoji="1" lang="ja-JP" altLang="en-US" sz="1050">
              <a:latin typeface="ＭＳ Ｐゴシック"/>
            </a:rPr>
            <a:t>百万円）、障害者自立支援給付費（</a:t>
          </a:r>
          <a:r>
            <a:rPr kumimoji="1" lang="en-US" altLang="ja-JP" sz="1050">
              <a:latin typeface="ＭＳ Ｐゴシック"/>
            </a:rPr>
            <a:t>+3</a:t>
          </a:r>
          <a:r>
            <a:rPr kumimoji="1" lang="ja-JP" altLang="en-US" sz="1050">
              <a:latin typeface="ＭＳ Ｐゴシック"/>
            </a:rPr>
            <a:t>百万円）、私立保育園運営費負担金（</a:t>
          </a:r>
          <a:r>
            <a:rPr kumimoji="1" lang="en-US" altLang="ja-JP" sz="1050">
              <a:latin typeface="ＭＳ Ｐゴシック"/>
            </a:rPr>
            <a:t>+8</a:t>
          </a:r>
          <a:r>
            <a:rPr kumimoji="1" lang="ja-JP" altLang="en-US" sz="1050">
              <a:latin typeface="ＭＳ Ｐゴシック"/>
            </a:rPr>
            <a:t>百万円）などが増となっていることが比率を押し上げている。</a:t>
          </a:r>
          <a:endParaRPr kumimoji="1" lang="en-US" altLang="ja-JP" sz="1050">
            <a:latin typeface="ＭＳ Ｐゴシック"/>
          </a:endParaRPr>
        </a:p>
        <a:p>
          <a:r>
            <a:rPr kumimoji="1" lang="ja-JP" altLang="en-US" sz="1050">
              <a:latin typeface="ＭＳ Ｐゴシック"/>
            </a:rPr>
            <a:t>扶助費は抑制の取組が困難であるうえ、今後は人口減少対策などでの増加も考えられるため、他の経常経費の抑制が必要である。</a:t>
          </a:r>
          <a:endParaRPr kumimoji="1" lang="en-US" altLang="ja-JP" sz="105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165100</xdr:rowOff>
    </xdr:from>
    <xdr:to>
      <xdr:col>7</xdr:col>
      <xdr:colOff>15875</xdr:colOff>
      <xdr:row>60</xdr:row>
      <xdr:rowOff>50800</xdr:rowOff>
    </xdr:to>
    <xdr:cxnSp macro="">
      <xdr:nvCxnSpPr>
        <xdr:cNvPr id="184" name="直線コネクタ 183"/>
        <xdr:cNvCxnSpPr/>
      </xdr:nvCxnSpPr>
      <xdr:spPr>
        <a:xfrm>
          <a:off x="3987800" y="10280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165100</xdr:rowOff>
    </xdr:to>
    <xdr:cxnSp macro="">
      <xdr:nvCxnSpPr>
        <xdr:cNvPr id="187" name="直線コネクタ 186"/>
        <xdr:cNvCxnSpPr/>
      </xdr:nvCxnSpPr>
      <xdr:spPr>
        <a:xfrm>
          <a:off x="3098800" y="10185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69850</xdr:rowOff>
    </xdr:to>
    <xdr:cxnSp macro="">
      <xdr:nvCxnSpPr>
        <xdr:cNvPr id="190" name="直線コネクタ 189"/>
        <xdr:cNvCxnSpPr/>
      </xdr:nvCxnSpPr>
      <xdr:spPr>
        <a:xfrm>
          <a:off x="2209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59</xdr:row>
      <xdr:rowOff>31750</xdr:rowOff>
    </xdr:to>
    <xdr:cxnSp macro="">
      <xdr:nvCxnSpPr>
        <xdr:cNvPr id="193" name="直線コネクタ 192"/>
        <xdr:cNvCxnSpPr/>
      </xdr:nvCxnSpPr>
      <xdr:spPr>
        <a:xfrm>
          <a:off x="1320800" y="991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3" name="円/楕円 202"/>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143527</xdr:rowOff>
    </xdr:from>
    <xdr:ext cx="762000" cy="259045"/>
    <xdr:sp macro="" textlink="">
      <xdr:nvSpPr>
        <xdr:cNvPr id="204"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05" name="円/楕円 204"/>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06" name="テキスト ボックス 205"/>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07" name="円/楕円 20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08" name="テキスト ボックス 20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09" name="円/楕円 208"/>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0" name="テキスト ボックス 209"/>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1" name="円/楕円 210"/>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2" name="テキスト ボックス 211"/>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+5.9</a:t>
          </a:r>
          <a:r>
            <a:rPr kumimoji="1" lang="ja-JP" altLang="en-US" sz="1050">
              <a:latin typeface="ＭＳ Ｐゴシック"/>
            </a:rPr>
            <a:t>ポイント、類似団体比</a:t>
          </a:r>
          <a:r>
            <a:rPr kumimoji="1" lang="en-US" altLang="ja-JP" sz="1050">
              <a:latin typeface="ＭＳ Ｐゴシック"/>
            </a:rPr>
            <a:t>+2.8</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大幅な増となっているが、これまで臨時的支出としていた公共下水道事業特別会計への繰出金（普通交付税措置分）を経常的支出としたことによる増（</a:t>
          </a:r>
          <a:r>
            <a:rPr kumimoji="1" lang="en-US" altLang="ja-JP" sz="1050">
              <a:latin typeface="ＭＳ Ｐゴシック"/>
            </a:rPr>
            <a:t>+203</a:t>
          </a:r>
          <a:r>
            <a:rPr kumimoji="1" lang="ja-JP" altLang="en-US" sz="1050">
              <a:latin typeface="ＭＳ Ｐゴシック"/>
            </a:rPr>
            <a:t>百万円）が要因である。</a:t>
          </a:r>
          <a:endParaRPr kumimoji="1" lang="en-US" altLang="ja-JP" sz="1050">
            <a:latin typeface="ＭＳ Ｐゴシック"/>
          </a:endParaRPr>
        </a:p>
        <a:p>
          <a:r>
            <a:rPr kumimoji="1" lang="ja-JP" altLang="en-US" sz="1050">
              <a:latin typeface="ＭＳ Ｐゴシック"/>
            </a:rPr>
            <a:t>維持補修費については全体で</a:t>
          </a:r>
          <a:r>
            <a:rPr kumimoji="1" lang="en-US" altLang="ja-JP" sz="1050">
              <a:latin typeface="ＭＳ Ｐゴシック"/>
            </a:rPr>
            <a:t>2</a:t>
          </a:r>
          <a:r>
            <a:rPr kumimoji="1" lang="ja-JP" altLang="en-US" sz="1050">
              <a:latin typeface="ＭＳ Ｐゴシック"/>
            </a:rPr>
            <a:t>百万円の減となっているが、今後、施設の老朽化に伴う増が懸念されるため、公共施設等総合管理計画、施設長寿命化計画などに基づき、計画的な維持補修を行いながら、施設の必要性を見極め、建替・廃止等の判断を行う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58</xdr:row>
      <xdr:rowOff>35560</xdr:rowOff>
    </xdr:to>
    <xdr:cxnSp macro="">
      <xdr:nvCxnSpPr>
        <xdr:cNvPr id="245" name="直線コネクタ 244"/>
        <xdr:cNvCxnSpPr/>
      </xdr:nvCxnSpPr>
      <xdr:spPr>
        <a:xfrm>
          <a:off x="15671800" y="953008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123190</xdr:rowOff>
    </xdr:to>
    <xdr:cxnSp macro="">
      <xdr:nvCxnSpPr>
        <xdr:cNvPr id="248" name="直線コネクタ 247"/>
        <xdr:cNvCxnSpPr/>
      </xdr:nvCxnSpPr>
      <xdr:spPr>
        <a:xfrm flipV="1">
          <a:off x="14782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146050</xdr:rowOff>
    </xdr:to>
    <xdr:cxnSp macro="">
      <xdr:nvCxnSpPr>
        <xdr:cNvPr id="251" name="直線コネクタ 250"/>
        <xdr:cNvCxnSpPr/>
      </xdr:nvCxnSpPr>
      <xdr:spPr>
        <a:xfrm flipV="1">
          <a:off x="13893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146050</xdr:rowOff>
    </xdr:to>
    <xdr:cxnSp macro="">
      <xdr:nvCxnSpPr>
        <xdr:cNvPr id="254" name="直線コネクタ 253"/>
        <xdr:cNvCxnSpPr/>
      </xdr:nvCxnSpPr>
      <xdr:spPr>
        <a:xfrm>
          <a:off x="13004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4" name="円/楕円 263"/>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5"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6" name="円/楕円 265"/>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7" name="テキスト ボックス 266"/>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68" name="円/楕円 267"/>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69" name="テキスト ボックス 268"/>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0" name="円/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1" name="テキスト ボックス 270"/>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2" name="円/楕円 271"/>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3" name="テキスト ボックス 272"/>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+0.3</a:t>
          </a:r>
          <a:r>
            <a:rPr kumimoji="1" lang="ja-JP" altLang="en-US" sz="1050">
              <a:latin typeface="ＭＳ Ｐゴシック"/>
            </a:rPr>
            <a:t>ポイント、類似団体比△</a:t>
          </a:r>
          <a:r>
            <a:rPr kumimoji="1" lang="en-US" altLang="ja-JP" sz="1050">
              <a:latin typeface="ＭＳ Ｐゴシック"/>
            </a:rPr>
            <a:t>4.6</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全体で</a:t>
          </a:r>
          <a:r>
            <a:rPr kumimoji="1" lang="en-US" altLang="ja-JP" sz="1050">
              <a:latin typeface="ＭＳ Ｐゴシック"/>
            </a:rPr>
            <a:t>17</a:t>
          </a:r>
          <a:r>
            <a:rPr kumimoji="1" lang="ja-JP" altLang="en-US" sz="1050">
              <a:latin typeface="ＭＳ Ｐゴシック"/>
            </a:rPr>
            <a:t>百万円の増となっているが、広域消防事務負担金の増（</a:t>
          </a:r>
          <a:r>
            <a:rPr kumimoji="1" lang="en-US" altLang="ja-JP" sz="1050">
              <a:latin typeface="ＭＳ Ｐゴシック"/>
            </a:rPr>
            <a:t>+15</a:t>
          </a:r>
          <a:r>
            <a:rPr kumimoji="1" lang="ja-JP" altLang="en-US" sz="1050">
              <a:latin typeface="ＭＳ Ｐゴシック"/>
            </a:rPr>
            <a:t>百万円）が主な要因である。</a:t>
          </a:r>
          <a:endParaRPr kumimoji="1" lang="en-US" altLang="ja-JP" sz="1050">
            <a:latin typeface="ＭＳ Ｐゴシック"/>
          </a:endParaRPr>
        </a:p>
        <a:p>
          <a:r>
            <a:rPr kumimoji="1" lang="ja-JP" altLang="en-US" sz="1050">
              <a:latin typeface="ＭＳ Ｐゴシック"/>
            </a:rPr>
            <a:t>類似団体内順位は高い順位に位置しているが、今後は必要性を十分に検討する必要がある。</a:t>
          </a:r>
          <a:endParaRPr kumimoji="1" lang="en-US" altLang="ja-JP" sz="105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35</xdr:row>
      <xdr:rowOff>161290</xdr:rowOff>
    </xdr:to>
    <xdr:cxnSp macro="">
      <xdr:nvCxnSpPr>
        <xdr:cNvPr id="303" name="直線コネクタ 302"/>
        <xdr:cNvCxnSpPr/>
      </xdr:nvCxnSpPr>
      <xdr:spPr>
        <a:xfrm>
          <a:off x="15671800" y="61483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147574</xdr:rowOff>
    </xdr:to>
    <xdr:cxnSp macro="">
      <xdr:nvCxnSpPr>
        <xdr:cNvPr id="306" name="直線コネクタ 305"/>
        <xdr:cNvCxnSpPr/>
      </xdr:nvCxnSpPr>
      <xdr:spPr>
        <a:xfrm>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124714</xdr:rowOff>
    </xdr:to>
    <xdr:cxnSp macro="">
      <xdr:nvCxnSpPr>
        <xdr:cNvPr id="309" name="直線コネクタ 308"/>
        <xdr:cNvCxnSpPr/>
      </xdr:nvCxnSpPr>
      <xdr:spPr>
        <a:xfrm>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120142</xdr:rowOff>
    </xdr:to>
    <xdr:cxnSp macro="">
      <xdr:nvCxnSpPr>
        <xdr:cNvPr id="312" name="直線コネクタ 311"/>
        <xdr:cNvCxnSpPr/>
      </xdr:nvCxnSpPr>
      <xdr:spPr>
        <a:xfrm>
          <a:off x="13004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2" name="円/楕円 32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3"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4" name="円/楕円 32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5" name="テキスト ボックス 32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6" name="円/楕円 325"/>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7" name="テキスト ボックス 326"/>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28" name="円/楕円 327"/>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29" name="テキスト ボックス 328"/>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0" name="円/楕円 329"/>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1" name="テキスト ボックス 330"/>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a:latin typeface="ＭＳ Ｐゴシック" pitchFamily="50" charset="-128"/>
              <a:ea typeface="ＭＳ Ｐゴシック" pitchFamily="50" charset="-128"/>
            </a:rPr>
            <a:t>前年度比△</a:t>
          </a:r>
          <a:r>
            <a:rPr kumimoji="1" lang="en-US" altLang="ja-JP" sz="1050" b="0">
              <a:latin typeface="ＭＳ Ｐゴシック" pitchFamily="50" charset="-128"/>
              <a:ea typeface="ＭＳ Ｐゴシック" pitchFamily="50" charset="-128"/>
            </a:rPr>
            <a:t>1.4</a:t>
          </a:r>
          <a:r>
            <a:rPr kumimoji="1" lang="ja-JP" altLang="en-US" sz="1050" b="0">
              <a:latin typeface="ＭＳ Ｐゴシック" pitchFamily="50" charset="-128"/>
              <a:ea typeface="ＭＳ Ｐゴシック" pitchFamily="50" charset="-128"/>
            </a:rPr>
            <a:t>ポイント、類似団体比△</a:t>
          </a:r>
          <a:r>
            <a:rPr kumimoji="1" lang="en-US" altLang="ja-JP" sz="1050" b="0">
              <a:latin typeface="ＭＳ Ｐゴシック" pitchFamily="50" charset="-128"/>
              <a:ea typeface="ＭＳ Ｐゴシック" pitchFamily="50" charset="-128"/>
            </a:rPr>
            <a:t>4.4</a:t>
          </a:r>
          <a:r>
            <a:rPr kumimoji="1" lang="ja-JP" altLang="en-US" sz="1050" b="0">
              <a:latin typeface="ＭＳ Ｐゴシック" pitchFamily="50" charset="-128"/>
              <a:ea typeface="ＭＳ Ｐゴシック" pitchFamily="50" charset="-128"/>
            </a:rPr>
            <a:t>ポイントとなっている。</a:t>
          </a:r>
          <a:endParaRPr kumimoji="1" lang="en-US" altLang="ja-JP" sz="1050" b="0">
            <a:latin typeface="ＭＳ Ｐゴシック" pitchFamily="50" charset="-128"/>
            <a:ea typeface="ＭＳ Ｐゴシック" pitchFamily="50" charset="-128"/>
          </a:endParaRPr>
        </a:p>
        <a:p>
          <a:r>
            <a:rPr kumimoji="1" lang="ja-JP" altLang="en-US" sz="1050" b="0">
              <a:latin typeface="ＭＳ Ｐゴシック" pitchFamily="50" charset="-128"/>
              <a:ea typeface="ＭＳ Ｐゴシック" pitchFamily="50" charset="-128"/>
            </a:rPr>
            <a:t>分母の経常一般財源等は増となっており、かつ</a:t>
          </a:r>
          <a:r>
            <a:rPr kumimoji="1" lang="en-US" altLang="ja-JP" sz="1050" b="0">
              <a:latin typeface="ＭＳ Ｐゴシック" pitchFamily="50" charset="-128"/>
              <a:ea typeface="ＭＳ Ｐゴシック" pitchFamily="50" charset="-128"/>
            </a:rPr>
            <a:t>H13</a:t>
          </a:r>
          <a:r>
            <a:rPr kumimoji="1" lang="ja-JP" altLang="en-US" sz="1050" b="0">
              <a:latin typeface="ＭＳ Ｐゴシック" pitchFamily="50" charset="-128"/>
              <a:ea typeface="ＭＳ Ｐゴシック" pitchFamily="50" charset="-128"/>
            </a:rPr>
            <a:t>発行過疎対策事業債の償還終了による減（△</a:t>
          </a:r>
          <a:r>
            <a:rPr kumimoji="1" lang="en-US" altLang="ja-JP" sz="1050" b="0">
              <a:latin typeface="ＭＳ Ｐゴシック" pitchFamily="50" charset="-128"/>
              <a:ea typeface="ＭＳ Ｐゴシック" pitchFamily="50" charset="-128"/>
            </a:rPr>
            <a:t>30</a:t>
          </a:r>
          <a:r>
            <a:rPr kumimoji="1" lang="ja-JP" altLang="en-US" sz="1050" b="0">
              <a:latin typeface="ＭＳ Ｐゴシック" pitchFamily="50" charset="-128"/>
              <a:ea typeface="ＭＳ Ｐゴシック" pitchFamily="50" charset="-128"/>
            </a:rPr>
            <a:t>百万円）や</a:t>
          </a:r>
          <a:r>
            <a:rPr kumimoji="1" lang="en-US" altLang="ja-JP" sz="1050" b="0">
              <a:latin typeface="ＭＳ Ｐゴシック" pitchFamily="50" charset="-128"/>
              <a:ea typeface="ＭＳ Ｐゴシック" pitchFamily="50" charset="-128"/>
            </a:rPr>
            <a:t>H15</a:t>
          </a:r>
          <a:r>
            <a:rPr kumimoji="1" lang="ja-JP" altLang="en-US" sz="1050" b="0">
              <a:latin typeface="ＭＳ Ｐゴシック" pitchFamily="50" charset="-128"/>
              <a:ea typeface="ＭＳ Ｐゴシック" pitchFamily="50" charset="-128"/>
            </a:rPr>
            <a:t>発行一般廃棄物処理事業債の償還終了による減（△</a:t>
          </a:r>
          <a:r>
            <a:rPr kumimoji="1" lang="en-US" altLang="ja-JP" sz="1050" b="0">
              <a:latin typeface="ＭＳ Ｐゴシック" pitchFamily="50" charset="-128"/>
              <a:ea typeface="ＭＳ Ｐゴシック" pitchFamily="50" charset="-128"/>
            </a:rPr>
            <a:t>44</a:t>
          </a:r>
          <a:r>
            <a:rPr kumimoji="1" lang="ja-JP" altLang="en-US" sz="1050" b="0">
              <a:latin typeface="ＭＳ Ｐゴシック" pitchFamily="50" charset="-128"/>
              <a:ea typeface="ＭＳ Ｐゴシック" pitchFamily="50" charset="-128"/>
            </a:rPr>
            <a:t>百万円）などが比率減の要因となっている。</a:t>
          </a:r>
          <a:endParaRPr kumimoji="1" lang="en-US" altLang="ja-JP" sz="1050" b="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ＭＳ Ｐゴシック" pitchFamily="50" charset="-128"/>
              <a:ea typeface="ＭＳ Ｐゴシック" pitchFamily="50" charset="-128"/>
              <a:cs typeface="+mn-cs"/>
            </a:rPr>
            <a:t>今後は、平成</a:t>
          </a:r>
          <a:r>
            <a:rPr kumimoji="1" lang="en-US" altLang="ja-JP" sz="1050" b="0">
              <a:solidFill>
                <a:schemeClr val="dk1"/>
              </a:solidFill>
              <a:effectLst/>
              <a:latin typeface="ＭＳ Ｐゴシック" pitchFamily="50" charset="-128"/>
              <a:ea typeface="ＭＳ Ｐゴシック" pitchFamily="50" charset="-128"/>
              <a:cs typeface="+mn-cs"/>
            </a:rPr>
            <a:t>27</a:t>
          </a:r>
          <a:r>
            <a:rPr kumimoji="1" lang="ja-JP" altLang="ja-JP" sz="1050" b="0">
              <a:solidFill>
                <a:schemeClr val="dk1"/>
              </a:solidFill>
              <a:effectLst/>
              <a:latin typeface="ＭＳ Ｐゴシック" pitchFamily="50" charset="-128"/>
              <a:ea typeface="ＭＳ Ｐゴシック" pitchFamily="50" charset="-128"/>
              <a:cs typeface="+mn-cs"/>
            </a:rPr>
            <a:t>年度の大型事業に係る償還の開始、将来的な公債費負担圧縮のため、据置期間を設けないこととしたことによる元金償還の開始などで一時的に公債費負担が増加することが予想されるが、償還方法などを適切に管理し、財政健全化に努める。</a:t>
          </a:r>
          <a:endParaRPr lang="ja-JP" altLang="ja-JP" sz="1050" b="0">
            <a:effectLst/>
            <a:latin typeface="ＭＳ Ｐゴシック" pitchFamily="50" charset="-128"/>
            <a:ea typeface="ＭＳ Ｐゴシック" pitchFamily="50" charset="-128"/>
          </a:endParaRPr>
        </a:p>
        <a:p>
          <a:endParaRPr kumimoji="1" lang="en-US" altLang="ja-JP" sz="1050" b="0">
            <a:latin typeface="ＭＳ Ｐゴシック" pitchFamily="50" charset="-128"/>
            <a:ea typeface="ＭＳ Ｐゴシック" pitchFamily="50" charset="-128"/>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159004</xdr:rowOff>
    </xdr:to>
    <xdr:cxnSp macro="">
      <xdr:nvCxnSpPr>
        <xdr:cNvPr id="361" name="直線コネクタ 360"/>
        <xdr:cNvCxnSpPr/>
      </xdr:nvCxnSpPr>
      <xdr:spPr>
        <a:xfrm flipV="1">
          <a:off x="3987800" y="13125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159004</xdr:rowOff>
    </xdr:to>
    <xdr:cxnSp macro="">
      <xdr:nvCxnSpPr>
        <xdr:cNvPr id="364" name="直線コネクタ 363"/>
        <xdr:cNvCxnSpPr/>
      </xdr:nvCxnSpPr>
      <xdr:spPr>
        <a:xfrm>
          <a:off x="3098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149861</xdr:rowOff>
    </xdr:to>
    <xdr:cxnSp macro="">
      <xdr:nvCxnSpPr>
        <xdr:cNvPr id="367" name="直線コネクタ 366"/>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65278</xdr:rowOff>
    </xdr:to>
    <xdr:cxnSp macro="">
      <xdr:nvCxnSpPr>
        <xdr:cNvPr id="370" name="直線コネクタ 369"/>
        <xdr:cNvCxnSpPr/>
      </xdr:nvCxnSpPr>
      <xdr:spPr>
        <a:xfrm flipV="1">
          <a:off x="1320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80" name="円/楕円 379"/>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1"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2" name="円/楕円 381"/>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3" name="テキスト ボックス 382"/>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4" name="円/楕円 38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5" name="テキスト ボックス 38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6" name="円/楕円 38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7" name="テキスト ボックス 38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88" name="円/楕円 387"/>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89" name="テキスト ボックス 388"/>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前年度比</a:t>
          </a:r>
          <a:r>
            <a:rPr kumimoji="1" lang="en-US" altLang="ja-JP" sz="1050">
              <a:latin typeface="ＭＳ Ｐゴシック"/>
            </a:rPr>
            <a:t>+6.0</a:t>
          </a:r>
          <a:r>
            <a:rPr kumimoji="1" lang="ja-JP" altLang="en-US" sz="1050">
              <a:latin typeface="ＭＳ Ｐゴシック"/>
            </a:rPr>
            <a:t>ポイント、類似団体比△</a:t>
          </a:r>
          <a:r>
            <a:rPr kumimoji="1" lang="en-US" altLang="ja-JP" sz="1050">
              <a:latin typeface="ＭＳ Ｐゴシック"/>
            </a:rPr>
            <a:t>1.9</a:t>
          </a:r>
          <a:r>
            <a:rPr kumimoji="1" lang="ja-JP" altLang="en-US" sz="1050">
              <a:latin typeface="ＭＳ Ｐゴシック"/>
            </a:rPr>
            <a:t>ポイントとなっている。</a:t>
          </a:r>
          <a:endParaRPr kumimoji="1" lang="en-US" altLang="ja-JP" sz="1050">
            <a:latin typeface="ＭＳ Ｐゴシック"/>
          </a:endParaRPr>
        </a:p>
        <a:p>
          <a:r>
            <a:rPr kumimoji="1" lang="ja-JP" altLang="en-US" sz="1050">
              <a:latin typeface="ＭＳ Ｐゴシック"/>
            </a:rPr>
            <a:t>主な増の要因は繰出金の増（</a:t>
          </a:r>
          <a:r>
            <a:rPr kumimoji="1" lang="en-US" altLang="ja-JP" sz="1050">
              <a:latin typeface="ＭＳ Ｐゴシック"/>
            </a:rPr>
            <a:t>+218</a:t>
          </a:r>
          <a:r>
            <a:rPr kumimoji="1" lang="ja-JP" altLang="en-US" sz="1050">
              <a:latin typeface="ＭＳ Ｐゴシック"/>
            </a:rPr>
            <a:t>百万円）や物件費の増（</a:t>
          </a:r>
          <a:r>
            <a:rPr kumimoji="1" lang="en-US" altLang="ja-JP" sz="1050">
              <a:latin typeface="ＭＳ Ｐゴシック"/>
            </a:rPr>
            <a:t>+54</a:t>
          </a:r>
          <a:r>
            <a:rPr kumimoji="1" lang="ja-JP" altLang="en-US" sz="1050">
              <a:latin typeface="ＭＳ Ｐゴシック"/>
            </a:rPr>
            <a:t>百万円）などである。</a:t>
          </a:r>
          <a:endParaRPr kumimoji="1" lang="en-US" altLang="ja-JP" sz="1050">
            <a:latin typeface="ＭＳ Ｐゴシック"/>
          </a:endParaRPr>
        </a:p>
        <a:p>
          <a:r>
            <a:rPr kumimoji="1" lang="ja-JP" altLang="en-US" sz="1050">
              <a:latin typeface="ＭＳ Ｐゴシック"/>
            </a:rPr>
            <a:t>今後も全ての経常経費について、創意工夫による抑制を図る。</a:t>
          </a:r>
          <a:endParaRPr kumimoji="1" lang="en-US" altLang="ja-JP" sz="1050">
            <a:latin typeface="ＭＳ Ｐゴシック"/>
          </a:endParaRPr>
        </a:p>
        <a:p>
          <a:endParaRPr kumimoji="1" lang="en-US" altLang="ja-JP" sz="10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77</xdr:row>
      <xdr:rowOff>24130</xdr:rowOff>
    </xdr:to>
    <xdr:cxnSp macro="">
      <xdr:nvCxnSpPr>
        <xdr:cNvPr id="422" name="直線コネクタ 421"/>
        <xdr:cNvCxnSpPr/>
      </xdr:nvCxnSpPr>
      <xdr:spPr>
        <a:xfrm>
          <a:off x="15671800" y="12997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62230</xdr:rowOff>
    </xdr:from>
    <xdr:to>
      <xdr:col>22</xdr:col>
      <xdr:colOff>565150</xdr:colOff>
      <xdr:row>75</xdr:row>
      <xdr:rowOff>138430</xdr:rowOff>
    </xdr:to>
    <xdr:cxnSp macro="">
      <xdr:nvCxnSpPr>
        <xdr:cNvPr id="425" name="直線コネクタ 424"/>
        <xdr:cNvCxnSpPr/>
      </xdr:nvCxnSpPr>
      <xdr:spPr>
        <a:xfrm>
          <a:off x="14782800" y="12920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27940</xdr:rowOff>
    </xdr:from>
    <xdr:to>
      <xdr:col>21</xdr:col>
      <xdr:colOff>361950</xdr:colOff>
      <xdr:row>75</xdr:row>
      <xdr:rowOff>62230</xdr:rowOff>
    </xdr:to>
    <xdr:cxnSp macro="">
      <xdr:nvCxnSpPr>
        <xdr:cNvPr id="428" name="直線コネクタ 427"/>
        <xdr:cNvCxnSpPr/>
      </xdr:nvCxnSpPr>
      <xdr:spPr>
        <a:xfrm>
          <a:off x="13893800" y="12886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54610</xdr:rowOff>
    </xdr:from>
    <xdr:to>
      <xdr:col>20</xdr:col>
      <xdr:colOff>158750</xdr:colOff>
      <xdr:row>75</xdr:row>
      <xdr:rowOff>27940</xdr:rowOff>
    </xdr:to>
    <xdr:cxnSp macro="">
      <xdr:nvCxnSpPr>
        <xdr:cNvPr id="431" name="直線コネクタ 430"/>
        <xdr:cNvCxnSpPr/>
      </xdr:nvCxnSpPr>
      <xdr:spPr>
        <a:xfrm>
          <a:off x="13004800" y="12741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1" name="円/楕円 44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161307</xdr:rowOff>
    </xdr:from>
    <xdr:ext cx="762000" cy="259045"/>
    <xdr:sp macro="" textlink="">
      <xdr:nvSpPr>
        <xdr:cNvPr id="442"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43" name="円/楕円 442"/>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44" name="テキスト ボックス 443"/>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45" name="円/楕円 444"/>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46" name="テキスト ボックス 445"/>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47" name="円/楕円 446"/>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48" name="テキスト ボックス 447"/>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xdr:rowOff>
    </xdr:from>
    <xdr:to>
      <xdr:col>19</xdr:col>
      <xdr:colOff>6350</xdr:colOff>
      <xdr:row>74</xdr:row>
      <xdr:rowOff>105410</xdr:rowOff>
    </xdr:to>
    <xdr:sp macro="" textlink="">
      <xdr:nvSpPr>
        <xdr:cNvPr id="449" name="円/楕円 448"/>
        <xdr:cNvSpPr/>
      </xdr:nvSpPr>
      <xdr:spPr>
        <a:xfrm>
          <a:off x="12954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115587</xdr:rowOff>
    </xdr:from>
    <xdr:ext cx="762000" cy="259045"/>
    <xdr:sp macro="" textlink="">
      <xdr:nvSpPr>
        <xdr:cNvPr id="450" name="テキスト ボックス 449"/>
        <xdr:cNvSpPr txBox="1"/>
      </xdr:nvSpPr>
      <xdr:spPr>
        <a:xfrm>
          <a:off x="12623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長崎県佐々町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116553</xdr:rowOff>
    </xdr:from>
    <xdr:to>
      <xdr:col>4</xdr:col>
      <xdr:colOff>1117600</xdr:colOff>
      <xdr:row>19</xdr:row>
      <xdr:rowOff>117399</xdr:rowOff>
    </xdr:to>
    <xdr:cxnSp macro="">
      <xdr:nvCxnSpPr>
        <xdr:cNvPr id="50" name="直線コネクタ 49"/>
        <xdr:cNvCxnSpPr/>
      </xdr:nvCxnSpPr>
      <xdr:spPr bwMode="auto">
        <a:xfrm>
          <a:off x="5003800" y="3421728"/>
          <a:ext cx="6477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114777</xdr:rowOff>
    </xdr:from>
    <xdr:to>
      <xdr:col>4</xdr:col>
      <xdr:colOff>469900</xdr:colOff>
      <xdr:row>19</xdr:row>
      <xdr:rowOff>116553</xdr:rowOff>
    </xdr:to>
    <xdr:cxnSp macro="">
      <xdr:nvCxnSpPr>
        <xdr:cNvPr id="53" name="直線コネクタ 52"/>
        <xdr:cNvCxnSpPr/>
      </xdr:nvCxnSpPr>
      <xdr:spPr bwMode="auto">
        <a:xfrm>
          <a:off x="4305300" y="3419952"/>
          <a:ext cx="698500" cy="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114777</xdr:rowOff>
    </xdr:from>
    <xdr:to>
      <xdr:col>3</xdr:col>
      <xdr:colOff>904875</xdr:colOff>
      <xdr:row>19</xdr:row>
      <xdr:rowOff>120995</xdr:rowOff>
    </xdr:to>
    <xdr:cxnSp macro="">
      <xdr:nvCxnSpPr>
        <xdr:cNvPr id="56" name="直線コネクタ 55"/>
        <xdr:cNvCxnSpPr/>
      </xdr:nvCxnSpPr>
      <xdr:spPr bwMode="auto">
        <a:xfrm flipV="1">
          <a:off x="3606800" y="3419952"/>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120995</xdr:rowOff>
    </xdr:from>
    <xdr:to>
      <xdr:col>3</xdr:col>
      <xdr:colOff>206375</xdr:colOff>
      <xdr:row>19</xdr:row>
      <xdr:rowOff>137325</xdr:rowOff>
    </xdr:to>
    <xdr:cxnSp macro="">
      <xdr:nvCxnSpPr>
        <xdr:cNvPr id="59" name="直線コネクタ 58"/>
        <xdr:cNvCxnSpPr/>
      </xdr:nvCxnSpPr>
      <xdr:spPr bwMode="auto">
        <a:xfrm flipV="1">
          <a:off x="2908300" y="3426170"/>
          <a:ext cx="698500" cy="16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66599</xdr:rowOff>
    </xdr:from>
    <xdr:to>
      <xdr:col>5</xdr:col>
      <xdr:colOff>34925</xdr:colOff>
      <xdr:row>19</xdr:row>
      <xdr:rowOff>168199</xdr:rowOff>
    </xdr:to>
    <xdr:sp macro="" textlink="">
      <xdr:nvSpPr>
        <xdr:cNvPr id="69" name="円/楕円 68"/>
        <xdr:cNvSpPr/>
      </xdr:nvSpPr>
      <xdr:spPr bwMode="auto">
        <a:xfrm>
          <a:off x="5600700" y="337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146626</xdr:rowOff>
    </xdr:from>
    <xdr:ext cx="762000" cy="259045"/>
    <xdr:sp macro="" textlink="">
      <xdr:nvSpPr>
        <xdr:cNvPr id="70" name="人口1人当たり決算額の推移該当値テキスト130"/>
        <xdr:cNvSpPr txBox="1"/>
      </xdr:nvSpPr>
      <xdr:spPr>
        <a:xfrm>
          <a:off x="5740400" y="328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67,510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65753</xdr:rowOff>
    </xdr:from>
    <xdr:to>
      <xdr:col>4</xdr:col>
      <xdr:colOff>520700</xdr:colOff>
      <xdr:row>19</xdr:row>
      <xdr:rowOff>167353</xdr:rowOff>
    </xdr:to>
    <xdr:sp macro="" textlink="">
      <xdr:nvSpPr>
        <xdr:cNvPr id="71" name="円/楕円 70"/>
        <xdr:cNvSpPr/>
      </xdr:nvSpPr>
      <xdr:spPr bwMode="auto">
        <a:xfrm>
          <a:off x="4953000" y="337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152130</xdr:rowOff>
    </xdr:from>
    <xdr:ext cx="736600" cy="259045"/>
    <xdr:sp macro="" textlink="">
      <xdr:nvSpPr>
        <xdr:cNvPr id="72" name="テキスト ボックス 71"/>
        <xdr:cNvSpPr txBox="1"/>
      </xdr:nvSpPr>
      <xdr:spPr>
        <a:xfrm>
          <a:off x="4622800" y="345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67,621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63977</xdr:rowOff>
    </xdr:from>
    <xdr:to>
      <xdr:col>3</xdr:col>
      <xdr:colOff>955675</xdr:colOff>
      <xdr:row>19</xdr:row>
      <xdr:rowOff>165577</xdr:rowOff>
    </xdr:to>
    <xdr:sp macro="" textlink="">
      <xdr:nvSpPr>
        <xdr:cNvPr id="73" name="円/楕円 72"/>
        <xdr:cNvSpPr/>
      </xdr:nvSpPr>
      <xdr:spPr bwMode="auto">
        <a:xfrm>
          <a:off x="4254500" y="3369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150354</xdr:rowOff>
    </xdr:from>
    <xdr:ext cx="762000" cy="259045"/>
    <xdr:sp macro="" textlink="">
      <xdr:nvSpPr>
        <xdr:cNvPr id="74" name="テキスト ボックス 73"/>
        <xdr:cNvSpPr txBox="1"/>
      </xdr:nvSpPr>
      <xdr:spPr>
        <a:xfrm>
          <a:off x="3924300" y="34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67,854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70195</xdr:rowOff>
    </xdr:from>
    <xdr:to>
      <xdr:col>3</xdr:col>
      <xdr:colOff>257175</xdr:colOff>
      <xdr:row>20</xdr:row>
      <xdr:rowOff>345</xdr:rowOff>
    </xdr:to>
    <xdr:sp macro="" textlink="">
      <xdr:nvSpPr>
        <xdr:cNvPr id="75" name="円/楕円 74"/>
        <xdr:cNvSpPr/>
      </xdr:nvSpPr>
      <xdr:spPr bwMode="auto">
        <a:xfrm>
          <a:off x="3556000" y="337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156572</xdr:rowOff>
    </xdr:from>
    <xdr:ext cx="762000" cy="259045"/>
    <xdr:sp macro="" textlink="">
      <xdr:nvSpPr>
        <xdr:cNvPr id="76" name="テキスト ボックス 75"/>
        <xdr:cNvSpPr txBox="1"/>
      </xdr:nvSpPr>
      <xdr:spPr>
        <a:xfrm>
          <a:off x="3225800" y="346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86525</xdr:rowOff>
    </xdr:from>
    <xdr:to>
      <xdr:col>2</xdr:col>
      <xdr:colOff>692150</xdr:colOff>
      <xdr:row>20</xdr:row>
      <xdr:rowOff>16675</xdr:rowOff>
    </xdr:to>
    <xdr:sp macro="" textlink="">
      <xdr:nvSpPr>
        <xdr:cNvPr id="77" name="円/楕円 76"/>
        <xdr:cNvSpPr/>
      </xdr:nvSpPr>
      <xdr:spPr bwMode="auto">
        <a:xfrm>
          <a:off x="2857500" y="339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1452</xdr:rowOff>
    </xdr:from>
    <xdr:ext cx="762000" cy="259045"/>
    <xdr:sp macro="" textlink="">
      <xdr:nvSpPr>
        <xdr:cNvPr id="78" name="テキスト ボックス 77"/>
        <xdr:cNvSpPr txBox="1"/>
      </xdr:nvSpPr>
      <xdr:spPr>
        <a:xfrm>
          <a:off x="2527300" y="34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50774</xdr:rowOff>
    </xdr:from>
    <xdr:to>
      <xdr:col>4</xdr:col>
      <xdr:colOff>1117600</xdr:colOff>
      <xdr:row>36</xdr:row>
      <xdr:rowOff>86652</xdr:rowOff>
    </xdr:to>
    <xdr:cxnSp macro="">
      <xdr:nvCxnSpPr>
        <xdr:cNvPr id="111" name="直線コネクタ 110"/>
        <xdr:cNvCxnSpPr/>
      </xdr:nvCxnSpPr>
      <xdr:spPr bwMode="auto">
        <a:xfrm>
          <a:off x="5003800" y="7004024"/>
          <a:ext cx="647700" cy="3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38164</xdr:rowOff>
    </xdr:from>
    <xdr:to>
      <xdr:col>4</xdr:col>
      <xdr:colOff>469900</xdr:colOff>
      <xdr:row>36</xdr:row>
      <xdr:rowOff>50774</xdr:rowOff>
    </xdr:to>
    <xdr:cxnSp macro="">
      <xdr:nvCxnSpPr>
        <xdr:cNvPr id="114" name="直線コネクタ 113"/>
        <xdr:cNvCxnSpPr/>
      </xdr:nvCxnSpPr>
      <xdr:spPr bwMode="auto">
        <a:xfrm>
          <a:off x="4305300" y="6991414"/>
          <a:ext cx="698500" cy="1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37744</xdr:rowOff>
    </xdr:from>
    <xdr:to>
      <xdr:col>3</xdr:col>
      <xdr:colOff>904875</xdr:colOff>
      <xdr:row>36</xdr:row>
      <xdr:rowOff>38164</xdr:rowOff>
    </xdr:to>
    <xdr:cxnSp macro="">
      <xdr:nvCxnSpPr>
        <xdr:cNvPr id="117" name="直線コネクタ 116"/>
        <xdr:cNvCxnSpPr/>
      </xdr:nvCxnSpPr>
      <xdr:spPr bwMode="auto">
        <a:xfrm>
          <a:off x="3606800" y="6990994"/>
          <a:ext cx="698500" cy="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291833</xdr:rowOff>
    </xdr:from>
    <xdr:to>
      <xdr:col>3</xdr:col>
      <xdr:colOff>206375</xdr:colOff>
      <xdr:row>36</xdr:row>
      <xdr:rowOff>37744</xdr:rowOff>
    </xdr:to>
    <xdr:cxnSp macro="">
      <xdr:nvCxnSpPr>
        <xdr:cNvPr id="120" name="直線コネクタ 119"/>
        <xdr:cNvCxnSpPr/>
      </xdr:nvCxnSpPr>
      <xdr:spPr bwMode="auto">
        <a:xfrm>
          <a:off x="2908300" y="6902183"/>
          <a:ext cx="698500" cy="8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35852</xdr:rowOff>
    </xdr:from>
    <xdr:to>
      <xdr:col>5</xdr:col>
      <xdr:colOff>34925</xdr:colOff>
      <xdr:row>36</xdr:row>
      <xdr:rowOff>137452</xdr:rowOff>
    </xdr:to>
    <xdr:sp macro="" textlink="">
      <xdr:nvSpPr>
        <xdr:cNvPr id="130" name="円/楕円 129"/>
        <xdr:cNvSpPr/>
      </xdr:nvSpPr>
      <xdr:spPr bwMode="auto">
        <a:xfrm>
          <a:off x="5600700" y="698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7929</xdr:rowOff>
    </xdr:from>
    <xdr:ext cx="762000" cy="259045"/>
    <xdr:sp macro="" textlink="">
      <xdr:nvSpPr>
        <xdr:cNvPr id="131" name="人口1人当たり決算額の推移該当値テキスト445"/>
        <xdr:cNvSpPr txBox="1"/>
      </xdr:nvSpPr>
      <xdr:spPr>
        <a:xfrm>
          <a:off x="5740400" y="696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342874</xdr:rowOff>
    </xdr:from>
    <xdr:to>
      <xdr:col>4</xdr:col>
      <xdr:colOff>520700</xdr:colOff>
      <xdr:row>36</xdr:row>
      <xdr:rowOff>101574</xdr:rowOff>
    </xdr:to>
    <xdr:sp macro="" textlink="">
      <xdr:nvSpPr>
        <xdr:cNvPr id="132" name="円/楕円 131"/>
        <xdr:cNvSpPr/>
      </xdr:nvSpPr>
      <xdr:spPr bwMode="auto">
        <a:xfrm>
          <a:off x="4953000" y="695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86351</xdr:rowOff>
    </xdr:from>
    <xdr:ext cx="736600" cy="259045"/>
    <xdr:sp macro="" textlink="">
      <xdr:nvSpPr>
        <xdr:cNvPr id="133" name="テキスト ボックス 132"/>
        <xdr:cNvSpPr txBox="1"/>
      </xdr:nvSpPr>
      <xdr:spPr>
        <a:xfrm>
          <a:off x="4622800" y="703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330264</xdr:rowOff>
    </xdr:from>
    <xdr:to>
      <xdr:col>3</xdr:col>
      <xdr:colOff>955675</xdr:colOff>
      <xdr:row>36</xdr:row>
      <xdr:rowOff>88964</xdr:rowOff>
    </xdr:to>
    <xdr:sp macro="" textlink="">
      <xdr:nvSpPr>
        <xdr:cNvPr id="134" name="円/楕円 133"/>
        <xdr:cNvSpPr/>
      </xdr:nvSpPr>
      <xdr:spPr bwMode="auto">
        <a:xfrm>
          <a:off x="4254500" y="694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73741</xdr:rowOff>
    </xdr:from>
    <xdr:ext cx="762000" cy="259045"/>
    <xdr:sp macro="" textlink="">
      <xdr:nvSpPr>
        <xdr:cNvPr id="135" name="テキスト ボックス 134"/>
        <xdr:cNvSpPr txBox="1"/>
      </xdr:nvSpPr>
      <xdr:spPr>
        <a:xfrm>
          <a:off x="3924300" y="70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329844</xdr:rowOff>
    </xdr:from>
    <xdr:to>
      <xdr:col>3</xdr:col>
      <xdr:colOff>257175</xdr:colOff>
      <xdr:row>36</xdr:row>
      <xdr:rowOff>88544</xdr:rowOff>
    </xdr:to>
    <xdr:sp macro="" textlink="">
      <xdr:nvSpPr>
        <xdr:cNvPr id="136" name="円/楕円 135"/>
        <xdr:cNvSpPr/>
      </xdr:nvSpPr>
      <xdr:spPr bwMode="auto">
        <a:xfrm>
          <a:off x="3556000" y="694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73321</xdr:rowOff>
    </xdr:from>
    <xdr:ext cx="762000" cy="259045"/>
    <xdr:sp macro="" textlink="">
      <xdr:nvSpPr>
        <xdr:cNvPr id="137" name="テキスト ボックス 136"/>
        <xdr:cNvSpPr txBox="1"/>
      </xdr:nvSpPr>
      <xdr:spPr>
        <a:xfrm>
          <a:off x="3225800" y="702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241033</xdr:rowOff>
    </xdr:from>
    <xdr:to>
      <xdr:col>2</xdr:col>
      <xdr:colOff>692150</xdr:colOff>
      <xdr:row>35</xdr:row>
      <xdr:rowOff>342633</xdr:rowOff>
    </xdr:to>
    <xdr:sp macro="" textlink="">
      <xdr:nvSpPr>
        <xdr:cNvPr id="138" name="円/楕円 137"/>
        <xdr:cNvSpPr/>
      </xdr:nvSpPr>
      <xdr:spPr bwMode="auto">
        <a:xfrm>
          <a:off x="2857500" y="685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327410</xdr:rowOff>
    </xdr:from>
    <xdr:ext cx="762000" cy="259045"/>
    <xdr:sp macro="" textlink="">
      <xdr:nvSpPr>
        <xdr:cNvPr id="139" name="テキスト ボックス 138"/>
        <xdr:cNvSpPr txBox="1"/>
      </xdr:nvSpPr>
      <xdr:spPr>
        <a:xfrm>
          <a:off x="2527300" y="693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前年度比については、財政調整基金残高△</a:t>
          </a:r>
          <a:r>
            <a:rPr kumimoji="1" lang="en-US" altLang="ja-JP" sz="1050">
              <a:latin typeface="ＭＳ ゴシック" pitchFamily="49" charset="-128"/>
              <a:ea typeface="ＭＳ ゴシック" pitchFamily="49" charset="-128"/>
            </a:rPr>
            <a:t>0.23</a:t>
          </a:r>
          <a:r>
            <a:rPr kumimoji="1" lang="ja-JP" altLang="en-US" sz="1050">
              <a:latin typeface="ＭＳ ゴシック" pitchFamily="49" charset="-128"/>
              <a:ea typeface="ＭＳ ゴシック" pitchFamily="49" charset="-128"/>
            </a:rPr>
            <a:t>ポイント、実質収支額△</a:t>
          </a:r>
          <a:r>
            <a:rPr kumimoji="1" lang="en-US" altLang="ja-JP" sz="1050">
              <a:latin typeface="ＭＳ ゴシック" pitchFamily="49" charset="-128"/>
              <a:ea typeface="ＭＳ ゴシック" pitchFamily="49" charset="-128"/>
            </a:rPr>
            <a:t>1.20</a:t>
          </a:r>
          <a:r>
            <a:rPr kumimoji="1" lang="ja-JP" altLang="en-US" sz="1050">
              <a:latin typeface="ＭＳ ゴシック" pitchFamily="49" charset="-128"/>
              <a:ea typeface="ＭＳ ゴシック" pitchFamily="49" charset="-128"/>
            </a:rPr>
            <a:t>ポイント、実質単年度収支△</a:t>
          </a:r>
          <a:r>
            <a:rPr kumimoji="1" lang="en-US" altLang="ja-JP" sz="1050">
              <a:latin typeface="ＭＳ ゴシック" pitchFamily="49" charset="-128"/>
              <a:ea typeface="ＭＳ ゴシック" pitchFamily="49" charset="-128"/>
            </a:rPr>
            <a:t>5.41</a:t>
          </a:r>
          <a:r>
            <a:rPr kumimoji="1" lang="ja-JP" altLang="en-US" sz="1050">
              <a:latin typeface="ＭＳ ゴシック" pitchFamily="49" charset="-128"/>
              <a:ea typeface="ＭＳ ゴシック" pitchFamily="49" charset="-128"/>
            </a:rPr>
            <a:t>ポイントとなった。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財政調整基金残高は、前年度比△</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百万円の</a:t>
          </a:r>
          <a:r>
            <a:rPr kumimoji="1" lang="en-US" altLang="ja-JP" sz="1050">
              <a:latin typeface="ＭＳ ゴシック" pitchFamily="49" charset="-128"/>
              <a:ea typeface="ＭＳ ゴシック" pitchFamily="49" charset="-128"/>
            </a:rPr>
            <a:t>560</a:t>
          </a:r>
          <a:r>
            <a:rPr kumimoji="1" lang="ja-JP" altLang="en-US" sz="1050">
              <a:latin typeface="ＭＳ ゴシック" pitchFamily="49" charset="-128"/>
              <a:ea typeface="ＭＳ ゴシック" pitchFamily="49" charset="-128"/>
            </a:rPr>
            <a:t>百万円となった。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実質収支額は△</a:t>
          </a:r>
          <a:r>
            <a:rPr kumimoji="1" lang="en-US" altLang="ja-JP" sz="1050">
              <a:latin typeface="ＭＳ ゴシック" pitchFamily="49" charset="-128"/>
              <a:ea typeface="ＭＳ ゴシック" pitchFamily="49" charset="-128"/>
            </a:rPr>
            <a:t>41</a:t>
          </a:r>
          <a:r>
            <a:rPr kumimoji="1" lang="ja-JP" altLang="en-US" sz="1050">
              <a:latin typeface="ＭＳ ゴシック" pitchFamily="49" charset="-128"/>
              <a:ea typeface="ＭＳ ゴシック" pitchFamily="49" charset="-128"/>
            </a:rPr>
            <a:t>百万円の</a:t>
          </a:r>
          <a:r>
            <a:rPr kumimoji="1" lang="en-US" altLang="ja-JP" sz="1050">
              <a:latin typeface="ＭＳ ゴシック" pitchFamily="49" charset="-128"/>
              <a:ea typeface="ＭＳ ゴシック" pitchFamily="49" charset="-128"/>
            </a:rPr>
            <a:t>232</a:t>
          </a:r>
          <a:r>
            <a:rPr kumimoji="1" lang="ja-JP" altLang="en-US" sz="1050">
              <a:latin typeface="ＭＳ ゴシック" pitchFamily="49" charset="-128"/>
              <a:ea typeface="ＭＳ ゴシック" pitchFamily="49" charset="-128"/>
            </a:rPr>
            <a:t>百万円となった。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実質単年度収支については負の値となっており、</a:t>
          </a:r>
          <a:r>
            <a:rPr kumimoji="1" lang="ja-JP" altLang="ja-JP" sz="1100">
              <a:solidFill>
                <a:schemeClr val="dk1"/>
              </a:solidFill>
              <a:effectLst/>
              <a:latin typeface="+mn-lt"/>
              <a:ea typeface="+mn-ea"/>
              <a:cs typeface="+mn-cs"/>
            </a:rPr>
            <a:t>財政調整基金の取崩額が積立額を上回っていることも要因となっているが</a:t>
          </a:r>
          <a:r>
            <a:rPr kumimoji="1" lang="ja-JP" altLang="en-US" sz="1100">
              <a:solidFill>
                <a:schemeClr val="dk1"/>
              </a:solidFill>
              <a:effectLst/>
              <a:latin typeface="+mn-lt"/>
              <a:ea typeface="+mn-ea"/>
              <a:cs typeface="+mn-cs"/>
            </a:rPr>
            <a:t>、財政調整基金と他の基金の残高を勘案したこともあり、財政的に大きな影響はない。</a:t>
          </a:r>
          <a:endParaRPr kumimoji="1" lang="en-US" altLang="ja-JP" sz="1100">
            <a:solidFill>
              <a:schemeClr val="dk1"/>
            </a:solidFill>
            <a:effectLst/>
            <a:latin typeface="+mn-lt"/>
            <a:ea typeface="+mn-ea"/>
            <a:cs typeface="+mn-cs"/>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全会計黒字となっているため、比率はマイナスの値（△</a:t>
          </a:r>
          <a:r>
            <a:rPr kumimoji="1" lang="en-US" altLang="ja-JP" sz="1050">
              <a:latin typeface="ＭＳ ゴシック" pitchFamily="49" charset="-128"/>
              <a:ea typeface="ＭＳ ゴシック" pitchFamily="49" charset="-128"/>
            </a:rPr>
            <a:t>40.6%</a:t>
          </a:r>
          <a:r>
            <a:rPr kumimoji="1" lang="ja-JP" altLang="en-US" sz="1050">
              <a:latin typeface="ＭＳ ゴシック" pitchFamily="49" charset="-128"/>
              <a:ea typeface="ＭＳ ゴシック" pitchFamily="49" charset="-128"/>
            </a:rPr>
            <a:t>）となっている。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水道事業会計については、小浦工業団地貯水槽築造工事を施工したが主な要因となり、</a:t>
          </a:r>
          <a:r>
            <a:rPr kumimoji="1" lang="en-US" altLang="ja-JP" sz="1050">
              <a:latin typeface="ＭＳ ゴシック" pitchFamily="49" charset="-128"/>
              <a:ea typeface="ＭＳ ゴシック" pitchFamily="49" charset="-128"/>
            </a:rPr>
            <a:t>1.94</a:t>
          </a:r>
          <a:r>
            <a:rPr kumimoji="1" lang="ja-JP" altLang="en-US" sz="1050">
              <a:latin typeface="ＭＳ ゴシック" pitchFamily="49" charset="-128"/>
              <a:ea typeface="ＭＳ ゴシック" pitchFamily="49" charset="-128"/>
            </a:rPr>
            <a:t>ポイントの減となっている。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一般会計については、前年度比△</a:t>
          </a:r>
          <a:r>
            <a:rPr kumimoji="1" lang="en-US" altLang="ja-JP" sz="1050">
              <a:latin typeface="ＭＳ ゴシック" pitchFamily="49" charset="-128"/>
              <a:ea typeface="ＭＳ ゴシック" pitchFamily="49" charset="-128"/>
            </a:rPr>
            <a:t>1.20</a:t>
          </a:r>
          <a:r>
            <a:rPr kumimoji="1" lang="ja-JP" altLang="en-US" sz="1050">
              <a:latin typeface="ＭＳ ゴシック" pitchFamily="49" charset="-128"/>
              <a:ea typeface="ＭＳ ゴシック" pitchFamily="49" charset="-128"/>
            </a:rPr>
            <a:t>ポイントとなっており、平成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年度において、平成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年度繰越明許費に多額の不用額（</a:t>
          </a:r>
          <a:r>
            <a:rPr kumimoji="1" lang="en-US" altLang="ja-JP" sz="1050">
              <a:latin typeface="ＭＳ ゴシック" pitchFamily="49" charset="-128"/>
              <a:ea typeface="ＭＳ ゴシック" pitchFamily="49" charset="-128"/>
            </a:rPr>
            <a:t>101</a:t>
          </a:r>
          <a:r>
            <a:rPr kumimoji="1" lang="ja-JP" altLang="en-US" sz="1050">
              <a:latin typeface="ＭＳ ゴシック" pitchFamily="49" charset="-128"/>
              <a:ea typeface="ＭＳ ゴシック" pitchFamily="49" charset="-128"/>
            </a:rPr>
            <a:t>百万円）が発生していたことにより、実質収支額が前年度比で減（△</a:t>
          </a:r>
          <a:r>
            <a:rPr kumimoji="1" lang="en-US" altLang="ja-JP" sz="1050">
              <a:latin typeface="ＭＳ ゴシック" pitchFamily="49" charset="-128"/>
              <a:ea typeface="ＭＳ ゴシック" pitchFamily="49" charset="-128"/>
            </a:rPr>
            <a:t>41</a:t>
          </a:r>
          <a:r>
            <a:rPr kumimoji="1" lang="ja-JP" altLang="en-US" sz="1050">
              <a:latin typeface="ＭＳ ゴシック" pitchFamily="49" charset="-128"/>
              <a:ea typeface="ＭＳ ゴシック" pitchFamily="49" charset="-128"/>
            </a:rPr>
            <a:t>百万円）となったことが主な要因である。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介護保険特別会計については、前年度比</a:t>
          </a:r>
          <a:r>
            <a:rPr kumimoji="1" lang="en-US" altLang="ja-JP" sz="1050">
              <a:latin typeface="ＭＳ ゴシック" pitchFamily="49" charset="-128"/>
              <a:ea typeface="ＭＳ ゴシック" pitchFamily="49" charset="-128"/>
            </a:rPr>
            <a:t>+0.45</a:t>
          </a:r>
          <a:r>
            <a:rPr kumimoji="1" lang="ja-JP" altLang="en-US" sz="1050">
              <a:latin typeface="ＭＳ ゴシック" pitchFamily="49" charset="-128"/>
              <a:ea typeface="ＭＳ ゴシック" pitchFamily="49" charset="-128"/>
            </a:rPr>
            <a:t>ポイントとなっており、給付費の減（△</a:t>
          </a:r>
          <a:r>
            <a:rPr kumimoji="1" lang="en-US" altLang="ja-JP" sz="1050">
              <a:latin typeface="ＭＳ ゴシック" pitchFamily="49" charset="-128"/>
              <a:ea typeface="ＭＳ ゴシック" pitchFamily="49" charset="-128"/>
            </a:rPr>
            <a:t>45</a:t>
          </a:r>
          <a:r>
            <a:rPr kumimoji="1" lang="ja-JP" altLang="en-US" sz="1050">
              <a:latin typeface="ＭＳ ゴシック" pitchFamily="49" charset="-128"/>
              <a:ea typeface="ＭＳ ゴシック" pitchFamily="49" charset="-128"/>
            </a:rPr>
            <a:t>百万円）や保険料の増（</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百万円）などの増が主な要因である。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国民健康保険特別会計については、前年度比</a:t>
          </a:r>
          <a:r>
            <a:rPr kumimoji="1" lang="en-US" altLang="ja-JP" sz="1050">
              <a:latin typeface="ＭＳ ゴシック" pitchFamily="49" charset="-128"/>
              <a:ea typeface="ＭＳ ゴシック" pitchFamily="49" charset="-128"/>
            </a:rPr>
            <a:t>+0.71</a:t>
          </a:r>
          <a:r>
            <a:rPr kumimoji="1" lang="ja-JP" altLang="en-US" sz="1050">
              <a:latin typeface="ＭＳ ゴシック" pitchFamily="49" charset="-128"/>
              <a:ea typeface="ＭＳ ゴシック" pitchFamily="49" charset="-128"/>
            </a:rPr>
            <a:t>ポイントとなっており、前期高齢者交付金の増（</a:t>
          </a:r>
          <a:r>
            <a:rPr kumimoji="1" lang="en-US" altLang="ja-JP" sz="1050">
              <a:latin typeface="ＭＳ ゴシック" pitchFamily="49" charset="-128"/>
              <a:ea typeface="ＭＳ ゴシック" pitchFamily="49" charset="-128"/>
            </a:rPr>
            <a:t>+61</a:t>
          </a:r>
          <a:r>
            <a:rPr kumimoji="1" lang="ja-JP" altLang="en-US" sz="1050">
              <a:latin typeface="ＭＳ ゴシック" pitchFamily="49" charset="-128"/>
              <a:ea typeface="ＭＳ ゴシック" pitchFamily="49" charset="-128"/>
            </a:rPr>
            <a:t>百万円）、共同事業交付金の増（</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百万円）などが増の要因である。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公共下水道事業特別会計については。前年度比</a:t>
          </a:r>
          <a:r>
            <a:rPr kumimoji="1" lang="en-US" altLang="ja-JP" sz="1050">
              <a:latin typeface="ＭＳ ゴシック" pitchFamily="49" charset="-128"/>
              <a:ea typeface="ＭＳ ゴシック" pitchFamily="49" charset="-128"/>
            </a:rPr>
            <a:t>+0.28</a:t>
          </a:r>
          <a:r>
            <a:rPr kumimoji="1" lang="ja-JP" altLang="en-US" sz="1050">
              <a:latin typeface="ＭＳ ゴシック" pitchFamily="49" charset="-128"/>
              <a:ea typeface="ＭＳ ゴシック" pitchFamily="49" charset="-128"/>
            </a:rPr>
            <a:t>ポイントとなっており、料金収入の増（</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百万円）が主な要因である。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その他の会計については、例年とほぼ同値となっている。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今後も歳入における財源確保、歳出における経常経費の抑制などを行い、財政の健全化に努める。</a:t>
          </a:r>
          <a:endParaRPr kumimoji="1" lang="en-US" altLang="ja-JP" sz="1050">
            <a:latin typeface="ＭＳ ゴシック" pitchFamily="49" charset="-128"/>
            <a:ea typeface="ＭＳ ゴシック" pitchFamily="49" charset="-128"/>
          </a:endParaRP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実質公債費比率は</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となっており、前年度比△</a:t>
          </a:r>
          <a:r>
            <a:rPr kumimoji="1" lang="en-US" altLang="ja-JP" sz="1050">
              <a:latin typeface="ＭＳ ゴシック" pitchFamily="49" charset="-128"/>
              <a:ea typeface="ＭＳ ゴシック" pitchFamily="49" charset="-128"/>
            </a:rPr>
            <a:t>0.5</a:t>
          </a:r>
          <a:r>
            <a:rPr kumimoji="1" lang="ja-JP" altLang="en-US" sz="1050">
              <a:latin typeface="ＭＳ ゴシック" pitchFamily="49" charset="-128"/>
              <a:ea typeface="ＭＳ ゴシック" pitchFamily="49" charset="-128"/>
            </a:rPr>
            <a:t>ポイント、類似団体比△</a:t>
          </a:r>
          <a:r>
            <a:rPr kumimoji="1" lang="en-US" altLang="ja-JP" sz="1050">
              <a:latin typeface="ＭＳ ゴシック" pitchFamily="49" charset="-128"/>
              <a:ea typeface="ＭＳ ゴシック" pitchFamily="49" charset="-128"/>
            </a:rPr>
            <a:t>3.1</a:t>
          </a:r>
          <a:r>
            <a:rPr kumimoji="1" lang="ja-JP" altLang="en-US" sz="1050">
              <a:latin typeface="ＭＳ ゴシック" pitchFamily="49" charset="-128"/>
              <a:ea typeface="ＭＳ ゴシック" pitchFamily="49" charset="-128"/>
            </a:rPr>
            <a:t>ポイントとなっている。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単年度でみても△</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ポイントとなっており、平成</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年度発行の過疎対策事業債、平成</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年度発行の一般廃棄物処理事業債の償還終了が主な減の要因である。</a:t>
          </a:r>
          <a:endParaRPr kumimoji="1" lang="en-US" altLang="ja-JP" sz="105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年度の大型事業に係る償還の開始</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、将来的な公債費負担圧縮のため、据置期間を設けないこととしたことによる元金償還の開始などで一時的に公債費負担が増加することが予想されるが、償還方法などを適切に管理し、財政健全化に努める。</a:t>
          </a:r>
          <a:endParaRPr lang="ja-JP" altLang="ja-JP" sz="1050">
            <a:effectLst/>
          </a:endParaRPr>
        </a:p>
        <a:p>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100">
              <a:solidFill>
                <a:schemeClr val="dk1"/>
              </a:solidFill>
              <a:effectLst/>
              <a:latin typeface="+mn-lt"/>
              <a:ea typeface="+mn-ea"/>
              <a:cs typeface="+mn-cs"/>
            </a:rPr>
            <a:t>87.4</a:t>
          </a:r>
          <a:r>
            <a:rPr kumimoji="1" lang="ja-JP" altLang="ja-JP" sz="1100">
              <a:solidFill>
                <a:schemeClr val="dk1"/>
              </a:solidFill>
              <a:effectLst/>
              <a:latin typeface="+mn-lt"/>
              <a:ea typeface="+mn-ea"/>
              <a:cs typeface="+mn-cs"/>
            </a:rPr>
            <a:t>％）となっている。</a:t>
          </a:r>
          <a:endParaRPr lang="ja-JP" altLang="ja-JP" sz="1050">
            <a:effectLst/>
          </a:endParaRPr>
        </a:p>
        <a:p>
          <a:r>
            <a:rPr kumimoji="1" lang="ja-JP" altLang="ja-JP" sz="1100">
              <a:solidFill>
                <a:schemeClr val="dk1"/>
              </a:solidFill>
              <a:effectLst/>
              <a:latin typeface="+mn-lt"/>
              <a:ea typeface="+mn-ea"/>
              <a:cs typeface="+mn-cs"/>
            </a:rPr>
            <a:t>前年度比は△</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ポイントとなっており、過疎対策事業債や一般廃棄物処理事業債の償還終了などによる地方債現在高の減（△</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百万円）による将来負担額の減（△</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百万円）や、充当可能基金の増（</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百万円）による充当可能財源の増（</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百万円）などが比率を押し下げる要因となっている。</a:t>
          </a:r>
          <a:endParaRPr lang="ja-JP" altLang="ja-JP" sz="1050">
            <a:effectLst/>
          </a:endParaRPr>
        </a:p>
        <a:p>
          <a:r>
            <a:rPr kumimoji="1" lang="ja-JP" altLang="ja-JP" sz="1100">
              <a:solidFill>
                <a:schemeClr val="dk1"/>
              </a:solidFill>
              <a:effectLst/>
              <a:latin typeface="+mn-lt"/>
              <a:ea typeface="+mn-ea"/>
              <a:cs typeface="+mn-cs"/>
            </a:rPr>
            <a:t>現在、分子はマイナスの値になっているが、公共施設の老朽化対策などで充当可能基金の減少なども見込まれることや、特定財源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減少することなどがあれば、即座にプラスの値に転じる可能性もあるため、財政運営を堅実に行うことが必要である。</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5794028</v>
      </c>
      <c r="BO4" s="349"/>
      <c r="BP4" s="349"/>
      <c r="BQ4" s="349"/>
      <c r="BR4" s="349"/>
      <c r="BS4" s="349"/>
      <c r="BT4" s="349"/>
      <c r="BU4" s="350"/>
      <c r="BV4" s="348">
        <v>6384476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7.8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5394615</v>
      </c>
      <c r="BO5" s="386"/>
      <c r="BP5" s="386"/>
      <c r="BQ5" s="386"/>
      <c r="BR5" s="386"/>
      <c r="BS5" s="386"/>
      <c r="BT5" s="386"/>
      <c r="BU5" s="387"/>
      <c r="BV5" s="385">
        <v>6064287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80.599999999999994</v>
      </c>
      <c r="CU5" s="383"/>
      <c r="CV5" s="383"/>
      <c r="CW5" s="383"/>
      <c r="CX5" s="383"/>
      <c r="CY5" s="383"/>
      <c r="CZ5" s="383"/>
      <c r="DA5" s="384"/>
      <c r="DB5" s="382">
        <v>76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399413</v>
      </c>
      <c r="BO6" s="386"/>
      <c r="BP6" s="386"/>
      <c r="BQ6" s="386"/>
      <c r="BR6" s="386"/>
      <c r="BS6" s="386"/>
      <c r="BT6" s="386"/>
      <c r="BU6" s="387"/>
      <c r="BV6" s="385">
        <v>320189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v>
      </c>
      <c r="CU6" s="423"/>
      <c r="CV6" s="423"/>
      <c r="CW6" s="423"/>
      <c r="CX6" s="423"/>
      <c r="CY6" s="423"/>
      <c r="CZ6" s="423"/>
      <c r="DA6" s="424"/>
      <c r="DB6" s="422">
        <v>81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166950</v>
      </c>
      <c r="BO7" s="386"/>
      <c r="BP7" s="386"/>
      <c r="BQ7" s="386"/>
      <c r="BR7" s="386"/>
      <c r="BS7" s="386"/>
      <c r="BT7" s="386"/>
      <c r="BU7" s="387"/>
      <c r="BV7" s="385">
        <v>46421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3501863</v>
      </c>
      <c r="CU7" s="386"/>
      <c r="CV7" s="386"/>
      <c r="CW7" s="386"/>
      <c r="CX7" s="386"/>
      <c r="CY7" s="386"/>
      <c r="CZ7" s="386"/>
      <c r="DA7" s="387"/>
      <c r="DB7" s="385">
        <v>3492503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232463</v>
      </c>
      <c r="BO8" s="386"/>
      <c r="BP8" s="386"/>
      <c r="BQ8" s="386"/>
      <c r="BR8" s="386"/>
      <c r="BS8" s="386"/>
      <c r="BT8" s="386"/>
      <c r="BU8" s="387"/>
      <c r="BV8" s="385">
        <v>273768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13599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-41305</v>
      </c>
      <c r="BO9" s="386"/>
      <c r="BP9" s="386"/>
      <c r="BQ9" s="386"/>
      <c r="BR9" s="386"/>
      <c r="BS9" s="386"/>
      <c r="BT9" s="386"/>
      <c r="BU9" s="387"/>
      <c r="BV9" s="385">
        <v>90678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9.6999999999999993</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13697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202579</v>
      </c>
      <c r="BO10" s="386"/>
      <c r="BP10" s="386"/>
      <c r="BQ10" s="386"/>
      <c r="BR10" s="386"/>
      <c r="BS10" s="386"/>
      <c r="BT10" s="386"/>
      <c r="BU10" s="387"/>
      <c r="BV10" s="385">
        <v>99403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13838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209127</v>
      </c>
      <c r="BO12" s="386"/>
      <c r="BP12" s="386"/>
      <c r="BQ12" s="386"/>
      <c r="BR12" s="386"/>
      <c r="BS12" s="386"/>
      <c r="BT12" s="386"/>
      <c r="BU12" s="387"/>
      <c r="BV12" s="385">
        <v>49000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13793</v>
      </c>
      <c r="S13" s="467"/>
      <c r="T13" s="467"/>
      <c r="U13" s="467"/>
      <c r="V13" s="468"/>
      <c r="W13" s="401" t="s">
        <v>122</v>
      </c>
      <c r="X13" s="402"/>
      <c r="Y13" s="402"/>
      <c r="Z13" s="402"/>
      <c r="AA13" s="402"/>
      <c r="AB13" s="392"/>
      <c r="AC13" s="436">
        <v>333</v>
      </c>
      <c r="AD13" s="437"/>
      <c r="AE13" s="437"/>
      <c r="AF13" s="437"/>
      <c r="AG13" s="476"/>
      <c r="AH13" s="436">
        <v>355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-47853</v>
      </c>
      <c r="BO13" s="386"/>
      <c r="BP13" s="386"/>
      <c r="BQ13" s="386"/>
      <c r="BR13" s="386"/>
      <c r="BS13" s="386"/>
      <c r="BT13" s="386"/>
      <c r="BU13" s="387"/>
      <c r="BV13" s="385">
        <v>141081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6.5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13709</v>
      </c>
      <c r="S14" s="467"/>
      <c r="T14" s="467"/>
      <c r="U14" s="467"/>
      <c r="V14" s="468"/>
      <c r="W14" s="375"/>
      <c r="X14" s="376"/>
      <c r="Y14" s="376"/>
      <c r="Z14" s="376"/>
      <c r="AA14" s="376"/>
      <c r="AB14" s="365"/>
      <c r="AC14" s="469">
        <v>5.2</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13663</v>
      </c>
      <c r="S15" s="467"/>
      <c r="T15" s="467"/>
      <c r="U15" s="467"/>
      <c r="V15" s="468"/>
      <c r="W15" s="401" t="s">
        <v>129</v>
      </c>
      <c r="X15" s="402"/>
      <c r="Y15" s="402"/>
      <c r="Z15" s="402"/>
      <c r="AA15" s="402"/>
      <c r="AB15" s="392"/>
      <c r="AC15" s="436">
        <v>1601</v>
      </c>
      <c r="AD15" s="437"/>
      <c r="AE15" s="437"/>
      <c r="AF15" s="437"/>
      <c r="AG15" s="476"/>
      <c r="AH15" s="436">
        <v>1734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1377188</v>
      </c>
      <c r="BO15" s="349"/>
      <c r="BP15" s="349"/>
      <c r="BQ15" s="349"/>
      <c r="BR15" s="349"/>
      <c r="BS15" s="349"/>
      <c r="BT15" s="349"/>
      <c r="BU15" s="350"/>
      <c r="BV15" s="348">
        <v>1375970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25.1</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2881336</v>
      </c>
      <c r="BO16" s="386"/>
      <c r="BP16" s="386"/>
      <c r="BQ16" s="386"/>
      <c r="BR16" s="386"/>
      <c r="BS16" s="386"/>
      <c r="BT16" s="386"/>
      <c r="BU16" s="387"/>
      <c r="BV16" s="385">
        <v>2875638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4448</v>
      </c>
      <c r="AD17" s="437"/>
      <c r="AE17" s="437"/>
      <c r="AF17" s="437"/>
      <c r="AG17" s="476"/>
      <c r="AH17" s="436">
        <v>4392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1769885</v>
      </c>
      <c r="BO17" s="386"/>
      <c r="BP17" s="386"/>
      <c r="BQ17" s="386"/>
      <c r="BR17" s="386"/>
      <c r="BS17" s="386"/>
      <c r="BT17" s="386"/>
      <c r="BU17" s="387"/>
      <c r="BV17" s="385">
        <v>1780387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32.270000000000003</v>
      </c>
      <c r="M18" s="498"/>
      <c r="N18" s="498"/>
      <c r="O18" s="498"/>
      <c r="P18" s="498"/>
      <c r="Q18" s="498"/>
      <c r="R18" s="499"/>
      <c r="S18" s="499"/>
      <c r="T18" s="499"/>
      <c r="U18" s="499"/>
      <c r="V18" s="500"/>
      <c r="W18" s="403"/>
      <c r="X18" s="404"/>
      <c r="Y18" s="404"/>
      <c r="Z18" s="404"/>
      <c r="AA18" s="404"/>
      <c r="AB18" s="395"/>
      <c r="AC18" s="501">
        <v>69.7</v>
      </c>
      <c r="AD18" s="502"/>
      <c r="AE18" s="502"/>
      <c r="AF18" s="502"/>
      <c r="AG18" s="503"/>
      <c r="AH18" s="501">
        <v>67.7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2847271</v>
      </c>
      <c r="BO18" s="386"/>
      <c r="BP18" s="386"/>
      <c r="BQ18" s="386"/>
      <c r="BR18" s="386"/>
      <c r="BS18" s="386"/>
      <c r="BT18" s="386"/>
      <c r="BU18" s="387"/>
      <c r="BV18" s="385">
        <v>2625030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421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4291866</v>
      </c>
      <c r="BO19" s="386"/>
      <c r="BP19" s="386"/>
      <c r="BQ19" s="386"/>
      <c r="BR19" s="386"/>
      <c r="BS19" s="386"/>
      <c r="BT19" s="386"/>
      <c r="BU19" s="387"/>
      <c r="BV19" s="385">
        <v>4291658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4884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4529330</v>
      </c>
      <c r="BO23" s="386"/>
      <c r="BP23" s="386"/>
      <c r="BQ23" s="386"/>
      <c r="BR23" s="386"/>
      <c r="BS23" s="386"/>
      <c r="BT23" s="386"/>
      <c r="BU23" s="387"/>
      <c r="BV23" s="385">
        <v>4664699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6200</v>
      </c>
      <c r="R24" s="437"/>
      <c r="S24" s="437"/>
      <c r="T24" s="437"/>
      <c r="U24" s="437"/>
      <c r="V24" s="476"/>
      <c r="W24" s="531"/>
      <c r="X24" s="519"/>
      <c r="Y24" s="520"/>
      <c r="Z24" s="435" t="s">
        <v>153</v>
      </c>
      <c r="AA24" s="415"/>
      <c r="AB24" s="415"/>
      <c r="AC24" s="415"/>
      <c r="AD24" s="415"/>
      <c r="AE24" s="415"/>
      <c r="AF24" s="415"/>
      <c r="AG24" s="416"/>
      <c r="AH24" s="436">
        <v>74</v>
      </c>
      <c r="AI24" s="437"/>
      <c r="AJ24" s="437"/>
      <c r="AK24" s="437"/>
      <c r="AL24" s="476"/>
      <c r="AM24" s="436">
        <v>215340</v>
      </c>
      <c r="AN24" s="437"/>
      <c r="AO24" s="437"/>
      <c r="AP24" s="437"/>
      <c r="AQ24" s="437"/>
      <c r="AR24" s="476"/>
      <c r="AS24" s="436">
        <v>2910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4346382</v>
      </c>
      <c r="BO24" s="386"/>
      <c r="BP24" s="386"/>
      <c r="BQ24" s="386"/>
      <c r="BR24" s="386"/>
      <c r="BS24" s="386"/>
      <c r="BT24" s="386"/>
      <c r="BU24" s="387"/>
      <c r="BV24" s="385">
        <v>4487421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4900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330522</v>
      </c>
      <c r="BO25" s="349"/>
      <c r="BP25" s="349"/>
      <c r="BQ25" s="349"/>
      <c r="BR25" s="349"/>
      <c r="BS25" s="349"/>
      <c r="BT25" s="349"/>
      <c r="BU25" s="350"/>
      <c r="BV25" s="348">
        <v>174120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4700</v>
      </c>
      <c r="R26" s="437"/>
      <c r="S26" s="437"/>
      <c r="T26" s="437"/>
      <c r="U26" s="437"/>
      <c r="V26" s="476"/>
      <c r="W26" s="531"/>
      <c r="X26" s="519"/>
      <c r="Y26" s="520"/>
      <c r="Z26" s="435" t="s">
        <v>159</v>
      </c>
      <c r="AA26" s="541"/>
      <c r="AB26" s="541"/>
      <c r="AC26" s="541"/>
      <c r="AD26" s="541"/>
      <c r="AE26" s="541"/>
      <c r="AF26" s="541"/>
      <c r="AG26" s="542"/>
      <c r="AH26" s="436">
        <v>2</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3100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12324</v>
      </c>
      <c r="AN27" s="437"/>
      <c r="AO27" s="437"/>
      <c r="AP27" s="437"/>
      <c r="AQ27" s="437"/>
      <c r="AR27" s="476"/>
      <c r="AS27" s="436">
        <v>3081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328142</v>
      </c>
      <c r="BO27" s="555"/>
      <c r="BP27" s="555"/>
      <c r="BQ27" s="555"/>
      <c r="BR27" s="555"/>
      <c r="BS27" s="555"/>
      <c r="BT27" s="555"/>
      <c r="BU27" s="556"/>
      <c r="BV27" s="554">
        <v>327953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2490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560041</v>
      </c>
      <c r="BO28" s="349"/>
      <c r="BP28" s="349"/>
      <c r="BQ28" s="349"/>
      <c r="BR28" s="349"/>
      <c r="BS28" s="349"/>
      <c r="BT28" s="349"/>
      <c r="BU28" s="350"/>
      <c r="BV28" s="348">
        <v>566589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2260</v>
      </c>
      <c r="R29" s="437"/>
      <c r="S29" s="437"/>
      <c r="T29" s="437"/>
      <c r="U29" s="437"/>
      <c r="V29" s="476"/>
      <c r="W29" s="532"/>
      <c r="X29" s="533"/>
      <c r="Y29" s="534"/>
      <c r="Z29" s="435" t="s">
        <v>170</v>
      </c>
      <c r="AA29" s="415"/>
      <c r="AB29" s="415"/>
      <c r="AC29" s="415"/>
      <c r="AD29" s="415"/>
      <c r="AE29" s="415"/>
      <c r="AF29" s="415"/>
      <c r="AG29" s="416"/>
      <c r="AH29" s="436">
        <v>78</v>
      </c>
      <c r="AI29" s="437"/>
      <c r="AJ29" s="437"/>
      <c r="AK29" s="437"/>
      <c r="AL29" s="476"/>
      <c r="AM29" s="436">
        <v>227664</v>
      </c>
      <c r="AN29" s="437"/>
      <c r="AO29" s="437"/>
      <c r="AP29" s="437"/>
      <c r="AQ29" s="437"/>
      <c r="AR29" s="476"/>
      <c r="AS29" s="436">
        <v>2919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889576</v>
      </c>
      <c r="BO29" s="386"/>
      <c r="BP29" s="386"/>
      <c r="BQ29" s="386"/>
      <c r="BR29" s="386"/>
      <c r="BS29" s="386"/>
      <c r="BT29" s="386"/>
      <c r="BU29" s="387"/>
      <c r="BV29" s="385">
        <v>888567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3812352</v>
      </c>
      <c r="BO30" s="555"/>
      <c r="BP30" s="555"/>
      <c r="BQ30" s="555"/>
      <c r="BR30" s="555"/>
      <c r="BS30" s="555"/>
      <c r="BT30" s="555"/>
      <c r="BU30" s="556"/>
      <c r="BV30" s="554">
        <v>3556709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長崎県後期高齢者医療広域連合（普通会計）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長崎県林業公社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長崎県後期高齢者医療広域連合（後期高齢者医療事業会計）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松浦鉄道株式会社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長崎県市町村総合事務組合（一般会計）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長崎県市町村総合事務組合（市町村会館管理事業特別会計）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長崎県市町村総合事務組合（市町村会館馬町別館管理事業特別会計）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長崎県市町村総合事務組合（公平委員会特別会計）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長崎県市町村総合事務組合（交通災害共済事業特別会計）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北松南部清掃一部事務組合（一般会計）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69" t="s">
        <v>24</v>
      </c>
      <c r="C41" s="1170"/>
      <c r="D41" s="81"/>
      <c r="E41" s="1175" t="s">
        <v>25</v>
      </c>
      <c r="F41" s="1175"/>
      <c r="G41" s="1175"/>
      <c r="H41" s="1176"/>
      <c r="I41" s="82">
        <v>4631</v>
      </c>
      <c r="J41" s="83">
        <v>4789</v>
      </c>
      <c r="K41" s="83">
        <v>4719</v>
      </c>
      <c r="L41" s="83">
        <v>4665</v>
      </c>
      <c r="M41" s="84">
        <v>4529</v>
      </c>
    </row>
    <row r="42" spans="2:13" ht="27.75" customHeight="1" x14ac:dyDescent="0.15">
      <c r="B42" s="1171"/>
      <c r="C42" s="1172"/>
      <c r="D42" s="85"/>
      <c r="E42" s="1177" t="s">
        <v>26</v>
      </c>
      <c r="F42" s="1177"/>
      <c r="G42" s="1177"/>
      <c r="H42" s="1178"/>
      <c r="I42" s="86">
        <v>0</v>
      </c>
      <c r="J42" s="87" t="s">
        <v>485</v>
      </c>
      <c r="K42" s="87" t="s">
        <v>485</v>
      </c>
      <c r="L42" s="87" t="s">
        <v>485</v>
      </c>
      <c r="M42" s="88" t="s">
        <v>485</v>
      </c>
    </row>
    <row r="43" spans="2:13" ht="27.75" customHeight="1" x14ac:dyDescent="0.15">
      <c r="B43" s="1171"/>
      <c r="C43" s="1172"/>
      <c r="D43" s="85"/>
      <c r="E43" s="1177" t="s">
        <v>27</v>
      </c>
      <c r="F43" s="1177"/>
      <c r="G43" s="1177"/>
      <c r="H43" s="1178"/>
      <c r="I43" s="86">
        <v>4579</v>
      </c>
      <c r="J43" s="87">
        <v>4516</v>
      </c>
      <c r="K43" s="87">
        <v>4253</v>
      </c>
      <c r="L43" s="87">
        <v>3988</v>
      </c>
      <c r="M43" s="88">
        <v>3848</v>
      </c>
    </row>
    <row r="44" spans="2:13" ht="27.75" customHeight="1" x14ac:dyDescent="0.15">
      <c r="B44" s="1171"/>
      <c r="C44" s="1172"/>
      <c r="D44" s="85"/>
      <c r="E44" s="1177" t="s">
        <v>28</v>
      </c>
      <c r="F44" s="1177"/>
      <c r="G44" s="1177"/>
      <c r="H44" s="1178"/>
      <c r="I44" s="86" t="s">
        <v>485</v>
      </c>
      <c r="J44" s="87" t="s">
        <v>485</v>
      </c>
      <c r="K44" s="87" t="s">
        <v>485</v>
      </c>
      <c r="L44" s="87" t="s">
        <v>485</v>
      </c>
      <c r="M44" s="88" t="s">
        <v>485</v>
      </c>
    </row>
    <row r="45" spans="2:13" ht="27.75" customHeight="1" x14ac:dyDescent="0.15">
      <c r="B45" s="1171"/>
      <c r="C45" s="1172"/>
      <c r="D45" s="85"/>
      <c r="E45" s="1177" t="s">
        <v>29</v>
      </c>
      <c r="F45" s="1177"/>
      <c r="G45" s="1177"/>
      <c r="H45" s="1178"/>
      <c r="I45" s="86">
        <v>907</v>
      </c>
      <c r="J45" s="87">
        <v>850</v>
      </c>
      <c r="K45" s="87">
        <v>826</v>
      </c>
      <c r="L45" s="87">
        <v>844</v>
      </c>
      <c r="M45" s="88">
        <v>806</v>
      </c>
    </row>
    <row r="46" spans="2:13" ht="27.75" customHeight="1" x14ac:dyDescent="0.15">
      <c r="B46" s="1171"/>
      <c r="C46" s="1172"/>
      <c r="D46" s="85"/>
      <c r="E46" s="1177" t="s">
        <v>30</v>
      </c>
      <c r="F46" s="1177"/>
      <c r="G46" s="1177"/>
      <c r="H46" s="1178"/>
      <c r="I46" s="86">
        <v>7</v>
      </c>
      <c r="J46" s="87">
        <v>6</v>
      </c>
      <c r="K46" s="87">
        <v>6</v>
      </c>
      <c r="L46" s="87">
        <v>6</v>
      </c>
      <c r="M46" s="88">
        <v>5</v>
      </c>
    </row>
    <row r="47" spans="2:13" ht="27.75" customHeight="1" x14ac:dyDescent="0.15">
      <c r="B47" s="1171"/>
      <c r="C47" s="1172"/>
      <c r="D47" s="85"/>
      <c r="E47" s="1177" t="s">
        <v>31</v>
      </c>
      <c r="F47" s="1177"/>
      <c r="G47" s="1177"/>
      <c r="H47" s="1178"/>
      <c r="I47" s="86" t="s">
        <v>485</v>
      </c>
      <c r="J47" s="87" t="s">
        <v>485</v>
      </c>
      <c r="K47" s="87" t="s">
        <v>485</v>
      </c>
      <c r="L47" s="87" t="s">
        <v>485</v>
      </c>
      <c r="M47" s="88" t="s">
        <v>485</v>
      </c>
    </row>
    <row r="48" spans="2:13" ht="27.75" customHeight="1" x14ac:dyDescent="0.15">
      <c r="B48" s="1173"/>
      <c r="C48" s="1174"/>
      <c r="D48" s="85"/>
      <c r="E48" s="1177" t="s">
        <v>32</v>
      </c>
      <c r="F48" s="1177"/>
      <c r="G48" s="1177"/>
      <c r="H48" s="1178"/>
      <c r="I48" s="86" t="s">
        <v>485</v>
      </c>
      <c r="J48" s="87" t="s">
        <v>485</v>
      </c>
      <c r="K48" s="87" t="s">
        <v>485</v>
      </c>
      <c r="L48" s="87" t="s">
        <v>485</v>
      </c>
      <c r="M48" s="88" t="s">
        <v>485</v>
      </c>
    </row>
    <row r="49" spans="2:13" ht="27.75" customHeight="1" x14ac:dyDescent="0.15">
      <c r="B49" s="1179" t="s">
        <v>33</v>
      </c>
      <c r="C49" s="1180"/>
      <c r="D49" s="89"/>
      <c r="E49" s="1177" t="s">
        <v>34</v>
      </c>
      <c r="F49" s="1177"/>
      <c r="G49" s="1177"/>
      <c r="H49" s="1178"/>
      <c r="I49" s="86">
        <v>4589</v>
      </c>
      <c r="J49" s="87">
        <v>5055</v>
      </c>
      <c r="K49" s="87">
        <v>5038</v>
      </c>
      <c r="L49" s="87">
        <v>5413</v>
      </c>
      <c r="M49" s="88">
        <v>5689</v>
      </c>
    </row>
    <row r="50" spans="2:13" ht="27.75" customHeight="1" x14ac:dyDescent="0.15">
      <c r="B50" s="1171"/>
      <c r="C50" s="1172"/>
      <c r="D50" s="85"/>
      <c r="E50" s="1177" t="s">
        <v>35</v>
      </c>
      <c r="F50" s="1177"/>
      <c r="G50" s="1177"/>
      <c r="H50" s="1178"/>
      <c r="I50" s="86">
        <v>438</v>
      </c>
      <c r="J50" s="87">
        <v>402</v>
      </c>
      <c r="K50" s="87">
        <v>332</v>
      </c>
      <c r="L50" s="87">
        <v>268</v>
      </c>
      <c r="M50" s="88">
        <v>198</v>
      </c>
    </row>
    <row r="51" spans="2:13" ht="27.75" customHeight="1" x14ac:dyDescent="0.15">
      <c r="B51" s="1173"/>
      <c r="C51" s="1174"/>
      <c r="D51" s="85"/>
      <c r="E51" s="1177" t="s">
        <v>36</v>
      </c>
      <c r="F51" s="1177"/>
      <c r="G51" s="1177"/>
      <c r="H51" s="1178"/>
      <c r="I51" s="86">
        <v>6219</v>
      </c>
      <c r="J51" s="87">
        <v>6265</v>
      </c>
      <c r="K51" s="87">
        <v>6251</v>
      </c>
      <c r="L51" s="87">
        <v>6071</v>
      </c>
      <c r="M51" s="88">
        <v>5874</v>
      </c>
    </row>
    <row r="52" spans="2:13" ht="27.75" customHeight="1" thickBot="1" x14ac:dyDescent="0.2">
      <c r="B52" s="1181" t="s">
        <v>37</v>
      </c>
      <c r="C52" s="1182"/>
      <c r="D52" s="90"/>
      <c r="E52" s="1183" t="s">
        <v>38</v>
      </c>
      <c r="F52" s="1183"/>
      <c r="G52" s="1183"/>
      <c r="H52" s="1184"/>
      <c r="I52" s="91">
        <v>-1122</v>
      </c>
      <c r="J52" s="92">
        <v>-1560</v>
      </c>
      <c r="K52" s="92">
        <v>-1818</v>
      </c>
      <c r="L52" s="92">
        <v>-2250</v>
      </c>
      <c r="M52" s="93">
        <v>-2573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55567</v>
      </c>
      <c r="E3" s="116"/>
      <c r="F3" s="117">
        <v>89245</v>
      </c>
      <c r="G3" s="118"/>
      <c r="H3" s="119"/>
    </row>
    <row r="4" spans="1:8" x14ac:dyDescent="0.15">
      <c r="A4" s="120"/>
      <c r="B4" s="121"/>
      <c r="C4" s="122"/>
      <c r="D4" s="123">
        <v>22294</v>
      </c>
      <c r="E4" s="124"/>
      <c r="F4" s="125">
        <v>42966</v>
      </c>
      <c r="G4" s="126"/>
      <c r="H4" s="127"/>
    </row>
    <row r="5" spans="1:8" x14ac:dyDescent="0.15">
      <c r="A5" s="108" t="s">
        <v>518</v>
      </c>
      <c r="B5" s="113"/>
      <c r="C5" s="114"/>
      <c r="D5" s="115">
        <v>90625</v>
      </c>
      <c r="E5" s="116"/>
      <c r="F5" s="117">
        <v>70897</v>
      </c>
      <c r="G5" s="118"/>
      <c r="H5" s="119"/>
    </row>
    <row r="6" spans="1:8" x14ac:dyDescent="0.15">
      <c r="A6" s="120"/>
      <c r="B6" s="121"/>
      <c r="C6" s="122"/>
      <c r="D6" s="123">
        <v>32416</v>
      </c>
      <c r="E6" s="124"/>
      <c r="F6" s="125">
        <v>39878</v>
      </c>
      <c r="G6" s="126"/>
      <c r="H6" s="127"/>
    </row>
    <row r="7" spans="1:8" x14ac:dyDescent="0.15">
      <c r="A7" s="108" t="s">
        <v>519</v>
      </c>
      <c r="B7" s="113"/>
      <c r="C7" s="114"/>
      <c r="D7" s="115">
        <v>83962</v>
      </c>
      <c r="E7" s="116"/>
      <c r="F7" s="117">
        <v>66496</v>
      </c>
      <c r="G7" s="118"/>
      <c r="H7" s="119"/>
    </row>
    <row r="8" spans="1:8" x14ac:dyDescent="0.15">
      <c r="A8" s="120"/>
      <c r="B8" s="121"/>
      <c r="C8" s="122"/>
      <c r="D8" s="123">
        <v>55246</v>
      </c>
      <c r="E8" s="124"/>
      <c r="F8" s="125">
        <v>36530</v>
      </c>
      <c r="G8" s="126"/>
      <c r="H8" s="127"/>
    </row>
    <row r="9" spans="1:8" x14ac:dyDescent="0.15">
      <c r="A9" s="108" t="s">
        <v>520</v>
      </c>
      <c r="B9" s="113"/>
      <c r="C9" s="114"/>
      <c r="D9" s="115">
        <v>91100</v>
      </c>
      <c r="E9" s="116"/>
      <c r="F9" s="117">
        <v>82748</v>
      </c>
      <c r="G9" s="118"/>
      <c r="H9" s="119"/>
    </row>
    <row r="10" spans="1:8" x14ac:dyDescent="0.15">
      <c r="A10" s="120"/>
      <c r="B10" s="121"/>
      <c r="C10" s="122"/>
      <c r="D10" s="123">
        <v>27284</v>
      </c>
      <c r="E10" s="124"/>
      <c r="F10" s="125">
        <v>44732</v>
      </c>
      <c r="G10" s="126"/>
      <c r="H10" s="127"/>
    </row>
    <row r="11" spans="1:8" x14ac:dyDescent="0.15">
      <c r="A11" s="108" t="s">
        <v>521</v>
      </c>
      <c r="B11" s="113"/>
      <c r="C11" s="114"/>
      <c r="D11" s="115">
        <v>40853</v>
      </c>
      <c r="E11" s="116"/>
      <c r="F11" s="117">
        <v>91837</v>
      </c>
      <c r="G11" s="118"/>
      <c r="H11" s="119"/>
    </row>
    <row r="12" spans="1:8" x14ac:dyDescent="0.15">
      <c r="A12" s="120"/>
      <c r="B12" s="121"/>
      <c r="C12" s="128"/>
      <c r="D12" s="123">
        <v>25095</v>
      </c>
      <c r="E12" s="124"/>
      <c r="F12" s="125">
        <v>54439</v>
      </c>
      <c r="G12" s="126"/>
      <c r="H12" s="127"/>
    </row>
    <row r="13" spans="1:8" x14ac:dyDescent="0.15">
      <c r="A13" s="108"/>
      <c r="B13" s="113"/>
      <c r="C13" s="129"/>
      <c r="D13" s="130">
        <v>72421</v>
      </c>
      <c r="E13" s="131"/>
      <c r="F13" s="132">
        <v>80245</v>
      </c>
      <c r="G13" s="133"/>
      <c r="H13" s="119"/>
    </row>
    <row r="14" spans="1:8" x14ac:dyDescent="0.15">
      <c r="A14" s="120"/>
      <c r="B14" s="121"/>
      <c r="C14" s="122"/>
      <c r="D14" s="123">
        <v>32467</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7.51</v>
      </c>
      <c r="C19" s="134">
        <f>ROUND(VALUE(SUBSTITUTE(実質収支比率等に係る経年分析!G$48,"▲","-")),2)</f>
        <v>7.4</v>
      </c>
      <c r="D19" s="134">
        <f>ROUND(VALUE(SUBSTITUTE(実質収支比率等に係る経年分析!H$48,"▲","-")),2)</f>
        <v>5.22</v>
      </c>
      <c r="E19" s="134">
        <f>ROUND(VALUE(SUBSTITUTE(実質収支比率等に係る経年分析!I$48,"▲","-")),2)</f>
        <v>7.84</v>
      </c>
      <c r="F19" s="134">
        <f>ROUND(VALUE(SUBSTITUTE(実質収支比率等に係る経年分析!J$48,"▲","-")),2)</f>
        <v>6.64</v>
      </c>
    </row>
    <row r="20" spans="1:11" x14ac:dyDescent="0.15">
      <c r="A20" s="134" t="s">
        <v>43</v>
      </c>
      <c r="B20" s="134">
        <f>ROUND(VALUE(SUBSTITUTE(実質収支比率等に係る経年分析!F$47,"▲","-")),2)</f>
        <v>18.47</v>
      </c>
      <c r="C20" s="134">
        <f>ROUND(VALUE(SUBSTITUTE(実質収支比率等に係る経年分析!G$47,"▲","-")),2)</f>
        <v>18.920000000000002</v>
      </c>
      <c r="D20" s="134">
        <f>ROUND(VALUE(SUBSTITUTE(実質収支比率等に係る経年分析!H$47,"▲","-")),2)</f>
        <v>14.71</v>
      </c>
      <c r="E20" s="134">
        <f>ROUND(VALUE(SUBSTITUTE(実質収支比率等に係る経年分析!I$47,"▲","-")),2)</f>
        <v>16.22</v>
      </c>
      <c r="F20" s="134">
        <f>ROUND(VALUE(SUBSTITUTE(実質収支比率等に係る経年分析!J$47,"▲","-")),2)</f>
        <v>15.99</v>
      </c>
    </row>
    <row r="21" spans="1:11" x14ac:dyDescent="0.15">
      <c r="A21" s="134" t="s">
        <v>44</v>
      </c>
      <c r="B21" s="134">
        <f>IF(ISNUMBER(VALUE(SUBSTITUTE(実質収支比率等に係る経年分析!F$49,"▲","-"))),ROUND(VALUE(SUBSTITUTE(実質収支比率等に係る経年分析!F$49,"▲","-")),2),NA())</f>
        <v>1.38</v>
      </c>
      <c r="C21" s="134">
        <f>IF(ISNUMBER(VALUE(SUBSTITUTE(実質収支比率等に係る経年分析!G$49,"▲","-"))),ROUND(VALUE(SUBSTITUTE(実質収支比率等に係る経年分析!G$49,"▲","-")),2),NA())</f>
        <v>-0.23</v>
      </c>
      <c r="D21" s="134">
        <f>IF(ISNUMBER(VALUE(SUBSTITUTE(実質収支比率等に係る経年分析!H$49,"▲","-"))),ROUND(VALUE(SUBSTITUTE(実質収支比率等に係る経年分析!H$49,"▲","-")),2),NA())</f>
        <v>-6.97</v>
      </c>
      <c r="E21" s="134">
        <f>IF(ISNUMBER(VALUE(SUBSTITUTE(実質収支比率等に係る経年分析!I$49,"▲","-"))),ROUND(VALUE(SUBSTITUTE(実質収支比率等に係る経年分析!I$49,"▲","-")),2),NA())</f>
        <v>4.04</v>
      </c>
      <c r="F21" s="134">
        <f>IF(ISNUMBER(VALUE(SUBSTITUTE(実質収支比率等に係る経年分析!J$49,"▲","-"))),ROUND(VALUE(SUBSTITUTE(実質収支比率等に係る経年分析!J$49,"▲","-")),2),NA())</f>
        <v>-1.37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2.2400000000000002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30.57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772</v>
      </c>
      <c r="E42" s="136"/>
      <c r="F42" s="136"/>
      <c r="G42" s="136">
        <f>'実質公債費比率（分子）の構造'!L$52</f>
        <v>645</v>
      </c>
      <c r="H42" s="136"/>
      <c r="I42" s="136"/>
      <c r="J42" s="136">
        <f>'実質公債費比率（分子）の構造'!M$52</f>
        <v>642</v>
      </c>
      <c r="K42" s="136"/>
      <c r="L42" s="136"/>
      <c r="M42" s="136">
        <f>'実質公債費比率（分子）の構造'!N$52</f>
        <v>615</v>
      </c>
      <c r="N42" s="136"/>
      <c r="O42" s="136"/>
      <c r="P42" s="136">
        <f>'実質公債費比率（分子）の構造'!O$52</f>
        <v>604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380</v>
      </c>
      <c r="C46" s="136"/>
      <c r="D46" s="136"/>
      <c r="E46" s="136">
        <f>'実質公債費比率（分子）の構造'!L$48</f>
        <v>299</v>
      </c>
      <c r="F46" s="136"/>
      <c r="G46" s="136"/>
      <c r="H46" s="136">
        <f>'実質公債費比率（分子）の構造'!M$48</f>
        <v>299</v>
      </c>
      <c r="I46" s="136"/>
      <c r="J46" s="136"/>
      <c r="K46" s="136">
        <f>'実質公債費比率（分子）の構造'!N$48</f>
        <v>273</v>
      </c>
      <c r="L46" s="136"/>
      <c r="M46" s="136"/>
      <c r="N46" s="136">
        <f>'実質公債費比率（分子）の構造'!O$48</f>
        <v>290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688</v>
      </c>
      <c r="C49" s="136"/>
      <c r="D49" s="136"/>
      <c r="E49" s="136">
        <f>'実質公債費比率（分子）の構造'!L$45</f>
        <v>545</v>
      </c>
      <c r="F49" s="136"/>
      <c r="G49" s="136"/>
      <c r="H49" s="136">
        <f>'実質公債費比率（分子）の構造'!M$45</f>
        <v>543</v>
      </c>
      <c r="I49" s="136"/>
      <c r="J49" s="136"/>
      <c r="K49" s="136">
        <f>'実質公債費比率（分子）の構造'!N$45</f>
        <v>527</v>
      </c>
      <c r="L49" s="136"/>
      <c r="M49" s="136"/>
      <c r="N49" s="136">
        <f>'実質公債費比率（分子）の構造'!O$45</f>
        <v>462</v>
      </c>
      <c r="O49" s="136"/>
      <c r="P49" s="136"/>
    </row>
    <row r="50" spans="1:16" x14ac:dyDescent="0.15">
      <c r="A50" s="136" t="s">
        <v>58</v>
      </c>
      <c r="B50" s="136" t="e">
        <f>NA()</f>
        <v>#N/A</v>
      </c>
      <c r="C50" s="136">
        <f>IF(ISNUMBER('実質公債費比率（分子）の構造'!K$53),'実質公債費比率（分子）の構造'!K$53,NA())</f>
        <v>296</v>
      </c>
      <c r="D50" s="136" t="e">
        <f>NA()</f>
        <v>#N/A</v>
      </c>
      <c r="E50" s="136" t="e">
        <f>NA()</f>
        <v>#N/A</v>
      </c>
      <c r="F50" s="136">
        <f>IF(ISNUMBER('実質公債費比率（分子）の構造'!L$53),'実質公債費比率（分子）の構造'!L$53,NA())</f>
        <v>199</v>
      </c>
      <c r="G50" s="136" t="e">
        <f>NA()</f>
        <v>#N/A</v>
      </c>
      <c r="H50" s="136" t="e">
        <f>NA()</f>
        <v>#N/A</v>
      </c>
      <c r="I50" s="136">
        <f>IF(ISNUMBER('実質公債費比率（分子）の構造'!M$53),'実質公債費比率（分子）の構造'!M$53,NA())</f>
        <v>200</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148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6219</v>
      </c>
      <c r="E56" s="135"/>
      <c r="F56" s="135"/>
      <c r="G56" s="135">
        <f>'将来負担比率（分子）の構造'!J$51</f>
        <v>6265</v>
      </c>
      <c r="H56" s="135"/>
      <c r="I56" s="135"/>
      <c r="J56" s="135">
        <f>'将来負担比率（分子）の構造'!K$51</f>
        <v>6251</v>
      </c>
      <c r="K56" s="135"/>
      <c r="L56" s="135"/>
      <c r="M56" s="135">
        <f>'将来負担比率（分子）の構造'!L$51</f>
        <v>6071</v>
      </c>
      <c r="N56" s="135"/>
      <c r="O56" s="135"/>
      <c r="P56" s="135">
        <f>'将来負担比率（分子）の構造'!M$51</f>
        <v>5874</v>
      </c>
    </row>
    <row r="57" spans="1:16" x14ac:dyDescent="0.15">
      <c r="A57" s="135" t="s">
        <v>35</v>
      </c>
      <c r="B57" s="135"/>
      <c r="C57" s="135"/>
      <c r="D57" s="135">
        <f>'将来負担比率（分子）の構造'!I$50</f>
        <v>438</v>
      </c>
      <c r="E57" s="135"/>
      <c r="F57" s="135"/>
      <c r="G57" s="135">
        <f>'将来負担比率（分子）の構造'!J$50</f>
        <v>402</v>
      </c>
      <c r="H57" s="135"/>
      <c r="I57" s="135"/>
      <c r="J57" s="135">
        <f>'将来負担比率（分子）の構造'!K$50</f>
        <v>332</v>
      </c>
      <c r="K57" s="135"/>
      <c r="L57" s="135"/>
      <c r="M57" s="135">
        <f>'将来負担比率（分子）の構造'!L$50</f>
        <v>268</v>
      </c>
      <c r="N57" s="135"/>
      <c r="O57" s="135"/>
      <c r="P57" s="135">
        <f>'将来負担比率（分子）の構造'!M$50</f>
        <v>198</v>
      </c>
    </row>
    <row r="58" spans="1:16" x14ac:dyDescent="0.15">
      <c r="A58" s="135" t="s">
        <v>34</v>
      </c>
      <c r="B58" s="135"/>
      <c r="C58" s="135"/>
      <c r="D58" s="135">
        <f>'将来負担比率（分子）の構造'!I$49</f>
        <v>4589</v>
      </c>
      <c r="E58" s="135"/>
      <c r="F58" s="135"/>
      <c r="G58" s="135">
        <f>'将来負担比率（分子）の構造'!J$49</f>
        <v>5055</v>
      </c>
      <c r="H58" s="135"/>
      <c r="I58" s="135"/>
      <c r="J58" s="135">
        <f>'将来負担比率（分子）の構造'!K$49</f>
        <v>5038</v>
      </c>
      <c r="K58" s="135"/>
      <c r="L58" s="135"/>
      <c r="M58" s="135">
        <f>'将来負担比率（分子）の構造'!L$49</f>
        <v>5413</v>
      </c>
      <c r="N58" s="135"/>
      <c r="O58" s="135"/>
      <c r="P58" s="135">
        <f>'将来負担比率（分子）の構造'!M$49</f>
        <v>5689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v>
      </c>
      <c r="C61" s="135"/>
      <c r="D61" s="135"/>
      <c r="E61" s="135">
        <f>'将来負担比率（分子）の構造'!J$46</f>
        <v>6</v>
      </c>
      <c r="F61" s="135"/>
      <c r="G61" s="135"/>
      <c r="H61" s="135">
        <f>'将来負担比率（分子）の構造'!K$46</f>
        <v>6</v>
      </c>
      <c r="I61" s="135"/>
      <c r="J61" s="135"/>
      <c r="K61" s="135">
        <f>'将来負担比率（分子）の構造'!L$46</f>
        <v>6</v>
      </c>
      <c r="L61" s="135"/>
      <c r="M61" s="135"/>
      <c r="N61" s="135">
        <f>'将来負担比率（分子）の構造'!M$46</f>
        <v>5</v>
      </c>
      <c r="O61" s="135"/>
      <c r="P61" s="135"/>
    </row>
    <row r="62" spans="1:16" x14ac:dyDescent="0.15">
      <c r="A62" s="135" t="s">
        <v>29</v>
      </c>
      <c r="B62" s="135">
        <f>'将来負担比率（分子）の構造'!I$45</f>
        <v>907</v>
      </c>
      <c r="C62" s="135"/>
      <c r="D62" s="135"/>
      <c r="E62" s="135">
        <f>'将来負担比率（分子）の構造'!J$45</f>
        <v>850</v>
      </c>
      <c r="F62" s="135"/>
      <c r="G62" s="135"/>
      <c r="H62" s="135">
        <f>'将来負担比率（分子）の構造'!K$45</f>
        <v>826</v>
      </c>
      <c r="I62" s="135"/>
      <c r="J62" s="135"/>
      <c r="K62" s="135">
        <f>'将来負担比率（分子）の構造'!L$45</f>
        <v>844</v>
      </c>
      <c r="L62" s="135"/>
      <c r="M62" s="135"/>
      <c r="N62" s="135">
        <f>'将来負担比率（分子）の構造'!M$45</f>
        <v>806</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4579</v>
      </c>
      <c r="C64" s="135"/>
      <c r="D64" s="135"/>
      <c r="E64" s="135">
        <f>'将来負担比率（分子）の構造'!J$43</f>
        <v>4516</v>
      </c>
      <c r="F64" s="135"/>
      <c r="G64" s="135"/>
      <c r="H64" s="135">
        <f>'将来負担比率（分子）の構造'!K$43</f>
        <v>4253</v>
      </c>
      <c r="I64" s="135"/>
      <c r="J64" s="135"/>
      <c r="K64" s="135">
        <f>'将来負担比率（分子）の構造'!L$43</f>
        <v>3988</v>
      </c>
      <c r="L64" s="135"/>
      <c r="M64" s="135"/>
      <c r="N64" s="135">
        <f>'将来負担比率（分子）の構造'!M$43</f>
        <v>3848</v>
      </c>
      <c r="O64" s="135"/>
      <c r="P64" s="135"/>
    </row>
    <row r="65" spans="1:16" x14ac:dyDescent="0.15">
      <c r="A65" s="135" t="s">
        <v>26</v>
      </c>
      <c r="B65" s="135">
        <f>'将来負担比率（分子）の構造'!I$42</f>
        <v>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4631</v>
      </c>
      <c r="C66" s="135"/>
      <c r="D66" s="135"/>
      <c r="E66" s="135">
        <f>'将来負担比率（分子）の構造'!J$41</f>
        <v>4789</v>
      </c>
      <c r="F66" s="135"/>
      <c r="G66" s="135"/>
      <c r="H66" s="135">
        <f>'将来負担比率（分子）の構造'!K$41</f>
        <v>4719</v>
      </c>
      <c r="I66" s="135"/>
      <c r="J66" s="135"/>
      <c r="K66" s="135">
        <f>'将来負担比率（分子）の構造'!L$41</f>
        <v>4665</v>
      </c>
      <c r="L66" s="135"/>
      <c r="M66" s="135"/>
      <c r="N66" s="135">
        <f>'将来負担比率（分子）の構造'!M$41</f>
        <v>4529</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1570229</v>
      </c>
      <c r="S5" s="583"/>
      <c r="T5" s="583"/>
      <c r="U5" s="583"/>
      <c r="V5" s="583"/>
      <c r="W5" s="583"/>
      <c r="X5" s="583"/>
      <c r="Y5" s="584"/>
      <c r="Z5" s="585">
        <v>27.1</v>
      </c>
      <c r="AA5" s="585"/>
      <c r="AB5" s="585"/>
      <c r="AC5" s="585"/>
      <c r="AD5" s="586">
        <v>1570229</v>
      </c>
      <c r="AE5" s="586"/>
      <c r="AF5" s="586"/>
      <c r="AG5" s="586"/>
      <c r="AH5" s="586"/>
      <c r="AI5" s="586"/>
      <c r="AJ5" s="586"/>
      <c r="AK5" s="586"/>
      <c r="AL5" s="587">
        <v>47.5</v>
      </c>
      <c r="AM5" s="588"/>
      <c r="AN5" s="588"/>
      <c r="AO5" s="589"/>
      <c r="AP5" s="579" t="s">
        <v>208</v>
      </c>
      <c r="AQ5" s="580"/>
      <c r="AR5" s="580"/>
      <c r="AS5" s="580"/>
      <c r="AT5" s="580"/>
      <c r="AU5" s="580"/>
      <c r="AV5" s="580"/>
      <c r="AW5" s="580"/>
      <c r="AX5" s="580"/>
      <c r="AY5" s="580"/>
      <c r="AZ5" s="580"/>
      <c r="BA5" s="580"/>
      <c r="BB5" s="580"/>
      <c r="BC5" s="580"/>
      <c r="BD5" s="580"/>
      <c r="BE5" s="580"/>
      <c r="BF5" s="581"/>
      <c r="BG5" s="593">
        <v>1570229</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50765</v>
      </c>
      <c r="S6" s="594"/>
      <c r="T6" s="594"/>
      <c r="U6" s="594"/>
      <c r="V6" s="594"/>
      <c r="W6" s="594"/>
      <c r="X6" s="594"/>
      <c r="Y6" s="595"/>
      <c r="Z6" s="596">
        <v>0.9</v>
      </c>
      <c r="AA6" s="596"/>
      <c r="AB6" s="596"/>
      <c r="AC6" s="596"/>
      <c r="AD6" s="597">
        <v>50765</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1570229</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79906</v>
      </c>
      <c r="CS6" s="594"/>
      <c r="CT6" s="594"/>
      <c r="CU6" s="594"/>
      <c r="CV6" s="594"/>
      <c r="CW6" s="594"/>
      <c r="CX6" s="594"/>
      <c r="CY6" s="595"/>
      <c r="CZ6" s="596">
        <v>1.5</v>
      </c>
      <c r="DA6" s="596"/>
      <c r="DB6" s="596"/>
      <c r="DC6" s="596"/>
      <c r="DD6" s="602" t="s">
        <v>209</v>
      </c>
      <c r="DE6" s="594"/>
      <c r="DF6" s="594"/>
      <c r="DG6" s="594"/>
      <c r="DH6" s="594"/>
      <c r="DI6" s="594"/>
      <c r="DJ6" s="594"/>
      <c r="DK6" s="594"/>
      <c r="DL6" s="594"/>
      <c r="DM6" s="594"/>
      <c r="DN6" s="594"/>
      <c r="DO6" s="594"/>
      <c r="DP6" s="595"/>
      <c r="DQ6" s="602">
        <v>79843</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2319</v>
      </c>
      <c r="S7" s="594"/>
      <c r="T7" s="594"/>
      <c r="U7" s="594"/>
      <c r="V7" s="594"/>
      <c r="W7" s="594"/>
      <c r="X7" s="594"/>
      <c r="Y7" s="595"/>
      <c r="Z7" s="596">
        <v>0</v>
      </c>
      <c r="AA7" s="596"/>
      <c r="AB7" s="596"/>
      <c r="AC7" s="596"/>
      <c r="AD7" s="597">
        <v>2319</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718403</v>
      </c>
      <c r="BH7" s="594"/>
      <c r="BI7" s="594"/>
      <c r="BJ7" s="594"/>
      <c r="BK7" s="594"/>
      <c r="BL7" s="594"/>
      <c r="BM7" s="594"/>
      <c r="BN7" s="595"/>
      <c r="BO7" s="596">
        <v>45.8</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1054692</v>
      </c>
      <c r="CS7" s="594"/>
      <c r="CT7" s="594"/>
      <c r="CU7" s="594"/>
      <c r="CV7" s="594"/>
      <c r="CW7" s="594"/>
      <c r="CX7" s="594"/>
      <c r="CY7" s="595"/>
      <c r="CZ7" s="596">
        <v>19.600000000000001</v>
      </c>
      <c r="DA7" s="596"/>
      <c r="DB7" s="596"/>
      <c r="DC7" s="596"/>
      <c r="DD7" s="602">
        <v>30923</v>
      </c>
      <c r="DE7" s="594"/>
      <c r="DF7" s="594"/>
      <c r="DG7" s="594"/>
      <c r="DH7" s="594"/>
      <c r="DI7" s="594"/>
      <c r="DJ7" s="594"/>
      <c r="DK7" s="594"/>
      <c r="DL7" s="594"/>
      <c r="DM7" s="594"/>
      <c r="DN7" s="594"/>
      <c r="DO7" s="594"/>
      <c r="DP7" s="595"/>
      <c r="DQ7" s="602">
        <v>1000663</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7487</v>
      </c>
      <c r="S8" s="594"/>
      <c r="T8" s="594"/>
      <c r="U8" s="594"/>
      <c r="V8" s="594"/>
      <c r="W8" s="594"/>
      <c r="X8" s="594"/>
      <c r="Y8" s="595"/>
      <c r="Z8" s="596">
        <v>0.1</v>
      </c>
      <c r="AA8" s="596"/>
      <c r="AB8" s="596"/>
      <c r="AC8" s="596"/>
      <c r="AD8" s="597">
        <v>7487</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21891</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1614452</v>
      </c>
      <c r="CS8" s="594"/>
      <c r="CT8" s="594"/>
      <c r="CU8" s="594"/>
      <c r="CV8" s="594"/>
      <c r="CW8" s="594"/>
      <c r="CX8" s="594"/>
      <c r="CY8" s="595"/>
      <c r="CZ8" s="596">
        <v>29.9</v>
      </c>
      <c r="DA8" s="596"/>
      <c r="DB8" s="596"/>
      <c r="DC8" s="596"/>
      <c r="DD8" s="602" t="s">
        <v>209</v>
      </c>
      <c r="DE8" s="594"/>
      <c r="DF8" s="594"/>
      <c r="DG8" s="594"/>
      <c r="DH8" s="594"/>
      <c r="DI8" s="594"/>
      <c r="DJ8" s="594"/>
      <c r="DK8" s="594"/>
      <c r="DL8" s="594"/>
      <c r="DM8" s="594"/>
      <c r="DN8" s="594"/>
      <c r="DO8" s="594"/>
      <c r="DP8" s="595"/>
      <c r="DQ8" s="602">
        <v>764377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4160</v>
      </c>
      <c r="S9" s="594"/>
      <c r="T9" s="594"/>
      <c r="U9" s="594"/>
      <c r="V9" s="594"/>
      <c r="W9" s="594"/>
      <c r="X9" s="594"/>
      <c r="Y9" s="595"/>
      <c r="Z9" s="596">
        <v>0.1</v>
      </c>
      <c r="AA9" s="596"/>
      <c r="AB9" s="596"/>
      <c r="AC9" s="596"/>
      <c r="AD9" s="597">
        <v>4160</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463649</v>
      </c>
      <c r="BH9" s="594"/>
      <c r="BI9" s="594"/>
      <c r="BJ9" s="594"/>
      <c r="BK9" s="594"/>
      <c r="BL9" s="594"/>
      <c r="BM9" s="594"/>
      <c r="BN9" s="595"/>
      <c r="BO9" s="596">
        <v>29.5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418390</v>
      </c>
      <c r="CS9" s="594"/>
      <c r="CT9" s="594"/>
      <c r="CU9" s="594"/>
      <c r="CV9" s="594"/>
      <c r="CW9" s="594"/>
      <c r="CX9" s="594"/>
      <c r="CY9" s="595"/>
      <c r="CZ9" s="596">
        <v>7.8</v>
      </c>
      <c r="DA9" s="596"/>
      <c r="DB9" s="596"/>
      <c r="DC9" s="596"/>
      <c r="DD9" s="602">
        <v>30724</v>
      </c>
      <c r="DE9" s="594"/>
      <c r="DF9" s="594"/>
      <c r="DG9" s="594"/>
      <c r="DH9" s="594"/>
      <c r="DI9" s="594"/>
      <c r="DJ9" s="594"/>
      <c r="DK9" s="594"/>
      <c r="DL9" s="594"/>
      <c r="DM9" s="594"/>
      <c r="DN9" s="594"/>
      <c r="DO9" s="594"/>
      <c r="DP9" s="595"/>
      <c r="DQ9" s="602">
        <v>367920</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143246</v>
      </c>
      <c r="S10" s="594"/>
      <c r="T10" s="594"/>
      <c r="U10" s="594"/>
      <c r="V10" s="594"/>
      <c r="W10" s="594"/>
      <c r="X10" s="594"/>
      <c r="Y10" s="595"/>
      <c r="Z10" s="596">
        <v>2.5</v>
      </c>
      <c r="AA10" s="596"/>
      <c r="AB10" s="596"/>
      <c r="AC10" s="596"/>
      <c r="AD10" s="597">
        <v>143246</v>
      </c>
      <c r="AE10" s="597"/>
      <c r="AF10" s="597"/>
      <c r="AG10" s="597"/>
      <c r="AH10" s="597"/>
      <c r="AI10" s="597"/>
      <c r="AJ10" s="597"/>
      <c r="AK10" s="597"/>
      <c r="AL10" s="598">
        <v>4.3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32739</v>
      </c>
      <c r="BH10" s="594"/>
      <c r="BI10" s="594"/>
      <c r="BJ10" s="594"/>
      <c r="BK10" s="594"/>
      <c r="BL10" s="594"/>
      <c r="BM10" s="594"/>
      <c r="BN10" s="595"/>
      <c r="BO10" s="596">
        <v>2.1</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13763</v>
      </c>
      <c r="CS10" s="594"/>
      <c r="CT10" s="594"/>
      <c r="CU10" s="594"/>
      <c r="CV10" s="594"/>
      <c r="CW10" s="594"/>
      <c r="CX10" s="594"/>
      <c r="CY10" s="595"/>
      <c r="CZ10" s="596">
        <v>0.3</v>
      </c>
      <c r="DA10" s="596"/>
      <c r="DB10" s="596"/>
      <c r="DC10" s="596"/>
      <c r="DD10" s="602" t="s">
        <v>221</v>
      </c>
      <c r="DE10" s="594"/>
      <c r="DF10" s="594"/>
      <c r="DG10" s="594"/>
      <c r="DH10" s="594"/>
      <c r="DI10" s="594"/>
      <c r="DJ10" s="594"/>
      <c r="DK10" s="594"/>
      <c r="DL10" s="594"/>
      <c r="DM10" s="594"/>
      <c r="DN10" s="594"/>
      <c r="DO10" s="594"/>
      <c r="DP10" s="595"/>
      <c r="DQ10" s="602">
        <v>6069</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200124</v>
      </c>
      <c r="BH11" s="594"/>
      <c r="BI11" s="594"/>
      <c r="BJ11" s="594"/>
      <c r="BK11" s="594"/>
      <c r="BL11" s="594"/>
      <c r="BM11" s="594"/>
      <c r="BN11" s="595"/>
      <c r="BO11" s="596">
        <v>12.7</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177770</v>
      </c>
      <c r="CS11" s="594"/>
      <c r="CT11" s="594"/>
      <c r="CU11" s="594"/>
      <c r="CV11" s="594"/>
      <c r="CW11" s="594"/>
      <c r="CX11" s="594"/>
      <c r="CY11" s="595"/>
      <c r="CZ11" s="596">
        <v>3.3</v>
      </c>
      <c r="DA11" s="596"/>
      <c r="DB11" s="596"/>
      <c r="DC11" s="596"/>
      <c r="DD11" s="602">
        <v>30357</v>
      </c>
      <c r="DE11" s="594"/>
      <c r="DF11" s="594"/>
      <c r="DG11" s="594"/>
      <c r="DH11" s="594"/>
      <c r="DI11" s="594"/>
      <c r="DJ11" s="594"/>
      <c r="DK11" s="594"/>
      <c r="DL11" s="594"/>
      <c r="DM11" s="594"/>
      <c r="DN11" s="594"/>
      <c r="DO11" s="594"/>
      <c r="DP11" s="595"/>
      <c r="DQ11" s="602">
        <v>124450</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682037</v>
      </c>
      <c r="BH12" s="594"/>
      <c r="BI12" s="594"/>
      <c r="BJ12" s="594"/>
      <c r="BK12" s="594"/>
      <c r="BL12" s="594"/>
      <c r="BM12" s="594"/>
      <c r="BN12" s="595"/>
      <c r="BO12" s="596">
        <v>43.4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34107</v>
      </c>
      <c r="CS12" s="594"/>
      <c r="CT12" s="594"/>
      <c r="CU12" s="594"/>
      <c r="CV12" s="594"/>
      <c r="CW12" s="594"/>
      <c r="CX12" s="594"/>
      <c r="CY12" s="595"/>
      <c r="CZ12" s="596">
        <v>0.6</v>
      </c>
      <c r="DA12" s="596"/>
      <c r="DB12" s="596"/>
      <c r="DC12" s="596"/>
      <c r="DD12" s="602" t="s">
        <v>221</v>
      </c>
      <c r="DE12" s="594"/>
      <c r="DF12" s="594"/>
      <c r="DG12" s="594"/>
      <c r="DH12" s="594"/>
      <c r="DI12" s="594"/>
      <c r="DJ12" s="594"/>
      <c r="DK12" s="594"/>
      <c r="DL12" s="594"/>
      <c r="DM12" s="594"/>
      <c r="DN12" s="594"/>
      <c r="DO12" s="594"/>
      <c r="DP12" s="595"/>
      <c r="DQ12" s="602">
        <v>26952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3921</v>
      </c>
      <c r="S13" s="594"/>
      <c r="T13" s="594"/>
      <c r="U13" s="594"/>
      <c r="V13" s="594"/>
      <c r="W13" s="594"/>
      <c r="X13" s="594"/>
      <c r="Y13" s="595"/>
      <c r="Z13" s="596">
        <v>0.1</v>
      </c>
      <c r="AA13" s="596"/>
      <c r="AB13" s="596"/>
      <c r="AC13" s="596"/>
      <c r="AD13" s="597">
        <v>3921</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681693</v>
      </c>
      <c r="BH13" s="594"/>
      <c r="BI13" s="594"/>
      <c r="BJ13" s="594"/>
      <c r="BK13" s="594"/>
      <c r="BL13" s="594"/>
      <c r="BM13" s="594"/>
      <c r="BN13" s="595"/>
      <c r="BO13" s="596">
        <v>43.4</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873090</v>
      </c>
      <c r="CS13" s="594"/>
      <c r="CT13" s="594"/>
      <c r="CU13" s="594"/>
      <c r="CV13" s="594"/>
      <c r="CW13" s="594"/>
      <c r="CX13" s="594"/>
      <c r="CY13" s="595"/>
      <c r="CZ13" s="596">
        <v>16.2</v>
      </c>
      <c r="DA13" s="596"/>
      <c r="DB13" s="596"/>
      <c r="DC13" s="596"/>
      <c r="DD13" s="602">
        <v>403405</v>
      </c>
      <c r="DE13" s="594"/>
      <c r="DF13" s="594"/>
      <c r="DG13" s="594"/>
      <c r="DH13" s="594"/>
      <c r="DI13" s="594"/>
      <c r="DJ13" s="594"/>
      <c r="DK13" s="594"/>
      <c r="DL13" s="594"/>
      <c r="DM13" s="594"/>
      <c r="DN13" s="594"/>
      <c r="DO13" s="594"/>
      <c r="DP13" s="595"/>
      <c r="DQ13" s="602">
        <v>529101</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35341</v>
      </c>
      <c r="BH14" s="594"/>
      <c r="BI14" s="594"/>
      <c r="BJ14" s="594"/>
      <c r="BK14" s="594"/>
      <c r="BL14" s="594"/>
      <c r="BM14" s="594"/>
      <c r="BN14" s="595"/>
      <c r="BO14" s="596">
        <v>2.2999999999999998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221297</v>
      </c>
      <c r="CS14" s="594"/>
      <c r="CT14" s="594"/>
      <c r="CU14" s="594"/>
      <c r="CV14" s="594"/>
      <c r="CW14" s="594"/>
      <c r="CX14" s="594"/>
      <c r="CY14" s="595"/>
      <c r="CZ14" s="596">
        <v>4.0999999999999996</v>
      </c>
      <c r="DA14" s="596"/>
      <c r="DB14" s="596"/>
      <c r="DC14" s="596"/>
      <c r="DD14" s="602">
        <v>2781</v>
      </c>
      <c r="DE14" s="594"/>
      <c r="DF14" s="594"/>
      <c r="DG14" s="594"/>
      <c r="DH14" s="594"/>
      <c r="DI14" s="594"/>
      <c r="DJ14" s="594"/>
      <c r="DK14" s="594"/>
      <c r="DL14" s="594"/>
      <c r="DM14" s="594"/>
      <c r="DN14" s="594"/>
      <c r="DO14" s="594"/>
      <c r="DP14" s="595"/>
      <c r="DQ14" s="602">
        <v>205797</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7248</v>
      </c>
      <c r="S15" s="594"/>
      <c r="T15" s="594"/>
      <c r="U15" s="594"/>
      <c r="V15" s="594"/>
      <c r="W15" s="594"/>
      <c r="X15" s="594"/>
      <c r="Y15" s="595"/>
      <c r="Z15" s="596">
        <v>0.1</v>
      </c>
      <c r="AA15" s="596"/>
      <c r="AB15" s="596"/>
      <c r="AC15" s="596"/>
      <c r="AD15" s="597">
        <v>7248</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134448</v>
      </c>
      <c r="BH15" s="594"/>
      <c r="BI15" s="594"/>
      <c r="BJ15" s="594"/>
      <c r="BK15" s="594"/>
      <c r="BL15" s="594"/>
      <c r="BM15" s="594"/>
      <c r="BN15" s="595"/>
      <c r="BO15" s="596">
        <v>8.6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440648</v>
      </c>
      <c r="CS15" s="594"/>
      <c r="CT15" s="594"/>
      <c r="CU15" s="594"/>
      <c r="CV15" s="594"/>
      <c r="CW15" s="594"/>
      <c r="CX15" s="594"/>
      <c r="CY15" s="595"/>
      <c r="CZ15" s="596">
        <v>8.1999999999999993</v>
      </c>
      <c r="DA15" s="596"/>
      <c r="DB15" s="596"/>
      <c r="DC15" s="596"/>
      <c r="DD15" s="602">
        <v>67139</v>
      </c>
      <c r="DE15" s="594"/>
      <c r="DF15" s="594"/>
      <c r="DG15" s="594"/>
      <c r="DH15" s="594"/>
      <c r="DI15" s="594"/>
      <c r="DJ15" s="594"/>
      <c r="DK15" s="594"/>
      <c r="DL15" s="594"/>
      <c r="DM15" s="594"/>
      <c r="DN15" s="594"/>
      <c r="DO15" s="594"/>
      <c r="DP15" s="595"/>
      <c r="DQ15" s="602">
        <v>364926</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1600846</v>
      </c>
      <c r="S16" s="594"/>
      <c r="T16" s="594"/>
      <c r="U16" s="594"/>
      <c r="V16" s="594"/>
      <c r="W16" s="594"/>
      <c r="X16" s="594"/>
      <c r="Y16" s="595"/>
      <c r="Z16" s="596">
        <v>27.6</v>
      </c>
      <c r="AA16" s="596"/>
      <c r="AB16" s="596"/>
      <c r="AC16" s="596"/>
      <c r="AD16" s="597">
        <v>1506669</v>
      </c>
      <c r="AE16" s="597"/>
      <c r="AF16" s="597"/>
      <c r="AG16" s="597"/>
      <c r="AH16" s="597"/>
      <c r="AI16" s="597"/>
      <c r="AJ16" s="597"/>
      <c r="AK16" s="597"/>
      <c r="AL16" s="598">
        <v>45.5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4337</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4337</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1506669</v>
      </c>
      <c r="S17" s="594"/>
      <c r="T17" s="594"/>
      <c r="U17" s="594"/>
      <c r="V17" s="594"/>
      <c r="W17" s="594"/>
      <c r="X17" s="594"/>
      <c r="Y17" s="595"/>
      <c r="Z17" s="596">
        <v>26</v>
      </c>
      <c r="AA17" s="596"/>
      <c r="AB17" s="596"/>
      <c r="AC17" s="596"/>
      <c r="AD17" s="597">
        <v>1506669</v>
      </c>
      <c r="AE17" s="597"/>
      <c r="AF17" s="597"/>
      <c r="AG17" s="597"/>
      <c r="AH17" s="597"/>
      <c r="AI17" s="597"/>
      <c r="AJ17" s="597"/>
      <c r="AK17" s="597"/>
      <c r="AL17" s="598">
        <v>45.5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462163</v>
      </c>
      <c r="CS17" s="594"/>
      <c r="CT17" s="594"/>
      <c r="CU17" s="594"/>
      <c r="CV17" s="594"/>
      <c r="CW17" s="594"/>
      <c r="CX17" s="594"/>
      <c r="CY17" s="595"/>
      <c r="CZ17" s="596">
        <v>8.6</v>
      </c>
      <c r="DA17" s="596"/>
      <c r="DB17" s="596"/>
      <c r="DC17" s="596"/>
      <c r="DD17" s="602" t="s">
        <v>221</v>
      </c>
      <c r="DE17" s="594"/>
      <c r="DF17" s="594"/>
      <c r="DG17" s="594"/>
      <c r="DH17" s="594"/>
      <c r="DI17" s="594"/>
      <c r="DJ17" s="594"/>
      <c r="DK17" s="594"/>
      <c r="DL17" s="594"/>
      <c r="DM17" s="594"/>
      <c r="DN17" s="594"/>
      <c r="DO17" s="594"/>
      <c r="DP17" s="595"/>
      <c r="DQ17" s="602">
        <v>418018</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94177</v>
      </c>
      <c r="S18" s="594"/>
      <c r="T18" s="594"/>
      <c r="U18" s="594"/>
      <c r="V18" s="594"/>
      <c r="W18" s="594"/>
      <c r="X18" s="594"/>
      <c r="Y18" s="595"/>
      <c r="Z18" s="596">
        <v>1.6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3390221</v>
      </c>
      <c r="S20" s="594"/>
      <c r="T20" s="594"/>
      <c r="U20" s="594"/>
      <c r="V20" s="594"/>
      <c r="W20" s="594"/>
      <c r="X20" s="594"/>
      <c r="Y20" s="595"/>
      <c r="Z20" s="596">
        <v>58.5</v>
      </c>
      <c r="AA20" s="596"/>
      <c r="AB20" s="596"/>
      <c r="AC20" s="596"/>
      <c r="AD20" s="597">
        <v>3296044</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5394615</v>
      </c>
      <c r="CS20" s="594"/>
      <c r="CT20" s="594"/>
      <c r="CU20" s="594"/>
      <c r="CV20" s="594"/>
      <c r="CW20" s="594"/>
      <c r="CX20" s="594"/>
      <c r="CY20" s="595"/>
      <c r="CZ20" s="596">
        <v>100</v>
      </c>
      <c r="DA20" s="596"/>
      <c r="DB20" s="596"/>
      <c r="DC20" s="596"/>
      <c r="DD20" s="602">
        <v>565329</v>
      </c>
      <c r="DE20" s="594"/>
      <c r="DF20" s="594"/>
      <c r="DG20" s="594"/>
      <c r="DH20" s="594"/>
      <c r="DI20" s="594"/>
      <c r="DJ20" s="594"/>
      <c r="DK20" s="594"/>
      <c r="DL20" s="594"/>
      <c r="DM20" s="594"/>
      <c r="DN20" s="594"/>
      <c r="DO20" s="594"/>
      <c r="DP20" s="595"/>
      <c r="DQ20" s="602">
        <v>3892453</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1817</v>
      </c>
      <c r="S21" s="594"/>
      <c r="T21" s="594"/>
      <c r="U21" s="594"/>
      <c r="V21" s="594"/>
      <c r="W21" s="594"/>
      <c r="X21" s="594"/>
      <c r="Y21" s="595"/>
      <c r="Z21" s="596">
        <v>0</v>
      </c>
      <c r="AA21" s="596"/>
      <c r="AB21" s="596"/>
      <c r="AC21" s="596"/>
      <c r="AD21" s="597">
        <v>1817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70786</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221185</v>
      </c>
      <c r="S23" s="594"/>
      <c r="T23" s="594"/>
      <c r="U23" s="594"/>
      <c r="V23" s="594"/>
      <c r="W23" s="594"/>
      <c r="X23" s="594"/>
      <c r="Y23" s="595"/>
      <c r="Z23" s="596">
        <v>3.8</v>
      </c>
      <c r="AA23" s="596"/>
      <c r="AB23" s="596"/>
      <c r="AC23" s="596"/>
      <c r="AD23" s="597">
        <v>1387</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40144</v>
      </c>
      <c r="S24" s="594"/>
      <c r="T24" s="594"/>
      <c r="U24" s="594"/>
      <c r="V24" s="594"/>
      <c r="W24" s="594"/>
      <c r="X24" s="594"/>
      <c r="Y24" s="595"/>
      <c r="Z24" s="596">
        <v>0.7</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2200981</v>
      </c>
      <c r="CS24" s="583"/>
      <c r="CT24" s="583"/>
      <c r="CU24" s="583"/>
      <c r="CV24" s="583"/>
      <c r="CW24" s="583"/>
      <c r="CX24" s="583"/>
      <c r="CY24" s="584"/>
      <c r="CZ24" s="620">
        <v>40.799999999999997</v>
      </c>
      <c r="DA24" s="621"/>
      <c r="DB24" s="621"/>
      <c r="DC24" s="622"/>
      <c r="DD24" s="619">
        <v>1399894</v>
      </c>
      <c r="DE24" s="583"/>
      <c r="DF24" s="583"/>
      <c r="DG24" s="583"/>
      <c r="DH24" s="583"/>
      <c r="DI24" s="583"/>
      <c r="DJ24" s="583"/>
      <c r="DK24" s="584"/>
      <c r="DL24" s="619">
        <v>1396069</v>
      </c>
      <c r="DM24" s="583"/>
      <c r="DN24" s="583"/>
      <c r="DO24" s="583"/>
      <c r="DP24" s="583"/>
      <c r="DQ24" s="583"/>
      <c r="DR24" s="583"/>
      <c r="DS24" s="583"/>
      <c r="DT24" s="583"/>
      <c r="DU24" s="583"/>
      <c r="DV24" s="584"/>
      <c r="DW24" s="587">
        <v>39.5</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631457</v>
      </c>
      <c r="S25" s="594"/>
      <c r="T25" s="594"/>
      <c r="U25" s="594"/>
      <c r="V25" s="594"/>
      <c r="W25" s="594"/>
      <c r="X25" s="594"/>
      <c r="Y25" s="595"/>
      <c r="Z25" s="596">
        <v>10.9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820562</v>
      </c>
      <c r="CS25" s="625"/>
      <c r="CT25" s="625"/>
      <c r="CU25" s="625"/>
      <c r="CV25" s="625"/>
      <c r="CW25" s="625"/>
      <c r="CX25" s="625"/>
      <c r="CY25" s="626"/>
      <c r="CZ25" s="627">
        <v>15.2</v>
      </c>
      <c r="DA25" s="628"/>
      <c r="DB25" s="628"/>
      <c r="DC25" s="629"/>
      <c r="DD25" s="602">
        <v>678870</v>
      </c>
      <c r="DE25" s="625"/>
      <c r="DF25" s="625"/>
      <c r="DG25" s="625"/>
      <c r="DH25" s="625"/>
      <c r="DI25" s="625"/>
      <c r="DJ25" s="625"/>
      <c r="DK25" s="626"/>
      <c r="DL25" s="602">
        <v>675335</v>
      </c>
      <c r="DM25" s="625"/>
      <c r="DN25" s="625"/>
      <c r="DO25" s="625"/>
      <c r="DP25" s="625"/>
      <c r="DQ25" s="625"/>
      <c r="DR25" s="625"/>
      <c r="DS25" s="625"/>
      <c r="DT25" s="625"/>
      <c r="DU25" s="625"/>
      <c r="DV25" s="626"/>
      <c r="DW25" s="598">
        <v>19.100000000000001</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426727</v>
      </c>
      <c r="CS26" s="594"/>
      <c r="CT26" s="594"/>
      <c r="CU26" s="594"/>
      <c r="CV26" s="594"/>
      <c r="CW26" s="594"/>
      <c r="CX26" s="594"/>
      <c r="CY26" s="595"/>
      <c r="CZ26" s="627">
        <v>7.9</v>
      </c>
      <c r="DA26" s="628"/>
      <c r="DB26" s="628"/>
      <c r="DC26" s="629"/>
      <c r="DD26" s="602">
        <v>351008</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354567</v>
      </c>
      <c r="S27" s="594"/>
      <c r="T27" s="594"/>
      <c r="U27" s="594"/>
      <c r="V27" s="594"/>
      <c r="W27" s="594"/>
      <c r="X27" s="594"/>
      <c r="Y27" s="595"/>
      <c r="Z27" s="596">
        <v>6.1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1570229</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918256</v>
      </c>
      <c r="CS27" s="625"/>
      <c r="CT27" s="625"/>
      <c r="CU27" s="625"/>
      <c r="CV27" s="625"/>
      <c r="CW27" s="625"/>
      <c r="CX27" s="625"/>
      <c r="CY27" s="626"/>
      <c r="CZ27" s="627">
        <v>17</v>
      </c>
      <c r="DA27" s="628"/>
      <c r="DB27" s="628"/>
      <c r="DC27" s="629"/>
      <c r="DD27" s="602">
        <v>303006</v>
      </c>
      <c r="DE27" s="625"/>
      <c r="DF27" s="625"/>
      <c r="DG27" s="625"/>
      <c r="DH27" s="625"/>
      <c r="DI27" s="625"/>
      <c r="DJ27" s="625"/>
      <c r="DK27" s="626"/>
      <c r="DL27" s="602">
        <v>302716</v>
      </c>
      <c r="DM27" s="625"/>
      <c r="DN27" s="625"/>
      <c r="DO27" s="625"/>
      <c r="DP27" s="625"/>
      <c r="DQ27" s="625"/>
      <c r="DR27" s="625"/>
      <c r="DS27" s="625"/>
      <c r="DT27" s="625"/>
      <c r="DU27" s="625"/>
      <c r="DV27" s="626"/>
      <c r="DW27" s="598">
        <v>8.6</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26816</v>
      </c>
      <c r="S28" s="594"/>
      <c r="T28" s="594"/>
      <c r="U28" s="594"/>
      <c r="V28" s="594"/>
      <c r="W28" s="594"/>
      <c r="X28" s="594"/>
      <c r="Y28" s="595"/>
      <c r="Z28" s="596">
        <v>0.5</v>
      </c>
      <c r="AA28" s="596"/>
      <c r="AB28" s="596"/>
      <c r="AC28" s="596"/>
      <c r="AD28" s="597">
        <v>9344</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462163</v>
      </c>
      <c r="CS28" s="594"/>
      <c r="CT28" s="594"/>
      <c r="CU28" s="594"/>
      <c r="CV28" s="594"/>
      <c r="CW28" s="594"/>
      <c r="CX28" s="594"/>
      <c r="CY28" s="595"/>
      <c r="CZ28" s="627">
        <v>8.6</v>
      </c>
      <c r="DA28" s="628"/>
      <c r="DB28" s="628"/>
      <c r="DC28" s="629"/>
      <c r="DD28" s="602">
        <v>418018</v>
      </c>
      <c r="DE28" s="594"/>
      <c r="DF28" s="594"/>
      <c r="DG28" s="594"/>
      <c r="DH28" s="594"/>
      <c r="DI28" s="594"/>
      <c r="DJ28" s="594"/>
      <c r="DK28" s="595"/>
      <c r="DL28" s="602">
        <v>418018</v>
      </c>
      <c r="DM28" s="594"/>
      <c r="DN28" s="594"/>
      <c r="DO28" s="594"/>
      <c r="DP28" s="594"/>
      <c r="DQ28" s="594"/>
      <c r="DR28" s="594"/>
      <c r="DS28" s="594"/>
      <c r="DT28" s="594"/>
      <c r="DU28" s="594"/>
      <c r="DV28" s="595"/>
      <c r="DW28" s="598">
        <v>11.8</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1793</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462163</v>
      </c>
      <c r="CS29" s="625"/>
      <c r="CT29" s="625"/>
      <c r="CU29" s="625"/>
      <c r="CV29" s="625"/>
      <c r="CW29" s="625"/>
      <c r="CX29" s="625"/>
      <c r="CY29" s="626"/>
      <c r="CZ29" s="627">
        <v>8.6</v>
      </c>
      <c r="DA29" s="628"/>
      <c r="DB29" s="628"/>
      <c r="DC29" s="629"/>
      <c r="DD29" s="602">
        <v>418018</v>
      </c>
      <c r="DE29" s="625"/>
      <c r="DF29" s="625"/>
      <c r="DG29" s="625"/>
      <c r="DH29" s="625"/>
      <c r="DI29" s="625"/>
      <c r="DJ29" s="625"/>
      <c r="DK29" s="626"/>
      <c r="DL29" s="602">
        <v>418018</v>
      </c>
      <c r="DM29" s="625"/>
      <c r="DN29" s="625"/>
      <c r="DO29" s="625"/>
      <c r="DP29" s="625"/>
      <c r="DQ29" s="625"/>
      <c r="DR29" s="625"/>
      <c r="DS29" s="625"/>
      <c r="DT29" s="625"/>
      <c r="DU29" s="625"/>
      <c r="DV29" s="626"/>
      <c r="DW29" s="598">
        <v>11.8</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411539</v>
      </c>
      <c r="S30" s="594"/>
      <c r="T30" s="594"/>
      <c r="U30" s="594"/>
      <c r="V30" s="594"/>
      <c r="W30" s="594"/>
      <c r="X30" s="594"/>
      <c r="Y30" s="595"/>
      <c r="Z30" s="596">
        <v>7.1</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98.8</v>
      </c>
      <c r="BH30" s="652"/>
      <c r="BI30" s="652"/>
      <c r="BJ30" s="652"/>
      <c r="BK30" s="652"/>
      <c r="BL30" s="652"/>
      <c r="BM30" s="588">
        <v>95.9</v>
      </c>
      <c r="BN30" s="652"/>
      <c r="BO30" s="652"/>
      <c r="BP30" s="652"/>
      <c r="BQ30" s="653"/>
      <c r="BR30" s="651">
        <v>98.7</v>
      </c>
      <c r="BS30" s="652"/>
      <c r="BT30" s="652"/>
      <c r="BU30" s="652"/>
      <c r="BV30" s="652"/>
      <c r="BW30" s="652"/>
      <c r="BX30" s="588">
        <v>95</v>
      </c>
      <c r="BY30" s="652"/>
      <c r="BZ30" s="652"/>
      <c r="CA30" s="652"/>
      <c r="CB30" s="653"/>
      <c r="CD30" s="656"/>
      <c r="CE30" s="657"/>
      <c r="CF30" s="607" t="s">
        <v>293</v>
      </c>
      <c r="CG30" s="608"/>
      <c r="CH30" s="608"/>
      <c r="CI30" s="608"/>
      <c r="CJ30" s="608"/>
      <c r="CK30" s="608"/>
      <c r="CL30" s="608"/>
      <c r="CM30" s="608"/>
      <c r="CN30" s="608"/>
      <c r="CO30" s="608"/>
      <c r="CP30" s="608"/>
      <c r="CQ30" s="609"/>
      <c r="CR30" s="593">
        <v>405969</v>
      </c>
      <c r="CS30" s="594"/>
      <c r="CT30" s="594"/>
      <c r="CU30" s="594"/>
      <c r="CV30" s="594"/>
      <c r="CW30" s="594"/>
      <c r="CX30" s="594"/>
      <c r="CY30" s="595"/>
      <c r="CZ30" s="627">
        <v>7.5</v>
      </c>
      <c r="DA30" s="628"/>
      <c r="DB30" s="628"/>
      <c r="DC30" s="629"/>
      <c r="DD30" s="602">
        <v>369353</v>
      </c>
      <c r="DE30" s="594"/>
      <c r="DF30" s="594"/>
      <c r="DG30" s="594"/>
      <c r="DH30" s="594"/>
      <c r="DI30" s="594"/>
      <c r="DJ30" s="594"/>
      <c r="DK30" s="595"/>
      <c r="DL30" s="602">
        <v>369353</v>
      </c>
      <c r="DM30" s="594"/>
      <c r="DN30" s="594"/>
      <c r="DO30" s="594"/>
      <c r="DP30" s="594"/>
      <c r="DQ30" s="594"/>
      <c r="DR30" s="594"/>
      <c r="DS30" s="594"/>
      <c r="DT30" s="594"/>
      <c r="DU30" s="594"/>
      <c r="DV30" s="595"/>
      <c r="DW30" s="598">
        <v>10.4</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320189</v>
      </c>
      <c r="S31" s="594"/>
      <c r="T31" s="594"/>
      <c r="U31" s="594"/>
      <c r="V31" s="594"/>
      <c r="W31" s="594"/>
      <c r="X31" s="594"/>
      <c r="Y31" s="595"/>
      <c r="Z31" s="596">
        <v>5.5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95.8</v>
      </c>
      <c r="BN31" s="649"/>
      <c r="BO31" s="649"/>
      <c r="BP31" s="649"/>
      <c r="BQ31" s="650"/>
      <c r="BR31" s="648">
        <v>98.8</v>
      </c>
      <c r="BS31" s="625"/>
      <c r="BT31" s="625"/>
      <c r="BU31" s="625"/>
      <c r="BV31" s="625"/>
      <c r="BW31" s="625"/>
      <c r="BX31" s="599">
        <v>94.8</v>
      </c>
      <c r="BY31" s="649"/>
      <c r="BZ31" s="649"/>
      <c r="CA31" s="649"/>
      <c r="CB31" s="650"/>
      <c r="CD31" s="656"/>
      <c r="CE31" s="657"/>
      <c r="CF31" s="607" t="s">
        <v>297</v>
      </c>
      <c r="CG31" s="608"/>
      <c r="CH31" s="608"/>
      <c r="CI31" s="608"/>
      <c r="CJ31" s="608"/>
      <c r="CK31" s="608"/>
      <c r="CL31" s="608"/>
      <c r="CM31" s="608"/>
      <c r="CN31" s="608"/>
      <c r="CO31" s="608"/>
      <c r="CP31" s="608"/>
      <c r="CQ31" s="609"/>
      <c r="CR31" s="593">
        <v>56194</v>
      </c>
      <c r="CS31" s="625"/>
      <c r="CT31" s="625"/>
      <c r="CU31" s="625"/>
      <c r="CV31" s="625"/>
      <c r="CW31" s="625"/>
      <c r="CX31" s="625"/>
      <c r="CY31" s="626"/>
      <c r="CZ31" s="627">
        <v>1</v>
      </c>
      <c r="DA31" s="628"/>
      <c r="DB31" s="628"/>
      <c r="DC31" s="629"/>
      <c r="DD31" s="602">
        <v>48665</v>
      </c>
      <c r="DE31" s="625"/>
      <c r="DF31" s="625"/>
      <c r="DG31" s="625"/>
      <c r="DH31" s="625"/>
      <c r="DI31" s="625"/>
      <c r="DJ31" s="625"/>
      <c r="DK31" s="626"/>
      <c r="DL31" s="602">
        <v>48665</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52914</v>
      </c>
      <c r="S32" s="594"/>
      <c r="T32" s="594"/>
      <c r="U32" s="594"/>
      <c r="V32" s="594"/>
      <c r="W32" s="594"/>
      <c r="X32" s="594"/>
      <c r="Y32" s="595"/>
      <c r="Z32" s="596">
        <v>0.9</v>
      </c>
      <c r="AA32" s="596"/>
      <c r="AB32" s="596"/>
      <c r="AC32" s="596"/>
      <c r="AD32" s="597">
        <v>614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95.1</v>
      </c>
      <c r="BN32" s="661"/>
      <c r="BO32" s="661"/>
      <c r="BP32" s="661"/>
      <c r="BQ32" s="663"/>
      <c r="BR32" s="660">
        <v>98.3</v>
      </c>
      <c r="BS32" s="661"/>
      <c r="BT32" s="661"/>
      <c r="BU32" s="661"/>
      <c r="BV32" s="661"/>
      <c r="BW32" s="661"/>
      <c r="BX32" s="662">
        <v>94.2</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270600</v>
      </c>
      <c r="S33" s="594"/>
      <c r="T33" s="594"/>
      <c r="U33" s="594"/>
      <c r="V33" s="594"/>
      <c r="W33" s="594"/>
      <c r="X33" s="594"/>
      <c r="Y33" s="595"/>
      <c r="Z33" s="596">
        <v>4.7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2623968</v>
      </c>
      <c r="CS33" s="625"/>
      <c r="CT33" s="625"/>
      <c r="CU33" s="625"/>
      <c r="CV33" s="625"/>
      <c r="CW33" s="625"/>
      <c r="CX33" s="625"/>
      <c r="CY33" s="626"/>
      <c r="CZ33" s="627">
        <v>48.6</v>
      </c>
      <c r="DA33" s="628"/>
      <c r="DB33" s="628"/>
      <c r="DC33" s="629"/>
      <c r="DD33" s="602">
        <v>2242450</v>
      </c>
      <c r="DE33" s="625"/>
      <c r="DF33" s="625"/>
      <c r="DG33" s="625"/>
      <c r="DH33" s="625"/>
      <c r="DI33" s="625"/>
      <c r="DJ33" s="625"/>
      <c r="DK33" s="626"/>
      <c r="DL33" s="602">
        <v>1451202</v>
      </c>
      <c r="DM33" s="625"/>
      <c r="DN33" s="625"/>
      <c r="DO33" s="625"/>
      <c r="DP33" s="625"/>
      <c r="DQ33" s="625"/>
      <c r="DR33" s="625"/>
      <c r="DS33" s="625"/>
      <c r="DT33" s="625"/>
      <c r="DU33" s="625"/>
      <c r="DV33" s="626"/>
      <c r="DW33" s="598">
        <v>41.1</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788240</v>
      </c>
      <c r="CS34" s="594"/>
      <c r="CT34" s="594"/>
      <c r="CU34" s="594"/>
      <c r="CV34" s="594"/>
      <c r="CW34" s="594"/>
      <c r="CX34" s="594"/>
      <c r="CY34" s="595"/>
      <c r="CZ34" s="627">
        <v>14.6</v>
      </c>
      <c r="DA34" s="628"/>
      <c r="DB34" s="628"/>
      <c r="DC34" s="629"/>
      <c r="DD34" s="602">
        <v>617473</v>
      </c>
      <c r="DE34" s="594"/>
      <c r="DF34" s="594"/>
      <c r="DG34" s="594"/>
      <c r="DH34" s="594"/>
      <c r="DI34" s="594"/>
      <c r="DJ34" s="594"/>
      <c r="DK34" s="595"/>
      <c r="DL34" s="602">
        <v>523642</v>
      </c>
      <c r="DM34" s="594"/>
      <c r="DN34" s="594"/>
      <c r="DO34" s="594"/>
      <c r="DP34" s="594"/>
      <c r="DQ34" s="594"/>
      <c r="DR34" s="594"/>
      <c r="DS34" s="594"/>
      <c r="DT34" s="594"/>
      <c r="DU34" s="594"/>
      <c r="DV34" s="595"/>
      <c r="DW34" s="598">
        <v>14.8</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225300</v>
      </c>
      <c r="S35" s="594"/>
      <c r="T35" s="594"/>
      <c r="U35" s="594"/>
      <c r="V35" s="594"/>
      <c r="W35" s="594"/>
      <c r="X35" s="594"/>
      <c r="Y35" s="595"/>
      <c r="Z35" s="596">
        <v>3.9</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731838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42666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43084</v>
      </c>
      <c r="CS35" s="625"/>
      <c r="CT35" s="625"/>
      <c r="CU35" s="625"/>
      <c r="CV35" s="625"/>
      <c r="CW35" s="625"/>
      <c r="CX35" s="625"/>
      <c r="CY35" s="626"/>
      <c r="CZ35" s="627">
        <v>0.8</v>
      </c>
      <c r="DA35" s="628"/>
      <c r="DB35" s="628"/>
      <c r="DC35" s="629"/>
      <c r="DD35" s="602">
        <v>24443</v>
      </c>
      <c r="DE35" s="625"/>
      <c r="DF35" s="625"/>
      <c r="DG35" s="625"/>
      <c r="DH35" s="625"/>
      <c r="DI35" s="625"/>
      <c r="DJ35" s="625"/>
      <c r="DK35" s="626"/>
      <c r="DL35" s="602">
        <v>24319</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5794028</v>
      </c>
      <c r="S36" s="666"/>
      <c r="T36" s="666"/>
      <c r="U36" s="666"/>
      <c r="V36" s="666"/>
      <c r="W36" s="666"/>
      <c r="X36" s="666"/>
      <c r="Y36" s="667"/>
      <c r="Z36" s="668">
        <v>100</v>
      </c>
      <c r="AA36" s="668"/>
      <c r="AB36" s="668"/>
      <c r="AC36" s="668"/>
      <c r="AD36" s="669">
        <v>3309206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309620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17777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398151</v>
      </c>
      <c r="CS36" s="594"/>
      <c r="CT36" s="594"/>
      <c r="CU36" s="594"/>
      <c r="CV36" s="594"/>
      <c r="CW36" s="594"/>
      <c r="CX36" s="594"/>
      <c r="CY36" s="595"/>
      <c r="CZ36" s="627">
        <v>7.4</v>
      </c>
      <c r="DA36" s="628"/>
      <c r="DB36" s="628"/>
      <c r="DC36" s="629"/>
      <c r="DD36" s="602">
        <v>345127</v>
      </c>
      <c r="DE36" s="594"/>
      <c r="DF36" s="594"/>
      <c r="DG36" s="594"/>
      <c r="DH36" s="594"/>
      <c r="DI36" s="594"/>
      <c r="DJ36" s="594"/>
      <c r="DK36" s="595"/>
      <c r="DL36" s="602">
        <v>334543</v>
      </c>
      <c r="DM36" s="594"/>
      <c r="DN36" s="594"/>
      <c r="DO36" s="594"/>
      <c r="DP36" s="594"/>
      <c r="DQ36" s="594"/>
      <c r="DR36" s="594"/>
      <c r="DS36" s="594"/>
      <c r="DT36" s="594"/>
      <c r="DU36" s="594"/>
      <c r="DV36" s="595"/>
      <c r="DW36" s="598">
        <v>9.5</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t="s">
        <v>316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1945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40671</v>
      </c>
      <c r="CS37" s="625"/>
      <c r="CT37" s="625"/>
      <c r="CU37" s="625"/>
      <c r="CV37" s="625"/>
      <c r="CW37" s="625"/>
      <c r="CX37" s="625"/>
      <c r="CY37" s="626"/>
      <c r="CZ37" s="627">
        <v>0.8</v>
      </c>
      <c r="DA37" s="628"/>
      <c r="DB37" s="628"/>
      <c r="DC37" s="629"/>
      <c r="DD37" s="602">
        <v>40671</v>
      </c>
      <c r="DE37" s="625"/>
      <c r="DF37" s="625"/>
      <c r="DG37" s="625"/>
      <c r="DH37" s="625"/>
      <c r="DI37" s="625"/>
      <c r="DJ37" s="625"/>
      <c r="DK37" s="626"/>
      <c r="DL37" s="602">
        <v>40048</v>
      </c>
      <c r="DM37" s="625"/>
      <c r="DN37" s="625"/>
      <c r="DO37" s="625"/>
      <c r="DP37" s="625"/>
      <c r="DQ37" s="625"/>
      <c r="DR37" s="625"/>
      <c r="DS37" s="625"/>
      <c r="DT37" s="625"/>
      <c r="DU37" s="625"/>
      <c r="DV37" s="626"/>
      <c r="DW37" s="598">
        <v>1.1000000000000001</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3434</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731838</v>
      </c>
      <c r="CS38" s="594"/>
      <c r="CT38" s="594"/>
      <c r="CU38" s="594"/>
      <c r="CV38" s="594"/>
      <c r="CW38" s="594"/>
      <c r="CX38" s="594"/>
      <c r="CY38" s="595"/>
      <c r="CZ38" s="627">
        <v>13.6</v>
      </c>
      <c r="DA38" s="628"/>
      <c r="DB38" s="628"/>
      <c r="DC38" s="629"/>
      <c r="DD38" s="602">
        <v>597395</v>
      </c>
      <c r="DE38" s="594"/>
      <c r="DF38" s="594"/>
      <c r="DG38" s="594"/>
      <c r="DH38" s="594"/>
      <c r="DI38" s="594"/>
      <c r="DJ38" s="594"/>
      <c r="DK38" s="595"/>
      <c r="DL38" s="602">
        <v>568698</v>
      </c>
      <c r="DM38" s="594"/>
      <c r="DN38" s="594"/>
      <c r="DO38" s="594"/>
      <c r="DP38" s="594"/>
      <c r="DQ38" s="594"/>
      <c r="DR38" s="594"/>
      <c r="DS38" s="594"/>
      <c r="DT38" s="594"/>
      <c r="DU38" s="594"/>
      <c r="DV38" s="595"/>
      <c r="DW38" s="598">
        <v>16.100000000000001</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86</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661643</v>
      </c>
      <c r="CS39" s="625"/>
      <c r="CT39" s="625"/>
      <c r="CU39" s="625"/>
      <c r="CV39" s="625"/>
      <c r="CW39" s="625"/>
      <c r="CX39" s="625"/>
      <c r="CY39" s="626"/>
      <c r="CZ39" s="627">
        <v>12.3</v>
      </c>
      <c r="DA39" s="628"/>
      <c r="DB39" s="628"/>
      <c r="DC39" s="629"/>
      <c r="DD39" s="602">
        <v>657000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108443</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118</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1012</v>
      </c>
      <c r="CS40" s="594"/>
      <c r="CT40" s="594"/>
      <c r="CU40" s="594"/>
      <c r="CV40" s="594"/>
      <c r="CW40" s="594"/>
      <c r="CX40" s="594"/>
      <c r="CY40" s="595"/>
      <c r="CZ40" s="627">
        <v>0</v>
      </c>
      <c r="DA40" s="628"/>
      <c r="DB40" s="628"/>
      <c r="DC40" s="629"/>
      <c r="DD40" s="602">
        <v>1012</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313775</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300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316</v>
      </c>
      <c r="CS41" s="625"/>
      <c r="CT41" s="625"/>
      <c r="CU41" s="625"/>
      <c r="CV41" s="625"/>
      <c r="CW41" s="625"/>
      <c r="CX41" s="625"/>
      <c r="CY41" s="626"/>
      <c r="CZ41" s="627" t="s">
        <v>316</v>
      </c>
      <c r="DA41" s="628"/>
      <c r="DB41" s="628"/>
      <c r="DC41" s="629"/>
      <c r="DD41" s="602" t="s">
        <v>316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569666</v>
      </c>
      <c r="CS42" s="594"/>
      <c r="CT42" s="594"/>
      <c r="CU42" s="594"/>
      <c r="CV42" s="594"/>
      <c r="CW42" s="594"/>
      <c r="CX42" s="594"/>
      <c r="CY42" s="595"/>
      <c r="CZ42" s="627">
        <v>10.6</v>
      </c>
      <c r="DA42" s="676"/>
      <c r="DB42" s="676"/>
      <c r="DC42" s="677"/>
      <c r="DD42" s="602">
        <v>250109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26340</v>
      </c>
      <c r="CS43" s="625"/>
      <c r="CT43" s="625"/>
      <c r="CU43" s="625"/>
      <c r="CV43" s="625"/>
      <c r="CW43" s="625"/>
      <c r="CX43" s="625"/>
      <c r="CY43" s="626"/>
      <c r="CZ43" s="627">
        <v>0.5</v>
      </c>
      <c r="DA43" s="628"/>
      <c r="DB43" s="628"/>
      <c r="DC43" s="629"/>
      <c r="DD43" s="602">
        <v>26340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565329</v>
      </c>
      <c r="CS44" s="594"/>
      <c r="CT44" s="594"/>
      <c r="CU44" s="594"/>
      <c r="CV44" s="594"/>
      <c r="CW44" s="594"/>
      <c r="CX44" s="594"/>
      <c r="CY44" s="595"/>
      <c r="CZ44" s="627">
        <v>10.5</v>
      </c>
      <c r="DA44" s="676"/>
      <c r="DB44" s="676"/>
      <c r="DC44" s="677"/>
      <c r="DD44" s="602">
        <v>245772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197775</v>
      </c>
      <c r="CS45" s="625"/>
      <c r="CT45" s="625"/>
      <c r="CU45" s="625"/>
      <c r="CV45" s="625"/>
      <c r="CW45" s="625"/>
      <c r="CX45" s="625"/>
      <c r="CY45" s="626"/>
      <c r="CZ45" s="627">
        <v>3.7</v>
      </c>
      <c r="DA45" s="628"/>
      <c r="DB45" s="628"/>
      <c r="DC45" s="629"/>
      <c r="DD45" s="602">
        <v>32790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347266</v>
      </c>
      <c r="CS46" s="594"/>
      <c r="CT46" s="594"/>
      <c r="CU46" s="594"/>
      <c r="CV46" s="594"/>
      <c r="CW46" s="594"/>
      <c r="CX46" s="594"/>
      <c r="CY46" s="595"/>
      <c r="CZ46" s="627">
        <v>6.4</v>
      </c>
      <c r="DA46" s="676"/>
      <c r="DB46" s="676"/>
      <c r="DC46" s="677"/>
      <c r="DD46" s="602">
        <v>204494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4337</v>
      </c>
      <c r="CS47" s="625"/>
      <c r="CT47" s="625"/>
      <c r="CU47" s="625"/>
      <c r="CV47" s="625"/>
      <c r="CW47" s="625"/>
      <c r="CX47" s="625"/>
      <c r="CY47" s="626"/>
      <c r="CZ47" s="627">
        <v>0.1</v>
      </c>
      <c r="DA47" s="628"/>
      <c r="DB47" s="628"/>
      <c r="DC47" s="629"/>
      <c r="DD47" s="602">
        <v>4337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5394615</v>
      </c>
      <c r="CS49" s="661"/>
      <c r="CT49" s="661"/>
      <c r="CU49" s="661"/>
      <c r="CV49" s="661"/>
      <c r="CW49" s="661"/>
      <c r="CX49" s="661"/>
      <c r="CY49" s="688"/>
      <c r="CZ49" s="689">
        <v>100</v>
      </c>
      <c r="DA49" s="690"/>
      <c r="DB49" s="690"/>
      <c r="DC49" s="691"/>
      <c r="DD49" s="692">
        <v>3892453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6008</v>
      </c>
      <c r="R7" s="723"/>
      <c r="S7" s="723"/>
      <c r="T7" s="723"/>
      <c r="U7" s="723"/>
      <c r="V7" s="723">
        <v>5609</v>
      </c>
      <c r="W7" s="723"/>
      <c r="X7" s="723"/>
      <c r="Y7" s="723"/>
      <c r="Z7" s="723"/>
      <c r="AA7" s="723">
        <v>399</v>
      </c>
      <c r="AB7" s="723"/>
      <c r="AC7" s="723"/>
      <c r="AD7" s="723"/>
      <c r="AE7" s="724"/>
      <c r="AF7" s="725">
        <v>232</v>
      </c>
      <c r="AG7" s="726"/>
      <c r="AH7" s="726"/>
      <c r="AI7" s="726"/>
      <c r="AJ7" s="727"/>
      <c r="AK7" s="762">
        <v>412</v>
      </c>
      <c r="AL7" s="763"/>
      <c r="AM7" s="763"/>
      <c r="AN7" s="763"/>
      <c r="AO7" s="763"/>
      <c r="AP7" s="763">
        <v>4529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555</v>
      </c>
      <c r="BS7" s="766" t="s">
        <v>553</v>
      </c>
      <c r="BT7" s="767"/>
      <c r="BU7" s="767"/>
      <c r="BV7" s="767"/>
      <c r="BW7" s="767"/>
      <c r="BX7" s="767"/>
      <c r="BY7" s="767"/>
      <c r="BZ7" s="767"/>
      <c r="CA7" s="767"/>
      <c r="CB7" s="767"/>
      <c r="CC7" s="767"/>
      <c r="CD7" s="767"/>
      <c r="CE7" s="767"/>
      <c r="CF7" s="767"/>
      <c r="CG7" s="768"/>
      <c r="CH7" s="759">
        <v>-3</v>
      </c>
      <c r="CI7" s="760"/>
      <c r="CJ7" s="760"/>
      <c r="CK7" s="760"/>
      <c r="CL7" s="761"/>
      <c r="CM7" s="759">
        <v>4917</v>
      </c>
      <c r="CN7" s="760"/>
      <c r="CO7" s="760"/>
      <c r="CP7" s="760"/>
      <c r="CQ7" s="761"/>
      <c r="CR7" s="759">
        <v>0</v>
      </c>
      <c r="CS7" s="760"/>
      <c r="CT7" s="760"/>
      <c r="CU7" s="760"/>
      <c r="CV7" s="761"/>
      <c r="CW7" s="759" t="s">
        <v>556</v>
      </c>
      <c r="CX7" s="760"/>
      <c r="CY7" s="760"/>
      <c r="CZ7" s="760"/>
      <c r="DA7" s="761"/>
      <c r="DB7" s="759">
        <v>70</v>
      </c>
      <c r="DC7" s="760"/>
      <c r="DD7" s="760"/>
      <c r="DE7" s="760"/>
      <c r="DF7" s="761"/>
      <c r="DG7" s="759" t="s">
        <v>550</v>
      </c>
      <c r="DH7" s="760"/>
      <c r="DI7" s="760"/>
      <c r="DJ7" s="760"/>
      <c r="DK7" s="761"/>
      <c r="DL7" s="759">
        <v>53</v>
      </c>
      <c r="DM7" s="760"/>
      <c r="DN7" s="760"/>
      <c r="DO7" s="760"/>
      <c r="DP7" s="761"/>
      <c r="DQ7" s="759">
        <v>5</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554</v>
      </c>
      <c r="BT8" s="757"/>
      <c r="BU8" s="757"/>
      <c r="BV8" s="757"/>
      <c r="BW8" s="757"/>
      <c r="BX8" s="757"/>
      <c r="BY8" s="757"/>
      <c r="BZ8" s="757"/>
      <c r="CA8" s="757"/>
      <c r="CB8" s="757"/>
      <c r="CC8" s="757"/>
      <c r="CD8" s="757"/>
      <c r="CE8" s="757"/>
      <c r="CF8" s="757"/>
      <c r="CG8" s="758"/>
      <c r="CH8" s="769">
        <v>-140</v>
      </c>
      <c r="CI8" s="770"/>
      <c r="CJ8" s="770"/>
      <c r="CK8" s="770"/>
      <c r="CL8" s="771"/>
      <c r="CM8" s="769">
        <v>329</v>
      </c>
      <c r="CN8" s="770"/>
      <c r="CO8" s="770"/>
      <c r="CP8" s="770"/>
      <c r="CQ8" s="771"/>
      <c r="CR8" s="769">
        <v>4</v>
      </c>
      <c r="CS8" s="770"/>
      <c r="CT8" s="770"/>
      <c r="CU8" s="770"/>
      <c r="CV8" s="771"/>
      <c r="CW8" s="769">
        <v>6</v>
      </c>
      <c r="CX8" s="770"/>
      <c r="CY8" s="770"/>
      <c r="CZ8" s="770"/>
      <c r="DA8" s="771"/>
      <c r="DB8" s="769" t="s">
        <v>550</v>
      </c>
      <c r="DC8" s="770"/>
      <c r="DD8" s="770"/>
      <c r="DE8" s="770"/>
      <c r="DF8" s="771"/>
      <c r="DG8" s="769" t="s">
        <v>550</v>
      </c>
      <c r="DH8" s="770"/>
      <c r="DI8" s="770"/>
      <c r="DJ8" s="770"/>
      <c r="DK8" s="771"/>
      <c r="DL8" s="769" t="s">
        <v>550</v>
      </c>
      <c r="DM8" s="770"/>
      <c r="DN8" s="770"/>
      <c r="DO8" s="770"/>
      <c r="DP8" s="771"/>
      <c r="DQ8" s="769" t="s">
        <v>550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5794</v>
      </c>
      <c r="R23" s="782"/>
      <c r="S23" s="782"/>
      <c r="T23" s="782"/>
      <c r="U23" s="782"/>
      <c r="V23" s="782">
        <v>5395</v>
      </c>
      <c r="W23" s="782"/>
      <c r="X23" s="782"/>
      <c r="Y23" s="782"/>
      <c r="Z23" s="782"/>
      <c r="AA23" s="782">
        <v>399</v>
      </c>
      <c r="AB23" s="782"/>
      <c r="AC23" s="782"/>
      <c r="AD23" s="782"/>
      <c r="AE23" s="783"/>
      <c r="AF23" s="784">
        <v>232</v>
      </c>
      <c r="AG23" s="782"/>
      <c r="AH23" s="782"/>
      <c r="AI23" s="782"/>
      <c r="AJ23" s="785"/>
      <c r="AK23" s="786"/>
      <c r="AL23" s="787"/>
      <c r="AM23" s="787"/>
      <c r="AN23" s="787"/>
      <c r="AO23" s="787"/>
      <c r="AP23" s="782">
        <v>4529</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1603</v>
      </c>
      <c r="R28" s="811"/>
      <c r="S28" s="811"/>
      <c r="T28" s="811"/>
      <c r="U28" s="811"/>
      <c r="V28" s="811">
        <v>1560</v>
      </c>
      <c r="W28" s="811"/>
      <c r="X28" s="811"/>
      <c r="Y28" s="811"/>
      <c r="Z28" s="811"/>
      <c r="AA28" s="811">
        <v>43</v>
      </c>
      <c r="AB28" s="811"/>
      <c r="AC28" s="811"/>
      <c r="AD28" s="811"/>
      <c r="AE28" s="812"/>
      <c r="AF28" s="813">
        <v>43</v>
      </c>
      <c r="AG28" s="811"/>
      <c r="AH28" s="811"/>
      <c r="AI28" s="811"/>
      <c r="AJ28" s="814"/>
      <c r="AK28" s="815">
        <v>102</v>
      </c>
      <c r="AL28" s="806"/>
      <c r="AM28" s="806"/>
      <c r="AN28" s="806"/>
      <c r="AO28" s="806"/>
      <c r="AP28" s="806" t="s">
        <v>550</v>
      </c>
      <c r="AQ28" s="806"/>
      <c r="AR28" s="806"/>
      <c r="AS28" s="806"/>
      <c r="AT28" s="806"/>
      <c r="AU28" s="806" t="s">
        <v>550</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10</v>
      </c>
      <c r="R29" s="747"/>
      <c r="S29" s="747"/>
      <c r="T29" s="747"/>
      <c r="U29" s="747"/>
      <c r="V29" s="747">
        <v>8</v>
      </c>
      <c r="W29" s="747"/>
      <c r="X29" s="747"/>
      <c r="Y29" s="747"/>
      <c r="Z29" s="747"/>
      <c r="AA29" s="747">
        <v>2</v>
      </c>
      <c r="AB29" s="747"/>
      <c r="AC29" s="747"/>
      <c r="AD29" s="747"/>
      <c r="AE29" s="748"/>
      <c r="AF29" s="749">
        <v>2</v>
      </c>
      <c r="AG29" s="750"/>
      <c r="AH29" s="750"/>
      <c r="AI29" s="750"/>
      <c r="AJ29" s="751"/>
      <c r="AK29" s="818">
        <v>8</v>
      </c>
      <c r="AL29" s="819"/>
      <c r="AM29" s="819"/>
      <c r="AN29" s="819"/>
      <c r="AO29" s="819"/>
      <c r="AP29" s="819" t="s">
        <v>550</v>
      </c>
      <c r="AQ29" s="819"/>
      <c r="AR29" s="819"/>
      <c r="AS29" s="819"/>
      <c r="AT29" s="819"/>
      <c r="AU29" s="819" t="s">
        <v>550</v>
      </c>
      <c r="AV29" s="819"/>
      <c r="AW29" s="819"/>
      <c r="AX29" s="819"/>
      <c r="AY29" s="819"/>
      <c r="AZ29" s="820" t="s">
        <v>552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1127</v>
      </c>
      <c r="R30" s="747"/>
      <c r="S30" s="747"/>
      <c r="T30" s="747"/>
      <c r="U30" s="747"/>
      <c r="V30" s="747">
        <v>1084</v>
      </c>
      <c r="W30" s="747"/>
      <c r="X30" s="747"/>
      <c r="Y30" s="747"/>
      <c r="Z30" s="747"/>
      <c r="AA30" s="747">
        <v>43</v>
      </c>
      <c r="AB30" s="747"/>
      <c r="AC30" s="747"/>
      <c r="AD30" s="747"/>
      <c r="AE30" s="748"/>
      <c r="AF30" s="749">
        <v>43</v>
      </c>
      <c r="AG30" s="750"/>
      <c r="AH30" s="750"/>
      <c r="AI30" s="750"/>
      <c r="AJ30" s="751"/>
      <c r="AK30" s="818">
        <v>159</v>
      </c>
      <c r="AL30" s="819"/>
      <c r="AM30" s="819"/>
      <c r="AN30" s="819"/>
      <c r="AO30" s="819"/>
      <c r="AP30" s="819" t="s">
        <v>550</v>
      </c>
      <c r="AQ30" s="819"/>
      <c r="AR30" s="819"/>
      <c r="AS30" s="819"/>
      <c r="AT30" s="819"/>
      <c r="AU30" s="819" t="s">
        <v>550</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124</v>
      </c>
      <c r="R31" s="747"/>
      <c r="S31" s="747"/>
      <c r="T31" s="747"/>
      <c r="U31" s="747"/>
      <c r="V31" s="747">
        <v>122</v>
      </c>
      <c r="W31" s="747"/>
      <c r="X31" s="747"/>
      <c r="Y31" s="747"/>
      <c r="Z31" s="747"/>
      <c r="AA31" s="747">
        <v>2</v>
      </c>
      <c r="AB31" s="747"/>
      <c r="AC31" s="747"/>
      <c r="AD31" s="747"/>
      <c r="AE31" s="748"/>
      <c r="AF31" s="749">
        <v>2</v>
      </c>
      <c r="AG31" s="750"/>
      <c r="AH31" s="750"/>
      <c r="AI31" s="750"/>
      <c r="AJ31" s="751"/>
      <c r="AK31" s="818">
        <v>34</v>
      </c>
      <c r="AL31" s="819"/>
      <c r="AM31" s="819"/>
      <c r="AN31" s="819"/>
      <c r="AO31" s="819"/>
      <c r="AP31" s="819" t="s">
        <v>550</v>
      </c>
      <c r="AQ31" s="819"/>
      <c r="AR31" s="819"/>
      <c r="AS31" s="819"/>
      <c r="AT31" s="819"/>
      <c r="AU31" s="819" t="s">
        <v>552</v>
      </c>
      <c r="AV31" s="819"/>
      <c r="AW31" s="819"/>
      <c r="AX31" s="819"/>
      <c r="AY31" s="819"/>
      <c r="AZ31" s="820" t="s">
        <v>552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319</v>
      </c>
      <c r="R32" s="747"/>
      <c r="S32" s="747"/>
      <c r="T32" s="747"/>
      <c r="U32" s="747"/>
      <c r="V32" s="747">
        <v>222</v>
      </c>
      <c r="W32" s="747"/>
      <c r="X32" s="747"/>
      <c r="Y32" s="747"/>
      <c r="Z32" s="747"/>
      <c r="AA32" s="747">
        <v>97</v>
      </c>
      <c r="AB32" s="747"/>
      <c r="AC32" s="747"/>
      <c r="AD32" s="747"/>
      <c r="AE32" s="748"/>
      <c r="AF32" s="749">
        <v>1071</v>
      </c>
      <c r="AG32" s="750"/>
      <c r="AH32" s="750"/>
      <c r="AI32" s="750"/>
      <c r="AJ32" s="751"/>
      <c r="AK32" s="818">
        <v>0</v>
      </c>
      <c r="AL32" s="819"/>
      <c r="AM32" s="819"/>
      <c r="AN32" s="819"/>
      <c r="AO32" s="819"/>
      <c r="AP32" s="819">
        <v>586</v>
      </c>
      <c r="AQ32" s="819"/>
      <c r="AR32" s="819"/>
      <c r="AS32" s="819"/>
      <c r="AT32" s="819"/>
      <c r="AU32" s="819" t="s">
        <v>560</v>
      </c>
      <c r="AV32" s="819"/>
      <c r="AW32" s="819"/>
      <c r="AX32" s="819"/>
      <c r="AY32" s="819"/>
      <c r="AZ32" s="820" t="s">
        <v>560</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740</v>
      </c>
      <c r="R33" s="747"/>
      <c r="S33" s="747"/>
      <c r="T33" s="747"/>
      <c r="U33" s="747"/>
      <c r="V33" s="747">
        <v>708</v>
      </c>
      <c r="W33" s="747"/>
      <c r="X33" s="747"/>
      <c r="Y33" s="747"/>
      <c r="Z33" s="747"/>
      <c r="AA33" s="747">
        <v>32</v>
      </c>
      <c r="AB33" s="747"/>
      <c r="AC33" s="747"/>
      <c r="AD33" s="747"/>
      <c r="AE33" s="748"/>
      <c r="AF33" s="749">
        <v>29</v>
      </c>
      <c r="AG33" s="750"/>
      <c r="AH33" s="750"/>
      <c r="AI33" s="750"/>
      <c r="AJ33" s="751"/>
      <c r="AK33" s="818">
        <v>216</v>
      </c>
      <c r="AL33" s="819"/>
      <c r="AM33" s="819"/>
      <c r="AN33" s="819"/>
      <c r="AO33" s="819"/>
      <c r="AP33" s="819">
        <v>4868</v>
      </c>
      <c r="AQ33" s="819"/>
      <c r="AR33" s="819"/>
      <c r="AS33" s="819"/>
      <c r="AT33" s="819"/>
      <c r="AU33" s="819">
        <v>3685</v>
      </c>
      <c r="AV33" s="819"/>
      <c r="AW33" s="819"/>
      <c r="AX33" s="819"/>
      <c r="AY33" s="819"/>
      <c r="AZ33" s="820" t="s">
        <v>560</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22</v>
      </c>
      <c r="R34" s="747"/>
      <c r="S34" s="747"/>
      <c r="T34" s="747"/>
      <c r="U34" s="747"/>
      <c r="V34" s="747">
        <v>21</v>
      </c>
      <c r="W34" s="747"/>
      <c r="X34" s="747"/>
      <c r="Y34" s="747"/>
      <c r="Z34" s="747"/>
      <c r="AA34" s="747">
        <v>1</v>
      </c>
      <c r="AB34" s="747"/>
      <c r="AC34" s="747"/>
      <c r="AD34" s="747"/>
      <c r="AE34" s="748"/>
      <c r="AF34" s="749">
        <v>1</v>
      </c>
      <c r="AG34" s="750"/>
      <c r="AH34" s="750"/>
      <c r="AI34" s="750"/>
      <c r="AJ34" s="751"/>
      <c r="AK34" s="818">
        <v>19</v>
      </c>
      <c r="AL34" s="819"/>
      <c r="AM34" s="819"/>
      <c r="AN34" s="819"/>
      <c r="AO34" s="819"/>
      <c r="AP34" s="819">
        <v>164</v>
      </c>
      <c r="AQ34" s="819"/>
      <c r="AR34" s="819"/>
      <c r="AS34" s="819"/>
      <c r="AT34" s="819"/>
      <c r="AU34" s="819">
        <v>163</v>
      </c>
      <c r="AV34" s="819"/>
      <c r="AW34" s="819"/>
      <c r="AX34" s="819"/>
      <c r="AY34" s="819"/>
      <c r="AZ34" s="820" t="s">
        <v>561</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1191</v>
      </c>
      <c r="AG63" s="830"/>
      <c r="AH63" s="830"/>
      <c r="AI63" s="830"/>
      <c r="AJ63" s="831"/>
      <c r="AK63" s="832"/>
      <c r="AL63" s="827"/>
      <c r="AM63" s="827"/>
      <c r="AN63" s="827"/>
      <c r="AO63" s="827"/>
      <c r="AP63" s="830">
        <v>5618</v>
      </c>
      <c r="AQ63" s="830"/>
      <c r="AR63" s="830"/>
      <c r="AS63" s="830"/>
      <c r="AT63" s="830"/>
      <c r="AU63" s="830">
        <v>3848</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542</v>
      </c>
      <c r="C68" s="858"/>
      <c r="D68" s="858"/>
      <c r="E68" s="858"/>
      <c r="F68" s="858"/>
      <c r="G68" s="858"/>
      <c r="H68" s="858"/>
      <c r="I68" s="858"/>
      <c r="J68" s="858"/>
      <c r="K68" s="858"/>
      <c r="L68" s="858"/>
      <c r="M68" s="858"/>
      <c r="N68" s="858"/>
      <c r="O68" s="858"/>
      <c r="P68" s="859"/>
      <c r="Q68" s="860">
        <v>1504</v>
      </c>
      <c r="R68" s="854"/>
      <c r="S68" s="854"/>
      <c r="T68" s="854"/>
      <c r="U68" s="854"/>
      <c r="V68" s="854">
        <v>1484</v>
      </c>
      <c r="W68" s="854"/>
      <c r="X68" s="854"/>
      <c r="Y68" s="854"/>
      <c r="Z68" s="854"/>
      <c r="AA68" s="854">
        <v>19</v>
      </c>
      <c r="AB68" s="854"/>
      <c r="AC68" s="854"/>
      <c r="AD68" s="854"/>
      <c r="AE68" s="854"/>
      <c r="AF68" s="854">
        <v>19</v>
      </c>
      <c r="AG68" s="854"/>
      <c r="AH68" s="854"/>
      <c r="AI68" s="854"/>
      <c r="AJ68" s="854"/>
      <c r="AK68" s="854">
        <v>117</v>
      </c>
      <c r="AL68" s="854"/>
      <c r="AM68" s="854"/>
      <c r="AN68" s="854"/>
      <c r="AO68" s="854"/>
      <c r="AP68" s="854" t="s">
        <v>557</v>
      </c>
      <c r="AQ68" s="854"/>
      <c r="AR68" s="854"/>
      <c r="AS68" s="854"/>
      <c r="AT68" s="854"/>
      <c r="AU68" s="854" t="s">
        <v>557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543</v>
      </c>
      <c r="C69" s="862"/>
      <c r="D69" s="862"/>
      <c r="E69" s="862"/>
      <c r="F69" s="862"/>
      <c r="G69" s="862"/>
      <c r="H69" s="862"/>
      <c r="I69" s="862"/>
      <c r="J69" s="862"/>
      <c r="K69" s="862"/>
      <c r="L69" s="862"/>
      <c r="M69" s="862"/>
      <c r="N69" s="862"/>
      <c r="O69" s="862"/>
      <c r="P69" s="863"/>
      <c r="Q69" s="864">
        <v>219047</v>
      </c>
      <c r="R69" s="819"/>
      <c r="S69" s="819"/>
      <c r="T69" s="819"/>
      <c r="U69" s="819"/>
      <c r="V69" s="819">
        <v>214625</v>
      </c>
      <c r="W69" s="819"/>
      <c r="X69" s="819"/>
      <c r="Y69" s="819"/>
      <c r="Z69" s="819"/>
      <c r="AA69" s="819">
        <v>4421</v>
      </c>
      <c r="AB69" s="819"/>
      <c r="AC69" s="819"/>
      <c r="AD69" s="819"/>
      <c r="AE69" s="819"/>
      <c r="AF69" s="819">
        <v>4421</v>
      </c>
      <c r="AG69" s="819"/>
      <c r="AH69" s="819"/>
      <c r="AI69" s="819"/>
      <c r="AJ69" s="819"/>
      <c r="AK69" s="819">
        <v>2885</v>
      </c>
      <c r="AL69" s="819"/>
      <c r="AM69" s="819"/>
      <c r="AN69" s="819"/>
      <c r="AO69" s="819"/>
      <c r="AP69" s="819" t="s">
        <v>557</v>
      </c>
      <c r="AQ69" s="819"/>
      <c r="AR69" s="819"/>
      <c r="AS69" s="819"/>
      <c r="AT69" s="819"/>
      <c r="AU69" s="819" t="s">
        <v>557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12825</v>
      </c>
      <c r="R70" s="819"/>
      <c r="S70" s="819"/>
      <c r="T70" s="819"/>
      <c r="U70" s="819"/>
      <c r="V70" s="819">
        <v>12096</v>
      </c>
      <c r="W70" s="819"/>
      <c r="X70" s="819"/>
      <c r="Y70" s="819"/>
      <c r="Z70" s="819"/>
      <c r="AA70" s="819">
        <v>729</v>
      </c>
      <c r="AB70" s="819"/>
      <c r="AC70" s="819"/>
      <c r="AD70" s="819"/>
      <c r="AE70" s="819"/>
      <c r="AF70" s="819">
        <v>729</v>
      </c>
      <c r="AG70" s="819"/>
      <c r="AH70" s="819"/>
      <c r="AI70" s="819"/>
      <c r="AJ70" s="819"/>
      <c r="AK70" s="819">
        <v>622</v>
      </c>
      <c r="AL70" s="819"/>
      <c r="AM70" s="819"/>
      <c r="AN70" s="819"/>
      <c r="AO70" s="819"/>
      <c r="AP70" s="819" t="s">
        <v>550</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v>44</v>
      </c>
      <c r="R71" s="819"/>
      <c r="S71" s="819"/>
      <c r="T71" s="819"/>
      <c r="U71" s="819"/>
      <c r="V71" s="819">
        <v>34</v>
      </c>
      <c r="W71" s="819"/>
      <c r="X71" s="819"/>
      <c r="Y71" s="819"/>
      <c r="Z71" s="819"/>
      <c r="AA71" s="819">
        <v>10</v>
      </c>
      <c r="AB71" s="819"/>
      <c r="AC71" s="819"/>
      <c r="AD71" s="819"/>
      <c r="AE71" s="819"/>
      <c r="AF71" s="819">
        <v>10</v>
      </c>
      <c r="AG71" s="819"/>
      <c r="AH71" s="819"/>
      <c r="AI71" s="819"/>
      <c r="AJ71" s="819"/>
      <c r="AK71" s="819" t="s">
        <v>550</v>
      </c>
      <c r="AL71" s="819"/>
      <c r="AM71" s="819"/>
      <c r="AN71" s="819"/>
      <c r="AO71" s="819"/>
      <c r="AP71" s="819" t="s">
        <v>551</v>
      </c>
      <c r="AQ71" s="819"/>
      <c r="AR71" s="819"/>
      <c r="AS71" s="819"/>
      <c r="AT71" s="819"/>
      <c r="AU71" s="819" t="s">
        <v>550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546</v>
      </c>
      <c r="C72" s="862"/>
      <c r="D72" s="862"/>
      <c r="E72" s="862"/>
      <c r="F72" s="862"/>
      <c r="G72" s="862"/>
      <c r="H72" s="862"/>
      <c r="I72" s="862"/>
      <c r="J72" s="862"/>
      <c r="K72" s="862"/>
      <c r="L72" s="862"/>
      <c r="M72" s="862"/>
      <c r="N72" s="862"/>
      <c r="O72" s="862"/>
      <c r="P72" s="863"/>
      <c r="Q72" s="864">
        <v>16</v>
      </c>
      <c r="R72" s="819"/>
      <c r="S72" s="819"/>
      <c r="T72" s="819"/>
      <c r="U72" s="819"/>
      <c r="V72" s="819">
        <v>9</v>
      </c>
      <c r="W72" s="819"/>
      <c r="X72" s="819"/>
      <c r="Y72" s="819"/>
      <c r="Z72" s="819"/>
      <c r="AA72" s="819">
        <v>7</v>
      </c>
      <c r="AB72" s="819"/>
      <c r="AC72" s="819"/>
      <c r="AD72" s="819"/>
      <c r="AE72" s="819"/>
      <c r="AF72" s="819">
        <v>7</v>
      </c>
      <c r="AG72" s="819"/>
      <c r="AH72" s="819"/>
      <c r="AI72" s="819"/>
      <c r="AJ72" s="819"/>
      <c r="AK72" s="819" t="s">
        <v>551</v>
      </c>
      <c r="AL72" s="819"/>
      <c r="AM72" s="819"/>
      <c r="AN72" s="819"/>
      <c r="AO72" s="819"/>
      <c r="AP72" s="819" t="s">
        <v>551</v>
      </c>
      <c r="AQ72" s="819"/>
      <c r="AR72" s="819"/>
      <c r="AS72" s="819"/>
      <c r="AT72" s="819"/>
      <c r="AU72" s="819" t="s">
        <v>550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547</v>
      </c>
      <c r="C73" s="862"/>
      <c r="D73" s="862"/>
      <c r="E73" s="862"/>
      <c r="F73" s="862"/>
      <c r="G73" s="862"/>
      <c r="H73" s="862"/>
      <c r="I73" s="862"/>
      <c r="J73" s="862"/>
      <c r="K73" s="862"/>
      <c r="L73" s="862"/>
      <c r="M73" s="862"/>
      <c r="N73" s="862"/>
      <c r="O73" s="862"/>
      <c r="P73" s="863"/>
      <c r="Q73" s="864">
        <v>2</v>
      </c>
      <c r="R73" s="819"/>
      <c r="S73" s="819"/>
      <c r="T73" s="819"/>
      <c r="U73" s="819"/>
      <c r="V73" s="819">
        <v>1</v>
      </c>
      <c r="W73" s="819"/>
      <c r="X73" s="819"/>
      <c r="Y73" s="819"/>
      <c r="Z73" s="819"/>
      <c r="AA73" s="819">
        <v>1</v>
      </c>
      <c r="AB73" s="819"/>
      <c r="AC73" s="819"/>
      <c r="AD73" s="819"/>
      <c r="AE73" s="819"/>
      <c r="AF73" s="819">
        <v>1</v>
      </c>
      <c r="AG73" s="819"/>
      <c r="AH73" s="819"/>
      <c r="AI73" s="819"/>
      <c r="AJ73" s="819"/>
      <c r="AK73" s="819" t="s">
        <v>550</v>
      </c>
      <c r="AL73" s="819"/>
      <c r="AM73" s="819"/>
      <c r="AN73" s="819"/>
      <c r="AO73" s="819"/>
      <c r="AP73" s="819" t="s">
        <v>550</v>
      </c>
      <c r="AQ73" s="819"/>
      <c r="AR73" s="819"/>
      <c r="AS73" s="819"/>
      <c r="AT73" s="819"/>
      <c r="AU73" s="819" t="s">
        <v>552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548</v>
      </c>
      <c r="C74" s="862"/>
      <c r="D74" s="862"/>
      <c r="E74" s="862"/>
      <c r="F74" s="862"/>
      <c r="G74" s="862"/>
      <c r="H74" s="862"/>
      <c r="I74" s="862"/>
      <c r="J74" s="862"/>
      <c r="K74" s="862"/>
      <c r="L74" s="862"/>
      <c r="M74" s="862"/>
      <c r="N74" s="862"/>
      <c r="O74" s="862"/>
      <c r="P74" s="863"/>
      <c r="Q74" s="864">
        <v>42</v>
      </c>
      <c r="R74" s="819"/>
      <c r="S74" s="819"/>
      <c r="T74" s="819"/>
      <c r="U74" s="819"/>
      <c r="V74" s="819">
        <v>36</v>
      </c>
      <c r="W74" s="819"/>
      <c r="X74" s="819"/>
      <c r="Y74" s="819"/>
      <c r="Z74" s="819"/>
      <c r="AA74" s="819">
        <v>6</v>
      </c>
      <c r="AB74" s="819"/>
      <c r="AC74" s="819"/>
      <c r="AD74" s="819"/>
      <c r="AE74" s="819"/>
      <c r="AF74" s="819">
        <v>6</v>
      </c>
      <c r="AG74" s="819"/>
      <c r="AH74" s="819"/>
      <c r="AI74" s="819"/>
      <c r="AJ74" s="819"/>
      <c r="AK74" s="819" t="s">
        <v>550</v>
      </c>
      <c r="AL74" s="819"/>
      <c r="AM74" s="819"/>
      <c r="AN74" s="819"/>
      <c r="AO74" s="819"/>
      <c r="AP74" s="819" t="s">
        <v>552</v>
      </c>
      <c r="AQ74" s="819"/>
      <c r="AR74" s="819"/>
      <c r="AS74" s="819"/>
      <c r="AT74" s="819"/>
      <c r="AU74" s="819" t="s">
        <v>552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549</v>
      </c>
      <c r="C75" s="862"/>
      <c r="D75" s="862"/>
      <c r="E75" s="862"/>
      <c r="F75" s="862"/>
      <c r="G75" s="862"/>
      <c r="H75" s="862"/>
      <c r="I75" s="862"/>
      <c r="J75" s="862"/>
      <c r="K75" s="862"/>
      <c r="L75" s="862"/>
      <c r="M75" s="862"/>
      <c r="N75" s="862"/>
      <c r="O75" s="862"/>
      <c r="P75" s="863"/>
      <c r="Q75" s="867">
        <v>118</v>
      </c>
      <c r="R75" s="868"/>
      <c r="S75" s="868"/>
      <c r="T75" s="868"/>
      <c r="U75" s="818"/>
      <c r="V75" s="869">
        <v>98</v>
      </c>
      <c r="W75" s="868"/>
      <c r="X75" s="868"/>
      <c r="Y75" s="868"/>
      <c r="Z75" s="818"/>
      <c r="AA75" s="869">
        <v>20</v>
      </c>
      <c r="AB75" s="868"/>
      <c r="AC75" s="868"/>
      <c r="AD75" s="868"/>
      <c r="AE75" s="818"/>
      <c r="AF75" s="869">
        <v>20</v>
      </c>
      <c r="AG75" s="868"/>
      <c r="AH75" s="868"/>
      <c r="AI75" s="868"/>
      <c r="AJ75" s="818"/>
      <c r="AK75" s="869" t="s">
        <v>558</v>
      </c>
      <c r="AL75" s="868"/>
      <c r="AM75" s="868"/>
      <c r="AN75" s="868"/>
      <c r="AO75" s="818"/>
      <c r="AP75" s="869" t="s">
        <v>559</v>
      </c>
      <c r="AQ75" s="868"/>
      <c r="AR75" s="868"/>
      <c r="AS75" s="868"/>
      <c r="AT75" s="818"/>
      <c r="AU75" s="869" t="s">
        <v>558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5213</v>
      </c>
      <c r="AG88" s="830"/>
      <c r="AH88" s="830"/>
      <c r="AI88" s="830"/>
      <c r="AJ88" s="830"/>
      <c r="AK88" s="827"/>
      <c r="AL88" s="827"/>
      <c r="AM88" s="827"/>
      <c r="AN88" s="827"/>
      <c r="AO88" s="827"/>
      <c r="AP88" s="830" t="s">
        <v>550</v>
      </c>
      <c r="AQ88" s="830"/>
      <c r="AR88" s="830"/>
      <c r="AS88" s="830"/>
      <c r="AT88" s="830"/>
      <c r="AU88" s="830" t="s">
        <v>550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v>
      </c>
      <c r="CS102" s="838"/>
      <c r="CT102" s="838"/>
      <c r="CU102" s="838"/>
      <c r="CV102" s="881"/>
      <c r="CW102" s="880">
        <v>6</v>
      </c>
      <c r="CX102" s="838"/>
      <c r="CY102" s="838"/>
      <c r="CZ102" s="838"/>
      <c r="DA102" s="881"/>
      <c r="DB102" s="880">
        <v>70</v>
      </c>
      <c r="DC102" s="838"/>
      <c r="DD102" s="838"/>
      <c r="DE102" s="838"/>
      <c r="DF102" s="881"/>
      <c r="DG102" s="880" t="s">
        <v>560</v>
      </c>
      <c r="DH102" s="838"/>
      <c r="DI102" s="838"/>
      <c r="DJ102" s="838"/>
      <c r="DK102" s="881"/>
      <c r="DL102" s="880">
        <v>53</v>
      </c>
      <c r="DM102" s="838"/>
      <c r="DN102" s="838"/>
      <c r="DO102" s="838"/>
      <c r="DP102" s="881"/>
      <c r="DQ102" s="880">
        <v>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287</v>
      </c>
      <c r="AG109" s="883"/>
      <c r="AH109" s="883"/>
      <c r="AI109" s="883"/>
      <c r="AJ109" s="884"/>
      <c r="AK109" s="882" t="s">
        <v>286</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287</v>
      </c>
      <c r="BW109" s="883"/>
      <c r="BX109" s="883"/>
      <c r="BY109" s="883"/>
      <c r="BZ109" s="884"/>
      <c r="CA109" s="882" t="s">
        <v>286</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287</v>
      </c>
      <c r="DM109" s="883"/>
      <c r="DN109" s="883"/>
      <c r="DO109" s="883"/>
      <c r="DP109" s="884"/>
      <c r="DQ109" s="882" t="s">
        <v>286</v>
      </c>
      <c r="DR109" s="883"/>
      <c r="DS109" s="883"/>
      <c r="DT109" s="883"/>
      <c r="DU109" s="884"/>
      <c r="DV109" s="882" t="s">
        <v>411</v>
      </c>
      <c r="DW109" s="883"/>
      <c r="DX109" s="883"/>
      <c r="DY109" s="883"/>
      <c r="DZ109" s="885"/>
    </row>
    <row r="110" spans="1:131" s="197" customFormat="1" ht="26.25" customHeight="1" x14ac:dyDescent="0.15">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542992</v>
      </c>
      <c r="AB110" s="890"/>
      <c r="AC110" s="890"/>
      <c r="AD110" s="890"/>
      <c r="AE110" s="891"/>
      <c r="AF110" s="892">
        <v>527155</v>
      </c>
      <c r="AG110" s="890"/>
      <c r="AH110" s="890"/>
      <c r="AI110" s="890"/>
      <c r="AJ110" s="891"/>
      <c r="AK110" s="892">
        <v>462163</v>
      </c>
      <c r="AL110" s="890"/>
      <c r="AM110" s="890"/>
      <c r="AN110" s="890"/>
      <c r="AO110" s="891"/>
      <c r="AP110" s="893">
        <v>15.7</v>
      </c>
      <c r="AQ110" s="894"/>
      <c r="AR110" s="894"/>
      <c r="AS110" s="894"/>
      <c r="AT110" s="895"/>
      <c r="AU110" s="896" t="s">
        <v>60</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4718611</v>
      </c>
      <c r="BR110" s="927"/>
      <c r="BS110" s="927"/>
      <c r="BT110" s="927"/>
      <c r="BU110" s="927"/>
      <c r="BV110" s="927">
        <v>4664699</v>
      </c>
      <c r="BW110" s="927"/>
      <c r="BX110" s="927"/>
      <c r="BY110" s="927"/>
      <c r="BZ110" s="927"/>
      <c r="CA110" s="927">
        <v>4529330</v>
      </c>
      <c r="CB110" s="927"/>
      <c r="CC110" s="927"/>
      <c r="CD110" s="927"/>
      <c r="CE110" s="927"/>
      <c r="CF110" s="941">
        <v>154</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417</v>
      </c>
      <c r="DH110" s="927"/>
      <c r="DI110" s="927"/>
      <c r="DJ110" s="927"/>
      <c r="DK110" s="927"/>
      <c r="DL110" s="927" t="s">
        <v>417</v>
      </c>
      <c r="DM110" s="927"/>
      <c r="DN110" s="927"/>
      <c r="DO110" s="927"/>
      <c r="DP110" s="927"/>
      <c r="DQ110" s="927" t="s">
        <v>417</v>
      </c>
      <c r="DR110" s="927"/>
      <c r="DS110" s="927"/>
      <c r="DT110" s="927"/>
      <c r="DU110" s="927"/>
      <c r="DV110" s="928" t="s">
        <v>417</v>
      </c>
      <c r="DW110" s="928"/>
      <c r="DX110" s="928"/>
      <c r="DY110" s="928"/>
      <c r="DZ110" s="929"/>
    </row>
    <row r="111" spans="1:131" s="197" customFormat="1" ht="26.25" customHeight="1" x14ac:dyDescent="0.15">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4252743</v>
      </c>
      <c r="BR112" s="920"/>
      <c r="BS112" s="920"/>
      <c r="BT112" s="920"/>
      <c r="BU112" s="920"/>
      <c r="BV112" s="920">
        <v>3988014</v>
      </c>
      <c r="BW112" s="920"/>
      <c r="BX112" s="920"/>
      <c r="BY112" s="920"/>
      <c r="BZ112" s="920"/>
      <c r="CA112" s="920">
        <v>3847720</v>
      </c>
      <c r="CB112" s="920"/>
      <c r="CC112" s="920"/>
      <c r="CD112" s="920"/>
      <c r="CE112" s="920"/>
      <c r="CF112" s="914">
        <v>130.80000000000001</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298677</v>
      </c>
      <c r="AB113" s="934"/>
      <c r="AC113" s="934"/>
      <c r="AD113" s="934"/>
      <c r="AE113" s="935"/>
      <c r="AF113" s="936">
        <v>272709</v>
      </c>
      <c r="AG113" s="934"/>
      <c r="AH113" s="934"/>
      <c r="AI113" s="934"/>
      <c r="AJ113" s="935"/>
      <c r="AK113" s="936">
        <v>289922</v>
      </c>
      <c r="AL113" s="934"/>
      <c r="AM113" s="934"/>
      <c r="AN113" s="934"/>
      <c r="AO113" s="935"/>
      <c r="AP113" s="937">
        <v>9.9</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825529</v>
      </c>
      <c r="BR114" s="920"/>
      <c r="BS114" s="920"/>
      <c r="BT114" s="920"/>
      <c r="BU114" s="920"/>
      <c r="BV114" s="920">
        <v>843558</v>
      </c>
      <c r="BW114" s="920"/>
      <c r="BX114" s="920"/>
      <c r="BY114" s="920"/>
      <c r="BZ114" s="920"/>
      <c r="CA114" s="920">
        <v>806050</v>
      </c>
      <c r="CB114" s="920"/>
      <c r="CC114" s="920"/>
      <c r="CD114" s="920"/>
      <c r="CE114" s="920"/>
      <c r="CF114" s="914">
        <v>27.4</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v>6039</v>
      </c>
      <c r="BR115" s="920"/>
      <c r="BS115" s="920"/>
      <c r="BT115" s="920"/>
      <c r="BU115" s="920"/>
      <c r="BV115" s="920">
        <v>5757</v>
      </c>
      <c r="BW115" s="920"/>
      <c r="BX115" s="920"/>
      <c r="BY115" s="920"/>
      <c r="BZ115" s="920"/>
      <c r="CA115" s="920">
        <v>5323</v>
      </c>
      <c r="CB115" s="920"/>
      <c r="CC115" s="920"/>
      <c r="CD115" s="920"/>
      <c r="CE115" s="920"/>
      <c r="CF115" s="914">
        <v>0.2</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841669</v>
      </c>
      <c r="AB117" s="966"/>
      <c r="AC117" s="966"/>
      <c r="AD117" s="966"/>
      <c r="AE117" s="967"/>
      <c r="AF117" s="965">
        <v>799864</v>
      </c>
      <c r="AG117" s="966"/>
      <c r="AH117" s="966"/>
      <c r="AI117" s="966"/>
      <c r="AJ117" s="967"/>
      <c r="AK117" s="965">
        <v>752085</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287</v>
      </c>
      <c r="AG118" s="883"/>
      <c r="AH118" s="883"/>
      <c r="AI118" s="883"/>
      <c r="AJ118" s="884"/>
      <c r="AK118" s="882" t="s">
        <v>286</v>
      </c>
      <c r="AL118" s="883"/>
      <c r="AM118" s="883"/>
      <c r="AN118" s="883"/>
      <c r="AO118" s="884"/>
      <c r="AP118" s="990" t="s">
        <v>411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440</v>
      </c>
      <c r="BP118" s="994"/>
      <c r="BQ118" s="985">
        <v>9802922</v>
      </c>
      <c r="BR118" s="986"/>
      <c r="BS118" s="986"/>
      <c r="BT118" s="986"/>
      <c r="BU118" s="986"/>
      <c r="BV118" s="986">
        <v>9502028</v>
      </c>
      <c r="BW118" s="986"/>
      <c r="BX118" s="986"/>
      <c r="BY118" s="986"/>
      <c r="BZ118" s="986"/>
      <c r="CA118" s="986">
        <v>9188423</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5037739</v>
      </c>
      <c r="BR119" s="927"/>
      <c r="BS119" s="927"/>
      <c r="BT119" s="927"/>
      <c r="BU119" s="927"/>
      <c r="BV119" s="927">
        <v>5413370</v>
      </c>
      <c r="BW119" s="927"/>
      <c r="BX119" s="927"/>
      <c r="BY119" s="927"/>
      <c r="BZ119" s="927"/>
      <c r="CA119" s="927">
        <v>5689197</v>
      </c>
      <c r="CB119" s="927"/>
      <c r="CC119" s="927"/>
      <c r="CD119" s="927"/>
      <c r="CE119" s="927"/>
      <c r="CF119" s="941">
        <v>193.4</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331526</v>
      </c>
      <c r="BR120" s="920"/>
      <c r="BS120" s="920"/>
      <c r="BT120" s="920"/>
      <c r="BU120" s="920"/>
      <c r="BV120" s="920">
        <v>268070</v>
      </c>
      <c r="BW120" s="920"/>
      <c r="BX120" s="920"/>
      <c r="BY120" s="920"/>
      <c r="BZ120" s="920"/>
      <c r="CA120" s="920">
        <v>198445</v>
      </c>
      <c r="CB120" s="920"/>
      <c r="CC120" s="920"/>
      <c r="CD120" s="920"/>
      <c r="CE120" s="920"/>
      <c r="CF120" s="914">
        <v>6.7</v>
      </c>
      <c r="CG120" s="915"/>
      <c r="CH120" s="915"/>
      <c r="CI120" s="915"/>
      <c r="CJ120" s="915"/>
      <c r="CK120" s="1013" t="s">
        <v>446</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4065508</v>
      </c>
      <c r="DH120" s="927"/>
      <c r="DI120" s="927"/>
      <c r="DJ120" s="927"/>
      <c r="DK120" s="927"/>
      <c r="DL120" s="927">
        <v>3813008</v>
      </c>
      <c r="DM120" s="927"/>
      <c r="DN120" s="927"/>
      <c r="DO120" s="927"/>
      <c r="DP120" s="927"/>
      <c r="DQ120" s="927">
        <v>3685147</v>
      </c>
      <c r="DR120" s="927"/>
      <c r="DS120" s="927"/>
      <c r="DT120" s="927"/>
      <c r="DU120" s="927"/>
      <c r="DV120" s="928">
        <v>125.3</v>
      </c>
      <c r="DW120" s="928"/>
      <c r="DX120" s="928"/>
      <c r="DY120" s="928"/>
      <c r="DZ120" s="929"/>
    </row>
    <row r="121" spans="1:130" s="197" customFormat="1" ht="26.25" customHeight="1" x14ac:dyDescent="0.15">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6251209</v>
      </c>
      <c r="BR121" s="986"/>
      <c r="BS121" s="986"/>
      <c r="BT121" s="986"/>
      <c r="BU121" s="986"/>
      <c r="BV121" s="986">
        <v>6070787</v>
      </c>
      <c r="BW121" s="986"/>
      <c r="BX121" s="986"/>
      <c r="BY121" s="986"/>
      <c r="BZ121" s="986"/>
      <c r="CA121" s="986">
        <v>5873788</v>
      </c>
      <c r="CB121" s="986"/>
      <c r="CC121" s="986"/>
      <c r="CD121" s="986"/>
      <c r="CE121" s="986"/>
      <c r="CF121" s="1024">
        <v>199.7</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185576</v>
      </c>
      <c r="DH121" s="920"/>
      <c r="DI121" s="920"/>
      <c r="DJ121" s="920"/>
      <c r="DK121" s="920"/>
      <c r="DL121" s="920">
        <v>174182</v>
      </c>
      <c r="DM121" s="920"/>
      <c r="DN121" s="920"/>
      <c r="DO121" s="920"/>
      <c r="DP121" s="920"/>
      <c r="DQ121" s="920">
        <v>162573</v>
      </c>
      <c r="DR121" s="920"/>
      <c r="DS121" s="920"/>
      <c r="DT121" s="920"/>
      <c r="DU121" s="920"/>
      <c r="DV121" s="921">
        <v>5.5</v>
      </c>
      <c r="DW121" s="921"/>
      <c r="DX121" s="921"/>
      <c r="DY121" s="921"/>
      <c r="DZ121" s="922"/>
    </row>
    <row r="122" spans="1:130" s="197" customFormat="1" ht="26.25" customHeight="1" x14ac:dyDescent="0.15">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449</v>
      </c>
      <c r="BP122" s="994"/>
      <c r="BQ122" s="1034">
        <v>11620474</v>
      </c>
      <c r="BR122" s="1035"/>
      <c r="BS122" s="1035"/>
      <c r="BT122" s="1035"/>
      <c r="BU122" s="1035"/>
      <c r="BV122" s="1035">
        <v>11752227</v>
      </c>
      <c r="BW122" s="1035"/>
      <c r="BX122" s="1035"/>
      <c r="BY122" s="1035"/>
      <c r="BZ122" s="1035"/>
      <c r="CA122" s="1035">
        <v>11761430</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t="s">
        <v>110</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x14ac:dyDescent="0.2">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460</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v>6039</v>
      </c>
      <c r="DH127" s="1048"/>
      <c r="DI127" s="1048"/>
      <c r="DJ127" s="1048"/>
      <c r="DK127" s="1048"/>
      <c r="DL127" s="1048">
        <v>5757</v>
      </c>
      <c r="DM127" s="1048"/>
      <c r="DN127" s="1048"/>
      <c r="DO127" s="1048"/>
      <c r="DP127" s="1048"/>
      <c r="DQ127" s="1048">
        <v>5323</v>
      </c>
      <c r="DR127" s="1048"/>
      <c r="DS127" s="1048"/>
      <c r="DT127" s="1048"/>
      <c r="DU127" s="1048"/>
      <c r="DV127" s="1049">
        <v>0.2</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79652</v>
      </c>
      <c r="AB128" s="1090"/>
      <c r="AC128" s="1090"/>
      <c r="AD128" s="1090"/>
      <c r="AE128" s="1091"/>
      <c r="AF128" s="1092">
        <v>71957</v>
      </c>
      <c r="AG128" s="1090"/>
      <c r="AH128" s="1090"/>
      <c r="AI128" s="1090"/>
      <c r="AJ128" s="1091"/>
      <c r="AK128" s="1092">
        <v>44145</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3508041</v>
      </c>
      <c r="AB129" s="959"/>
      <c r="AC129" s="959"/>
      <c r="AD129" s="959"/>
      <c r="AE129" s="960"/>
      <c r="AF129" s="961">
        <v>3492503</v>
      </c>
      <c r="AG129" s="959"/>
      <c r="AH129" s="959"/>
      <c r="AI129" s="959"/>
      <c r="AJ129" s="960"/>
      <c r="AK129" s="961">
        <v>3501863</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562469</v>
      </c>
      <c r="AB130" s="959"/>
      <c r="AC130" s="959"/>
      <c r="AD130" s="959"/>
      <c r="AE130" s="960"/>
      <c r="AF130" s="961">
        <v>542814</v>
      </c>
      <c r="AG130" s="959"/>
      <c r="AH130" s="959"/>
      <c r="AI130" s="959"/>
      <c r="AJ130" s="960"/>
      <c r="AK130" s="961">
        <v>560193</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2945572</v>
      </c>
      <c r="AB131" s="998"/>
      <c r="AC131" s="998"/>
      <c r="AD131" s="998"/>
      <c r="AE131" s="999"/>
      <c r="AF131" s="1000">
        <v>2949689</v>
      </c>
      <c r="AG131" s="998"/>
      <c r="AH131" s="998"/>
      <c r="AI131" s="998"/>
      <c r="AJ131" s="999"/>
      <c r="AK131" s="1000">
        <v>2941670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6.7745076339999999</v>
      </c>
      <c r="AB132" s="1104"/>
      <c r="AC132" s="1104"/>
      <c r="AD132" s="1104"/>
      <c r="AE132" s="1105"/>
      <c r="AF132" s="1106">
        <v>6.2750005169999996</v>
      </c>
      <c r="AG132" s="1104"/>
      <c r="AH132" s="1104"/>
      <c r="AI132" s="1104"/>
      <c r="AJ132" s="1105"/>
      <c r="AK132" s="1106">
        <v>5.0225552149999997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7.7</v>
      </c>
      <c r="AB133" s="1111"/>
      <c r="AC133" s="1111"/>
      <c r="AD133" s="1111"/>
      <c r="AE133" s="1112"/>
      <c r="AF133" s="1110">
        <v>6.5</v>
      </c>
      <c r="AG133" s="1111"/>
      <c r="AH133" s="1111"/>
      <c r="AI133" s="1111"/>
      <c r="AJ133" s="1112"/>
      <c r="AK133" s="1110">
        <v>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7" t="s">
        <v>476</v>
      </c>
      <c r="L7" s="254"/>
      <c r="M7" s="255" t="s">
        <v>477</v>
      </c>
      <c r="N7" s="256"/>
    </row>
    <row r="8" spans="1:16" x14ac:dyDescent="0.15">
      <c r="A8" s="248"/>
      <c r="B8" s="244"/>
      <c r="C8" s="244"/>
      <c r="D8" s="244"/>
      <c r="E8" s="244"/>
      <c r="F8" s="244"/>
      <c r="G8" s="257"/>
      <c r="H8" s="258"/>
      <c r="I8" s="258"/>
      <c r="J8" s="259"/>
      <c r="K8" s="1118"/>
      <c r="L8" s="260" t="s">
        <v>478</v>
      </c>
      <c r="M8" s="261" t="s">
        <v>479</v>
      </c>
      <c r="N8" s="262" t="s">
        <v>480</v>
      </c>
    </row>
    <row r="9" spans="1:16" x14ac:dyDescent="0.15">
      <c r="A9" s="248"/>
      <c r="B9" s="244"/>
      <c r="C9" s="244"/>
      <c r="D9" s="244"/>
      <c r="E9" s="244"/>
      <c r="F9" s="244"/>
      <c r="G9" s="1119" t="s">
        <v>481</v>
      </c>
      <c r="H9" s="1120"/>
      <c r="I9" s="1120"/>
      <c r="J9" s="1121"/>
      <c r="K9" s="263">
        <v>820562</v>
      </c>
      <c r="L9" s="264">
        <v>59298</v>
      </c>
      <c r="M9" s="265">
        <v>89595</v>
      </c>
      <c r="N9" s="266">
        <v>-33.799999999999997</v>
      </c>
    </row>
    <row r="10" spans="1:16" x14ac:dyDescent="0.15">
      <c r="A10" s="248"/>
      <c r="B10" s="244"/>
      <c r="C10" s="244"/>
      <c r="D10" s="244"/>
      <c r="E10" s="244"/>
      <c r="F10" s="244"/>
      <c r="G10" s="1119" t="s">
        <v>482</v>
      </c>
      <c r="H10" s="1120"/>
      <c r="I10" s="1120"/>
      <c r="J10" s="1121"/>
      <c r="K10" s="267">
        <v>86493</v>
      </c>
      <c r="L10" s="268">
        <v>6250</v>
      </c>
      <c r="M10" s="269">
        <v>8996</v>
      </c>
      <c r="N10" s="270">
        <v>-30.5</v>
      </c>
    </row>
    <row r="11" spans="1:16" ht="13.5" customHeight="1" x14ac:dyDescent="0.15">
      <c r="A11" s="248"/>
      <c r="B11" s="244"/>
      <c r="C11" s="244"/>
      <c r="D11" s="244"/>
      <c r="E11" s="244"/>
      <c r="F11" s="244"/>
      <c r="G11" s="1119" t="s">
        <v>483</v>
      </c>
      <c r="H11" s="1120"/>
      <c r="I11" s="1120"/>
      <c r="J11" s="1121"/>
      <c r="K11" s="267">
        <v>21240</v>
      </c>
      <c r="L11" s="268">
        <v>1535</v>
      </c>
      <c r="M11" s="269">
        <v>12730</v>
      </c>
      <c r="N11" s="270">
        <v>-87.9</v>
      </c>
    </row>
    <row r="12" spans="1:16" ht="13.5" customHeight="1" x14ac:dyDescent="0.15">
      <c r="A12" s="248"/>
      <c r="B12" s="244"/>
      <c r="C12" s="244"/>
      <c r="D12" s="244"/>
      <c r="E12" s="244"/>
      <c r="F12" s="244"/>
      <c r="G12" s="1119" t="s">
        <v>484</v>
      </c>
      <c r="H12" s="1120"/>
      <c r="I12" s="1120"/>
      <c r="J12" s="1121"/>
      <c r="K12" s="267" t="s">
        <v>485</v>
      </c>
      <c r="L12" s="268" t="s">
        <v>485</v>
      </c>
      <c r="M12" s="269">
        <v>1070</v>
      </c>
      <c r="N12" s="270" t="s">
        <v>485</v>
      </c>
    </row>
    <row r="13" spans="1:16" ht="13.5" customHeight="1" x14ac:dyDescent="0.15">
      <c r="A13" s="248"/>
      <c r="B13" s="244"/>
      <c r="C13" s="244"/>
      <c r="D13" s="244"/>
      <c r="E13" s="244"/>
      <c r="F13" s="244"/>
      <c r="G13" s="1119" t="s">
        <v>486</v>
      </c>
      <c r="H13" s="1120"/>
      <c r="I13" s="1120"/>
      <c r="J13" s="1121"/>
      <c r="K13" s="267" t="s">
        <v>485</v>
      </c>
      <c r="L13" s="268" t="s">
        <v>485</v>
      </c>
      <c r="M13" s="269">
        <v>19</v>
      </c>
      <c r="N13" s="270" t="s">
        <v>485</v>
      </c>
    </row>
    <row r="14" spans="1:16" ht="13.5" customHeight="1" x14ac:dyDescent="0.15">
      <c r="A14" s="248"/>
      <c r="B14" s="244"/>
      <c r="C14" s="244"/>
      <c r="D14" s="244"/>
      <c r="E14" s="244"/>
      <c r="F14" s="244"/>
      <c r="G14" s="1119" t="s">
        <v>487</v>
      </c>
      <c r="H14" s="1120"/>
      <c r="I14" s="1120"/>
      <c r="J14" s="1121"/>
      <c r="K14" s="267">
        <v>37546</v>
      </c>
      <c r="L14" s="268">
        <v>2713</v>
      </c>
      <c r="M14" s="269">
        <v>4490</v>
      </c>
      <c r="N14" s="270">
        <v>-39.6</v>
      </c>
    </row>
    <row r="15" spans="1:16" ht="13.5" customHeight="1" x14ac:dyDescent="0.15">
      <c r="A15" s="248"/>
      <c r="B15" s="244"/>
      <c r="C15" s="244"/>
      <c r="D15" s="244"/>
      <c r="E15" s="244"/>
      <c r="F15" s="244"/>
      <c r="G15" s="1119" t="s">
        <v>488</v>
      </c>
      <c r="H15" s="1120"/>
      <c r="I15" s="1120"/>
      <c r="J15" s="1121"/>
      <c r="K15" s="267">
        <v>26340</v>
      </c>
      <c r="L15" s="268">
        <v>1903</v>
      </c>
      <c r="M15" s="269">
        <v>2030</v>
      </c>
      <c r="N15" s="270">
        <v>-6.3</v>
      </c>
    </row>
    <row r="16" spans="1:16" x14ac:dyDescent="0.15">
      <c r="A16" s="248"/>
      <c r="B16" s="244"/>
      <c r="C16" s="244"/>
      <c r="D16" s="244"/>
      <c r="E16" s="244"/>
      <c r="F16" s="244"/>
      <c r="G16" s="1122" t="s">
        <v>489</v>
      </c>
      <c r="H16" s="1123"/>
      <c r="I16" s="1123"/>
      <c r="J16" s="1124"/>
      <c r="K16" s="268">
        <v>-57975</v>
      </c>
      <c r="L16" s="268">
        <v>-4190</v>
      </c>
      <c r="M16" s="269">
        <v>-9813</v>
      </c>
      <c r="N16" s="270">
        <v>-57.3</v>
      </c>
    </row>
    <row r="17" spans="1:16" x14ac:dyDescent="0.15">
      <c r="A17" s="248"/>
      <c r="B17" s="244"/>
      <c r="C17" s="244"/>
      <c r="D17" s="244"/>
      <c r="E17" s="244"/>
      <c r="F17" s="244"/>
      <c r="G17" s="1122" t="s">
        <v>170</v>
      </c>
      <c r="H17" s="1123"/>
      <c r="I17" s="1123"/>
      <c r="J17" s="1124"/>
      <c r="K17" s="268">
        <v>934206</v>
      </c>
      <c r="L17" s="268">
        <v>67510</v>
      </c>
      <c r="M17" s="269">
        <v>109116</v>
      </c>
      <c r="N17" s="270">
        <v>-38.1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14" t="s">
        <v>494</v>
      </c>
      <c r="H21" s="1115"/>
      <c r="I21" s="1115"/>
      <c r="J21" s="1116"/>
      <c r="K21" s="280">
        <v>5.64</v>
      </c>
      <c r="L21" s="281">
        <v>10.38</v>
      </c>
      <c r="M21" s="282">
        <v>-4.74</v>
      </c>
      <c r="N21" s="249"/>
      <c r="O21" s="283"/>
      <c r="P21" s="279"/>
    </row>
    <row r="22" spans="1:16" s="284" customFormat="1" x14ac:dyDescent="0.15">
      <c r="A22" s="279"/>
      <c r="B22" s="249"/>
      <c r="C22" s="249"/>
      <c r="D22" s="249"/>
      <c r="E22" s="249"/>
      <c r="F22" s="249"/>
      <c r="G22" s="1114" t="s">
        <v>495</v>
      </c>
      <c r="H22" s="1115"/>
      <c r="I22" s="1115"/>
      <c r="J22" s="1116"/>
      <c r="K22" s="285">
        <v>97.3</v>
      </c>
      <c r="L22" s="286">
        <v>95.1</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476</v>
      </c>
      <c r="L30" s="254"/>
      <c r="M30" s="255" t="s">
        <v>477</v>
      </c>
      <c r="N30" s="256"/>
    </row>
    <row r="31" spans="1:16" x14ac:dyDescent="0.15">
      <c r="A31" s="248"/>
      <c r="B31" s="244"/>
      <c r="C31" s="244"/>
      <c r="D31" s="244"/>
      <c r="E31" s="244"/>
      <c r="F31" s="244"/>
      <c r="G31" s="257"/>
      <c r="H31" s="258"/>
      <c r="I31" s="258"/>
      <c r="J31" s="259"/>
      <c r="K31" s="1118"/>
      <c r="L31" s="260" t="s">
        <v>478</v>
      </c>
      <c r="M31" s="261" t="s">
        <v>479</v>
      </c>
      <c r="N31" s="262" t="s">
        <v>480</v>
      </c>
    </row>
    <row r="32" spans="1:16" ht="27" customHeight="1" x14ac:dyDescent="0.15">
      <c r="A32" s="248"/>
      <c r="B32" s="244"/>
      <c r="C32" s="244"/>
      <c r="D32" s="244"/>
      <c r="E32" s="244"/>
      <c r="F32" s="244"/>
      <c r="G32" s="1130" t="s">
        <v>498</v>
      </c>
      <c r="H32" s="1131"/>
      <c r="I32" s="1131"/>
      <c r="J32" s="1132"/>
      <c r="K32" s="294">
        <v>462163</v>
      </c>
      <c r="L32" s="294">
        <v>33398</v>
      </c>
      <c r="M32" s="295">
        <v>57190</v>
      </c>
      <c r="N32" s="296">
        <v>-41.6</v>
      </c>
    </row>
    <row r="33" spans="1:16" ht="13.5" customHeight="1" x14ac:dyDescent="0.15">
      <c r="A33" s="248"/>
      <c r="B33" s="244"/>
      <c r="C33" s="244"/>
      <c r="D33" s="244"/>
      <c r="E33" s="244"/>
      <c r="F33" s="244"/>
      <c r="G33" s="1130" t="s">
        <v>499</v>
      </c>
      <c r="H33" s="1131"/>
      <c r="I33" s="1131"/>
      <c r="J33" s="1132"/>
      <c r="K33" s="294" t="s">
        <v>485</v>
      </c>
      <c r="L33" s="294" t="s">
        <v>485</v>
      </c>
      <c r="M33" s="295" t="s">
        <v>485</v>
      </c>
      <c r="N33" s="296" t="s">
        <v>485</v>
      </c>
    </row>
    <row r="34" spans="1:16" ht="27" customHeight="1" x14ac:dyDescent="0.15">
      <c r="A34" s="248"/>
      <c r="B34" s="244"/>
      <c r="C34" s="244"/>
      <c r="D34" s="244"/>
      <c r="E34" s="244"/>
      <c r="F34" s="244"/>
      <c r="G34" s="1130" t="s">
        <v>500</v>
      </c>
      <c r="H34" s="1131"/>
      <c r="I34" s="1131"/>
      <c r="J34" s="1132"/>
      <c r="K34" s="294" t="s">
        <v>485</v>
      </c>
      <c r="L34" s="294" t="s">
        <v>485</v>
      </c>
      <c r="M34" s="295">
        <v>1</v>
      </c>
      <c r="N34" s="296" t="s">
        <v>485</v>
      </c>
    </row>
    <row r="35" spans="1:16" ht="27" customHeight="1" x14ac:dyDescent="0.15">
      <c r="A35" s="248"/>
      <c r="B35" s="244"/>
      <c r="C35" s="244"/>
      <c r="D35" s="244"/>
      <c r="E35" s="244"/>
      <c r="F35" s="244"/>
      <c r="G35" s="1130" t="s">
        <v>501</v>
      </c>
      <c r="H35" s="1131"/>
      <c r="I35" s="1131"/>
      <c r="J35" s="1132"/>
      <c r="K35" s="294">
        <v>289922</v>
      </c>
      <c r="L35" s="294">
        <v>20951</v>
      </c>
      <c r="M35" s="295">
        <v>16809</v>
      </c>
      <c r="N35" s="296">
        <v>24.6</v>
      </c>
    </row>
    <row r="36" spans="1:16" ht="27" customHeight="1" x14ac:dyDescent="0.15">
      <c r="A36" s="248"/>
      <c r="B36" s="244"/>
      <c r="C36" s="244"/>
      <c r="D36" s="244"/>
      <c r="E36" s="244"/>
      <c r="F36" s="244"/>
      <c r="G36" s="1130" t="s">
        <v>502</v>
      </c>
      <c r="H36" s="1131"/>
      <c r="I36" s="1131"/>
      <c r="J36" s="1132"/>
      <c r="K36" s="294" t="s">
        <v>485</v>
      </c>
      <c r="L36" s="294" t="s">
        <v>485</v>
      </c>
      <c r="M36" s="295">
        <v>4695</v>
      </c>
      <c r="N36" s="296" t="s">
        <v>485</v>
      </c>
    </row>
    <row r="37" spans="1:16" ht="13.5" customHeight="1" x14ac:dyDescent="0.15">
      <c r="A37" s="248"/>
      <c r="B37" s="244"/>
      <c r="C37" s="244"/>
      <c r="D37" s="244"/>
      <c r="E37" s="244"/>
      <c r="F37" s="244"/>
      <c r="G37" s="1130" t="s">
        <v>503</v>
      </c>
      <c r="H37" s="1131"/>
      <c r="I37" s="1131"/>
      <c r="J37" s="1132"/>
      <c r="K37" s="294" t="s">
        <v>485</v>
      </c>
      <c r="L37" s="294" t="s">
        <v>485</v>
      </c>
      <c r="M37" s="295">
        <v>1282</v>
      </c>
      <c r="N37" s="296" t="s">
        <v>485</v>
      </c>
    </row>
    <row r="38" spans="1:16" ht="27" customHeight="1" x14ac:dyDescent="0.15">
      <c r="A38" s="248"/>
      <c r="B38" s="244"/>
      <c r="C38" s="244"/>
      <c r="D38" s="244"/>
      <c r="E38" s="244"/>
      <c r="F38" s="244"/>
      <c r="G38" s="1133" t="s">
        <v>504</v>
      </c>
      <c r="H38" s="1134"/>
      <c r="I38" s="1134"/>
      <c r="J38" s="1135"/>
      <c r="K38" s="297" t="s">
        <v>485</v>
      </c>
      <c r="L38" s="297" t="s">
        <v>485</v>
      </c>
      <c r="M38" s="298">
        <v>8</v>
      </c>
      <c r="N38" s="299" t="s">
        <v>485</v>
      </c>
      <c r="O38" s="293"/>
    </row>
    <row r="39" spans="1:16" x14ac:dyDescent="0.15">
      <c r="A39" s="248"/>
      <c r="B39" s="244"/>
      <c r="C39" s="244"/>
      <c r="D39" s="244"/>
      <c r="E39" s="244"/>
      <c r="F39" s="244"/>
      <c r="G39" s="1133" t="s">
        <v>505</v>
      </c>
      <c r="H39" s="1134"/>
      <c r="I39" s="1134"/>
      <c r="J39" s="1135"/>
      <c r="K39" s="300">
        <v>-44145</v>
      </c>
      <c r="L39" s="300">
        <v>-3190</v>
      </c>
      <c r="M39" s="301">
        <v>-2615</v>
      </c>
      <c r="N39" s="302">
        <v>22</v>
      </c>
      <c r="O39" s="293"/>
    </row>
    <row r="40" spans="1:16" ht="27" customHeight="1" x14ac:dyDescent="0.15">
      <c r="A40" s="248"/>
      <c r="B40" s="244"/>
      <c r="C40" s="244"/>
      <c r="D40" s="244"/>
      <c r="E40" s="244"/>
      <c r="F40" s="244"/>
      <c r="G40" s="1130" t="s">
        <v>506</v>
      </c>
      <c r="H40" s="1131"/>
      <c r="I40" s="1131"/>
      <c r="J40" s="1132"/>
      <c r="K40" s="300">
        <v>-560193</v>
      </c>
      <c r="L40" s="300">
        <v>-40482</v>
      </c>
      <c r="M40" s="301">
        <v>-54029</v>
      </c>
      <c r="N40" s="302">
        <v>-25.1</v>
      </c>
      <c r="O40" s="293"/>
    </row>
    <row r="41" spans="1:16" x14ac:dyDescent="0.15">
      <c r="A41" s="248"/>
      <c r="B41" s="244"/>
      <c r="C41" s="244"/>
      <c r="D41" s="244"/>
      <c r="E41" s="244"/>
      <c r="F41" s="244"/>
      <c r="G41" s="1136" t="s">
        <v>281</v>
      </c>
      <c r="H41" s="1137"/>
      <c r="I41" s="1137"/>
      <c r="J41" s="1138"/>
      <c r="K41" s="294">
        <v>147747</v>
      </c>
      <c r="L41" s="300">
        <v>10677</v>
      </c>
      <c r="M41" s="301">
        <v>23340</v>
      </c>
      <c r="N41" s="302">
        <v>-54.3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476</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763991</v>
      </c>
      <c r="J51" s="320">
        <v>55567</v>
      </c>
      <c r="K51" s="321">
        <v>-4.8</v>
      </c>
      <c r="L51" s="322">
        <v>89245</v>
      </c>
      <c r="M51" s="323">
        <v>27</v>
      </c>
      <c r="N51" s="324">
        <v>-31.8</v>
      </c>
    </row>
    <row r="52" spans="1:14" x14ac:dyDescent="0.15">
      <c r="A52" s="248"/>
      <c r="B52" s="244"/>
      <c r="C52" s="244"/>
      <c r="D52" s="244"/>
      <c r="E52" s="244"/>
      <c r="F52" s="244"/>
      <c r="G52" s="325"/>
      <c r="H52" s="326" t="s">
        <v>517</v>
      </c>
      <c r="I52" s="327">
        <v>306526</v>
      </c>
      <c r="J52" s="328">
        <v>22294</v>
      </c>
      <c r="K52" s="329">
        <v>-18.7</v>
      </c>
      <c r="L52" s="330">
        <v>42966</v>
      </c>
      <c r="M52" s="331">
        <v>2.9</v>
      </c>
      <c r="N52" s="332">
        <v>-21.6</v>
      </c>
    </row>
    <row r="53" spans="1:14" x14ac:dyDescent="0.15">
      <c r="A53" s="248"/>
      <c r="B53" s="244"/>
      <c r="C53" s="244"/>
      <c r="D53" s="244"/>
      <c r="E53" s="244"/>
      <c r="F53" s="244"/>
      <c r="G53" s="310" t="s">
        <v>518</v>
      </c>
      <c r="H53" s="311"/>
      <c r="I53" s="319">
        <v>1249358</v>
      </c>
      <c r="J53" s="320">
        <v>90625</v>
      </c>
      <c r="K53" s="321">
        <v>63.1</v>
      </c>
      <c r="L53" s="322">
        <v>70897</v>
      </c>
      <c r="M53" s="323">
        <v>-20.6</v>
      </c>
      <c r="N53" s="324">
        <v>83.7</v>
      </c>
    </row>
    <row r="54" spans="1:14" x14ac:dyDescent="0.15">
      <c r="A54" s="248"/>
      <c r="B54" s="244"/>
      <c r="C54" s="244"/>
      <c r="D54" s="244"/>
      <c r="E54" s="244"/>
      <c r="F54" s="244"/>
      <c r="G54" s="325"/>
      <c r="H54" s="326" t="s">
        <v>517</v>
      </c>
      <c r="I54" s="327">
        <v>446885</v>
      </c>
      <c r="J54" s="328">
        <v>32416</v>
      </c>
      <c r="K54" s="329">
        <v>45.4</v>
      </c>
      <c r="L54" s="330">
        <v>39878</v>
      </c>
      <c r="M54" s="331">
        <v>-7.2</v>
      </c>
      <c r="N54" s="332">
        <v>52.6</v>
      </c>
    </row>
    <row r="55" spans="1:14" x14ac:dyDescent="0.15">
      <c r="A55" s="248"/>
      <c r="B55" s="244"/>
      <c r="C55" s="244"/>
      <c r="D55" s="244"/>
      <c r="E55" s="244"/>
      <c r="F55" s="244"/>
      <c r="G55" s="310" t="s">
        <v>519</v>
      </c>
      <c r="H55" s="311"/>
      <c r="I55" s="319">
        <v>1155900</v>
      </c>
      <c r="J55" s="320">
        <v>83962</v>
      </c>
      <c r="K55" s="321">
        <v>-7.4</v>
      </c>
      <c r="L55" s="322">
        <v>66496</v>
      </c>
      <c r="M55" s="323">
        <v>-6.2</v>
      </c>
      <c r="N55" s="324">
        <v>-1.2</v>
      </c>
    </row>
    <row r="56" spans="1:14" x14ac:dyDescent="0.15">
      <c r="A56" s="248"/>
      <c r="B56" s="244"/>
      <c r="C56" s="244"/>
      <c r="D56" s="244"/>
      <c r="E56" s="244"/>
      <c r="F56" s="244"/>
      <c r="G56" s="325"/>
      <c r="H56" s="326" t="s">
        <v>517</v>
      </c>
      <c r="I56" s="327">
        <v>760577</v>
      </c>
      <c r="J56" s="328">
        <v>55246</v>
      </c>
      <c r="K56" s="329">
        <v>70.400000000000006</v>
      </c>
      <c r="L56" s="330">
        <v>36530</v>
      </c>
      <c r="M56" s="331">
        <v>-8.4</v>
      </c>
      <c r="N56" s="332">
        <v>78.8</v>
      </c>
    </row>
    <row r="57" spans="1:14" x14ac:dyDescent="0.15">
      <c r="A57" s="248"/>
      <c r="B57" s="244"/>
      <c r="C57" s="244"/>
      <c r="D57" s="244"/>
      <c r="E57" s="244"/>
      <c r="F57" s="244"/>
      <c r="G57" s="310" t="s">
        <v>520</v>
      </c>
      <c r="H57" s="311"/>
      <c r="I57" s="319">
        <v>1248886</v>
      </c>
      <c r="J57" s="320">
        <v>91100</v>
      </c>
      <c r="K57" s="321">
        <v>8.5</v>
      </c>
      <c r="L57" s="322">
        <v>82748</v>
      </c>
      <c r="M57" s="323">
        <v>24.4</v>
      </c>
      <c r="N57" s="324">
        <v>-15.9</v>
      </c>
    </row>
    <row r="58" spans="1:14" x14ac:dyDescent="0.15">
      <c r="A58" s="248"/>
      <c r="B58" s="244"/>
      <c r="C58" s="244"/>
      <c r="D58" s="244"/>
      <c r="E58" s="244"/>
      <c r="F58" s="244"/>
      <c r="G58" s="325"/>
      <c r="H58" s="326" t="s">
        <v>517</v>
      </c>
      <c r="I58" s="327">
        <v>374031</v>
      </c>
      <c r="J58" s="328">
        <v>27284</v>
      </c>
      <c r="K58" s="329">
        <v>-50.6</v>
      </c>
      <c r="L58" s="330">
        <v>44732</v>
      </c>
      <c r="M58" s="331">
        <v>22.5</v>
      </c>
      <c r="N58" s="332">
        <v>-73.099999999999994</v>
      </c>
    </row>
    <row r="59" spans="1:14" x14ac:dyDescent="0.15">
      <c r="A59" s="248"/>
      <c r="B59" s="244"/>
      <c r="C59" s="244"/>
      <c r="D59" s="244"/>
      <c r="E59" s="244"/>
      <c r="F59" s="244"/>
      <c r="G59" s="310" t="s">
        <v>521</v>
      </c>
      <c r="H59" s="311"/>
      <c r="I59" s="319">
        <v>565329</v>
      </c>
      <c r="J59" s="320">
        <v>40853</v>
      </c>
      <c r="K59" s="321">
        <v>-55.2</v>
      </c>
      <c r="L59" s="322">
        <v>91837</v>
      </c>
      <c r="M59" s="323">
        <v>11</v>
      </c>
      <c r="N59" s="324">
        <v>-66.2</v>
      </c>
    </row>
    <row r="60" spans="1:14" x14ac:dyDescent="0.15">
      <c r="A60" s="248"/>
      <c r="B60" s="244"/>
      <c r="C60" s="244"/>
      <c r="D60" s="244"/>
      <c r="E60" s="244"/>
      <c r="F60" s="244"/>
      <c r="G60" s="325"/>
      <c r="H60" s="326" t="s">
        <v>517</v>
      </c>
      <c r="I60" s="333">
        <v>347266</v>
      </c>
      <c r="J60" s="328">
        <v>25095</v>
      </c>
      <c r="K60" s="329">
        <v>-8</v>
      </c>
      <c r="L60" s="330">
        <v>54439</v>
      </c>
      <c r="M60" s="331">
        <v>21.7</v>
      </c>
      <c r="N60" s="332">
        <v>-29.7</v>
      </c>
    </row>
    <row r="61" spans="1:14" x14ac:dyDescent="0.15">
      <c r="A61" s="248"/>
      <c r="B61" s="244"/>
      <c r="C61" s="244"/>
      <c r="D61" s="244"/>
      <c r="E61" s="244"/>
      <c r="F61" s="244"/>
      <c r="G61" s="310" t="s">
        <v>522</v>
      </c>
      <c r="H61" s="334"/>
      <c r="I61" s="335">
        <v>996693</v>
      </c>
      <c r="J61" s="336">
        <v>72421</v>
      </c>
      <c r="K61" s="337">
        <v>0.8</v>
      </c>
      <c r="L61" s="338">
        <v>80245</v>
      </c>
      <c r="M61" s="339">
        <v>7.1</v>
      </c>
      <c r="N61" s="324">
        <v>-6.3</v>
      </c>
    </row>
    <row r="62" spans="1:14" x14ac:dyDescent="0.15">
      <c r="A62" s="248"/>
      <c r="B62" s="244"/>
      <c r="C62" s="244"/>
      <c r="D62" s="244"/>
      <c r="E62" s="244"/>
      <c r="F62" s="244"/>
      <c r="G62" s="325"/>
      <c r="H62" s="326" t="s">
        <v>517</v>
      </c>
      <c r="I62" s="327">
        <v>447057</v>
      </c>
      <c r="J62" s="328">
        <v>32467</v>
      </c>
      <c r="K62" s="329">
        <v>7.7</v>
      </c>
      <c r="L62" s="330">
        <v>43709</v>
      </c>
      <c r="M62" s="331">
        <v>6.3</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18.47</v>
      </c>
      <c r="G47" s="12">
        <v>18.920000000000002</v>
      </c>
      <c r="H47" s="12">
        <v>14.71</v>
      </c>
      <c r="I47" s="12">
        <v>16.22</v>
      </c>
      <c r="J47" s="13">
        <v>15.99</v>
      </c>
    </row>
    <row r="48" spans="2:10" ht="57.75" customHeight="1" x14ac:dyDescent="0.15">
      <c r="B48" s="14"/>
      <c r="C48" s="1141" t="s">
        <v>4</v>
      </c>
      <c r="D48" s="1141"/>
      <c r="E48" s="1142"/>
      <c r="F48" s="15">
        <v>7.51</v>
      </c>
      <c r="G48" s="16">
        <v>7.4</v>
      </c>
      <c r="H48" s="16">
        <v>5.22</v>
      </c>
      <c r="I48" s="16">
        <v>7.84</v>
      </c>
      <c r="J48" s="17">
        <v>6.64</v>
      </c>
    </row>
    <row r="49" spans="2:10" ht="57.75" customHeight="1" thickBot="1" x14ac:dyDescent="0.2">
      <c r="B49" s="18"/>
      <c r="C49" s="1143" t="s">
        <v>5</v>
      </c>
      <c r="D49" s="1143"/>
      <c r="E49" s="1144"/>
      <c r="F49" s="19">
        <v>1.38</v>
      </c>
      <c r="G49" s="20" t="s">
        <v>529</v>
      </c>
      <c r="H49" s="20" t="s">
        <v>530</v>
      </c>
      <c r="I49" s="20">
        <v>4.04</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532</v>
      </c>
      <c r="D34" s="1151"/>
      <c r="E34" s="1152"/>
      <c r="F34" s="32">
        <v>24.11</v>
      </c>
      <c r="G34" s="33">
        <v>27.4</v>
      </c>
      <c r="H34" s="33">
        <v>29.74</v>
      </c>
      <c r="I34" s="33">
        <v>32.51</v>
      </c>
      <c r="J34" s="34">
        <v>30.57</v>
      </c>
      <c r="K34" s="22"/>
      <c r="L34" s="22"/>
      <c r="M34" s="22"/>
      <c r="N34" s="22"/>
      <c r="O34" s="22"/>
      <c r="P34" s="22"/>
    </row>
    <row r="35" spans="1:16" ht="39" customHeight="1" x14ac:dyDescent="0.15">
      <c r="A35" s="22"/>
      <c r="B35" s="35"/>
      <c r="C35" s="1145" t="s">
        <v>533</v>
      </c>
      <c r="D35" s="1146"/>
      <c r="E35" s="1147"/>
      <c r="F35" s="36">
        <v>7.5</v>
      </c>
      <c r="G35" s="37">
        <v>7.39</v>
      </c>
      <c r="H35" s="37">
        <v>5.21</v>
      </c>
      <c r="I35" s="37">
        <v>7.83</v>
      </c>
      <c r="J35" s="38">
        <v>6.63</v>
      </c>
      <c r="K35" s="22"/>
      <c r="L35" s="22"/>
      <c r="M35" s="22"/>
      <c r="N35" s="22"/>
      <c r="O35" s="22"/>
      <c r="P35" s="22"/>
    </row>
    <row r="36" spans="1:16" ht="39" customHeight="1" x14ac:dyDescent="0.15">
      <c r="A36" s="22"/>
      <c r="B36" s="35"/>
      <c r="C36" s="1145" t="s">
        <v>534</v>
      </c>
      <c r="D36" s="1146"/>
      <c r="E36" s="1147"/>
      <c r="F36" s="36">
        <v>0.53</v>
      </c>
      <c r="G36" s="37">
        <v>0.27</v>
      </c>
      <c r="H36" s="37">
        <v>0.67</v>
      </c>
      <c r="I36" s="37">
        <v>0.78</v>
      </c>
      <c r="J36" s="38">
        <v>1.23</v>
      </c>
      <c r="K36" s="22"/>
      <c r="L36" s="22"/>
      <c r="M36" s="22"/>
      <c r="N36" s="22"/>
      <c r="O36" s="22"/>
      <c r="P36" s="22"/>
    </row>
    <row r="37" spans="1:16" ht="39" customHeight="1" x14ac:dyDescent="0.15">
      <c r="A37" s="22"/>
      <c r="B37" s="35"/>
      <c r="C37" s="1145" t="s">
        <v>535</v>
      </c>
      <c r="D37" s="1146"/>
      <c r="E37" s="1147"/>
      <c r="F37" s="36">
        <v>2.2400000000000002</v>
      </c>
      <c r="G37" s="37">
        <v>1.18</v>
      </c>
      <c r="H37" s="37">
        <v>1.26</v>
      </c>
      <c r="I37" s="37">
        <v>0.5</v>
      </c>
      <c r="J37" s="38">
        <v>1.21</v>
      </c>
      <c r="K37" s="22"/>
      <c r="L37" s="22"/>
      <c r="M37" s="22"/>
      <c r="N37" s="22"/>
      <c r="O37" s="22"/>
      <c r="P37" s="22"/>
    </row>
    <row r="38" spans="1:16" ht="39" customHeight="1" x14ac:dyDescent="0.15">
      <c r="A38" s="22"/>
      <c r="B38" s="35"/>
      <c r="C38" s="1145" t="s">
        <v>536</v>
      </c>
      <c r="D38" s="1146"/>
      <c r="E38" s="1147"/>
      <c r="F38" s="36">
        <v>1.05</v>
      </c>
      <c r="G38" s="37">
        <v>1.04</v>
      </c>
      <c r="H38" s="37">
        <v>0.79</v>
      </c>
      <c r="I38" s="37">
        <v>0.53</v>
      </c>
      <c r="J38" s="38">
        <v>0.81</v>
      </c>
      <c r="K38" s="22"/>
      <c r="L38" s="22"/>
      <c r="M38" s="22"/>
      <c r="N38" s="22"/>
      <c r="O38" s="22"/>
      <c r="P38" s="22"/>
    </row>
    <row r="39" spans="1:16" ht="39" customHeight="1" x14ac:dyDescent="0.15">
      <c r="A39" s="22"/>
      <c r="B39" s="35"/>
      <c r="C39" s="1145" t="s">
        <v>537</v>
      </c>
      <c r="D39" s="1146"/>
      <c r="E39" s="1147"/>
      <c r="F39" s="36">
        <v>0.05</v>
      </c>
      <c r="G39" s="37">
        <v>0.04</v>
      </c>
      <c r="H39" s="37">
        <v>0.03</v>
      </c>
      <c r="I39" s="37">
        <v>0.02</v>
      </c>
      <c r="J39" s="38">
        <v>0.05</v>
      </c>
      <c r="K39" s="22"/>
      <c r="L39" s="22"/>
      <c r="M39" s="22"/>
      <c r="N39" s="22"/>
      <c r="O39" s="22"/>
      <c r="P39" s="22"/>
    </row>
    <row r="40" spans="1:16" ht="39" customHeight="1" x14ac:dyDescent="0.15">
      <c r="A40" s="22"/>
      <c r="B40" s="35"/>
      <c r="C40" s="1145" t="s">
        <v>538</v>
      </c>
      <c r="D40" s="1146"/>
      <c r="E40" s="1147"/>
      <c r="F40" s="36">
        <v>0.02</v>
      </c>
      <c r="G40" s="37">
        <v>0.03</v>
      </c>
      <c r="H40" s="37">
        <v>0.02</v>
      </c>
      <c r="I40" s="37">
        <v>0.04</v>
      </c>
      <c r="J40" s="38">
        <v>0.04</v>
      </c>
      <c r="K40" s="22"/>
      <c r="L40" s="22"/>
      <c r="M40" s="22"/>
      <c r="N40" s="22"/>
      <c r="O40" s="22"/>
      <c r="P40" s="22"/>
    </row>
    <row r="41" spans="1:16" ht="39" customHeight="1" x14ac:dyDescent="0.15">
      <c r="A41" s="22"/>
      <c r="B41" s="35"/>
      <c r="C41" s="1145" t="s">
        <v>539</v>
      </c>
      <c r="D41" s="1146"/>
      <c r="E41" s="1147"/>
      <c r="F41" s="36">
        <v>0.03</v>
      </c>
      <c r="G41" s="37">
        <v>0.05</v>
      </c>
      <c r="H41" s="37">
        <v>0.02</v>
      </c>
      <c r="I41" s="37">
        <v>0.02</v>
      </c>
      <c r="J41" s="38">
        <v>0.02</v>
      </c>
      <c r="K41" s="22"/>
      <c r="L41" s="22"/>
      <c r="M41" s="22"/>
      <c r="N41" s="22"/>
      <c r="O41" s="22"/>
      <c r="P41" s="22"/>
    </row>
    <row r="42" spans="1:16" ht="39" customHeight="1" x14ac:dyDescent="0.15">
      <c r="A42" s="22"/>
      <c r="B42" s="39"/>
      <c r="C42" s="1145" t="s">
        <v>540</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541</v>
      </c>
      <c r="D43" s="1149"/>
      <c r="E43" s="1150"/>
      <c r="F43" s="41">
        <v>0</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688</v>
      </c>
      <c r="L45" s="60">
        <v>545</v>
      </c>
      <c r="M45" s="60">
        <v>543</v>
      </c>
      <c r="N45" s="60">
        <v>527</v>
      </c>
      <c r="O45" s="61">
        <v>462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380</v>
      </c>
      <c r="L48" s="64">
        <v>299</v>
      </c>
      <c r="M48" s="64">
        <v>299</v>
      </c>
      <c r="N48" s="64">
        <v>273</v>
      </c>
      <c r="O48" s="65">
        <v>290</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485</v>
      </c>
      <c r="L49" s="64" t="s">
        <v>485</v>
      </c>
      <c r="M49" s="64" t="s">
        <v>485</v>
      </c>
      <c r="N49" s="64" t="s">
        <v>485</v>
      </c>
      <c r="O49" s="65" t="s">
        <v>485</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772</v>
      </c>
      <c r="L52" s="64">
        <v>645</v>
      </c>
      <c r="M52" s="64">
        <v>642</v>
      </c>
      <c r="N52" s="64">
        <v>615</v>
      </c>
      <c r="O52" s="65">
        <v>604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296</v>
      </c>
      <c r="L53" s="69">
        <v>199</v>
      </c>
      <c r="M53" s="69">
        <v>200</v>
      </c>
      <c r="N53" s="69">
        <v>185</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2016-04-18T09:55:25Z</cp:lastPrinted>
  <dcterms:created xsi:type="dcterms:W3CDTF">2016-02-15T02:19:21Z</dcterms:created>
  <dcterms:modified xsi:type="dcterms:W3CDTF">2016-04-18T09:55:36Z</dcterms:modified>
  <cp:category/>
</cp:coreProperties>
</file>