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21600" windowHeight="9750" tabRatio="6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34" i="9"/>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 r="CO34" i="9" l="1"/>
</calcChain>
</file>

<file path=xl/sharedStrings.xml><?xml version="1.0" encoding="utf-8"?>
<sst xmlns="http://schemas.openxmlformats.org/spreadsheetml/2006/main" count="1035" uniqueCount="553">
  <si>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</si>
  <si>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</si>
  <si>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</si>
  <si>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</si>
  <si>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</si>
  <si>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</si>
  <si>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</si>
  <si>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</si>
  <si>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</si>
  <si>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</si>
  <si>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</si>
  <si>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</si>
  <si>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</si>
  <si>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</si>
  <si>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</si>
  <si>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</si>
  <si>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</si>
  <si>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</si>
  <si>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</si>
  <si>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</si>
  <si>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</si>
  <si>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</si>
  <si>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</si>
  <si>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</si>
  <si>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</si>
  <si>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</si>
  <si>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</si>
  <si>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</si>
  <si>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</si>
  <si>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</si>
  <si>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</si>
  <si>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</si>
  <si>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</si>
  <si>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</si>
  <si>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</si>
  <si>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</si>
  <si>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</si>
  <si>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</si>
  <si>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</si>
  <si>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</si>
  <si>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</si>
  <si>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</si>
  <si>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</si>
  <si>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</si>
  <si>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</si>
  <si>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</si>
  <si>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</si>
  <si>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</si>
  <si>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</si>
  <si>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</si>
  <si>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</si>
  <si>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</si>
  <si>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</si>
  <si>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</si>
  <si>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</si>
  <si>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</si>
  <si>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</si>
  <si>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</si>
  <si>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</si>
  <si>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</si>
  <si>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</si>
  <si>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</si>
  <si>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</si>
  <si>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</si>
  <si>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</si>
  <si>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</si>
  <si>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</si>
  <si>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</si>
  <si>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</si>
  <si>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</si>
  <si>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</si>
  <si>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</si>
  <si>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</si>
  <si>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</si>
  <si>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</si>
  <si>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</si>
  <si>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</si>
  <si>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</si>
  <si>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</si>
  <si>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</si>
  <si>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</si>
  <si>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</si>
  <si>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波佐見町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</si>
  <si>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</si>
  <si>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</si>
  <si>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</si>
  <si>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</si>
  <si>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</si>
  <si>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</si>
  <si>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</si>
  <si>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</si>
  <si>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</si>
  <si>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</si>
  <si>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</si>
  <si>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</si>
  <si>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</si>
  <si>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</si>
  <si>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</si>
  <si>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</si>
  <si>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</si>
  <si>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</si>
  <si>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</si>
  <si>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</si>
  <si>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</si>
  <si>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</si>
  <si>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</si>
  <si>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</si>
  <si>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</si>
  <si>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</si>
  <si>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</si>
  <si>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</si>
  <si>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</si>
  <si>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</si>
  <si>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</si>
  <si>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</si>
  <si>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</si>
  <si>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</si>
  <si>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</si>
  <si>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</si>
  <si>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</si>
  <si>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</si>
  <si>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</si>
  <si>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</si>
  <si>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</si>
  <si>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</si>
  <si>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</si>
  <si>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</si>
  <si>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</si>
  <si>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</si>
  <si>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</si>
  <si>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</si>
  <si>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</si>
  <si>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</si>
  <si>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</si>
  <si>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</si>
  <si>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</si>
  <si>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</si>
  <si>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</si>
  <si>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</si>
  <si>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</si>
  <si>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</si>
  <si>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</si>
  <si>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</si>
  <si>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</si>
  <si>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</si>
  <si>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</si>
  <si>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</si>
  <si>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</si>
  <si>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</si>
  <si>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</si>
  <si>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</si>
  <si>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</si>
  <si>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</si>
  <si>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</si>
  <si>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</si>
  <si>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</si>
  <si>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</si>
  <si>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</si>
  <si>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</si>
  <si>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</si>
  <si>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</si>
  <si>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</si>
  <si>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</si>
  <si>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</si>
  <si>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</si>
  <si>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</si>
  <si>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</si>
  <si>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</si>
  <si>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</si>
  <si>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</si>
  <si>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</si>
  <si>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</si>
  <si>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</si>
  <si>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</si>
  <si>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</si>
  <si>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</si>
  <si>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</si>
  <si>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</si>
  <si>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</si>
  <si>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</si>
  <si>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</si>
  <si>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</si>
  <si>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</si>
  <si>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</si>
  <si>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</si>
  <si>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</si>
  <si>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</si>
  <si>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</si>
  <si>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</si>
  <si>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</si>
  <si>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</si>
  <si>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</si>
  <si>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</si>
  <si>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長崎県波佐見町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</si>
  <si>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</si>
  <si>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</si>
  <si>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</si>
  <si>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</si>
  <si>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</si>
  <si>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</si>
  <si>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</si>
  <si>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</si>
  <si>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</si>
  <si>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</si>
  <si>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</si>
  <si>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</si>
  <si>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</si>
  <si>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</si>
  <si>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</si>
  <si>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</si>
  <si>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</si>
  <si>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</si>
  <si>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</si>
  <si>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</si>
  <si>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</si>
  <si>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</si>
  <si>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</si>
  <si>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</si>
  <si>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</si>
  <si>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</si>
  <si>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</si>
  <si>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</si>
  <si>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</si>
  <si>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</si>
  <si>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</si>
  <si>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</si>
  <si>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</si>
  <si>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</si>
  <si>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</si>
  <si>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</si>
  <si>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</si>
  <si>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</si>
  <si>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</si>
  <si>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</si>
  <si>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</si>
  <si>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</si>
  <si>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</si>
  <si>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</si>
  <si>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</si>
  <si>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</si>
  <si>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</si>
  <si>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</si>
  <si>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</si>
  <si>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</si>
  <si>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</si>
  <si>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</si>
  <si>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</si>
  <si>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</si>
  <si>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</si>
  <si>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</si>
  <si>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</si>
  <si>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</si>
  <si>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</si>
  <si>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</si>
  <si>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</si>
  <si>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</si>
  <si>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</si>
  <si>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</si>
  <si>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</si>
  <si>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</si>
  <si>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</si>
  <si>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</si>
  <si>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</si>
  <si>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</si>
  <si>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</si>
  <si>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</si>
  <si>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</si>
  <si>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</si>
  <si>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</si>
  <si>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</si>
  <si>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</si>
  <si>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</si>
  <si>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</si>
  <si>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</si>
  <si>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</si>
  <si>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</si>
  <si>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</si>
  <si>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</si>
  <si>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</si>
  <si>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</si>
  <si>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</si>
  <si>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</si>
  <si>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</si>
  <si>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</si>
  <si>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</si>
  <si>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</si>
  <si>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</si>
  <si>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</si>
  <si>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</si>
  <si>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</si>
  <si>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</si>
  <si>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</si>
  <si>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</si>
  <si>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</si>
  <si>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</si>
  <si>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</si>
  <si>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</si>
  <si>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</si>
  <si>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</si>
  <si>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</si>
  <si>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</si>
  <si>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</si>
  <si>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</si>
  <si>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</si>
  <si>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</si>
  <si>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</si>
  <si>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</si>
  <si>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</si>
  <si>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</si>
  <si>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</si>
  <si>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</si>
  <si>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</si>
  <si>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</si>
  <si>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</si>
  <si>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</si>
  <si>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</si>
  <si>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</si>
  <si>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</si>
  <si>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</si>
  <si>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</si>
  <si>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</si>
  <si>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</si>
  <si>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</si>
  <si>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</si>
  <si>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</si>
  <si>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</si>
  <si>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</si>
  <si>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</si>
  <si>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</si>
  <si>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</si>
  <si>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</si>
  <si>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</si>
  <si>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</si>
  <si>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</si>
  <si>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</si>
  <si>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</si>
  <si>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</si>
  <si>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</si>
  <si>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</si>
  <si>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</si>
  <si>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</si>
  <si>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</si>
  <si>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</si>
  <si>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</si>
  <si>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</si>
  <si>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</si>
  <si>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長崎県波佐見町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</si>
  <si>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</si>
  <si>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</si>
  <si>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</si>
  <si>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</si>
  <si>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</si>
  <si>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</si>
  <si>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</si>
  <si>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</si>
  <si>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</si>
  <si>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</si>
  <si>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</si>
  <si>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</si>
  <si>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</si>
  <si>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</si>
  <si>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</si>
  <si>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</si>
  <si>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</si>
  <si>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</si>
  <si>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</si>
  <si>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</si>
  <si>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</si>
  <si>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</si>
  <si>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</si>
  <si>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</si>
  <si>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</si>
  <si>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</si>
  <si>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</si>
  <si>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</si>
  <si>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</si>
  <si>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</si>
  <si>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</si>
  <si>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</si>
  <si>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</si>
  <si>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</si>
  <si>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</si>
  <si>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</si>
  <si>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上水道事業会計</t>
    <phoneticPr fontId="5"/>
  </si>
  <si>
    <t>法適用企業</t>
    <phoneticPr fontId="5"/>
  </si>
  <si>
    <t>工業用水道事業会計</t>
    <phoneticPr fontId="5"/>
  </si>
  <si>
    <t>公共下水道事業特別会計</t>
    <phoneticPr fontId="5"/>
  </si>
  <si>
    <t>法非適用企業</t>
    <phoneticPr fontId="5"/>
  </si>
  <si>
    <t>波佐見町営工業団地整備事業特別会計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</si>
  <si>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</si>
  <si>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</si>
  <si>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</si>
  <si>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</si>
  <si>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</si>
  <si>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</si>
  <si>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</si>
  <si>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</si>
  <si>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</si>
  <si>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</si>
  <si>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</si>
  <si>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</si>
  <si>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</si>
  <si>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</si>
  <si>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</si>
  <si>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</si>
  <si>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</si>
  <si>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</si>
  <si>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</si>
  <si>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</si>
  <si>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</si>
  <si>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</si>
  <si>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</si>
  <si>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</si>
  <si>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</si>
  <si>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</si>
  <si>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</si>
  <si>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</si>
  <si>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</si>
  <si>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</si>
  <si>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</si>
  <si>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</si>
  <si>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</si>
  <si>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</si>
  <si>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</si>
  <si>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</si>
  <si>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</si>
  <si>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</si>
  <si>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</si>
  <si>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</si>
  <si>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</si>
  <si>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</si>
  <si>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</si>
  <si>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</si>
  <si>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</si>
  <si>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</si>
  <si>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</si>
  <si>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</si>
  <si>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</si>
  <si>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</si>
  <si>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</si>
  <si>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</si>
  <si>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</si>
  <si>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</si>
  <si>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</si>
  <si>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</si>
  <si>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</si>
  <si>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</si>
  <si>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</si>
  <si>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</si>
  <si>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</si>
  <si>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</si>
  <si>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</si>
  <si>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</si>
  <si>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</si>
  <si>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</si>
  <si>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</si>
  <si>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</si>
  <si>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</si>
  <si>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</si>
  <si>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</si>
  <si>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</si>
  <si>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</si>
  <si>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</si>
  <si>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</si>
  <si>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</si>
  <si>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</si>
  <si>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</si>
  <si>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</si>
  <si>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</si>
  <si>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</si>
  <si>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</si>
  <si>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</si>
  <si>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</si>
  <si>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</si>
  <si>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</si>
  <si>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</si>
  <si>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</si>
  <si>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</si>
  <si>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</si>
  <si>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</si>
  <si>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</si>
  <si>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</si>
  <si>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</si>
  <si>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</si>
  <si>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</si>
  <si>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</si>
  <si>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</si>
  <si>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</si>
  <si>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</si>
  <si>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</si>
  <si>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</si>
  <si>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</si>
  <si>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</si>
  <si>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</si>
  <si>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</si>
  <si>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</si>
  <si>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</si>
  <si>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</si>
  <si>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</si>
  <si>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</si>
  <si>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</si>
  <si>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</si>
  <si>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</si>
  <si>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</si>
  <si>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</si>
  <si>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</si>
  <si>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</si>
  <si>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</si>
  <si>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</si>
  <si>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</si>
  <si>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</si>
  <si>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</si>
  <si>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</si>
  <si>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</si>
  <si>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</si>
  <si>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</si>
  <si>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</si>
  <si>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</si>
  <si>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</si>
  <si>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</si>
  <si>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</si>
  <si>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0.09</t>
  </si>
  <si>
    <t>▲ 0.82</t>
  </si>
  <si>
    <t>上水道事業会計</t>
  </si>
  <si>
    <t>一般会計</t>
  </si>
  <si>
    <t>国民健康保険事業特別会計</t>
  </si>
  <si>
    <t>工業用水道事業会計</t>
  </si>
  <si>
    <t>介護保険事業特別会計</t>
  </si>
  <si>
    <t>公共下水道事業特別会計</t>
  </si>
  <si>
    <t>後期高齢者医療特別会計</t>
  </si>
  <si>
    <t>波佐見町営工業団地整備事業特別会計</t>
  </si>
  <si>
    <t>その他会計（赤字）</t>
  </si>
  <si>
    <t>その他会計（黒字）</t>
  </si>
  <si>
    <t>-</t>
    <phoneticPr fontId="2"/>
  </si>
  <si>
    <t>-</t>
    <phoneticPr fontId="2"/>
  </si>
  <si>
    <t>東彼地区保健福祉組合　一般会計</t>
    <rPh sb="0" eb="1">
      <t>トウ</t>
    </rPh>
    <rPh sb="1" eb="2">
      <t>ヒ</t>
    </rPh>
    <rPh sb="2" eb="4">
      <t>チク</t>
    </rPh>
    <rPh sb="4" eb="6">
      <t>ホケン</t>
    </rPh>
    <rPh sb="6" eb="8">
      <t>フクシ</t>
    </rPh>
    <rPh sb="8" eb="10">
      <t>クミアイ</t>
    </rPh>
    <rPh sb="11" eb="13">
      <t>イッパン</t>
    </rPh>
    <rPh sb="13" eb="15">
      <t>カイケイ</t>
    </rPh>
    <phoneticPr fontId="5"/>
  </si>
  <si>
    <t>東彼地区保健福祉組合　介護保険会計（サービス認定）</t>
    <rPh sb="0" eb="1">
      <t>トウ</t>
    </rPh>
    <rPh sb="1" eb="2">
      <t>ヒ</t>
    </rPh>
    <rPh sb="2" eb="4">
      <t>チク</t>
    </rPh>
    <rPh sb="4" eb="6">
      <t>ホケン</t>
    </rPh>
    <rPh sb="6" eb="8">
      <t>フクシ</t>
    </rPh>
    <rPh sb="8" eb="10">
      <t>クミアイ</t>
    </rPh>
    <rPh sb="11" eb="13">
      <t>カイゴ</t>
    </rPh>
    <rPh sb="13" eb="15">
      <t>ホケン</t>
    </rPh>
    <rPh sb="15" eb="17">
      <t>カイケイ</t>
    </rPh>
    <rPh sb="22" eb="24">
      <t>ニンテイ</t>
    </rPh>
    <phoneticPr fontId="5"/>
  </si>
  <si>
    <t>長崎県市町村総合事務組合　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</si>
  <si>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　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</si>
  <si>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長崎県市町村総合事務組合　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5"/>
  </si>
  <si>
    <t>長崎県市町村総合事務組合　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5"/>
  </si>
  <si>
    <t>長崎県市町村総合事務組合　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</si>
  <si>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長崎県後期高齢者医療広域連合　普通会計</t>
    <rPh sb="0" eb="3">
      <t>ナガサキケン</t>
    </rPh>
    <rPh sb="3" eb="5">
      <t>コウキ</t>
    </rPh>
    <rPh sb="5" eb="7">
      <t>コウレイ</t>
    </rPh>
    <rPh sb="7" eb="8">
      <t>シャ</t>
    </rPh>
    <rPh sb="8" eb="10">
      <t>イリョウ</t>
    </rPh>
    <rPh sb="10" eb="12">
      <t>コウイキ</t>
    </rPh>
    <rPh sb="12" eb="14">
      <t>レンゴウ</t>
    </rPh>
    <rPh sb="15" eb="17">
      <t>フツウ</t>
    </rPh>
    <rPh sb="17" eb="19">
      <t>カイケイ</t>
    </rPh>
    <phoneticPr fontId="5"/>
  </si>
  <si>
    <t>長崎県後期高齢者医療広域連合　後期高齢者医療事業会計</t>
    <rPh sb="0" eb="3">
      <t>ナガサキケン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</si>
  <si>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長崎県林業公社</t>
    <rPh sb="0" eb="3">
      <t>ナガサキケン</t>
    </rPh>
    <rPh sb="3" eb="5">
      <t>リンギョウ</t>
    </rPh>
    <rPh sb="5" eb="7">
      <t>コウシャ</t>
    </rPh>
    <phoneticPr fontId="5"/>
  </si>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</sst>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55563</c:v>
                </c:pt>
                <c:pt idx="1">
                  <c:v>49364</c:v>
                </c:pt>
                <c:pt idx="2">
                  <c:v>75233</c:v>
                </c:pt>
                <c:pt idx="3">
                  <c:v>63768</c:v>
                </c:pt>
                <c:pt idx="4">
                  <c:v>99900</c:v>
                </c:pt>
              </c:numCache>
            </c:numRef>
          </c:val>
          <c:smooth val="0"/>
        </c:ser>
        <c:dLbls>
          <c:showLegendKey val="0"/>
          <c:showVal val="0"/>
          <c:showCatName val="0"/>
          <c:showSerName val="0"/>
          <c:showPercent val="0"/>
          <c:showBubbleSize val="0"/>
        </c:dLbls>
        <c:marker val="1"/>
        <c:smooth val="0"/>
        <c:axId val="229201576"/>
        <c:axId val="341644544"/>
      </c:lineChart>
      <c:catAx>
        <c:axId val="229201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644544"/>
        <c:crosses val="autoZero"/>
        <c:auto val="1"/>
        <c:lblAlgn val="ctr"/>
        <c:lblOffset val="100"/>
        <c:tickLblSkip val="1"/>
        <c:tickMarkSkip val="1"/>
        <c:noMultiLvlLbl val="0"/>
      </c:catAx>
      <c:valAx>
        <c:axId val="3416445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201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2.29</c:v>
                </c:pt>
                <c:pt idx="1">
                  <c:v>3.94</c:v>
                </c:pt>
                <c:pt idx="2">
                  <c:v>3.32</c:v>
                </c:pt>
                <c:pt idx="3">
                  <c:v>2.37</c:v>
                </c:pt>
                <c:pt idx="4">
                  <c:v>2.83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16.989999999999998</c:v>
                </c:pt>
                <c:pt idx="1">
                  <c:v>16.95</c:v>
                </c:pt>
                <c:pt idx="2">
                  <c:v>16.95</c:v>
                </c:pt>
                <c:pt idx="3">
                  <c:v>16.559999999999999</c:v>
                </c:pt>
                <c:pt idx="4">
                  <c:v>16.510000000000002</c:v>
                </c:pt>
              </c:numCache>
            </c:numRef>
          </c:val>
        </c:ser>
        <c:dLbls>
          <c:showLegendKey val="0"/>
          <c:showVal val="0"/>
          <c:showCatName val="0"/>
          <c:showSerName val="0"/>
          <c:showPercent val="0"/>
          <c:showBubbleSize val="0"/>
        </c:dLbls>
        <c:gapWidth val="250"/>
        <c:overlap val="100"/>
        <c:axId val="308516408"/>
        <c:axId val="30851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5.41</c:v>
                </c:pt>
                <c:pt idx="1">
                  <c:v>5.18</c:v>
                </c:pt>
                <c:pt idx="2">
                  <c:v>-0.09</c:v>
                </c:pt>
                <c:pt idx="3">
                  <c:v>-0.82</c:v>
                </c:pt>
                <c:pt idx="4">
                  <c:v>0.51</c:v>
                </c:pt>
              </c:numCache>
            </c:numRef>
          </c:val>
          <c:smooth val="0"/>
        </c:ser>
        <c:dLbls>
          <c:showLegendKey val="0"/>
          <c:showVal val="0"/>
          <c:showCatName val="0"/>
          <c:showSerName val="0"/>
          <c:showPercent val="0"/>
          <c:showBubbleSize val="0"/>
        </c:dLbls>
        <c:marker val="1"/>
        <c:smooth val="0"/>
        <c:axId val="308516408"/>
        <c:axId val="308516800"/>
      </c:lineChart>
      <c:catAx>
        <c:axId val="30851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8516800"/>
        <c:crosses val="autoZero"/>
        <c:auto val="1"/>
        <c:lblAlgn val="ctr"/>
        <c:lblOffset val="100"/>
        <c:tickLblSkip val="1"/>
        <c:tickMarkSkip val="1"/>
        <c:noMultiLvlLbl val="0"/>
      </c:catAx>
      <c:valAx>
        <c:axId val="30851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16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波佐見町営工業団地整備事業特別会計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0.15</c:v>
                </c:pt>
                <c:pt idx="4">
                  <c:v>#N/A</c:v>
                </c:pt>
                <c:pt idx="5">
                  <c:v>0.02</c:v>
                </c:pt>
                <c:pt idx="6">
                  <c:v>#N/A</c:v>
                </c:pt>
                <c:pt idx="7">
                  <c:v>0.01</c:v>
                </c:pt>
                <c:pt idx="8">
                  <c:v>#N/A</c:v>
                </c:pt>
                <c:pt idx="9">
                  <c:v>0.03</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0.06</c:v>
                </c:pt>
                <c:pt idx="8">
                  <c:v>#N/A</c:v>
                </c:pt>
                <c:pt idx="9">
                  <c:v>0.06</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1.06</c:v>
                </c:pt>
                <c:pt idx="2">
                  <c:v>#N/A</c:v>
                </c:pt>
                <c:pt idx="3">
                  <c:v>1.1399999999999999</c:v>
                </c:pt>
                <c:pt idx="4">
                  <c:v>#N/A</c:v>
                </c:pt>
                <c:pt idx="5">
                  <c:v>0.32</c:v>
                </c:pt>
                <c:pt idx="6">
                  <c:v>#N/A</c:v>
                </c:pt>
                <c:pt idx="7">
                  <c:v>0.46</c:v>
                </c:pt>
                <c:pt idx="8">
                  <c:v>#N/A</c:v>
                </c:pt>
                <c:pt idx="9">
                  <c:v>0.7</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#N/A</c:v>
                </c:pt>
                <c:pt idx="5">
                  <c:v>0.18</c:v>
                </c:pt>
                <c:pt idx="6">
                  <c:v>#N/A</c:v>
                </c:pt>
                <c:pt idx="7">
                  <c:v>0.68</c:v>
                </c:pt>
                <c:pt idx="8">
                  <c:v>#N/A</c:v>
                </c:pt>
                <c:pt idx="9">
                  <c:v>0.94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2.69</c:v>
                </c:pt>
                <c:pt idx="2">
                  <c:v>#N/A</c:v>
                </c:pt>
                <c:pt idx="3">
                  <c:v>0.99</c:v>
                </c:pt>
                <c:pt idx="4">
                  <c:v>#N/A</c:v>
                </c:pt>
                <c:pt idx="5">
                  <c:v>0.09</c:v>
                </c:pt>
                <c:pt idx="6">
                  <c:v>#N/A</c:v>
                </c:pt>
                <c:pt idx="7">
                  <c:v>0.94</c:v>
                </c:pt>
                <c:pt idx="8">
                  <c:v>#N/A</c:v>
                </c:pt>
                <c:pt idx="9">
                  <c:v>1.25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2.29</c:v>
                </c:pt>
                <c:pt idx="2">
                  <c:v>#N/A</c:v>
                </c:pt>
                <c:pt idx="3">
                  <c:v>3.94</c:v>
                </c:pt>
                <c:pt idx="4">
                  <c:v>#N/A</c:v>
                </c:pt>
                <c:pt idx="5">
                  <c:v>3.32</c:v>
                </c:pt>
                <c:pt idx="6">
                  <c:v>#N/A</c:v>
                </c:pt>
                <c:pt idx="7">
                  <c:v>2.37</c:v>
                </c:pt>
                <c:pt idx="8">
                  <c:v>#N/A</c:v>
                </c:pt>
                <c:pt idx="9">
                  <c:v>2.83</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7.61</c:v>
                </c:pt>
                <c:pt idx="2">
                  <c:v>#N/A</c:v>
                </c:pt>
                <c:pt idx="3">
                  <c:v>10.3</c:v>
                </c:pt>
                <c:pt idx="4">
                  <c:v>#N/A</c:v>
                </c:pt>
                <c:pt idx="5">
                  <c:v>11.06</c:v>
                </c:pt>
                <c:pt idx="6">
                  <c:v>#N/A</c:v>
                </c:pt>
                <c:pt idx="7">
                  <c:v>10.61</c:v>
                </c:pt>
                <c:pt idx="8">
                  <c:v>#N/A</c:v>
                </c:pt>
                <c:pt idx="9">
                  <c:v>11.45</c:v>
                </c:pt>
              </c:numCache>
            </c:numRef>
          </c:val>
        </c:ser>
        <c:dLbls>
          <c:showLegendKey val="0"/>
          <c:showVal val="0"/>
          <c:showCatName val="0"/>
          <c:showSerName val="0"/>
          <c:showPercent val="0"/>
          <c:showBubbleSize val="0"/>
        </c:dLbls>
        <c:gapWidth val="150"/>
        <c:overlap val="100"/>
        <c:axId val="308517584"/>
        <c:axId val="231235696"/>
      </c:barChart>
      <c:catAx>
        <c:axId val="30851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235696"/>
        <c:crosses val="autoZero"/>
        <c:auto val="1"/>
        <c:lblAlgn val="ctr"/>
        <c:lblOffset val="100"/>
        <c:tickLblSkip val="1"/>
        <c:tickMarkSkip val="1"/>
        <c:noMultiLvlLbl val="0"/>
      </c:catAx>
      <c:valAx>
        <c:axId val="23123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17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403</c:v>
                </c:pt>
                <c:pt idx="5">
                  <c:v>414</c:v>
                </c:pt>
                <c:pt idx="8">
                  <c:v>432</c:v>
                </c:pt>
                <c:pt idx="11">
                  <c:v>449</c:v>
                </c:pt>
                <c:pt idx="14">
                  <c:v>488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62</c:v>
                </c:pt>
                <c:pt idx="3">
                  <c:v>46</c:v>
                </c:pt>
                <c:pt idx="6">
                  <c:v>48</c:v>
                </c:pt>
                <c:pt idx="9">
                  <c:v>48</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134</c:v>
                </c:pt>
                <c:pt idx="3">
                  <c:v>118</c:v>
                </c:pt>
                <c:pt idx="6">
                  <c:v>122</c:v>
                </c:pt>
                <c:pt idx="9">
                  <c:v>122</c:v>
                </c:pt>
                <c:pt idx="12">
                  <c:v>142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719</c:v>
                </c:pt>
                <c:pt idx="3">
                  <c:v>684</c:v>
                </c:pt>
                <c:pt idx="6">
                  <c:v>679</c:v>
                </c:pt>
                <c:pt idx="9">
                  <c:v>704</c:v>
                </c:pt>
                <c:pt idx="12">
                  <c:v>709</c:v>
                </c:pt>
              </c:numCache>
            </c:numRef>
          </c:val>
        </c:ser>
        <c:dLbls>
          <c:showLegendKey val="0"/>
          <c:showVal val="0"/>
          <c:showCatName val="0"/>
          <c:showSerName val="0"/>
          <c:showPercent val="0"/>
          <c:showBubbleSize val="0"/>
        </c:dLbls>
        <c:gapWidth val="100"/>
        <c:overlap val="100"/>
        <c:axId val="231238048"/>
        <c:axId val="231238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512</c:v>
                </c:pt>
                <c:pt idx="2">
                  <c:v>#N/A</c:v>
                </c:pt>
                <c:pt idx="3">
                  <c:v>#N/A</c:v>
                </c:pt>
                <c:pt idx="4">
                  <c:v>434</c:v>
                </c:pt>
                <c:pt idx="5">
                  <c:v>#N/A</c:v>
                </c:pt>
                <c:pt idx="6">
                  <c:v>#N/A</c:v>
                </c:pt>
                <c:pt idx="7">
                  <c:v>417</c:v>
                </c:pt>
                <c:pt idx="8">
                  <c:v>#N/A</c:v>
                </c:pt>
                <c:pt idx="9">
                  <c:v>#N/A</c:v>
                </c:pt>
                <c:pt idx="10">
                  <c:v>425</c:v>
                </c:pt>
                <c:pt idx="11">
                  <c:v>#N/A</c:v>
                </c:pt>
                <c:pt idx="12">
                  <c:v>#N/A</c:v>
                </c:pt>
                <c:pt idx="13">
                  <c:v>398</c:v>
                </c:pt>
                <c:pt idx="14">
                  <c:v>#N/A</c:v>
                </c:pt>
              </c:numCache>
            </c:numRef>
          </c:val>
          <c:smooth val="0"/>
        </c:ser>
        <c:dLbls>
          <c:showLegendKey val="0"/>
          <c:showVal val="0"/>
          <c:showCatName val="0"/>
          <c:showSerName val="0"/>
          <c:showPercent val="0"/>
          <c:showBubbleSize val="0"/>
        </c:dLbls>
        <c:marker val="1"/>
        <c:smooth val="0"/>
        <c:axId val="231238048"/>
        <c:axId val="231238440"/>
      </c:lineChart>
      <c:catAx>
        <c:axId val="2312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238440"/>
        <c:crosses val="autoZero"/>
        <c:auto val="1"/>
        <c:lblAlgn val="ctr"/>
        <c:lblOffset val="100"/>
        <c:tickLblSkip val="1"/>
        <c:tickMarkSkip val="1"/>
        <c:noMultiLvlLbl val="0"/>
      </c:catAx>
      <c:valAx>
        <c:axId val="231238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23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5173</c:v>
                </c:pt>
                <c:pt idx="5">
                  <c:v>5330</c:v>
                </c:pt>
                <c:pt idx="8">
                  <c:v>5357</c:v>
                </c:pt>
                <c:pt idx="11">
                  <c:v>5264</c:v>
                </c:pt>
                <c:pt idx="14">
                  <c:v>5066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591</c:v>
                </c:pt>
                <c:pt idx="5">
                  <c:v>640</c:v>
                </c:pt>
                <c:pt idx="8">
                  <c:v>715</c:v>
                </c:pt>
                <c:pt idx="11">
                  <c:v>886</c:v>
                </c:pt>
                <c:pt idx="14">
                  <c:v>1234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2802</c:v>
                </c:pt>
                <c:pt idx="5">
                  <c:v>2800</c:v>
                </c:pt>
                <c:pt idx="8">
                  <c:v>2929</c:v>
                </c:pt>
                <c:pt idx="11">
                  <c:v>3059</c:v>
                </c:pt>
                <c:pt idx="14">
                  <c:v>3165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c:v>
                </c:pt>
                <c:pt idx="3">
                  <c:v>8</c:v>
                </c:pt>
                <c:pt idx="6">
                  <c:v>7</c:v>
                </c:pt>
                <c:pt idx="9">
                  <c:v>7</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840</c:v>
                </c:pt>
                <c:pt idx="3">
                  <c:v>690</c:v>
                </c:pt>
                <c:pt idx="6">
                  <c:v>672</c:v>
                </c:pt>
                <c:pt idx="9">
                  <c:v>683</c:v>
                </c:pt>
                <c:pt idx="12">
                  <c:v>598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573</c:v>
                </c:pt>
                <c:pt idx="3">
                  <c:v>473</c:v>
                </c:pt>
                <c:pt idx="6">
                  <c:v>333</c:v>
                </c:pt>
                <c:pt idx="9">
                  <c:v>211</c:v>
                </c:pt>
                <c:pt idx="12">
                  <c:v>116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2672</c:v>
                </c:pt>
                <c:pt idx="3">
                  <c:v>2836</c:v>
                </c:pt>
                <c:pt idx="6">
                  <c:v>3059</c:v>
                </c:pt>
                <c:pt idx="9">
                  <c:v>2957</c:v>
                </c:pt>
                <c:pt idx="12">
                  <c:v>2935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6433</c:v>
                </c:pt>
                <c:pt idx="3">
                  <c:v>6237</c:v>
                </c:pt>
                <c:pt idx="6">
                  <c:v>6440</c:v>
                </c:pt>
                <c:pt idx="9">
                  <c:v>6407</c:v>
                </c:pt>
                <c:pt idx="12">
                  <c:v>6546</c:v>
                </c:pt>
              </c:numCache>
            </c:numRef>
          </c:val>
        </c:ser>
        <c:dLbls>
          <c:showLegendKey val="0"/>
          <c:showVal val="0"/>
          <c:showCatName val="0"/>
          <c:showSerName val="0"/>
          <c:showPercent val="0"/>
          <c:showBubbleSize val="0"/>
        </c:dLbls>
        <c:gapWidth val="100"/>
        <c:overlap val="100"/>
        <c:axId val="232034912"/>
        <c:axId val="232035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1961</c:v>
                </c:pt>
                <c:pt idx="2">
                  <c:v>#N/A</c:v>
                </c:pt>
                <c:pt idx="3">
                  <c:v>#N/A</c:v>
                </c:pt>
                <c:pt idx="4">
                  <c:v>1475</c:v>
                </c:pt>
                <c:pt idx="5">
                  <c:v>#N/A</c:v>
                </c:pt>
                <c:pt idx="6">
                  <c:v>#N/A</c:v>
                </c:pt>
                <c:pt idx="7">
                  <c:v>1510</c:v>
                </c:pt>
                <c:pt idx="8">
                  <c:v>#N/A</c:v>
                </c:pt>
                <c:pt idx="9">
                  <c:v>#N/A</c:v>
                </c:pt>
                <c:pt idx="10">
                  <c:v>1056</c:v>
                </c:pt>
                <c:pt idx="11">
                  <c:v>#N/A</c:v>
                </c:pt>
                <c:pt idx="12">
                  <c:v>#N/A</c:v>
                </c:pt>
                <c:pt idx="13">
                  <c:v>736</c:v>
                </c:pt>
                <c:pt idx="14">
                  <c:v>#N/A</c:v>
                </c:pt>
              </c:numCache>
            </c:numRef>
          </c:val>
          <c:smooth val="0"/>
        </c:ser>
        <c:dLbls>
          <c:showLegendKey val="0"/>
          <c:showVal val="0"/>
          <c:showCatName val="0"/>
          <c:showSerName val="0"/>
          <c:showPercent val="0"/>
          <c:showBubbleSize val="0"/>
        </c:dLbls>
        <c:marker val="1"/>
        <c:smooth val="0"/>
        <c:axId val="232034912"/>
        <c:axId val="232035304"/>
      </c:lineChart>
      <c:catAx>
        <c:axId val="23203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035304"/>
        <c:crosses val="autoZero"/>
        <c:auto val="1"/>
        <c:lblAlgn val="ctr"/>
        <c:lblOffset val="100"/>
        <c:tickLblSkip val="1"/>
        <c:tickMarkSkip val="1"/>
        <c:noMultiLvlLbl val="0"/>
      </c:catAx>
      <c:valAx>
        <c:axId val="232035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03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長崎県波佐見町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15,154
15,123
56.00
6,649,057
6,480,718
100,053
3,534,202
6,545,760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23.8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050" b="0" i="0" baseline="0">
              <a:solidFill>
                <a:schemeClr val="dk1"/>
              </a:solidFill>
              <a:effectLst/>
              <a:latin typeface="ＭＳ Ｐゴシック"/>
              <a:ea typeface="+mn-ea"/>
              <a:cs typeface="+mn-cs"/>
            </a:rPr>
            <a:t>　</a:t>
          </a:r>
          <a:r>
            <a:rPr lang="ja-JP" altLang="ja-JP" sz="1050" b="0" i="0" baseline="0">
              <a:solidFill>
                <a:schemeClr val="dk1"/>
              </a:solidFill>
              <a:effectLst/>
              <a:latin typeface="+mn-lt"/>
              <a:ea typeface="+mn-ea"/>
              <a:cs typeface="+mn-cs"/>
            </a:rPr>
            <a:t>指数算定の分子となる基準財政収入額について</a:t>
          </a:r>
          <a:r>
            <a:rPr lang="ja-JP" altLang="en-US" sz="1050" b="0" i="0" baseline="0">
              <a:solidFill>
                <a:schemeClr val="dk1"/>
              </a:solidFill>
              <a:effectLst/>
              <a:latin typeface="+mn-lt"/>
              <a:ea typeface="+mn-ea"/>
              <a:cs typeface="+mn-cs"/>
            </a:rPr>
            <a:t>、昨年度まで算入されていた</a:t>
          </a:r>
          <a:r>
            <a:rPr lang="ja-JP" altLang="ja-JP" sz="1050" b="0" i="0" baseline="0">
              <a:solidFill>
                <a:schemeClr val="dk1"/>
              </a:solidFill>
              <a:effectLst/>
              <a:latin typeface="+mn-lt"/>
              <a:ea typeface="+mn-ea"/>
              <a:cs typeface="+mn-cs"/>
            </a:rPr>
            <a:t>工業団地の進出企業の</a:t>
          </a:r>
          <a:r>
            <a:rPr lang="ja-JP" altLang="en-US" sz="1050" b="0" i="0" baseline="0">
              <a:solidFill>
                <a:schemeClr val="dk1"/>
              </a:solidFill>
              <a:effectLst/>
              <a:latin typeface="+mn-lt"/>
              <a:ea typeface="+mn-ea"/>
              <a:cs typeface="+mn-cs"/>
            </a:rPr>
            <a:t>固定資産税</a:t>
          </a:r>
          <a:r>
            <a:rPr lang="ja-JP" altLang="ja-JP" sz="1050" b="0" i="0" baseline="0">
              <a:solidFill>
                <a:schemeClr val="dk1"/>
              </a:solidFill>
              <a:effectLst/>
              <a:latin typeface="+mn-lt"/>
              <a:ea typeface="+mn-ea"/>
              <a:cs typeface="+mn-cs"/>
            </a:rPr>
            <a:t>減免</a:t>
          </a:r>
          <a:r>
            <a:rPr lang="ja-JP" altLang="en-US" sz="1050" b="0" i="0" baseline="0">
              <a:solidFill>
                <a:schemeClr val="dk1"/>
              </a:solidFill>
              <a:effectLst/>
              <a:latin typeface="+mn-lt"/>
              <a:ea typeface="+mn-ea"/>
              <a:cs typeface="+mn-cs"/>
            </a:rPr>
            <a:t>による控除</a:t>
          </a:r>
          <a:r>
            <a:rPr lang="en-US" altLang="ja-JP" sz="1050" b="0" i="0" baseline="0">
              <a:solidFill>
                <a:schemeClr val="dk1"/>
              </a:solidFill>
              <a:effectLst/>
              <a:latin typeface="+mn-lt"/>
              <a:ea typeface="+mn-ea"/>
              <a:cs typeface="+mn-cs"/>
            </a:rPr>
            <a:t>40</a:t>
          </a:r>
          <a:r>
            <a:rPr lang="ja-JP" altLang="en-US" sz="1050" b="0" i="0" baseline="0">
              <a:solidFill>
                <a:schemeClr val="dk1"/>
              </a:solidFill>
              <a:effectLst/>
              <a:latin typeface="+mn-lt"/>
              <a:ea typeface="+mn-ea"/>
              <a:cs typeface="+mn-cs"/>
            </a:rPr>
            <a:t>百万円分の増加に伴い</a:t>
          </a:r>
          <a:r>
            <a:rPr lang="ja-JP" altLang="ja-JP" sz="1050" b="0" i="0" baseline="0">
              <a:solidFill>
                <a:schemeClr val="dk1"/>
              </a:solidFill>
              <a:effectLst/>
              <a:latin typeface="+mn-lt"/>
              <a:ea typeface="+mn-ea"/>
              <a:cs typeface="+mn-cs"/>
            </a:rPr>
            <a:t>前年度から増加した。</a:t>
          </a:r>
          <a:r>
            <a:rPr lang="ja-JP" altLang="ja-JP" sz="1050" b="0" i="0" baseline="0">
              <a:solidFill>
                <a:sysClr val="windowText" lastClr="000000"/>
              </a:solidFill>
              <a:effectLst/>
              <a:latin typeface="+mn-lt"/>
              <a:ea typeface="+mn-ea"/>
              <a:cs typeface="+mn-cs"/>
            </a:rPr>
            <a:t>一方、基準財政需要額は</a:t>
          </a:r>
          <a:r>
            <a:rPr lang="ja-JP" altLang="en-US" sz="1050" b="0" i="0" baseline="0">
              <a:solidFill>
                <a:sysClr val="windowText" lastClr="000000"/>
              </a:solidFill>
              <a:effectLst/>
              <a:latin typeface="+mn-lt"/>
              <a:ea typeface="+mn-ea"/>
              <a:cs typeface="+mn-cs"/>
            </a:rPr>
            <a:t>新設された「地域の元気創造事業」について、行政経費の削減効果等が有利に働き</a:t>
          </a:r>
          <a:r>
            <a:rPr lang="en-US" altLang="ja-JP" sz="1050" b="0" i="0" baseline="0">
              <a:solidFill>
                <a:sysClr val="windowText" lastClr="000000"/>
              </a:solidFill>
              <a:effectLst/>
              <a:latin typeface="+mn-lt"/>
              <a:ea typeface="+mn-ea"/>
              <a:cs typeface="+mn-cs"/>
            </a:rPr>
            <a:t>59</a:t>
          </a:r>
          <a:r>
            <a:rPr lang="ja-JP" altLang="en-US" sz="1050" b="0" i="0" baseline="0">
              <a:solidFill>
                <a:sysClr val="windowText" lastClr="000000"/>
              </a:solidFill>
              <a:effectLst/>
              <a:latin typeface="+mn-lt"/>
              <a:ea typeface="+mn-ea"/>
              <a:cs typeface="+mn-cs"/>
            </a:rPr>
            <a:t>百万円が算入され、従来の「地域経済・雇用対策費」</a:t>
          </a:r>
          <a:r>
            <a:rPr lang="en-US" altLang="ja-JP" sz="1050" b="0" i="0" baseline="0">
              <a:solidFill>
                <a:sysClr val="windowText" lastClr="000000"/>
              </a:solidFill>
              <a:effectLst/>
              <a:latin typeface="+mn-lt"/>
              <a:ea typeface="+mn-ea"/>
              <a:cs typeface="+mn-cs"/>
            </a:rPr>
            <a:t>50</a:t>
          </a:r>
          <a:r>
            <a:rPr lang="ja-JP" altLang="en-US" sz="1050" b="0" i="0" baseline="0">
              <a:solidFill>
                <a:sysClr val="windowText" lastClr="000000"/>
              </a:solidFill>
              <a:effectLst/>
              <a:latin typeface="+mn-lt"/>
              <a:ea typeface="+mn-ea"/>
              <a:cs typeface="+mn-cs"/>
            </a:rPr>
            <a:t>百万円を併せると、前年度の該当費目（地域の元気づくり推進費含む）より増加したものの、個別算定経費及び包括算定経費の単位費用の減額及び地域元気創造事業への振替等により</a:t>
          </a:r>
          <a:r>
            <a:rPr lang="ja-JP" altLang="ja-JP"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15</a:t>
          </a:r>
          <a:r>
            <a:rPr lang="ja-JP" altLang="en-US" sz="1050" b="0" i="0" baseline="0">
              <a:solidFill>
                <a:sysClr val="windowText" lastClr="000000"/>
              </a:solidFill>
              <a:effectLst/>
              <a:latin typeface="+mn-lt"/>
              <a:ea typeface="+mn-ea"/>
              <a:cs typeface="+mn-cs"/>
            </a:rPr>
            <a:t>百万円の増加にとどまったため昨年度と同水準</a:t>
          </a:r>
          <a:r>
            <a:rPr lang="ja-JP" altLang="ja-JP" sz="1050" b="0" i="0" baseline="0">
              <a:solidFill>
                <a:sysClr val="windowText" lastClr="000000"/>
              </a:solidFill>
              <a:effectLst/>
              <a:latin typeface="+mn-lt"/>
              <a:ea typeface="+mn-ea"/>
              <a:cs typeface="+mn-cs"/>
            </a:rPr>
            <a:t>となった。</a:t>
          </a:r>
          <a:endParaRPr lang="ja-JP" altLang="ja-JP" sz="1050">
            <a:solidFill>
              <a:sysClr val="windowText" lastClr="000000"/>
            </a:solidFill>
            <a:effectLst/>
          </a:endParaRPr>
        </a:p>
        <a:p>
          <a:pPr rtl="0"/>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新たに工業団地へ進出した企業の固定資産税の増収が見込めるものの、障害者総合支援制度の拡充等の行政需要が増加傾向であるため、本町の指数</a:t>
          </a:r>
          <a:r>
            <a:rPr lang="en-US" altLang="ja-JP" sz="1050" b="0" i="0" baseline="0">
              <a:solidFill>
                <a:schemeClr val="dk1"/>
              </a:solidFill>
              <a:effectLst/>
              <a:latin typeface="+mn-lt"/>
              <a:ea typeface="+mn-ea"/>
              <a:cs typeface="+mn-cs"/>
            </a:rPr>
            <a:t>0.38</a:t>
          </a:r>
          <a:r>
            <a:rPr lang="ja-JP" altLang="ja-JP" sz="1050" b="0" i="0" baseline="0">
              <a:solidFill>
                <a:schemeClr val="dk1"/>
              </a:solidFill>
              <a:effectLst/>
              <a:latin typeface="+mn-lt"/>
              <a:ea typeface="+mn-ea"/>
              <a:cs typeface="+mn-cs"/>
            </a:rPr>
            <a:t>は類似団体平均</a:t>
          </a:r>
          <a:r>
            <a:rPr lang="en-US" altLang="ja-JP" sz="1050" b="0" i="0" baseline="0">
              <a:solidFill>
                <a:schemeClr val="dk1"/>
              </a:solidFill>
              <a:effectLst/>
              <a:latin typeface="+mn-lt"/>
              <a:ea typeface="+mn-ea"/>
              <a:cs typeface="+mn-cs"/>
            </a:rPr>
            <a:t>0.48</a:t>
          </a:r>
          <a:r>
            <a:rPr lang="ja-JP" altLang="ja-JP" sz="1050" b="0" i="0" baseline="0">
              <a:solidFill>
                <a:schemeClr val="dk1"/>
              </a:solidFill>
              <a:effectLst/>
              <a:latin typeface="+mn-lt"/>
              <a:ea typeface="+mn-ea"/>
              <a:cs typeface="+mn-cs"/>
            </a:rPr>
            <a:t>を大きく下回っており、町の財政基盤は</a:t>
          </a:r>
          <a:r>
            <a:rPr lang="ja-JP" altLang="en-US" sz="1050" b="0" i="0" baseline="0">
              <a:solidFill>
                <a:schemeClr val="dk1"/>
              </a:solidFill>
              <a:effectLst/>
              <a:latin typeface="+mn-lt"/>
              <a:ea typeface="+mn-ea"/>
              <a:cs typeface="+mn-cs"/>
            </a:rPr>
            <a:t>依然として</a:t>
          </a:r>
          <a:r>
            <a:rPr lang="ja-JP" altLang="ja-JP" sz="1050" b="0" i="0" baseline="0">
              <a:solidFill>
                <a:schemeClr val="dk1"/>
              </a:solidFill>
              <a:effectLst/>
              <a:latin typeface="+mn-lt"/>
              <a:ea typeface="+mn-ea"/>
              <a:cs typeface="+mn-cs"/>
            </a:rPr>
            <a:t>自主財源に乏しい脆弱なものとなっている。</a:t>
          </a:r>
          <a:endParaRPr lang="en-US" altLang="ja-JP" sz="105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37798</xdr:rowOff>
    </xdr:from>
    <xdr:to>
      <xdr:col>7</xdr:col>
      <xdr:colOff>152400</xdr:colOff>
      <xdr:row>43</xdr:row>
      <xdr:rowOff>37798</xdr:rowOff>
    </xdr:to>
    <xdr:cxnSp macro="">
      <xdr:nvCxnSpPr>
        <xdr:cNvPr id="68" name="直線コネクタ 67"/>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37798</xdr:rowOff>
    </xdr:from>
    <xdr:to>
      <xdr:col>6</xdr:col>
      <xdr:colOff>0</xdr:colOff>
      <xdr:row>43</xdr:row>
      <xdr:rowOff>49288</xdr:rowOff>
    </xdr:to>
    <xdr:cxnSp macro="">
      <xdr:nvCxnSpPr>
        <xdr:cNvPr id="71" name="直線コネクタ 70"/>
        <xdr:cNvCxnSpPr/>
      </xdr:nvCxnSpPr>
      <xdr:spPr>
        <a:xfrm flipV="1">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37798</xdr:rowOff>
    </xdr:from>
    <xdr:to>
      <xdr:col>4</xdr:col>
      <xdr:colOff>482600</xdr:colOff>
      <xdr:row>43</xdr:row>
      <xdr:rowOff>49288</xdr:rowOff>
    </xdr:to>
    <xdr:cxnSp macro="">
      <xdr:nvCxnSpPr>
        <xdr:cNvPr id="74" name="直線コネクタ 73"/>
        <xdr:cNvCxnSpPr/>
      </xdr:nvCxnSpPr>
      <xdr:spPr>
        <a:xfrm>
          <a:off x="2336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37798</xdr:rowOff>
    </xdr:to>
    <xdr:cxnSp macro="">
      <xdr:nvCxnSpPr>
        <xdr:cNvPr id="77" name="直線コネクタ 76"/>
        <xdr:cNvCxnSpPr/>
      </xdr:nvCxnSpPr>
      <xdr:spPr>
        <a:xfrm>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0" name="フローチャート :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1" name="テキスト ボックス 80"/>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158448</xdr:rowOff>
    </xdr:from>
    <xdr:to>
      <xdr:col>7</xdr:col>
      <xdr:colOff>203200</xdr:colOff>
      <xdr:row>43</xdr:row>
      <xdr:rowOff>88598</xdr:rowOff>
    </xdr:to>
    <xdr:sp macro="" textlink="">
      <xdr:nvSpPr>
        <xdr:cNvPr id="87" name="円/楕円 86"/>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130525</xdr:rowOff>
    </xdr:from>
    <xdr:ext cx="762000" cy="259045"/>
    <xdr:sp macro="" textlink="">
      <xdr:nvSpPr>
        <xdr:cNvPr id="88"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158448</xdr:rowOff>
    </xdr:from>
    <xdr:to>
      <xdr:col>6</xdr:col>
      <xdr:colOff>50800</xdr:colOff>
      <xdr:row>43</xdr:row>
      <xdr:rowOff>88598</xdr:rowOff>
    </xdr:to>
    <xdr:sp macro="" textlink="">
      <xdr:nvSpPr>
        <xdr:cNvPr id="89" name="円/楕円 88"/>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73375</xdr:rowOff>
    </xdr:from>
    <xdr:ext cx="736600" cy="259045"/>
    <xdr:sp macro="" textlink="">
      <xdr:nvSpPr>
        <xdr:cNvPr id="90" name="テキスト ボックス 89"/>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1" name="円/楕円 90"/>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84865</xdr:rowOff>
    </xdr:from>
    <xdr:ext cx="762000" cy="259045"/>
    <xdr:sp macro="" textlink="">
      <xdr:nvSpPr>
        <xdr:cNvPr id="92" name="テキスト ボックス 91"/>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158448</xdr:rowOff>
    </xdr:from>
    <xdr:to>
      <xdr:col>3</xdr:col>
      <xdr:colOff>330200</xdr:colOff>
      <xdr:row>43</xdr:row>
      <xdr:rowOff>88598</xdr:rowOff>
    </xdr:to>
    <xdr:sp macro="" textlink="">
      <xdr:nvSpPr>
        <xdr:cNvPr id="93" name="円/楕円 92"/>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73375</xdr:rowOff>
    </xdr:from>
    <xdr:ext cx="762000" cy="259045"/>
    <xdr:sp macro="" textlink="">
      <xdr:nvSpPr>
        <xdr:cNvPr id="94" name="テキスト ボックス 93"/>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5" name="円/楕円 94"/>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6" name="テキスト ボックス 95"/>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改善の要因としては</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前年度に</a:t>
          </a:r>
          <a:r>
            <a:rPr kumimoji="1" lang="ja-JP" altLang="ja-JP" sz="1100">
              <a:solidFill>
                <a:sysClr val="windowText" lastClr="000000"/>
              </a:solidFill>
              <a:effectLst/>
              <a:latin typeface="+mn-lt"/>
              <a:ea typeface="+mn-ea"/>
              <a:cs typeface="+mn-cs"/>
            </a:rPr>
            <a:t>比べ</a:t>
          </a:r>
          <a:r>
            <a:rPr kumimoji="1" lang="en-US" altLang="ja-JP" sz="1100">
              <a:solidFill>
                <a:sysClr val="windowText" lastClr="000000"/>
              </a:solidFill>
              <a:effectLst/>
              <a:latin typeface="+mn-lt"/>
              <a:ea typeface="+mn-ea"/>
              <a:cs typeface="+mn-cs"/>
            </a:rPr>
            <a:t>68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に増加となったこと、</a:t>
          </a:r>
          <a:r>
            <a:rPr kumimoji="1" lang="ja-JP" altLang="ja-JP" sz="1100">
              <a:solidFill>
                <a:schemeClr val="dk1"/>
              </a:solidFill>
              <a:effectLst/>
              <a:latin typeface="+mn-lt"/>
              <a:ea typeface="+mn-ea"/>
              <a:cs typeface="+mn-cs"/>
            </a:rPr>
            <a:t>経常的経費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退職手当組合</a:t>
          </a:r>
          <a:r>
            <a:rPr kumimoji="1" lang="ja-JP" altLang="en-US" sz="1100">
              <a:solidFill>
                <a:schemeClr val="dk1"/>
              </a:solidFill>
              <a:effectLst/>
              <a:latin typeface="+mn-lt"/>
              <a:ea typeface="+mn-ea"/>
              <a:cs typeface="+mn-cs"/>
            </a:rPr>
            <a:t>負担率の見直しによる</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百万円の減、</a:t>
          </a:r>
          <a:r>
            <a:rPr kumimoji="1" lang="ja-JP" altLang="ja-JP" sz="1100">
              <a:solidFill>
                <a:schemeClr val="dk1"/>
              </a:solidFill>
              <a:effectLst/>
              <a:latin typeface="+mn-lt"/>
              <a:ea typeface="+mn-ea"/>
              <a:cs typeface="+mn-cs"/>
            </a:rPr>
            <a:t>東彼地区保健福祉組合</a:t>
          </a:r>
          <a:r>
            <a:rPr kumimoji="1" lang="ja-JP" altLang="en-US" sz="1100">
              <a:solidFill>
                <a:schemeClr val="dk1"/>
              </a:solidFill>
              <a:effectLst/>
              <a:latin typeface="+mn-lt"/>
              <a:ea typeface="+mn-ea"/>
              <a:cs typeface="+mn-cs"/>
            </a:rPr>
            <a:t>のし尿処理施設の償還に伴う経常経費の</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減が</a:t>
          </a:r>
          <a:r>
            <a:rPr kumimoji="1" lang="ja-JP" altLang="en-US" sz="1100">
              <a:solidFill>
                <a:schemeClr val="dk1"/>
              </a:solidFill>
              <a:effectLst/>
              <a:latin typeface="+mn-lt"/>
              <a:ea typeface="+mn-ea"/>
              <a:cs typeface="+mn-cs"/>
            </a:rPr>
            <a:t>、障害者総合支援に伴う訓練等給付費の</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百万円の増を上回ったことが主な要因である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今後の見通しとして</a:t>
          </a:r>
          <a:r>
            <a:rPr kumimoji="1" lang="ja-JP" altLang="ja-JP" sz="1100">
              <a:solidFill>
                <a:sysClr val="windowText" lastClr="000000"/>
              </a:solidFill>
              <a:effectLst/>
              <a:latin typeface="+mn-lt"/>
              <a:ea typeface="+mn-ea"/>
              <a:cs typeface="+mn-cs"/>
            </a:rPr>
            <a:t>、公共下水道への公債費繰出額が</a:t>
          </a:r>
          <a:r>
            <a:rPr kumimoji="1" lang="ja-JP" altLang="en-US" sz="1100">
              <a:solidFill>
                <a:sysClr val="windowText" lastClr="000000"/>
              </a:solidFill>
              <a:effectLst/>
              <a:latin typeface="+mn-lt"/>
              <a:ea typeface="+mn-ea"/>
              <a:cs typeface="+mn-cs"/>
            </a:rPr>
            <a:t>増加傾向で</a:t>
          </a:r>
          <a:r>
            <a:rPr kumimoji="1" lang="ja-JP" altLang="ja-JP" sz="1100">
              <a:solidFill>
                <a:sysClr val="windowText" lastClr="000000"/>
              </a:solidFill>
              <a:effectLst/>
              <a:latin typeface="+mn-lt"/>
              <a:ea typeface="+mn-ea"/>
              <a:cs typeface="+mn-cs"/>
            </a:rPr>
            <a:t>推移するとともに、介護保険や</a:t>
          </a:r>
          <a:r>
            <a:rPr kumimoji="1" lang="ja-JP" altLang="ja-JP" sz="1100" b="0">
              <a:solidFill>
                <a:sysClr val="windowText" lastClr="000000"/>
              </a:solidFill>
              <a:effectLst/>
              <a:latin typeface="+mn-lt"/>
              <a:ea typeface="+mn-ea"/>
              <a:cs typeface="+mn-cs"/>
            </a:rPr>
            <a:t>後期</a:t>
          </a:r>
          <a:r>
            <a:rPr kumimoji="1" lang="ja-JP" altLang="ja-JP" sz="1100">
              <a:solidFill>
                <a:sysClr val="windowText" lastClr="000000"/>
              </a:solidFill>
              <a:effectLst/>
              <a:latin typeface="+mn-lt"/>
              <a:ea typeface="+mn-ea"/>
              <a:cs typeface="+mn-cs"/>
            </a:rPr>
            <a:t>高齢者医療費等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社会保障費の影響割合</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年々増加</a:t>
          </a:r>
          <a:r>
            <a:rPr kumimoji="1" lang="ja-JP" altLang="en-US" sz="1100">
              <a:solidFill>
                <a:sysClr val="windowText" lastClr="000000"/>
              </a:solidFill>
              <a:effectLst/>
              <a:latin typeface="+mn-lt"/>
              <a:ea typeface="+mn-ea"/>
              <a:cs typeface="+mn-cs"/>
            </a:rPr>
            <a:t>していくこと</a:t>
          </a:r>
          <a:r>
            <a:rPr kumimoji="1" lang="ja-JP" altLang="ja-JP" sz="1100">
              <a:solidFill>
                <a:sysClr val="windowText" lastClr="000000"/>
              </a:solidFill>
              <a:effectLst/>
              <a:latin typeface="+mn-lt"/>
              <a:ea typeface="+mn-ea"/>
              <a:cs typeface="+mn-cs"/>
            </a:rPr>
            <a:t>から、目標とする８０％を下回ることは依然として厳しく、弾力性に乏しいものとなっている</a:t>
          </a:r>
          <a:r>
            <a:rPr kumimoji="1" lang="ja-JP" altLang="en-US" sz="1100">
              <a:solidFill>
                <a:sysClr val="windowText" lastClr="000000"/>
              </a:solidFill>
              <a:effectLst/>
              <a:latin typeface="+mn-lt"/>
              <a:ea typeface="+mn-ea"/>
              <a:cs typeface="+mn-cs"/>
            </a:rPr>
            <a:t>ため、行政事務の効率化及び経常的経費削減の努力を続けていく必要がある。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56515</xdr:rowOff>
    </xdr:to>
    <xdr:cxnSp macro="">
      <xdr:nvCxnSpPr>
        <xdr:cNvPr id="129" name="直線コネクタ 128"/>
        <xdr:cNvCxnSpPr/>
      </xdr:nvCxnSpPr>
      <xdr:spPr>
        <a:xfrm flipV="1">
          <a:off x="4114800" y="1067435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56515</xdr:rowOff>
    </xdr:from>
    <xdr:to>
      <xdr:col>6</xdr:col>
      <xdr:colOff>0</xdr:colOff>
      <xdr:row>62</xdr:row>
      <xdr:rowOff>80645</xdr:rowOff>
    </xdr:to>
    <xdr:cxnSp macro="">
      <xdr:nvCxnSpPr>
        <xdr:cNvPr id="132" name="直線コネクタ 131"/>
        <xdr:cNvCxnSpPr/>
      </xdr:nvCxnSpPr>
      <xdr:spPr>
        <a:xfrm flipV="1">
          <a:off x="3225800" y="106864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34798</xdr:rowOff>
    </xdr:from>
    <xdr:to>
      <xdr:col>4</xdr:col>
      <xdr:colOff>482600</xdr:colOff>
      <xdr:row>62</xdr:row>
      <xdr:rowOff>80645</xdr:rowOff>
    </xdr:to>
    <xdr:cxnSp macro="">
      <xdr:nvCxnSpPr>
        <xdr:cNvPr id="135" name="直線コネクタ 134"/>
        <xdr:cNvCxnSpPr/>
      </xdr:nvCxnSpPr>
      <xdr:spPr>
        <a:xfrm>
          <a:off x="2336800" y="1066469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34798</xdr:rowOff>
    </xdr:from>
    <xdr:to>
      <xdr:col>3</xdr:col>
      <xdr:colOff>279400</xdr:colOff>
      <xdr:row>62</xdr:row>
      <xdr:rowOff>83058</xdr:rowOff>
    </xdr:to>
    <xdr:cxnSp macro="">
      <xdr:nvCxnSpPr>
        <xdr:cNvPr id="138" name="直線コネクタ 137"/>
        <xdr:cNvCxnSpPr/>
      </xdr:nvCxnSpPr>
      <xdr:spPr>
        <a:xfrm flipV="1">
          <a:off x="1447800" y="106646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109601</xdr:rowOff>
    </xdr:from>
    <xdr:to>
      <xdr:col>2</xdr:col>
      <xdr:colOff>127000</xdr:colOff>
      <xdr:row>62</xdr:row>
      <xdr:rowOff>39751</xdr:rowOff>
    </xdr:to>
    <xdr:sp macro="" textlink="">
      <xdr:nvSpPr>
        <xdr:cNvPr id="141" name="フローチャート : 判断 140"/>
        <xdr:cNvSpPr/>
      </xdr:nvSpPr>
      <xdr:spPr>
        <a:xfrm>
          <a:off x="1397000" y="105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49928</xdr:rowOff>
    </xdr:from>
    <xdr:ext cx="762000" cy="259045"/>
    <xdr:sp macro="" textlink="">
      <xdr:nvSpPr>
        <xdr:cNvPr id="142" name="テキスト ボックス 141"/>
        <xdr:cNvSpPr txBox="1"/>
      </xdr:nvSpPr>
      <xdr:spPr>
        <a:xfrm>
          <a:off x="1066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8" name="円/楕円 147"/>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49"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5715</xdr:rowOff>
    </xdr:from>
    <xdr:to>
      <xdr:col>6</xdr:col>
      <xdr:colOff>50800</xdr:colOff>
      <xdr:row>62</xdr:row>
      <xdr:rowOff>107315</xdr:rowOff>
    </xdr:to>
    <xdr:sp macro="" textlink="">
      <xdr:nvSpPr>
        <xdr:cNvPr id="150" name="円/楕円 149"/>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117492</xdr:rowOff>
    </xdr:from>
    <xdr:ext cx="736600" cy="259045"/>
    <xdr:sp macro="" textlink="">
      <xdr:nvSpPr>
        <xdr:cNvPr id="151" name="テキスト ボックス 150"/>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29845</xdr:rowOff>
    </xdr:from>
    <xdr:to>
      <xdr:col>4</xdr:col>
      <xdr:colOff>533400</xdr:colOff>
      <xdr:row>62</xdr:row>
      <xdr:rowOff>131445</xdr:rowOff>
    </xdr:to>
    <xdr:sp macro="" textlink="">
      <xdr:nvSpPr>
        <xdr:cNvPr id="152" name="円/楕円 151"/>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141622</xdr:rowOff>
    </xdr:from>
    <xdr:ext cx="762000" cy="259045"/>
    <xdr:sp macro="" textlink="">
      <xdr:nvSpPr>
        <xdr:cNvPr id="153" name="テキスト ボックス 152"/>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155448</xdr:rowOff>
    </xdr:from>
    <xdr:to>
      <xdr:col>3</xdr:col>
      <xdr:colOff>330200</xdr:colOff>
      <xdr:row>62</xdr:row>
      <xdr:rowOff>85598</xdr:rowOff>
    </xdr:to>
    <xdr:sp macro="" textlink="">
      <xdr:nvSpPr>
        <xdr:cNvPr id="154" name="円/楕円 153"/>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95775</xdr:rowOff>
    </xdr:from>
    <xdr:ext cx="762000" cy="259045"/>
    <xdr:sp macro="" textlink="">
      <xdr:nvSpPr>
        <xdr:cNvPr id="155" name="テキスト ボックス 154"/>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32258</xdr:rowOff>
    </xdr:from>
    <xdr:to>
      <xdr:col>2</xdr:col>
      <xdr:colOff>127000</xdr:colOff>
      <xdr:row>62</xdr:row>
      <xdr:rowOff>133858</xdr:rowOff>
    </xdr:to>
    <xdr:sp macro="" textlink="">
      <xdr:nvSpPr>
        <xdr:cNvPr id="156" name="円/楕円 155"/>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118635</xdr:rowOff>
    </xdr:from>
    <xdr:ext cx="762000" cy="259045"/>
    <xdr:sp macro="" textlink="">
      <xdr:nvSpPr>
        <xdr:cNvPr id="157" name="テキスト ボックス 156"/>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年度に引き続き、類似団体中</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最も低い結果となった。</a:t>
          </a:r>
          <a:endParaRPr lang="ja-JP" altLang="ja-JP" sz="1100">
            <a:effectLst/>
          </a:endParaRPr>
        </a:p>
        <a:p>
          <a:pPr rtl="0"/>
          <a:r>
            <a:rPr lang="ja-JP" altLang="ja-JP" sz="1100">
              <a:solidFill>
                <a:schemeClr val="dk1"/>
              </a:solidFill>
              <a:effectLst/>
              <a:latin typeface="+mn-lt"/>
              <a:ea typeface="+mn-ea"/>
              <a:cs typeface="+mn-cs"/>
            </a:rPr>
            <a:t>　人件費においては、類似団体平均の</a:t>
          </a:r>
          <a:r>
            <a:rPr lang="en-US" altLang="ja-JP" sz="1100">
              <a:solidFill>
                <a:schemeClr val="dk1"/>
              </a:solidFill>
              <a:effectLst/>
              <a:latin typeface="+mn-lt"/>
              <a:ea typeface="+mn-ea"/>
              <a:cs typeface="+mn-cs"/>
            </a:rPr>
            <a:t>77,799</a:t>
          </a:r>
          <a:r>
            <a:rPr lang="ja-JP" altLang="ja-JP" sz="1100">
              <a:solidFill>
                <a:schemeClr val="dk1"/>
              </a:solidFill>
              <a:effectLst/>
              <a:latin typeface="+mn-lt"/>
              <a:ea typeface="+mn-ea"/>
              <a:cs typeface="+mn-cs"/>
            </a:rPr>
            <a:t>円に対し、</a:t>
          </a:r>
          <a:r>
            <a:rPr lang="en-US" altLang="ja-JP" sz="1100">
              <a:solidFill>
                <a:schemeClr val="dk1"/>
              </a:solidFill>
              <a:effectLst/>
              <a:latin typeface="+mn-lt"/>
              <a:ea typeface="+mn-ea"/>
              <a:cs typeface="+mn-cs"/>
            </a:rPr>
            <a:t>45,164</a:t>
          </a:r>
          <a:r>
            <a:rPr lang="ja-JP" altLang="ja-JP" sz="1100">
              <a:solidFill>
                <a:schemeClr val="dk1"/>
              </a:solidFill>
              <a:effectLst/>
              <a:latin typeface="+mn-lt"/>
              <a:ea typeface="+mn-ea"/>
              <a:cs typeface="+mn-cs"/>
            </a:rPr>
            <a:t>円と約</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％低い</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これは、</a:t>
          </a:r>
          <a:r>
            <a:rPr lang="ja-JP" altLang="en-US" sz="1100">
              <a:solidFill>
                <a:schemeClr val="dk1"/>
              </a:solidFill>
              <a:effectLst/>
              <a:latin typeface="+mn-lt"/>
              <a:ea typeface="+mn-ea"/>
              <a:cs typeface="+mn-cs"/>
            </a:rPr>
            <a:t>職員の退職に伴う入れ替え効果が続いていることと、</a:t>
          </a:r>
          <a:r>
            <a:rPr lang="ja-JP" altLang="ja-JP" sz="1100">
              <a:solidFill>
                <a:schemeClr val="dk1"/>
              </a:solidFill>
              <a:effectLst/>
              <a:latin typeface="+mn-lt"/>
              <a:ea typeface="+mn-ea"/>
              <a:cs typeface="+mn-cs"/>
            </a:rPr>
            <a:t>職員数が類似団体と比較して</a:t>
          </a:r>
          <a:r>
            <a:rPr lang="ja-JP" altLang="en-US" sz="1100">
              <a:solidFill>
                <a:schemeClr val="dk1"/>
              </a:solidFill>
              <a:effectLst/>
              <a:latin typeface="+mn-lt"/>
              <a:ea typeface="+mn-ea"/>
              <a:cs typeface="+mn-cs"/>
            </a:rPr>
            <a:t>極端に</a:t>
          </a:r>
          <a:r>
            <a:rPr lang="ja-JP" altLang="ja-JP" sz="1100">
              <a:solidFill>
                <a:schemeClr val="dk1"/>
              </a:solidFill>
              <a:effectLst/>
              <a:latin typeface="+mn-lt"/>
              <a:ea typeface="+mn-ea"/>
              <a:cs typeface="+mn-cs"/>
            </a:rPr>
            <a:t>少ないためである。</a:t>
          </a:r>
          <a:endParaRPr lang="ja-JP" altLang="ja-JP" sz="1100">
            <a:effectLst/>
          </a:endParaRPr>
        </a:p>
        <a:p>
          <a:pPr rtl="0"/>
          <a:r>
            <a:rPr lang="ja-JP" altLang="ja-JP" sz="1100">
              <a:solidFill>
                <a:schemeClr val="dk1"/>
              </a:solidFill>
              <a:effectLst/>
              <a:latin typeface="+mn-lt"/>
              <a:ea typeface="+mn-ea"/>
              <a:cs typeface="+mn-cs"/>
            </a:rPr>
            <a:t>　一方、物件費等の</a:t>
          </a:r>
          <a:r>
            <a:rPr lang="en-US" altLang="ja-JP" sz="1100">
              <a:solidFill>
                <a:schemeClr val="dk1"/>
              </a:solidFill>
              <a:effectLst/>
              <a:latin typeface="+mn-lt"/>
              <a:ea typeface="+mn-ea"/>
              <a:cs typeface="+mn-cs"/>
            </a:rPr>
            <a:t>38,319</a:t>
          </a:r>
          <a:r>
            <a:rPr lang="ja-JP" altLang="ja-JP" sz="1100">
              <a:solidFill>
                <a:schemeClr val="dk1"/>
              </a:solidFill>
              <a:effectLst/>
              <a:latin typeface="+mn-lt"/>
              <a:ea typeface="+mn-ea"/>
              <a:cs typeface="+mn-cs"/>
            </a:rPr>
            <a:t>円も類似団体平均の</a:t>
          </a:r>
          <a:r>
            <a:rPr lang="en-US" altLang="ja-JP" sz="1100">
              <a:solidFill>
                <a:schemeClr val="dk1"/>
              </a:solidFill>
              <a:effectLst/>
              <a:latin typeface="+mn-lt"/>
              <a:ea typeface="+mn-ea"/>
              <a:cs typeface="+mn-cs"/>
            </a:rPr>
            <a:t>70,693</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に比べて</a:t>
          </a:r>
          <a:r>
            <a:rPr lang="ja-JP" altLang="ja-JP" sz="1100">
              <a:solidFill>
                <a:schemeClr val="dk1"/>
              </a:solidFill>
              <a:effectLst/>
              <a:latin typeface="+mn-lt"/>
              <a:ea typeface="+mn-ea"/>
              <a:cs typeface="+mn-cs"/>
            </a:rPr>
            <a:t>約</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％低い</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これは、長期計画策定時の審査と予算要求時における最小額の計上の徹底、臨時的なものを除き、原則</a:t>
          </a:r>
          <a:r>
            <a:rPr lang="ja-JP" altLang="en-US" sz="1100">
              <a:solidFill>
                <a:schemeClr val="dk1"/>
              </a:solidFill>
              <a:effectLst/>
              <a:latin typeface="+mn-lt"/>
              <a:ea typeface="+mn-ea"/>
              <a:cs typeface="+mn-cs"/>
            </a:rPr>
            <a:t>として</a:t>
          </a:r>
          <a:r>
            <a:rPr lang="ja-JP" altLang="ja-JP" sz="1100">
              <a:solidFill>
                <a:schemeClr val="dk1"/>
              </a:solidFill>
              <a:effectLst/>
              <a:latin typeface="+mn-lt"/>
              <a:ea typeface="+mn-ea"/>
              <a:cs typeface="+mn-cs"/>
            </a:rPr>
            <a:t>前年度予算を上限とした査定枠の設定</a:t>
          </a:r>
          <a:r>
            <a:rPr lang="ja-JP" altLang="en-US" sz="1100">
              <a:solidFill>
                <a:schemeClr val="dk1"/>
              </a:solidFill>
              <a:effectLst/>
              <a:latin typeface="+mn-lt"/>
              <a:ea typeface="+mn-ea"/>
              <a:cs typeface="+mn-cs"/>
            </a:rPr>
            <a:t>をしていること</a:t>
          </a:r>
          <a:r>
            <a:rPr lang="ja-JP" altLang="ja-JP" sz="1100">
              <a:solidFill>
                <a:schemeClr val="dk1"/>
              </a:solidFill>
              <a:effectLst/>
              <a:latin typeface="+mn-lt"/>
              <a:ea typeface="+mn-ea"/>
              <a:cs typeface="+mn-cs"/>
            </a:rPr>
            <a:t>、さらには、執行段階での経費節減の</a:t>
          </a:r>
          <a:r>
            <a:rPr lang="ja-JP" altLang="en-US" sz="1100">
              <a:solidFill>
                <a:schemeClr val="dk1"/>
              </a:solidFill>
              <a:effectLst/>
              <a:latin typeface="+mn-lt"/>
              <a:ea typeface="+mn-ea"/>
              <a:cs typeface="+mn-cs"/>
            </a:rPr>
            <a:t>徹底</a:t>
          </a:r>
          <a:r>
            <a:rPr lang="ja-JP" altLang="ja-JP" sz="1100">
              <a:solidFill>
                <a:schemeClr val="dk1"/>
              </a:solidFill>
              <a:effectLst/>
              <a:latin typeface="+mn-lt"/>
              <a:ea typeface="+mn-ea"/>
              <a:cs typeface="+mn-cs"/>
            </a:rPr>
            <a:t>によるものである。</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72484</xdr:rowOff>
    </xdr:from>
    <xdr:to>
      <xdr:col>7</xdr:col>
      <xdr:colOff>152400</xdr:colOff>
      <xdr:row>80</xdr:row>
      <xdr:rowOff>82972</xdr:rowOff>
    </xdr:to>
    <xdr:cxnSp macro="">
      <xdr:nvCxnSpPr>
        <xdr:cNvPr id="190" name="直線コネクタ 189"/>
        <xdr:cNvCxnSpPr/>
      </xdr:nvCxnSpPr>
      <xdr:spPr>
        <a:xfrm>
          <a:off x="4114800" y="13788484"/>
          <a:ext cx="8382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58513</xdr:rowOff>
    </xdr:from>
    <xdr:to>
      <xdr:col>6</xdr:col>
      <xdr:colOff>0</xdr:colOff>
      <xdr:row>80</xdr:row>
      <xdr:rowOff>72484</xdr:rowOff>
    </xdr:to>
    <xdr:cxnSp macro="">
      <xdr:nvCxnSpPr>
        <xdr:cNvPr id="193" name="直線コネクタ 192"/>
        <xdr:cNvCxnSpPr/>
      </xdr:nvCxnSpPr>
      <xdr:spPr>
        <a:xfrm>
          <a:off x="3225800" y="13774513"/>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58513</xdr:rowOff>
    </xdr:from>
    <xdr:to>
      <xdr:col>4</xdr:col>
      <xdr:colOff>482600</xdr:colOff>
      <xdr:row>80</xdr:row>
      <xdr:rowOff>82417</xdr:rowOff>
    </xdr:to>
    <xdr:cxnSp macro="">
      <xdr:nvCxnSpPr>
        <xdr:cNvPr id="196" name="直線コネクタ 195"/>
        <xdr:cNvCxnSpPr/>
      </xdr:nvCxnSpPr>
      <xdr:spPr>
        <a:xfrm flipV="1">
          <a:off x="2336800" y="13774513"/>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65718</xdr:rowOff>
    </xdr:from>
    <xdr:to>
      <xdr:col>3</xdr:col>
      <xdr:colOff>279400</xdr:colOff>
      <xdr:row>80</xdr:row>
      <xdr:rowOff>82417</xdr:rowOff>
    </xdr:to>
    <xdr:cxnSp macro="">
      <xdr:nvCxnSpPr>
        <xdr:cNvPr id="199" name="直線コネクタ 198"/>
        <xdr:cNvCxnSpPr/>
      </xdr:nvCxnSpPr>
      <xdr:spPr>
        <a:xfrm>
          <a:off x="1447800" y="13781718"/>
          <a:ext cx="889000" cy="1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80145</xdr:rowOff>
    </xdr:from>
    <xdr:to>
      <xdr:col>2</xdr:col>
      <xdr:colOff>127000</xdr:colOff>
      <xdr:row>82</xdr:row>
      <xdr:rowOff>10295</xdr:rowOff>
    </xdr:to>
    <xdr:sp macro="" textlink="">
      <xdr:nvSpPr>
        <xdr:cNvPr id="202" name="フローチャート : 判断 201"/>
        <xdr:cNvSpPr/>
      </xdr:nvSpPr>
      <xdr:spPr>
        <a:xfrm>
          <a:off x="1397000" y="13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166522</xdr:rowOff>
    </xdr:from>
    <xdr:ext cx="762000" cy="259045"/>
    <xdr:sp macro="" textlink="">
      <xdr:nvSpPr>
        <xdr:cNvPr id="203" name="テキスト ボックス 202"/>
        <xdr:cNvSpPr txBox="1"/>
      </xdr:nvSpPr>
      <xdr:spPr>
        <a:xfrm>
          <a:off x="1066800" y="1405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32172</xdr:rowOff>
    </xdr:from>
    <xdr:to>
      <xdr:col>7</xdr:col>
      <xdr:colOff>203200</xdr:colOff>
      <xdr:row>80</xdr:row>
      <xdr:rowOff>133772</xdr:rowOff>
    </xdr:to>
    <xdr:sp macro="" textlink="">
      <xdr:nvSpPr>
        <xdr:cNvPr id="209" name="円/楕円 208"/>
        <xdr:cNvSpPr/>
      </xdr:nvSpPr>
      <xdr:spPr>
        <a:xfrm>
          <a:off x="4902200" y="137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124899</xdr:rowOff>
    </xdr:from>
    <xdr:ext cx="762000" cy="259045"/>
    <xdr:sp macro="" textlink="">
      <xdr:nvSpPr>
        <xdr:cNvPr id="210" name="人件費・物件費等の状況該当値テキスト"/>
        <xdr:cNvSpPr txBox="1"/>
      </xdr:nvSpPr>
      <xdr:spPr>
        <a:xfrm>
          <a:off x="5041900" y="136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82,982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21684</xdr:rowOff>
    </xdr:from>
    <xdr:to>
      <xdr:col>6</xdr:col>
      <xdr:colOff>50800</xdr:colOff>
      <xdr:row>80</xdr:row>
      <xdr:rowOff>123284</xdr:rowOff>
    </xdr:to>
    <xdr:sp macro="" textlink="">
      <xdr:nvSpPr>
        <xdr:cNvPr id="211" name="円/楕円 210"/>
        <xdr:cNvSpPr/>
      </xdr:nvSpPr>
      <xdr:spPr>
        <a:xfrm>
          <a:off x="4064000" y="1373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133461</xdr:rowOff>
    </xdr:from>
    <xdr:ext cx="736600" cy="259045"/>
    <xdr:sp macro="" textlink="">
      <xdr:nvSpPr>
        <xdr:cNvPr id="212" name="テキスト ボックス 211"/>
        <xdr:cNvSpPr txBox="1"/>
      </xdr:nvSpPr>
      <xdr:spPr>
        <a:xfrm>
          <a:off x="3733800" y="13506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80,809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7713</xdr:rowOff>
    </xdr:from>
    <xdr:to>
      <xdr:col>4</xdr:col>
      <xdr:colOff>533400</xdr:colOff>
      <xdr:row>80</xdr:row>
      <xdr:rowOff>109313</xdr:rowOff>
    </xdr:to>
    <xdr:sp macro="" textlink="">
      <xdr:nvSpPr>
        <xdr:cNvPr id="213" name="円/楕円 212"/>
        <xdr:cNvSpPr/>
      </xdr:nvSpPr>
      <xdr:spPr>
        <a:xfrm>
          <a:off x="3175000" y="137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119490</xdr:rowOff>
    </xdr:from>
    <xdr:ext cx="762000" cy="259045"/>
    <xdr:sp macro="" textlink="">
      <xdr:nvSpPr>
        <xdr:cNvPr id="214" name="テキスト ボックス 213"/>
        <xdr:cNvSpPr txBox="1"/>
      </xdr:nvSpPr>
      <xdr:spPr>
        <a:xfrm>
          <a:off x="2844800" y="1349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77,914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31617</xdr:rowOff>
    </xdr:from>
    <xdr:to>
      <xdr:col>3</xdr:col>
      <xdr:colOff>330200</xdr:colOff>
      <xdr:row>80</xdr:row>
      <xdr:rowOff>133217</xdr:rowOff>
    </xdr:to>
    <xdr:sp macro="" textlink="">
      <xdr:nvSpPr>
        <xdr:cNvPr id="215" name="円/楕円 214"/>
        <xdr:cNvSpPr/>
      </xdr:nvSpPr>
      <xdr:spPr>
        <a:xfrm>
          <a:off x="2286000" y="1374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143394</xdr:rowOff>
    </xdr:from>
    <xdr:ext cx="762000" cy="259045"/>
    <xdr:sp macro="" textlink="">
      <xdr:nvSpPr>
        <xdr:cNvPr id="216" name="テキスト ボックス 215"/>
        <xdr:cNvSpPr txBox="1"/>
      </xdr:nvSpPr>
      <xdr:spPr>
        <a:xfrm>
          <a:off x="1955800" y="135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82,867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14918</xdr:rowOff>
    </xdr:from>
    <xdr:to>
      <xdr:col>2</xdr:col>
      <xdr:colOff>127000</xdr:colOff>
      <xdr:row>80</xdr:row>
      <xdr:rowOff>116518</xdr:rowOff>
    </xdr:to>
    <xdr:sp macro="" textlink="">
      <xdr:nvSpPr>
        <xdr:cNvPr id="217" name="円/楕円 216"/>
        <xdr:cNvSpPr/>
      </xdr:nvSpPr>
      <xdr:spPr>
        <a:xfrm>
          <a:off x="1397000" y="137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126695</xdr:rowOff>
    </xdr:from>
    <xdr:ext cx="762000" cy="259045"/>
    <xdr:sp macro="" textlink="">
      <xdr:nvSpPr>
        <xdr:cNvPr id="218" name="テキスト ボックス 217"/>
        <xdr:cNvSpPr txBox="1"/>
      </xdr:nvSpPr>
      <xdr:spPr>
        <a:xfrm>
          <a:off x="1066800" y="1349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類似団体平均及び前年度と同水準</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96.5</a:t>
          </a:r>
          <a:r>
            <a:rPr lang="ja-JP" altLang="ja-JP" sz="1100">
              <a:solidFill>
                <a:schemeClr val="dk1"/>
              </a:solidFill>
              <a:effectLst/>
              <a:latin typeface="+mn-lt"/>
              <a:ea typeface="+mn-ea"/>
              <a:cs typeface="+mn-cs"/>
            </a:rPr>
            <a:t>ポイントとなっている。</a:t>
          </a:r>
          <a:endParaRPr lang="ja-JP" altLang="ja-JP" sz="1400">
            <a:effectLst/>
          </a:endParaRPr>
        </a:p>
        <a:p>
          <a:pPr rtl="0"/>
          <a:r>
            <a:rPr lang="ja-JP" altLang="ja-JP" sz="1100">
              <a:solidFill>
                <a:schemeClr val="dk1"/>
              </a:solidFill>
              <a:effectLst/>
              <a:latin typeface="+mn-lt"/>
              <a:ea typeface="+mn-ea"/>
              <a:cs typeface="+mn-cs"/>
            </a:rPr>
            <a:t>　本町の場合は、人件費総額や人口１人当たりの人件費は、類似団体よりもかなり低くなっているものの、比較となる国家公務員や類似団体の職員の年齢構成や職員数、更には異動による対象者の変動もあるため、一概に論じにくい面があるが、職員の年齢構成が部分的に偏っているため、ラスパイレス指数自体は、高い傾向にあると分析している。</a:t>
          </a:r>
          <a:endParaRPr lang="ja-JP" altLang="ja-JP" sz="1400">
            <a:effectLst/>
          </a:endParaRPr>
        </a:p>
        <a:p>
          <a:pPr rtl="0"/>
          <a:r>
            <a:rPr lang="ja-JP" altLang="ja-JP" sz="1100">
              <a:solidFill>
                <a:schemeClr val="dk1"/>
              </a:solidFill>
              <a:effectLst/>
              <a:latin typeface="+mn-lt"/>
              <a:ea typeface="+mn-ea"/>
              <a:cs typeface="+mn-cs"/>
            </a:rPr>
            <a:t>　今後についても、各年の人件費の平準化を図るうえでも、年齢構成に配慮した採用と配置を実施することが必要である。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85</xdr:row>
      <xdr:rowOff>152400</xdr:rowOff>
    </xdr:to>
    <xdr:cxnSp macro="">
      <xdr:nvCxnSpPr>
        <xdr:cNvPr id="252" name="直線コネクタ 251"/>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89</xdr:row>
      <xdr:rowOff>69850</xdr:rowOff>
    </xdr:to>
    <xdr:cxnSp macro="">
      <xdr:nvCxnSpPr>
        <xdr:cNvPr id="255" name="直線コネクタ 254"/>
        <xdr:cNvCxnSpPr/>
      </xdr:nvCxnSpPr>
      <xdr:spPr>
        <a:xfrm flipV="1">
          <a:off x="15290800" y="1472565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7" name="テキスト ボックス 256"/>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90</xdr:row>
      <xdr:rowOff>27093</xdr:rowOff>
    </xdr:to>
    <xdr:cxnSp macro="">
      <xdr:nvCxnSpPr>
        <xdr:cNvPr id="258" name="直線コネクタ 257"/>
        <xdr:cNvCxnSpPr/>
      </xdr:nvCxnSpPr>
      <xdr:spPr>
        <a:xfrm flipV="1">
          <a:off x="14401800" y="1532890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168487</xdr:rowOff>
    </xdr:from>
    <xdr:to>
      <xdr:col>21</xdr:col>
      <xdr:colOff>0</xdr:colOff>
      <xdr:row>90</xdr:row>
      <xdr:rowOff>27093</xdr:rowOff>
    </xdr:to>
    <xdr:cxnSp macro="">
      <xdr:nvCxnSpPr>
        <xdr:cNvPr id="261" name="直線コネクタ 260"/>
        <xdr:cNvCxnSpPr/>
      </xdr:nvCxnSpPr>
      <xdr:spPr>
        <a:xfrm>
          <a:off x="13512800" y="14741737"/>
          <a:ext cx="889000" cy="7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154957</xdr:rowOff>
    </xdr:from>
    <xdr:ext cx="762000" cy="259045"/>
    <xdr:sp macro="" textlink="">
      <xdr:nvSpPr>
        <xdr:cNvPr id="263" name="テキスト ボックス 262"/>
        <xdr:cNvSpPr txBox="1"/>
      </xdr:nvSpPr>
      <xdr:spPr>
        <a:xfrm>
          <a:off x="14020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4" name="フローチャート : 判断 263"/>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108814</xdr:rowOff>
    </xdr:from>
    <xdr:ext cx="762000" cy="259045"/>
    <xdr:sp macro="" textlink="">
      <xdr:nvSpPr>
        <xdr:cNvPr id="265" name="テキスト ボックス 264"/>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1" name="円/楕円 270"/>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118127</xdr:rowOff>
    </xdr:from>
    <xdr:ext cx="762000" cy="259045"/>
    <xdr:sp macro="" textlink="">
      <xdr:nvSpPr>
        <xdr:cNvPr id="272"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3" name="円/楕円 272"/>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4" name="テキスト ボックス 27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5" name="円/楕円 274"/>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76" name="テキスト ボックス 275"/>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147743</xdr:rowOff>
    </xdr:from>
    <xdr:to>
      <xdr:col>21</xdr:col>
      <xdr:colOff>50800</xdr:colOff>
      <xdr:row>90</xdr:row>
      <xdr:rowOff>77893</xdr:rowOff>
    </xdr:to>
    <xdr:sp macro="" textlink="">
      <xdr:nvSpPr>
        <xdr:cNvPr id="277" name="円/楕円 276"/>
        <xdr:cNvSpPr/>
      </xdr:nvSpPr>
      <xdr:spPr>
        <a:xfrm>
          <a:off x="14351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62670</xdr:rowOff>
    </xdr:from>
    <xdr:ext cx="762000" cy="259045"/>
    <xdr:sp macro="" textlink="">
      <xdr:nvSpPr>
        <xdr:cNvPr id="278" name="テキスト ボックス 277"/>
        <xdr:cNvSpPr txBox="1"/>
      </xdr:nvSpPr>
      <xdr:spPr>
        <a:xfrm>
          <a:off x="14020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117687</xdr:rowOff>
    </xdr:from>
    <xdr:to>
      <xdr:col>19</xdr:col>
      <xdr:colOff>533400</xdr:colOff>
      <xdr:row>86</xdr:row>
      <xdr:rowOff>47837</xdr:rowOff>
    </xdr:to>
    <xdr:sp macro="" textlink="">
      <xdr:nvSpPr>
        <xdr:cNvPr id="279" name="円/楕円 278"/>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32614</xdr:rowOff>
    </xdr:from>
    <xdr:ext cx="762000" cy="259045"/>
    <xdr:sp macro="" textlink="">
      <xdr:nvSpPr>
        <xdr:cNvPr id="280" name="テキスト ボックス 279"/>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年度に策定した行政改革実施計画（集中改革プラン）により、公営企業会計を含めた総職員数を</a:t>
          </a:r>
          <a:r>
            <a:rPr lang="en-US" altLang="ja-JP" sz="1100">
              <a:solidFill>
                <a:sysClr val="windowText" lastClr="000000"/>
              </a:solidFill>
              <a:effectLst/>
              <a:latin typeface="+mn-lt"/>
              <a:ea typeface="+mn-ea"/>
              <a:cs typeface="+mn-cs"/>
            </a:rPr>
            <a:t>115</a:t>
          </a:r>
          <a:r>
            <a:rPr lang="ja-JP" altLang="ja-JP" sz="1100">
              <a:solidFill>
                <a:sysClr val="windowText" lastClr="000000"/>
              </a:solidFill>
              <a:effectLst/>
              <a:latin typeface="+mn-lt"/>
              <a:ea typeface="+mn-ea"/>
              <a:cs typeface="+mn-cs"/>
            </a:rPr>
            <a:t>人から平成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年度に</a:t>
          </a:r>
          <a:r>
            <a:rPr lang="en-US" altLang="ja-JP" sz="1100">
              <a:solidFill>
                <a:sysClr val="windowText" lastClr="000000"/>
              </a:solidFill>
              <a:effectLst/>
              <a:latin typeface="+mn-lt"/>
              <a:ea typeface="+mn-ea"/>
              <a:cs typeface="+mn-cs"/>
            </a:rPr>
            <a:t>105</a:t>
          </a:r>
          <a:r>
            <a:rPr lang="ja-JP" altLang="ja-JP" sz="1100">
              <a:solidFill>
                <a:sysClr val="windowText" lastClr="000000"/>
              </a:solidFill>
              <a:effectLst/>
              <a:latin typeface="+mn-lt"/>
              <a:ea typeface="+mn-ea"/>
              <a:cs typeface="+mn-cs"/>
            </a:rPr>
            <a:t>人</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8.7</a:t>
          </a:r>
          <a:r>
            <a:rPr lang="ja-JP" altLang="en-US" sz="1100">
              <a:solidFill>
                <a:sysClr val="windowText" lastClr="000000"/>
              </a:solidFill>
              <a:effectLst/>
              <a:latin typeface="+mn-lt"/>
              <a:ea typeface="+mn-ea"/>
              <a:cs typeface="+mn-cs"/>
            </a:rPr>
            <a:t>％）に削減し</a:t>
          </a:r>
          <a:r>
            <a:rPr lang="ja-JP" altLang="ja-JP" sz="1100">
              <a:solidFill>
                <a:sysClr val="windowText" lastClr="000000"/>
              </a:solidFill>
              <a:effectLst/>
              <a:latin typeface="+mn-lt"/>
              <a:ea typeface="+mn-ea"/>
              <a:cs typeface="+mn-cs"/>
            </a:rPr>
            <a:t>、全国市町村の取り組み目標値である△</a:t>
          </a:r>
          <a:r>
            <a:rPr lang="en-US" altLang="ja-JP" sz="1100">
              <a:solidFill>
                <a:sysClr val="windowText" lastClr="000000"/>
              </a:solidFill>
              <a:effectLst/>
              <a:latin typeface="+mn-lt"/>
              <a:ea typeface="+mn-ea"/>
              <a:cs typeface="+mn-cs"/>
            </a:rPr>
            <a:t>8.5</a:t>
          </a:r>
          <a:r>
            <a:rPr lang="ja-JP" altLang="ja-JP" sz="1100">
              <a:solidFill>
                <a:sysClr val="windowText" lastClr="000000"/>
              </a:solidFill>
              <a:effectLst/>
              <a:latin typeface="+mn-lt"/>
              <a:ea typeface="+mn-ea"/>
              <a:cs typeface="+mn-cs"/>
            </a:rPr>
            <a:t>％より高い目標値を持って職員数の削減を実施したこと</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、類似団体平均では</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人以上、</a:t>
          </a:r>
          <a:r>
            <a:rPr lang="ja-JP" altLang="en-US" sz="1100">
              <a:solidFill>
                <a:sysClr val="windowText" lastClr="000000"/>
              </a:solidFill>
              <a:effectLst/>
              <a:latin typeface="+mn-lt"/>
              <a:ea typeface="+mn-ea"/>
              <a:cs typeface="+mn-cs"/>
            </a:rPr>
            <a:t>長崎県</a:t>
          </a:r>
          <a:r>
            <a:rPr lang="ja-JP" altLang="ja-JP" sz="1100">
              <a:solidFill>
                <a:sysClr val="windowText" lastClr="000000"/>
              </a:solidFill>
              <a:effectLst/>
              <a:latin typeface="+mn-lt"/>
              <a:ea typeface="+mn-ea"/>
              <a:cs typeface="+mn-cs"/>
            </a:rPr>
            <a:t>平均でも</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人低い値となっている。</a:t>
          </a:r>
          <a:endParaRPr lang="ja-JP" altLang="ja-JP" sz="1400">
            <a:solidFill>
              <a:sysClr val="windowText" lastClr="000000"/>
            </a:solidFill>
            <a:effectLst/>
          </a:endParaRPr>
        </a:p>
        <a:p>
          <a:pPr rtl="0"/>
          <a:r>
            <a:rPr lang="ja-JP" altLang="ja-JP" sz="1100">
              <a:solidFill>
                <a:schemeClr val="dk1"/>
              </a:solidFill>
              <a:effectLst/>
              <a:latin typeface="+mn-lt"/>
              <a:ea typeface="+mn-ea"/>
              <a:cs typeface="+mn-cs"/>
            </a:rPr>
            <a:t>　今後においては、行政事務が複雑多様化しており、行政需要が拡大傾向であるため、</a:t>
          </a:r>
          <a:r>
            <a:rPr lang="ja-JP" altLang="en-US" sz="1100">
              <a:solidFill>
                <a:schemeClr val="dk1"/>
              </a:solidFill>
              <a:effectLst/>
              <a:latin typeface="+mn-lt"/>
              <a:ea typeface="+mn-ea"/>
              <a:cs typeface="+mn-cs"/>
            </a:rPr>
            <a:t>大幅な</a:t>
          </a:r>
          <a:r>
            <a:rPr lang="ja-JP" altLang="ja-JP" sz="1100">
              <a:solidFill>
                <a:schemeClr val="dk1"/>
              </a:solidFill>
              <a:effectLst/>
              <a:latin typeface="+mn-lt"/>
              <a:ea typeface="+mn-ea"/>
              <a:cs typeface="+mn-cs"/>
            </a:rPr>
            <a:t>職員数削減は困難であるが、適正な定員管理を継続し、行政事務の効率化</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職員の能力向上を図るとともに、可能な限り民間委託を実施し、住民サービスの向上を行う。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41487</xdr:rowOff>
    </xdr:from>
    <xdr:to>
      <xdr:col>24</xdr:col>
      <xdr:colOff>558800</xdr:colOff>
      <xdr:row>60</xdr:row>
      <xdr:rowOff>44168</xdr:rowOff>
    </xdr:to>
    <xdr:cxnSp macro="">
      <xdr:nvCxnSpPr>
        <xdr:cNvPr id="315" name="直線コネクタ 314"/>
        <xdr:cNvCxnSpPr/>
      </xdr:nvCxnSpPr>
      <xdr:spPr>
        <a:xfrm>
          <a:off x="16179800" y="10328487"/>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6"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13335</xdr:rowOff>
    </xdr:from>
    <xdr:to>
      <xdr:col>23</xdr:col>
      <xdr:colOff>406400</xdr:colOff>
      <xdr:row>60</xdr:row>
      <xdr:rowOff>41487</xdr:rowOff>
    </xdr:to>
    <xdr:cxnSp macro="">
      <xdr:nvCxnSpPr>
        <xdr:cNvPr id="318" name="直線コネクタ 317"/>
        <xdr:cNvCxnSpPr/>
      </xdr:nvCxnSpPr>
      <xdr:spPr>
        <a:xfrm>
          <a:off x="15290800" y="1030033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20" name="テキスト ボックス 319"/>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13335</xdr:rowOff>
    </xdr:from>
    <xdr:to>
      <xdr:col>22</xdr:col>
      <xdr:colOff>203200</xdr:colOff>
      <xdr:row>60</xdr:row>
      <xdr:rowOff>38805</xdr:rowOff>
    </xdr:to>
    <xdr:cxnSp macro="">
      <xdr:nvCxnSpPr>
        <xdr:cNvPr id="321" name="直線コネクタ 320"/>
        <xdr:cNvCxnSpPr/>
      </xdr:nvCxnSpPr>
      <xdr:spPr>
        <a:xfrm flipV="1">
          <a:off x="14401800" y="10300335"/>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3" name="テキスト ボックス 322"/>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7973</xdr:rowOff>
    </xdr:from>
    <xdr:to>
      <xdr:col>21</xdr:col>
      <xdr:colOff>0</xdr:colOff>
      <xdr:row>60</xdr:row>
      <xdr:rowOff>38805</xdr:rowOff>
    </xdr:to>
    <xdr:cxnSp macro="">
      <xdr:nvCxnSpPr>
        <xdr:cNvPr id="324" name="直線コネクタ 323"/>
        <xdr:cNvCxnSpPr/>
      </xdr:nvCxnSpPr>
      <xdr:spPr>
        <a:xfrm>
          <a:off x="13512800" y="10294973"/>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6" name="テキスト ボックス 325"/>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27" name="フローチャート : 判断 326"/>
        <xdr:cNvSpPr/>
      </xdr:nvSpPr>
      <xdr:spPr>
        <a:xfrm>
          <a:off x="13462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7778</xdr:rowOff>
    </xdr:from>
    <xdr:ext cx="762000" cy="259045"/>
    <xdr:sp macro="" textlink="">
      <xdr:nvSpPr>
        <xdr:cNvPr id="328" name="テキスト ボックス 327"/>
        <xdr:cNvSpPr txBox="1"/>
      </xdr:nvSpPr>
      <xdr:spPr>
        <a:xfrm>
          <a:off x="13131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164818</xdr:rowOff>
    </xdr:from>
    <xdr:to>
      <xdr:col>24</xdr:col>
      <xdr:colOff>609600</xdr:colOff>
      <xdr:row>60</xdr:row>
      <xdr:rowOff>94968</xdr:rowOff>
    </xdr:to>
    <xdr:sp macro="" textlink="">
      <xdr:nvSpPr>
        <xdr:cNvPr id="334" name="円/楕円 333"/>
        <xdr:cNvSpPr/>
      </xdr:nvSpPr>
      <xdr:spPr>
        <a:xfrm>
          <a:off x="16967200" y="1028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9895</xdr:rowOff>
    </xdr:from>
    <xdr:ext cx="762000" cy="259045"/>
    <xdr:sp macro="" textlink="">
      <xdr:nvSpPr>
        <xdr:cNvPr id="335" name="定員管理の状況該当値テキスト"/>
        <xdr:cNvSpPr txBox="1"/>
      </xdr:nvSpPr>
      <xdr:spPr>
        <a:xfrm>
          <a:off x="17106900" y="1012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162137</xdr:rowOff>
    </xdr:from>
    <xdr:to>
      <xdr:col>23</xdr:col>
      <xdr:colOff>457200</xdr:colOff>
      <xdr:row>60</xdr:row>
      <xdr:rowOff>92287</xdr:rowOff>
    </xdr:to>
    <xdr:sp macro="" textlink="">
      <xdr:nvSpPr>
        <xdr:cNvPr id="336" name="円/楕円 335"/>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102464</xdr:rowOff>
    </xdr:from>
    <xdr:ext cx="736600" cy="259045"/>
    <xdr:sp macro="" textlink="">
      <xdr:nvSpPr>
        <xdr:cNvPr id="337" name="テキスト ボックス 336"/>
        <xdr:cNvSpPr txBox="1"/>
      </xdr:nvSpPr>
      <xdr:spPr>
        <a:xfrm>
          <a:off x="15798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133985</xdr:rowOff>
    </xdr:from>
    <xdr:to>
      <xdr:col>22</xdr:col>
      <xdr:colOff>254000</xdr:colOff>
      <xdr:row>60</xdr:row>
      <xdr:rowOff>64135</xdr:rowOff>
    </xdr:to>
    <xdr:sp macro="" textlink="">
      <xdr:nvSpPr>
        <xdr:cNvPr id="338" name="円/楕円 337"/>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74312</xdr:rowOff>
    </xdr:from>
    <xdr:ext cx="762000" cy="259045"/>
    <xdr:sp macro="" textlink="">
      <xdr:nvSpPr>
        <xdr:cNvPr id="339" name="テキスト ボックス 338"/>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159455</xdr:rowOff>
    </xdr:from>
    <xdr:to>
      <xdr:col>21</xdr:col>
      <xdr:colOff>50800</xdr:colOff>
      <xdr:row>60</xdr:row>
      <xdr:rowOff>89605</xdr:rowOff>
    </xdr:to>
    <xdr:sp macro="" textlink="">
      <xdr:nvSpPr>
        <xdr:cNvPr id="340" name="円/楕円 339"/>
        <xdr:cNvSpPr/>
      </xdr:nvSpPr>
      <xdr:spPr>
        <a:xfrm>
          <a:off x="14351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99782</xdr:rowOff>
    </xdr:from>
    <xdr:ext cx="762000" cy="259045"/>
    <xdr:sp macro="" textlink="">
      <xdr:nvSpPr>
        <xdr:cNvPr id="341" name="テキスト ボックス 340"/>
        <xdr:cNvSpPr txBox="1"/>
      </xdr:nvSpPr>
      <xdr:spPr>
        <a:xfrm>
          <a:off x="14020800" y="100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128623</xdr:rowOff>
    </xdr:from>
    <xdr:to>
      <xdr:col>19</xdr:col>
      <xdr:colOff>533400</xdr:colOff>
      <xdr:row>60</xdr:row>
      <xdr:rowOff>58773</xdr:rowOff>
    </xdr:to>
    <xdr:sp macro="" textlink="">
      <xdr:nvSpPr>
        <xdr:cNvPr id="342" name="円/楕円 341"/>
        <xdr:cNvSpPr/>
      </xdr:nvSpPr>
      <xdr:spPr>
        <a:xfrm>
          <a:off x="13462000" y="102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68950</xdr:rowOff>
    </xdr:from>
    <xdr:ext cx="762000" cy="259045"/>
    <xdr:sp macro="" textlink="">
      <xdr:nvSpPr>
        <xdr:cNvPr id="343" name="テキスト ボックス 342"/>
        <xdr:cNvSpPr txBox="1"/>
      </xdr:nvSpPr>
      <xdr:spPr>
        <a:xfrm>
          <a:off x="13131800" y="1001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a:solidFill>
                <a:sysClr val="windowText" lastClr="000000"/>
              </a:solidFill>
              <a:effectLst/>
              <a:latin typeface="+mn-lt"/>
              <a:ea typeface="+mn-ea"/>
              <a:cs typeface="+mn-cs"/>
            </a:rPr>
            <a:t>　</a:t>
          </a:r>
          <a:r>
            <a:rPr lang="ja-JP" altLang="ja-JP" sz="1050">
              <a:solidFill>
                <a:sysClr val="windowText" lastClr="000000"/>
              </a:solidFill>
              <a:effectLst/>
              <a:latin typeface="+mn-lt"/>
              <a:ea typeface="+mn-ea"/>
              <a:cs typeface="+mn-cs"/>
            </a:rPr>
            <a:t>前年度に比べ、</a:t>
          </a:r>
          <a:r>
            <a:rPr lang="en-US" altLang="ja-JP" sz="1050">
              <a:solidFill>
                <a:sysClr val="windowText" lastClr="000000"/>
              </a:solidFill>
              <a:effectLst/>
              <a:latin typeface="+mn-lt"/>
              <a:ea typeface="+mn-ea"/>
              <a:cs typeface="+mn-cs"/>
            </a:rPr>
            <a:t>0.5</a:t>
          </a:r>
          <a:r>
            <a:rPr lang="ja-JP" altLang="en-US"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改善したものの、類似団体平均に比べ、</a:t>
          </a:r>
          <a:r>
            <a:rPr lang="en-US" altLang="ja-JP" sz="1050">
              <a:solidFill>
                <a:sysClr val="windowText" lastClr="000000"/>
              </a:solidFill>
              <a:effectLst/>
              <a:latin typeface="+mn-lt"/>
              <a:ea typeface="+mn-ea"/>
              <a:cs typeface="+mn-cs"/>
            </a:rPr>
            <a:t>3.0</a:t>
          </a:r>
          <a:r>
            <a:rPr lang="ja-JP" altLang="en-US" sz="1050">
              <a:solidFill>
                <a:sysClr val="windowText" lastClr="000000"/>
              </a:solidFill>
              <a:effectLst/>
              <a:latin typeface="+mn-lt"/>
              <a:ea typeface="+mn-ea"/>
              <a:cs typeface="+mn-cs"/>
            </a:rPr>
            <a:t>％高い</a:t>
          </a:r>
          <a:r>
            <a:rPr lang="ja-JP" altLang="ja-JP" sz="1050">
              <a:solidFill>
                <a:sysClr val="windowText" lastClr="000000"/>
              </a:solidFill>
              <a:effectLst/>
              <a:latin typeface="+mn-lt"/>
              <a:ea typeface="+mn-ea"/>
              <a:cs typeface="+mn-cs"/>
            </a:rPr>
            <a:t>結果となった。</a:t>
          </a:r>
          <a:endParaRPr lang="en-US" altLang="ja-JP" sz="1050">
            <a:solidFill>
              <a:sysClr val="windowText" lastClr="000000"/>
            </a:solidFill>
            <a:effectLst/>
            <a:latin typeface="+mn-lt"/>
            <a:ea typeface="+mn-ea"/>
            <a:cs typeface="+mn-cs"/>
          </a:endParaRPr>
        </a:p>
        <a:p>
          <a:pPr rtl="0"/>
          <a:r>
            <a:rPr lang="ja-JP" altLang="en-US" sz="1050">
              <a:solidFill>
                <a:sysClr val="windowText" lastClr="000000"/>
              </a:solidFill>
              <a:effectLst/>
              <a:latin typeface="+mn-lt"/>
              <a:ea typeface="+mn-ea"/>
              <a:cs typeface="+mn-cs"/>
            </a:rPr>
            <a:t>　</a:t>
          </a:r>
          <a:r>
            <a:rPr lang="ja-JP" altLang="ja-JP" sz="1050">
              <a:solidFill>
                <a:sysClr val="windowText" lastClr="000000"/>
              </a:solidFill>
              <a:effectLst/>
              <a:latin typeface="+mn-lt"/>
              <a:ea typeface="+mn-ea"/>
              <a:cs typeface="+mn-cs"/>
            </a:rPr>
            <a:t>これは、過去の大型事業の地方債償還額が大きいことが要因であるが、ここ数年の経過をみると平成</a:t>
          </a:r>
          <a:r>
            <a:rPr lang="en-US" altLang="ja-JP" sz="1050">
              <a:solidFill>
                <a:sysClr val="windowText" lastClr="000000"/>
              </a:solidFill>
              <a:effectLst/>
              <a:latin typeface="+mn-lt"/>
              <a:ea typeface="+mn-ea"/>
              <a:cs typeface="+mn-cs"/>
            </a:rPr>
            <a:t>22</a:t>
          </a:r>
          <a:r>
            <a:rPr lang="ja-JP" altLang="ja-JP" sz="1050">
              <a:solidFill>
                <a:sysClr val="windowText" lastClr="000000"/>
              </a:solidFill>
              <a:effectLst/>
              <a:latin typeface="+mn-lt"/>
              <a:ea typeface="+mn-ea"/>
              <a:cs typeface="+mn-cs"/>
            </a:rPr>
            <a:t>年度に実施した繰上償還（計</a:t>
          </a:r>
          <a:r>
            <a:rPr lang="en-US" altLang="ja-JP" sz="1050">
              <a:solidFill>
                <a:sysClr val="windowText" lastClr="000000"/>
              </a:solidFill>
              <a:effectLst/>
              <a:latin typeface="+mn-lt"/>
              <a:ea typeface="+mn-ea"/>
              <a:cs typeface="+mn-cs"/>
            </a:rPr>
            <a:t>306</a:t>
          </a:r>
          <a:r>
            <a:rPr lang="ja-JP" altLang="ja-JP" sz="1050">
              <a:solidFill>
                <a:sysClr val="windowText" lastClr="000000"/>
              </a:solidFill>
              <a:effectLst/>
              <a:latin typeface="+mn-lt"/>
              <a:ea typeface="+mn-ea"/>
              <a:cs typeface="+mn-cs"/>
            </a:rPr>
            <a:t>百万円）や基金繰入による一部事務組合（東彼地区保健福祉組合）負担金の準元利償還金の減少の効果により改善し</a:t>
          </a:r>
          <a:r>
            <a:rPr lang="ja-JP" altLang="en-US" sz="1050">
              <a:solidFill>
                <a:sysClr val="windowText" lastClr="000000"/>
              </a:solidFill>
              <a:effectLst/>
              <a:latin typeface="+mn-lt"/>
              <a:ea typeface="+mn-ea"/>
              <a:cs typeface="+mn-cs"/>
            </a:rPr>
            <a:t>て</a:t>
          </a:r>
          <a:r>
            <a:rPr lang="ja-JP" altLang="ja-JP" sz="1050">
              <a:solidFill>
                <a:sysClr val="windowText" lastClr="000000"/>
              </a:solidFill>
              <a:effectLst/>
              <a:latin typeface="+mn-lt"/>
              <a:ea typeface="+mn-ea"/>
              <a:cs typeface="+mn-cs"/>
            </a:rPr>
            <a:t>いる。</a:t>
          </a:r>
          <a:endParaRPr lang="ja-JP" altLang="ja-JP" sz="1050">
            <a:solidFill>
              <a:sysClr val="windowText" lastClr="000000"/>
            </a:solidFill>
            <a:effectLst/>
          </a:endParaRPr>
        </a:p>
        <a:p>
          <a:r>
            <a:rPr lang="ja-JP" altLang="ja-JP" sz="1050">
              <a:solidFill>
                <a:sysClr val="windowText" lastClr="000000"/>
              </a:solidFill>
              <a:effectLst/>
              <a:latin typeface="+mn-lt"/>
              <a:ea typeface="+mn-ea"/>
              <a:cs typeface="+mn-cs"/>
            </a:rPr>
            <a:t>　しかしながら、公共下水道への公債費繰出、工業団地等の大型事業への起債発行を実施しており、今後は、大きな改善は見込めない状態である。このため、自主財源の確保に努めつつ、建設事業発行については、交付税措置のあるものを主とし、起債借入額は、当年度の元金償還額以下を基本とした財政運営を徹底する。</a:t>
          </a:r>
          <a:endParaRPr kumimoji="1" lang="ja-JP" altLang="en-US" sz="105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57573</xdr:rowOff>
    </xdr:from>
    <xdr:to>
      <xdr:col>24</xdr:col>
      <xdr:colOff>558800</xdr:colOff>
      <xdr:row>42</xdr:row>
      <xdr:rowOff>97790</xdr:rowOff>
    </xdr:to>
    <xdr:cxnSp macro="">
      <xdr:nvCxnSpPr>
        <xdr:cNvPr id="377" name="直線コネクタ 376"/>
        <xdr:cNvCxnSpPr/>
      </xdr:nvCxnSpPr>
      <xdr:spPr>
        <a:xfrm flipV="1">
          <a:off x="16179800" y="72584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8"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43</xdr:row>
      <xdr:rowOff>6773</xdr:rowOff>
    </xdr:to>
    <xdr:cxnSp macro="">
      <xdr:nvCxnSpPr>
        <xdr:cNvPr id="380" name="直線コネクタ 379"/>
        <xdr:cNvCxnSpPr/>
      </xdr:nvCxnSpPr>
      <xdr:spPr>
        <a:xfrm flipV="1">
          <a:off x="15290800" y="72986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2" name="テキスト ボックス 381"/>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95250</xdr:rowOff>
    </xdr:to>
    <xdr:cxnSp macro="">
      <xdr:nvCxnSpPr>
        <xdr:cNvPr id="383" name="直線コネクタ 382"/>
        <xdr:cNvCxnSpPr/>
      </xdr:nvCxnSpPr>
      <xdr:spPr>
        <a:xfrm flipV="1">
          <a:off x="14401800" y="73791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5" name="テキスト ボックス 38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20320</xdr:rowOff>
    </xdr:to>
    <xdr:cxnSp macro="">
      <xdr:nvCxnSpPr>
        <xdr:cNvPr id="386" name="直線コネクタ 385"/>
        <xdr:cNvCxnSpPr/>
      </xdr:nvCxnSpPr>
      <xdr:spPr>
        <a:xfrm flipV="1">
          <a:off x="13512800" y="74676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8" name="テキスト ボックス 387"/>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389" name="フローチャート : 判断 388"/>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3404</xdr:rowOff>
    </xdr:from>
    <xdr:ext cx="762000" cy="259045"/>
    <xdr:sp macro="" textlink="">
      <xdr:nvSpPr>
        <xdr:cNvPr id="390" name="テキスト ボックス 389"/>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6773</xdr:rowOff>
    </xdr:from>
    <xdr:to>
      <xdr:col>24</xdr:col>
      <xdr:colOff>609600</xdr:colOff>
      <xdr:row>42</xdr:row>
      <xdr:rowOff>108373</xdr:rowOff>
    </xdr:to>
    <xdr:sp macro="" textlink="">
      <xdr:nvSpPr>
        <xdr:cNvPr id="396" name="円/楕円 395"/>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150300</xdr:rowOff>
    </xdr:from>
    <xdr:ext cx="762000" cy="259045"/>
    <xdr:sp macro="" textlink="">
      <xdr:nvSpPr>
        <xdr:cNvPr id="397"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8" name="円/楕円 397"/>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9" name="テキスト ボックス 398"/>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127423</xdr:rowOff>
    </xdr:from>
    <xdr:to>
      <xdr:col>22</xdr:col>
      <xdr:colOff>254000</xdr:colOff>
      <xdr:row>43</xdr:row>
      <xdr:rowOff>57573</xdr:rowOff>
    </xdr:to>
    <xdr:sp macro="" textlink="">
      <xdr:nvSpPr>
        <xdr:cNvPr id="400" name="円/楕円 399"/>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42350</xdr:rowOff>
    </xdr:from>
    <xdr:ext cx="762000" cy="259045"/>
    <xdr:sp macro="" textlink="">
      <xdr:nvSpPr>
        <xdr:cNvPr id="401" name="テキスト ボックス 400"/>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2" name="円/楕円 401"/>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3" name="テキスト ボックス 402"/>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4" name="円/楕円 403"/>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5" name="テキスト ボックス 404"/>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類似団体平均の</a:t>
          </a:r>
          <a:r>
            <a:rPr lang="en-US" altLang="ja-JP" sz="1050">
              <a:solidFill>
                <a:schemeClr val="dk1"/>
              </a:solidFill>
              <a:effectLst/>
              <a:latin typeface="+mn-lt"/>
              <a:ea typeface="+mn-ea"/>
              <a:cs typeface="+mn-cs"/>
            </a:rPr>
            <a:t>48.7</a:t>
          </a:r>
          <a:r>
            <a:rPr lang="ja-JP" altLang="ja-JP" sz="1050">
              <a:solidFill>
                <a:schemeClr val="dk1"/>
              </a:solidFill>
              <a:effectLst/>
              <a:latin typeface="+mn-lt"/>
              <a:ea typeface="+mn-ea"/>
              <a:cs typeface="+mn-cs"/>
            </a:rPr>
            <a:t>％を下回る</a:t>
          </a:r>
          <a:r>
            <a:rPr lang="en-US" altLang="ja-JP" sz="1050">
              <a:solidFill>
                <a:schemeClr val="dk1"/>
              </a:solidFill>
              <a:effectLst/>
              <a:latin typeface="+mn-lt"/>
              <a:ea typeface="+mn-ea"/>
              <a:cs typeface="+mn-cs"/>
            </a:rPr>
            <a:t>23.8</a:t>
          </a:r>
          <a:r>
            <a:rPr lang="ja-JP" altLang="ja-JP" sz="1050">
              <a:solidFill>
                <a:schemeClr val="dk1"/>
              </a:solidFill>
              <a:effectLst/>
              <a:latin typeface="+mn-lt"/>
              <a:ea typeface="+mn-ea"/>
              <a:cs typeface="+mn-cs"/>
            </a:rPr>
            <a:t>％であり、前年度に比べても</a:t>
          </a:r>
          <a:r>
            <a:rPr lang="en-US" altLang="ja-JP" sz="1050">
              <a:solidFill>
                <a:schemeClr val="dk1"/>
              </a:solidFill>
              <a:effectLst/>
              <a:latin typeface="+mn-lt"/>
              <a:ea typeface="+mn-ea"/>
              <a:cs typeface="+mn-cs"/>
            </a:rPr>
            <a:t>10.2</a:t>
          </a:r>
          <a:r>
            <a:rPr lang="ja-JP" altLang="ja-JP" sz="1050">
              <a:solidFill>
                <a:schemeClr val="dk1"/>
              </a:solidFill>
              <a:effectLst/>
              <a:latin typeface="+mn-lt"/>
              <a:ea typeface="+mn-ea"/>
              <a:cs typeface="+mn-cs"/>
            </a:rPr>
            <a:t>％改善している。</a:t>
          </a:r>
          <a:endParaRPr lang="ja-JP" altLang="ja-JP" sz="1050">
            <a:effectLst/>
          </a:endParaRPr>
        </a:p>
        <a:p>
          <a:pPr rtl="0"/>
          <a:r>
            <a:rPr lang="ja-JP" altLang="ja-JP" sz="1050">
              <a:solidFill>
                <a:sysClr val="windowText" lastClr="000000"/>
              </a:solidFill>
              <a:effectLst/>
              <a:latin typeface="+mn-lt"/>
              <a:ea typeface="+mn-ea"/>
              <a:cs typeface="+mn-cs"/>
            </a:rPr>
            <a:t>　これは、地方債発行の抑制に伴い地方債残高が順調に減少していること、職員数減に伴い退職手当組合の負担見込額が減少していること、基金積立に伴い充当可能財源が増加した</a:t>
          </a:r>
          <a:r>
            <a:rPr lang="ja-JP" altLang="en-US" sz="1050">
              <a:solidFill>
                <a:sysClr val="windowText" lastClr="000000"/>
              </a:solidFill>
              <a:effectLst/>
              <a:latin typeface="+mn-lt"/>
              <a:ea typeface="+mn-ea"/>
              <a:cs typeface="+mn-cs"/>
            </a:rPr>
            <a:t>ことが要因</a:t>
          </a:r>
          <a:r>
            <a:rPr lang="ja-JP" altLang="ja-JP" sz="1050">
              <a:solidFill>
                <a:sysClr val="windowText" lastClr="000000"/>
              </a:solidFill>
              <a:effectLst/>
              <a:latin typeface="+mn-lt"/>
              <a:ea typeface="+mn-ea"/>
              <a:cs typeface="+mn-cs"/>
            </a:rPr>
            <a:t>である。</a:t>
          </a:r>
          <a:endParaRPr lang="en-US" altLang="ja-JP" sz="1050">
            <a:solidFill>
              <a:sysClr val="windowText" lastClr="000000"/>
            </a:solidFill>
            <a:effectLst/>
            <a:latin typeface="+mn-lt"/>
            <a:ea typeface="+mn-ea"/>
            <a:cs typeface="+mn-cs"/>
          </a:endParaRPr>
        </a:p>
        <a:p>
          <a:pPr rtl="0"/>
          <a:r>
            <a:rPr lang="ja-JP" altLang="en-US" sz="1050">
              <a:solidFill>
                <a:sysClr val="windowText" lastClr="000000"/>
              </a:solidFill>
              <a:effectLst/>
              <a:latin typeface="+mn-lt"/>
              <a:ea typeface="+mn-ea"/>
              <a:cs typeface="+mn-cs"/>
            </a:rPr>
            <a:t>　</a:t>
          </a:r>
          <a:r>
            <a:rPr lang="ja-JP" altLang="ja-JP" sz="1050">
              <a:solidFill>
                <a:sysClr val="windowText" lastClr="000000"/>
              </a:solidFill>
              <a:effectLst/>
              <a:latin typeface="+mn-lt"/>
              <a:ea typeface="+mn-ea"/>
              <a:cs typeface="+mn-cs"/>
            </a:rPr>
            <a:t>一方、各種建設事業の起債残高は、福祉組合の清掃工場の建替などの大型事業の実施で、減少幅が縮小し、現在の残高レベルで推移する見込であり、また、公共下水道事業の進展に伴う公営企業債の償還額への繰出額が増加見込である。</a:t>
          </a:r>
          <a:endParaRPr lang="en-US" altLang="ja-JP" sz="1050">
            <a:solidFill>
              <a:sysClr val="windowText" lastClr="000000"/>
            </a:solidFill>
            <a:effectLst/>
            <a:latin typeface="+mn-lt"/>
            <a:ea typeface="+mn-ea"/>
            <a:cs typeface="+mn-cs"/>
          </a:endParaRPr>
        </a:p>
        <a:p>
          <a:pPr rtl="0"/>
          <a:r>
            <a:rPr lang="ja-JP" altLang="en-US" sz="1050">
              <a:solidFill>
                <a:srgbClr val="FF0000"/>
              </a:solidFill>
              <a:effectLst/>
              <a:latin typeface="+mn-lt"/>
              <a:ea typeface="+mn-ea"/>
              <a:cs typeface="+mn-cs"/>
            </a:rPr>
            <a:t>　</a:t>
          </a:r>
          <a:r>
            <a:rPr lang="ja-JP" altLang="ja-JP" sz="1050">
              <a:solidFill>
                <a:sysClr val="windowText" lastClr="000000"/>
              </a:solidFill>
              <a:effectLst/>
              <a:latin typeface="+mn-lt"/>
              <a:ea typeface="+mn-ea"/>
              <a:cs typeface="+mn-cs"/>
            </a:rPr>
            <a:t>今後においては、新規事業の実施については、後年度の財政措置を考慮して実施し、併せて、借換や繰上償還等により、将来の負担を少しでも軽減できるよう財政の健全化を図る。</a:t>
          </a:r>
          <a:endParaRPr lang="ja-JP" altLang="ja-JP" sz="105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165659</xdr:rowOff>
    </xdr:from>
    <xdr:to>
      <xdr:col>24</xdr:col>
      <xdr:colOff>558800</xdr:colOff>
      <xdr:row>15</xdr:row>
      <xdr:rowOff>43434</xdr:rowOff>
    </xdr:to>
    <xdr:cxnSp macro="">
      <xdr:nvCxnSpPr>
        <xdr:cNvPr id="437" name="直線コネクタ 436"/>
        <xdr:cNvCxnSpPr/>
      </xdr:nvCxnSpPr>
      <xdr:spPr>
        <a:xfrm flipV="1">
          <a:off x="16179800" y="2565959"/>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8"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43434</xdr:rowOff>
    </xdr:from>
    <xdr:to>
      <xdr:col>23</xdr:col>
      <xdr:colOff>406400</xdr:colOff>
      <xdr:row>15</xdr:row>
      <xdr:rowOff>119685</xdr:rowOff>
    </xdr:to>
    <xdr:cxnSp macro="">
      <xdr:nvCxnSpPr>
        <xdr:cNvPr id="440" name="直線コネクタ 439"/>
        <xdr:cNvCxnSpPr/>
      </xdr:nvCxnSpPr>
      <xdr:spPr>
        <a:xfrm flipV="1">
          <a:off x="15290800" y="2615184"/>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6977</xdr:rowOff>
    </xdr:from>
    <xdr:ext cx="736600" cy="259045"/>
    <xdr:sp macro="" textlink="">
      <xdr:nvSpPr>
        <xdr:cNvPr id="442" name="テキスト ボックス 441"/>
        <xdr:cNvSpPr txBox="1"/>
      </xdr:nvSpPr>
      <xdr:spPr>
        <a:xfrm>
          <a:off x="15798800" y="27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113894</xdr:rowOff>
    </xdr:from>
    <xdr:to>
      <xdr:col>22</xdr:col>
      <xdr:colOff>203200</xdr:colOff>
      <xdr:row>15</xdr:row>
      <xdr:rowOff>119685</xdr:rowOff>
    </xdr:to>
    <xdr:cxnSp macro="">
      <xdr:nvCxnSpPr>
        <xdr:cNvPr id="443" name="直線コネクタ 442"/>
        <xdr:cNvCxnSpPr/>
      </xdr:nvCxnSpPr>
      <xdr:spPr>
        <a:xfrm>
          <a:off x="14401800" y="268564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39311</xdr:rowOff>
    </xdr:from>
    <xdr:ext cx="762000" cy="259045"/>
    <xdr:sp macro="" textlink="">
      <xdr:nvSpPr>
        <xdr:cNvPr id="445" name="テキスト ボックス 444"/>
        <xdr:cNvSpPr txBox="1"/>
      </xdr:nvSpPr>
      <xdr:spPr>
        <a:xfrm>
          <a:off x="14909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113894</xdr:rowOff>
    </xdr:from>
    <xdr:to>
      <xdr:col>21</xdr:col>
      <xdr:colOff>0</xdr:colOff>
      <xdr:row>16</xdr:row>
      <xdr:rowOff>20142</xdr:rowOff>
    </xdr:to>
    <xdr:cxnSp macro="">
      <xdr:nvCxnSpPr>
        <xdr:cNvPr id="446" name="直線コネクタ 445"/>
        <xdr:cNvCxnSpPr/>
      </xdr:nvCxnSpPr>
      <xdr:spPr>
        <a:xfrm flipV="1">
          <a:off x="13512800" y="2685644"/>
          <a:ext cx="889000" cy="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8" name="テキスト ボックス 447"/>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49" name="フローチャート : 判断 448"/>
        <xdr:cNvSpPr/>
      </xdr:nvSpPr>
      <xdr:spPr>
        <a:xfrm>
          <a:off x="13462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152722</xdr:rowOff>
    </xdr:from>
    <xdr:ext cx="762000" cy="259045"/>
    <xdr:sp macro="" textlink="">
      <xdr:nvSpPr>
        <xdr:cNvPr id="450" name="テキスト ボックス 449"/>
        <xdr:cNvSpPr txBox="1"/>
      </xdr:nvSpPr>
      <xdr:spPr>
        <a:xfrm>
          <a:off x="13131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114859</xdr:rowOff>
    </xdr:from>
    <xdr:to>
      <xdr:col>24</xdr:col>
      <xdr:colOff>609600</xdr:colOff>
      <xdr:row>15</xdr:row>
      <xdr:rowOff>45009</xdr:rowOff>
    </xdr:to>
    <xdr:sp macro="" textlink="">
      <xdr:nvSpPr>
        <xdr:cNvPr id="456" name="円/楕円 455"/>
        <xdr:cNvSpPr/>
      </xdr:nvSpPr>
      <xdr:spPr>
        <a:xfrm>
          <a:off x="16967200" y="25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36136</xdr:rowOff>
    </xdr:from>
    <xdr:ext cx="762000" cy="259045"/>
    <xdr:sp macro="" textlink="">
      <xdr:nvSpPr>
        <xdr:cNvPr id="457" name="将来負担の状況該当値テキスト"/>
        <xdr:cNvSpPr txBox="1"/>
      </xdr:nvSpPr>
      <xdr:spPr>
        <a:xfrm>
          <a:off x="17106900" y="243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164084</xdr:rowOff>
    </xdr:from>
    <xdr:to>
      <xdr:col>23</xdr:col>
      <xdr:colOff>457200</xdr:colOff>
      <xdr:row>15</xdr:row>
      <xdr:rowOff>94234</xdr:rowOff>
    </xdr:to>
    <xdr:sp macro="" textlink="">
      <xdr:nvSpPr>
        <xdr:cNvPr id="458" name="円/楕円 457"/>
        <xdr:cNvSpPr/>
      </xdr:nvSpPr>
      <xdr:spPr>
        <a:xfrm>
          <a:off x="16129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104411</xdr:rowOff>
    </xdr:from>
    <xdr:ext cx="736600" cy="259045"/>
    <xdr:sp macro="" textlink="">
      <xdr:nvSpPr>
        <xdr:cNvPr id="459" name="テキスト ボックス 458"/>
        <xdr:cNvSpPr txBox="1"/>
      </xdr:nvSpPr>
      <xdr:spPr>
        <a:xfrm>
          <a:off x="15798800" y="233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68885</xdr:rowOff>
    </xdr:from>
    <xdr:to>
      <xdr:col>22</xdr:col>
      <xdr:colOff>254000</xdr:colOff>
      <xdr:row>15</xdr:row>
      <xdr:rowOff>170485</xdr:rowOff>
    </xdr:to>
    <xdr:sp macro="" textlink="">
      <xdr:nvSpPr>
        <xdr:cNvPr id="460" name="円/楕円 459"/>
        <xdr:cNvSpPr/>
      </xdr:nvSpPr>
      <xdr:spPr>
        <a:xfrm>
          <a:off x="15240000" y="26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9212</xdr:rowOff>
    </xdr:from>
    <xdr:ext cx="762000" cy="259045"/>
    <xdr:sp macro="" textlink="">
      <xdr:nvSpPr>
        <xdr:cNvPr id="461" name="テキスト ボックス 460"/>
        <xdr:cNvSpPr txBox="1"/>
      </xdr:nvSpPr>
      <xdr:spPr>
        <a:xfrm>
          <a:off x="14909800" y="24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63094</xdr:rowOff>
    </xdr:from>
    <xdr:to>
      <xdr:col>21</xdr:col>
      <xdr:colOff>50800</xdr:colOff>
      <xdr:row>15</xdr:row>
      <xdr:rowOff>164694</xdr:rowOff>
    </xdr:to>
    <xdr:sp macro="" textlink="">
      <xdr:nvSpPr>
        <xdr:cNvPr id="462" name="円/楕円 461"/>
        <xdr:cNvSpPr/>
      </xdr:nvSpPr>
      <xdr:spPr>
        <a:xfrm>
          <a:off x="14351000" y="26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3421</xdr:rowOff>
    </xdr:from>
    <xdr:ext cx="762000" cy="259045"/>
    <xdr:sp macro="" textlink="">
      <xdr:nvSpPr>
        <xdr:cNvPr id="463" name="テキスト ボックス 462"/>
        <xdr:cNvSpPr txBox="1"/>
      </xdr:nvSpPr>
      <xdr:spPr>
        <a:xfrm>
          <a:off x="14020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140792</xdr:rowOff>
    </xdr:from>
    <xdr:to>
      <xdr:col>19</xdr:col>
      <xdr:colOff>533400</xdr:colOff>
      <xdr:row>16</xdr:row>
      <xdr:rowOff>70942</xdr:rowOff>
    </xdr:to>
    <xdr:sp macro="" textlink="">
      <xdr:nvSpPr>
        <xdr:cNvPr id="464" name="円/楕円 463"/>
        <xdr:cNvSpPr/>
      </xdr:nvSpPr>
      <xdr:spPr>
        <a:xfrm>
          <a:off x="13462000" y="271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81119</xdr:rowOff>
    </xdr:from>
    <xdr:ext cx="762000" cy="259045"/>
    <xdr:sp macro="" textlink="">
      <xdr:nvSpPr>
        <xdr:cNvPr id="465" name="テキスト ボックス 464"/>
        <xdr:cNvSpPr txBox="1"/>
      </xdr:nvSpPr>
      <xdr:spPr>
        <a:xfrm>
          <a:off x="13131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長崎県波佐見町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15,154
15,123
56.00
6,649,057
6,480,718
100,053
3,534,202
6,545,760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23.8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経常収支比率に占める人件費の割合は、</a:t>
          </a:r>
          <a:r>
            <a:rPr lang="en-US" altLang="ja-JP" sz="1100">
              <a:solidFill>
                <a:schemeClr val="dk1"/>
              </a:solidFill>
              <a:effectLst/>
              <a:latin typeface="+mn-lt"/>
              <a:ea typeface="+mn-ea"/>
              <a:cs typeface="+mn-cs"/>
            </a:rPr>
            <a:t>17.3</a:t>
          </a:r>
          <a:r>
            <a:rPr lang="ja-JP" altLang="ja-JP" sz="1100">
              <a:solidFill>
                <a:schemeClr val="dk1"/>
              </a:solidFill>
              <a:effectLst/>
              <a:latin typeface="+mn-lt"/>
              <a:ea typeface="+mn-ea"/>
              <a:cs typeface="+mn-cs"/>
            </a:rPr>
            <a:t>％と類似団体に比べ</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％低く、前年度に比べ</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％低くなっている。これは、</a:t>
          </a:r>
          <a:r>
            <a:rPr lang="ja-JP" altLang="en-US" sz="1100">
              <a:solidFill>
                <a:schemeClr val="dk1"/>
              </a:solidFill>
              <a:effectLst/>
              <a:latin typeface="+mn-lt"/>
              <a:ea typeface="+mn-ea"/>
              <a:cs typeface="+mn-cs"/>
            </a:rPr>
            <a:t>給与改定等による若干の増があったものの</a:t>
          </a:r>
          <a:r>
            <a:rPr lang="ja-JP" altLang="ja-JP" sz="1100">
              <a:solidFill>
                <a:schemeClr val="dk1"/>
              </a:solidFill>
              <a:effectLst/>
              <a:latin typeface="+mn-lt"/>
              <a:ea typeface="+mn-ea"/>
              <a:cs typeface="+mn-cs"/>
            </a:rPr>
            <a:t>職員の退職・採用に伴う</a:t>
          </a:r>
          <a:r>
            <a:rPr lang="ja-JP" altLang="en-US" sz="1100">
              <a:solidFill>
                <a:schemeClr val="dk1"/>
              </a:solidFill>
              <a:effectLst/>
              <a:latin typeface="+mn-lt"/>
              <a:ea typeface="+mn-ea"/>
              <a:cs typeface="+mn-cs"/>
            </a:rPr>
            <a:t>入れ替え効果、退職金の見直しに伴う退職手当組合への負担金が減となったことに</a:t>
          </a:r>
          <a:r>
            <a:rPr lang="ja-JP" altLang="ja-JP" sz="1100">
              <a:solidFill>
                <a:schemeClr val="dk1"/>
              </a:solidFill>
              <a:effectLst/>
              <a:latin typeface="+mn-lt"/>
              <a:ea typeface="+mn-ea"/>
              <a:cs typeface="+mn-cs"/>
            </a:rPr>
            <a:t>よる</a:t>
          </a:r>
          <a:r>
            <a:rPr lang="ja-JP" altLang="en-US" sz="1100">
              <a:solidFill>
                <a:schemeClr val="dk1"/>
              </a:solidFill>
              <a:effectLst/>
              <a:latin typeface="+mn-lt"/>
              <a:ea typeface="+mn-ea"/>
              <a:cs typeface="+mn-cs"/>
            </a:rPr>
            <a:t>もの</a:t>
          </a:r>
          <a:r>
            <a:rPr lang="ja-JP" altLang="ja-JP" sz="1100">
              <a:solidFill>
                <a:schemeClr val="dk1"/>
              </a:solidFill>
              <a:effectLst/>
              <a:latin typeface="+mn-lt"/>
              <a:ea typeface="+mn-ea"/>
              <a:cs typeface="+mn-cs"/>
            </a:rPr>
            <a:t>である。</a:t>
          </a:r>
          <a:endParaRPr lang="ja-JP" altLang="ja-JP" sz="1400">
            <a:effectLst/>
          </a:endParaRPr>
        </a:p>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、人口１人当たりの人件費決算額は、</a:t>
          </a:r>
          <a:r>
            <a:rPr lang="en-US" altLang="ja-JP" sz="1100">
              <a:solidFill>
                <a:schemeClr val="dk1"/>
              </a:solidFill>
              <a:effectLst/>
              <a:latin typeface="+mn-lt"/>
              <a:ea typeface="+mn-ea"/>
              <a:cs typeface="+mn-cs"/>
            </a:rPr>
            <a:t>45,164</a:t>
          </a:r>
          <a:r>
            <a:rPr lang="ja-JP" altLang="ja-JP" sz="1100">
              <a:solidFill>
                <a:schemeClr val="dk1"/>
              </a:solidFill>
              <a:effectLst/>
              <a:latin typeface="+mn-lt"/>
              <a:ea typeface="+mn-ea"/>
              <a:cs typeface="+mn-cs"/>
            </a:rPr>
            <a:t>円と類似団体平均（</a:t>
          </a:r>
          <a:r>
            <a:rPr lang="en-US" altLang="ja-JP" sz="1100">
              <a:solidFill>
                <a:schemeClr val="dk1"/>
              </a:solidFill>
              <a:effectLst/>
              <a:latin typeface="+mn-lt"/>
              <a:ea typeface="+mn-ea"/>
              <a:cs typeface="+mn-cs"/>
            </a:rPr>
            <a:t>77,799</a:t>
          </a:r>
          <a:r>
            <a:rPr lang="ja-JP" altLang="ja-JP" sz="1100">
              <a:solidFill>
                <a:schemeClr val="dk1"/>
              </a:solidFill>
              <a:effectLst/>
              <a:latin typeface="+mn-lt"/>
              <a:ea typeface="+mn-ea"/>
              <a:cs typeface="+mn-cs"/>
            </a:rPr>
            <a:t>円）と比べ約</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％下回っている。</a:t>
          </a:r>
          <a:r>
            <a:rPr lang="ja-JP" altLang="ja-JP" sz="1100">
              <a:solidFill>
                <a:sysClr val="windowText" lastClr="000000"/>
              </a:solidFill>
              <a:effectLst/>
              <a:latin typeface="+mn-lt"/>
              <a:ea typeface="+mn-ea"/>
              <a:cs typeface="+mn-cs"/>
            </a:rPr>
            <a:t>事業費支弁費人件費等、人件費に準ずる費用を含めた人口</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人当たりの決算額</a:t>
          </a:r>
          <a:r>
            <a:rPr lang="ja-JP" altLang="en-US" sz="1100">
              <a:solidFill>
                <a:sysClr val="windowText" lastClr="000000"/>
              </a:solidFill>
              <a:effectLst/>
              <a:latin typeface="+mn-lt"/>
              <a:ea typeface="+mn-ea"/>
              <a:cs typeface="+mn-cs"/>
            </a:rPr>
            <a:t>も</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46,583</a:t>
          </a:r>
          <a:r>
            <a:rPr lang="ja-JP" altLang="ja-JP" sz="1100">
              <a:solidFill>
                <a:sysClr val="windowText" lastClr="000000"/>
              </a:solidFill>
              <a:effectLst/>
              <a:latin typeface="+mn-lt"/>
              <a:ea typeface="+mn-ea"/>
              <a:cs typeface="+mn-cs"/>
            </a:rPr>
            <a:t>円で類似団体平均の</a:t>
          </a:r>
          <a:r>
            <a:rPr lang="en-US" altLang="ja-JP" sz="1100">
              <a:solidFill>
                <a:sysClr val="windowText" lastClr="000000"/>
              </a:solidFill>
              <a:effectLst/>
              <a:latin typeface="+mn-lt"/>
              <a:ea typeface="+mn-ea"/>
              <a:cs typeface="+mn-cs"/>
            </a:rPr>
            <a:t>79,658</a:t>
          </a:r>
          <a:r>
            <a:rPr lang="ja-JP" altLang="ja-JP" sz="1100">
              <a:solidFill>
                <a:sysClr val="windowText" lastClr="000000"/>
              </a:solidFill>
              <a:effectLst/>
              <a:latin typeface="+mn-lt"/>
              <a:ea typeface="+mn-ea"/>
              <a:cs typeface="+mn-cs"/>
            </a:rPr>
            <a:t>円</a:t>
          </a:r>
          <a:r>
            <a:rPr lang="ja-JP" altLang="ja-JP" sz="1100">
              <a:solidFill>
                <a:schemeClr val="dk1"/>
              </a:solidFill>
              <a:effectLst/>
              <a:latin typeface="+mn-lt"/>
              <a:ea typeface="+mn-ea"/>
              <a:cs typeface="+mn-cs"/>
            </a:rPr>
            <a:t>を大きく下回っている。今後においても、職員数の適正な定員管理等に努め、人件費の抑制を図</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60706</xdr:rowOff>
    </xdr:from>
    <xdr:to>
      <xdr:col>7</xdr:col>
      <xdr:colOff>15875</xdr:colOff>
      <xdr:row>35</xdr:row>
      <xdr:rowOff>120142</xdr:rowOff>
    </xdr:to>
    <xdr:cxnSp macro="">
      <xdr:nvCxnSpPr>
        <xdr:cNvPr id="62" name="直線コネクタ 61"/>
        <xdr:cNvCxnSpPr/>
      </xdr:nvCxnSpPr>
      <xdr:spPr>
        <a:xfrm flipV="1">
          <a:off x="3987800" y="60614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120142</xdr:rowOff>
    </xdr:from>
    <xdr:to>
      <xdr:col>5</xdr:col>
      <xdr:colOff>549275</xdr:colOff>
      <xdr:row>36</xdr:row>
      <xdr:rowOff>12700</xdr:rowOff>
    </xdr:to>
    <xdr:cxnSp macro="">
      <xdr:nvCxnSpPr>
        <xdr:cNvPr id="65" name="直線コネクタ 64"/>
        <xdr:cNvCxnSpPr/>
      </xdr:nvCxnSpPr>
      <xdr:spPr>
        <a:xfrm flipV="1">
          <a:off x="3098800" y="6120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35560</xdr:rowOff>
    </xdr:to>
    <xdr:cxnSp macro="">
      <xdr:nvCxnSpPr>
        <xdr:cNvPr id="68" name="直線コネクタ 67"/>
        <xdr:cNvCxnSpPr/>
      </xdr:nvCxnSpPr>
      <xdr:spPr>
        <a:xfrm flipV="1">
          <a:off x="2209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35560</xdr:rowOff>
    </xdr:to>
    <xdr:cxnSp macro="">
      <xdr:nvCxnSpPr>
        <xdr:cNvPr id="71" name="直線コネクタ 70"/>
        <xdr:cNvCxnSpPr/>
      </xdr:nvCxnSpPr>
      <xdr:spPr>
        <a:xfrm>
          <a:off x="1320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74" name="フローチャート : 判断 73"/>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271</xdr:rowOff>
    </xdr:from>
    <xdr:ext cx="762000" cy="259045"/>
    <xdr:sp macro="" textlink="">
      <xdr:nvSpPr>
        <xdr:cNvPr id="75" name="テキスト ボックス 74"/>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9906</xdr:rowOff>
    </xdr:from>
    <xdr:to>
      <xdr:col>7</xdr:col>
      <xdr:colOff>66675</xdr:colOff>
      <xdr:row>35</xdr:row>
      <xdr:rowOff>111506</xdr:rowOff>
    </xdr:to>
    <xdr:sp macro="" textlink="">
      <xdr:nvSpPr>
        <xdr:cNvPr id="81" name="円/楕円 80"/>
        <xdr:cNvSpPr/>
      </xdr:nvSpPr>
      <xdr:spPr>
        <a:xfrm>
          <a:off x="4775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26433</xdr:rowOff>
    </xdr:from>
    <xdr:ext cx="762000" cy="259045"/>
    <xdr:sp macro="" textlink="">
      <xdr:nvSpPr>
        <xdr:cNvPr id="82" name="人件費該当値テキスト"/>
        <xdr:cNvSpPr txBox="1"/>
      </xdr:nvSpPr>
      <xdr:spPr>
        <a:xfrm>
          <a:off x="4914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69342</xdr:rowOff>
    </xdr:from>
    <xdr:to>
      <xdr:col>5</xdr:col>
      <xdr:colOff>600075</xdr:colOff>
      <xdr:row>35</xdr:row>
      <xdr:rowOff>170942</xdr:rowOff>
    </xdr:to>
    <xdr:sp macro="" textlink="">
      <xdr:nvSpPr>
        <xdr:cNvPr id="83" name="円/楕円 82"/>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9669</xdr:rowOff>
    </xdr:from>
    <xdr:ext cx="736600" cy="259045"/>
    <xdr:sp macro="" textlink="">
      <xdr:nvSpPr>
        <xdr:cNvPr id="84" name="テキスト ボックス 83"/>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5" name="円/楕円 84"/>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6" name="テキスト ボックス 8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7" name="円/楕円 86"/>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88" name="テキスト ボックス 87"/>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142494</xdr:rowOff>
    </xdr:from>
    <xdr:to>
      <xdr:col>1</xdr:col>
      <xdr:colOff>676275</xdr:colOff>
      <xdr:row>36</xdr:row>
      <xdr:rowOff>72644</xdr:rowOff>
    </xdr:to>
    <xdr:sp macro="" textlink="">
      <xdr:nvSpPr>
        <xdr:cNvPr id="89" name="円/楕円 88"/>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82821</xdr:rowOff>
    </xdr:from>
    <xdr:ext cx="762000" cy="259045"/>
    <xdr:sp macro="" textlink="">
      <xdr:nvSpPr>
        <xdr:cNvPr id="90" name="テキスト ボックス 89"/>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物件費の経常収支比率は、</a:t>
          </a:r>
          <a:r>
            <a:rPr lang="ja-JP" altLang="en-US" sz="1100" b="0" i="0" baseline="0">
              <a:solidFill>
                <a:schemeClr val="dk1"/>
              </a:solidFill>
              <a:effectLst/>
              <a:latin typeface="+mn-lt"/>
              <a:ea typeface="+mn-ea"/>
              <a:cs typeface="+mn-cs"/>
            </a:rPr>
            <a:t>前年度と同水準であるが</a:t>
          </a:r>
          <a:r>
            <a:rPr lang="ja-JP" altLang="ja-JP" sz="1100" b="0" i="0" baseline="0">
              <a:solidFill>
                <a:schemeClr val="dk1"/>
              </a:solidFill>
              <a:effectLst/>
              <a:latin typeface="+mn-lt"/>
              <a:ea typeface="+mn-ea"/>
              <a:cs typeface="+mn-cs"/>
            </a:rPr>
            <a:t>、類似団体平均に対しては</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これは、平成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年度からの予算要求段階での経常的経費の毎年△</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％削減を実施しているが、</a:t>
          </a:r>
          <a:r>
            <a:rPr lang="ja-JP" altLang="en-US" sz="1100" b="0" i="0" baseline="0">
              <a:solidFill>
                <a:schemeClr val="dk1"/>
              </a:solidFill>
              <a:effectLst/>
              <a:latin typeface="+mn-lt"/>
              <a:ea typeface="+mn-ea"/>
              <a:cs typeface="+mn-cs"/>
            </a:rPr>
            <a:t>学校施設の修繕や備品購入、マイナンバー制度に伴うシステム改修費等</a:t>
          </a:r>
          <a:r>
            <a:rPr lang="ja-JP" altLang="ja-JP" sz="1100" b="0" i="0" baseline="0">
              <a:solidFill>
                <a:schemeClr val="dk1"/>
              </a:solidFill>
              <a:effectLst/>
              <a:latin typeface="+mn-lt"/>
              <a:ea typeface="+mn-ea"/>
              <a:cs typeface="+mn-cs"/>
            </a:rPr>
            <a:t>が増加したた</a:t>
          </a:r>
          <a:r>
            <a:rPr lang="ja-JP" altLang="en-US" sz="1100" b="0" i="0" baseline="0">
              <a:solidFill>
                <a:schemeClr val="dk1"/>
              </a:solidFill>
              <a:effectLst/>
              <a:latin typeface="+mn-lt"/>
              <a:ea typeface="+mn-ea"/>
              <a:cs typeface="+mn-cs"/>
            </a:rPr>
            <a:t>め、前年度と同水準となった。</a:t>
          </a:r>
          <a:endParaRPr lang="ja-JP" altLang="ja-JP" sz="1400">
            <a:effectLst/>
          </a:endParaRPr>
        </a:p>
        <a:p>
          <a:pPr rtl="0"/>
          <a:r>
            <a:rPr lang="ja-JP" altLang="ja-JP" sz="1100" b="0" i="0" baseline="0">
              <a:solidFill>
                <a:schemeClr val="dk1"/>
              </a:solidFill>
              <a:effectLst/>
              <a:latin typeface="+mn-lt"/>
              <a:ea typeface="+mn-ea"/>
              <a:cs typeface="+mn-cs"/>
            </a:rPr>
            <a:t>　なお、人口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人当たりの決算額は、物件費全体で</a:t>
          </a:r>
          <a:r>
            <a:rPr lang="en-US" altLang="ja-JP" sz="1100" b="0" i="0" baseline="0">
              <a:solidFill>
                <a:schemeClr val="dk1"/>
              </a:solidFill>
              <a:effectLst/>
              <a:latin typeface="+mn-lt"/>
              <a:ea typeface="+mn-ea"/>
              <a:cs typeface="+mn-cs"/>
            </a:rPr>
            <a:t>38,319</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70,693</a:t>
          </a:r>
          <a:r>
            <a:rPr lang="ja-JP" altLang="ja-JP" sz="1100" b="0" i="0" baseline="0">
              <a:solidFill>
                <a:schemeClr val="dk1"/>
              </a:solidFill>
              <a:effectLst/>
              <a:latin typeface="+mn-lt"/>
              <a:ea typeface="+mn-ea"/>
              <a:cs typeface="+mn-cs"/>
            </a:rPr>
            <a:t>円と比較すると約</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％下回っている。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42091</xdr:rowOff>
    </xdr:from>
    <xdr:to>
      <xdr:col>24</xdr:col>
      <xdr:colOff>31750</xdr:colOff>
      <xdr:row>14</xdr:row>
      <xdr:rowOff>42091</xdr:rowOff>
    </xdr:to>
    <xdr:cxnSp macro="">
      <xdr:nvCxnSpPr>
        <xdr:cNvPr id="125" name="直線コネクタ 124"/>
        <xdr:cNvCxnSpPr/>
      </xdr:nvCxnSpPr>
      <xdr:spPr>
        <a:xfrm>
          <a:off x="15671800" y="2442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167821</xdr:rowOff>
    </xdr:from>
    <xdr:to>
      <xdr:col>22</xdr:col>
      <xdr:colOff>565150</xdr:colOff>
      <xdr:row>14</xdr:row>
      <xdr:rowOff>42091</xdr:rowOff>
    </xdr:to>
    <xdr:cxnSp macro="">
      <xdr:nvCxnSpPr>
        <xdr:cNvPr id="128" name="直線コネクタ 127"/>
        <xdr:cNvCxnSpPr/>
      </xdr:nvCxnSpPr>
      <xdr:spPr>
        <a:xfrm>
          <a:off x="14782800" y="239667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167821</xdr:rowOff>
    </xdr:from>
    <xdr:to>
      <xdr:col>21</xdr:col>
      <xdr:colOff>361950</xdr:colOff>
      <xdr:row>14</xdr:row>
      <xdr:rowOff>9434</xdr:rowOff>
    </xdr:to>
    <xdr:cxnSp macro="">
      <xdr:nvCxnSpPr>
        <xdr:cNvPr id="131" name="直線コネクタ 130"/>
        <xdr:cNvCxnSpPr/>
      </xdr:nvCxnSpPr>
      <xdr:spPr>
        <a:xfrm flipV="1">
          <a:off x="13893800" y="23966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9434</xdr:rowOff>
    </xdr:from>
    <xdr:to>
      <xdr:col>20</xdr:col>
      <xdr:colOff>158750</xdr:colOff>
      <xdr:row>14</xdr:row>
      <xdr:rowOff>22497</xdr:rowOff>
    </xdr:to>
    <xdr:cxnSp macro="">
      <xdr:nvCxnSpPr>
        <xdr:cNvPr id="134" name="直線コネクタ 133"/>
        <xdr:cNvCxnSpPr/>
      </xdr:nvCxnSpPr>
      <xdr:spPr>
        <a:xfrm flipV="1">
          <a:off x="13004800" y="24097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37" name="フローチャート : 判断 136"/>
        <xdr:cNvSpPr/>
      </xdr:nvSpPr>
      <xdr:spPr>
        <a:xfrm>
          <a:off x="12954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169108</xdr:rowOff>
    </xdr:from>
    <xdr:ext cx="762000" cy="259045"/>
    <xdr:sp macro="" textlink="">
      <xdr:nvSpPr>
        <xdr:cNvPr id="138" name="テキスト ボックス 137"/>
        <xdr:cNvSpPr txBox="1"/>
      </xdr:nvSpPr>
      <xdr:spPr>
        <a:xfrm>
          <a:off x="12623800" y="256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162741</xdr:rowOff>
    </xdr:from>
    <xdr:to>
      <xdr:col>24</xdr:col>
      <xdr:colOff>82550</xdr:colOff>
      <xdr:row>14</xdr:row>
      <xdr:rowOff>92891</xdr:rowOff>
    </xdr:to>
    <xdr:sp macro="" textlink="">
      <xdr:nvSpPr>
        <xdr:cNvPr id="144" name="円/楕円 143"/>
        <xdr:cNvSpPr/>
      </xdr:nvSpPr>
      <xdr:spPr>
        <a:xfrm>
          <a:off x="164592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7818</xdr:rowOff>
    </xdr:from>
    <xdr:ext cx="762000" cy="259045"/>
    <xdr:sp macro="" textlink="">
      <xdr:nvSpPr>
        <xdr:cNvPr id="145" name="物件費該当値テキスト"/>
        <xdr:cNvSpPr txBox="1"/>
      </xdr:nvSpPr>
      <xdr:spPr>
        <a:xfrm>
          <a:off x="16598900" y="223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162741</xdr:rowOff>
    </xdr:from>
    <xdr:to>
      <xdr:col>22</xdr:col>
      <xdr:colOff>615950</xdr:colOff>
      <xdr:row>14</xdr:row>
      <xdr:rowOff>92891</xdr:rowOff>
    </xdr:to>
    <xdr:sp macro="" textlink="">
      <xdr:nvSpPr>
        <xdr:cNvPr id="146" name="円/楕円 145"/>
        <xdr:cNvSpPr/>
      </xdr:nvSpPr>
      <xdr:spPr>
        <a:xfrm>
          <a:off x="15621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103068</xdr:rowOff>
    </xdr:from>
    <xdr:ext cx="736600" cy="259045"/>
    <xdr:sp macro="" textlink="">
      <xdr:nvSpPr>
        <xdr:cNvPr id="147" name="テキスト ボックス 146"/>
        <xdr:cNvSpPr txBox="1"/>
      </xdr:nvSpPr>
      <xdr:spPr>
        <a:xfrm>
          <a:off x="15290800" y="216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117021</xdr:rowOff>
    </xdr:from>
    <xdr:to>
      <xdr:col>21</xdr:col>
      <xdr:colOff>412750</xdr:colOff>
      <xdr:row>14</xdr:row>
      <xdr:rowOff>47171</xdr:rowOff>
    </xdr:to>
    <xdr:sp macro="" textlink="">
      <xdr:nvSpPr>
        <xdr:cNvPr id="148" name="円/楕円 147"/>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57348</xdr:rowOff>
    </xdr:from>
    <xdr:ext cx="762000" cy="259045"/>
    <xdr:sp macro="" textlink="">
      <xdr:nvSpPr>
        <xdr:cNvPr id="149" name="テキスト ボックス 148"/>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130084</xdr:rowOff>
    </xdr:from>
    <xdr:to>
      <xdr:col>20</xdr:col>
      <xdr:colOff>209550</xdr:colOff>
      <xdr:row>14</xdr:row>
      <xdr:rowOff>60234</xdr:rowOff>
    </xdr:to>
    <xdr:sp macro="" textlink="">
      <xdr:nvSpPr>
        <xdr:cNvPr id="150" name="円/楕円 149"/>
        <xdr:cNvSpPr/>
      </xdr:nvSpPr>
      <xdr:spPr>
        <a:xfrm>
          <a:off x="138430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70411</xdr:rowOff>
    </xdr:from>
    <xdr:ext cx="762000" cy="259045"/>
    <xdr:sp macro="" textlink="">
      <xdr:nvSpPr>
        <xdr:cNvPr id="151" name="テキスト ボックス 150"/>
        <xdr:cNvSpPr txBox="1"/>
      </xdr:nvSpPr>
      <xdr:spPr>
        <a:xfrm>
          <a:off x="13512800" y="212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143147</xdr:rowOff>
    </xdr:from>
    <xdr:to>
      <xdr:col>19</xdr:col>
      <xdr:colOff>6350</xdr:colOff>
      <xdr:row>14</xdr:row>
      <xdr:rowOff>73297</xdr:rowOff>
    </xdr:to>
    <xdr:sp macro="" textlink="">
      <xdr:nvSpPr>
        <xdr:cNvPr id="152" name="円/楕円 151"/>
        <xdr:cNvSpPr/>
      </xdr:nvSpPr>
      <xdr:spPr>
        <a:xfrm>
          <a:off x="12954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83474</xdr:rowOff>
    </xdr:from>
    <xdr:ext cx="762000" cy="259045"/>
    <xdr:sp macro="" textlink="">
      <xdr:nvSpPr>
        <xdr:cNvPr id="153" name="テキスト ボックス 152"/>
        <xdr:cNvSpPr txBox="1"/>
      </xdr:nvSpPr>
      <xdr:spPr>
        <a:xfrm>
          <a:off x="12623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本町の財政構造の大きな特徴として、突出した扶助費の構成割合がある。</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人当たりの決算額は、</a:t>
          </a:r>
          <a:r>
            <a:rPr lang="en-US" altLang="ja-JP" sz="1100">
              <a:solidFill>
                <a:schemeClr val="dk1"/>
              </a:solidFill>
              <a:effectLst/>
              <a:latin typeface="+mn-lt"/>
              <a:ea typeface="+mn-ea"/>
              <a:cs typeface="+mn-cs"/>
            </a:rPr>
            <a:t>81,997</a:t>
          </a:r>
          <a:r>
            <a:rPr lang="ja-JP" altLang="ja-JP" sz="1100">
              <a:solidFill>
                <a:schemeClr val="dk1"/>
              </a:solidFill>
              <a:effectLst/>
              <a:latin typeface="+mn-lt"/>
              <a:ea typeface="+mn-ea"/>
              <a:cs typeface="+mn-cs"/>
            </a:rPr>
            <a:t>円（前年</a:t>
          </a:r>
          <a:r>
            <a:rPr lang="en-US" altLang="ja-JP" sz="1100">
              <a:solidFill>
                <a:schemeClr val="dk1"/>
              </a:solidFill>
              <a:effectLst/>
              <a:latin typeface="+mn-lt"/>
              <a:ea typeface="+mn-ea"/>
              <a:cs typeface="+mn-cs"/>
            </a:rPr>
            <a:t>74,416</a:t>
          </a:r>
          <a:r>
            <a:rPr lang="ja-JP" altLang="ja-JP" sz="1100">
              <a:solidFill>
                <a:schemeClr val="dk1"/>
              </a:solidFill>
              <a:effectLst/>
              <a:latin typeface="+mn-lt"/>
              <a:ea typeface="+mn-ea"/>
              <a:cs typeface="+mn-cs"/>
            </a:rPr>
            <a:t>円）で、類似団体</a:t>
          </a:r>
          <a:r>
            <a:rPr lang="ja-JP" altLang="en-US" sz="1100">
              <a:solidFill>
                <a:schemeClr val="dk1"/>
              </a:solidFill>
              <a:effectLst/>
              <a:latin typeface="+mn-lt"/>
              <a:ea typeface="+mn-ea"/>
              <a:cs typeface="+mn-cs"/>
            </a:rPr>
            <a:t>の</a:t>
          </a:r>
          <a:r>
            <a:rPr lang="en-US" altLang="ja-JP" sz="1100">
              <a:solidFill>
                <a:schemeClr val="dk1"/>
              </a:solidFill>
              <a:effectLst/>
              <a:latin typeface="+mn-lt"/>
              <a:ea typeface="+mn-ea"/>
              <a:cs typeface="+mn-cs"/>
            </a:rPr>
            <a:t>60,202</a:t>
          </a:r>
          <a:r>
            <a:rPr lang="ja-JP" altLang="ja-JP" sz="1100">
              <a:solidFill>
                <a:schemeClr val="dk1"/>
              </a:solidFill>
              <a:effectLst/>
              <a:latin typeface="+mn-lt"/>
              <a:ea typeface="+mn-ea"/>
              <a:cs typeface="+mn-cs"/>
            </a:rPr>
            <a:t>円を大きく上回っている。これは、</a:t>
          </a:r>
          <a:r>
            <a:rPr lang="ja-JP" altLang="en-US" sz="1100">
              <a:solidFill>
                <a:schemeClr val="dk1"/>
              </a:solidFill>
              <a:effectLst/>
              <a:latin typeface="+mn-lt"/>
              <a:ea typeface="+mn-ea"/>
              <a:cs typeface="+mn-cs"/>
            </a:rPr>
            <a:t>障害者総合支援の増、</a:t>
          </a:r>
          <a:r>
            <a:rPr lang="ja-JP" altLang="ja-JP" sz="1100">
              <a:solidFill>
                <a:schemeClr val="dk1"/>
              </a:solidFill>
              <a:effectLst/>
              <a:latin typeface="+mn-lt"/>
              <a:ea typeface="+mn-ea"/>
              <a:cs typeface="+mn-cs"/>
            </a:rPr>
            <a:t>町内</a:t>
          </a:r>
          <a:r>
            <a:rPr lang="ja-JP" altLang="en-US" sz="1100">
              <a:solidFill>
                <a:schemeClr val="dk1"/>
              </a:solidFill>
              <a:effectLst/>
              <a:latin typeface="+mn-lt"/>
              <a:ea typeface="+mn-ea"/>
              <a:cs typeface="+mn-cs"/>
            </a:rPr>
            <a:t>民間</a:t>
          </a:r>
          <a:r>
            <a:rPr lang="ja-JP" altLang="ja-JP" sz="1100">
              <a:solidFill>
                <a:schemeClr val="dk1"/>
              </a:solidFill>
              <a:effectLst/>
              <a:latin typeface="+mn-lt"/>
              <a:ea typeface="+mn-ea"/>
              <a:cs typeface="+mn-cs"/>
            </a:rPr>
            <a:t>保育園５箇所の運営費負担</a:t>
          </a:r>
          <a:r>
            <a:rPr lang="ja-JP" altLang="en-US" sz="1100">
              <a:solidFill>
                <a:schemeClr val="dk1"/>
              </a:solidFill>
              <a:effectLst/>
              <a:latin typeface="+mn-lt"/>
              <a:ea typeface="+mn-ea"/>
              <a:cs typeface="+mn-cs"/>
            </a:rPr>
            <a:t>が大きいことや入所者の増によるものである</a:t>
          </a:r>
          <a:r>
            <a:rPr lang="ja-JP" altLang="ja-JP" sz="1100">
              <a:solidFill>
                <a:schemeClr val="dk1"/>
              </a:solidFill>
              <a:effectLst/>
              <a:latin typeface="+mn-lt"/>
              <a:ea typeface="+mn-ea"/>
              <a:cs typeface="+mn-cs"/>
            </a:rPr>
            <a:t>。さらに</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未就学児童のうち、保育所入所率は約</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％であり、保育料階層区分で低額負担の階層世帯が</a:t>
          </a:r>
          <a:r>
            <a:rPr lang="ja-JP" altLang="en-US" sz="1100">
              <a:solidFill>
                <a:schemeClr val="dk1"/>
              </a:solidFill>
              <a:effectLst/>
              <a:latin typeface="+mn-lt"/>
              <a:ea typeface="+mn-ea"/>
              <a:cs typeface="+mn-cs"/>
            </a:rPr>
            <a:t>依然</a:t>
          </a:r>
          <a:r>
            <a:rPr lang="ja-JP" altLang="ja-JP" sz="1100">
              <a:solidFill>
                <a:schemeClr val="dk1"/>
              </a:solidFill>
              <a:effectLst/>
              <a:latin typeface="+mn-lt"/>
              <a:ea typeface="+mn-ea"/>
              <a:cs typeface="+mn-cs"/>
            </a:rPr>
            <a:t>多</a:t>
          </a:r>
          <a:r>
            <a:rPr lang="ja-JP" altLang="en-US" sz="1100">
              <a:solidFill>
                <a:schemeClr val="dk1"/>
              </a:solidFill>
              <a:effectLst/>
              <a:latin typeface="+mn-lt"/>
              <a:ea typeface="+mn-ea"/>
              <a:cs typeface="+mn-cs"/>
            </a:rPr>
            <a:t>いうえ</a:t>
          </a:r>
          <a:r>
            <a:rPr lang="ja-JP" altLang="ja-JP" sz="1100">
              <a:solidFill>
                <a:schemeClr val="dk1"/>
              </a:solidFill>
              <a:effectLst/>
              <a:latin typeface="+mn-lt"/>
              <a:ea typeface="+mn-ea"/>
              <a:cs typeface="+mn-cs"/>
            </a:rPr>
            <a:t>、第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子の保育料減免も行っていることも大きな要因である。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また、障害者</a:t>
          </a:r>
          <a:r>
            <a:rPr lang="ja-JP" altLang="en-US" sz="1100">
              <a:solidFill>
                <a:schemeClr val="dk1"/>
              </a:solidFill>
              <a:effectLst/>
              <a:latin typeface="+mn-lt"/>
              <a:ea typeface="+mn-ea"/>
              <a:cs typeface="+mn-cs"/>
            </a:rPr>
            <a:t>総合</a:t>
          </a:r>
          <a:r>
            <a:rPr lang="ja-JP" altLang="ja-JP" sz="1100">
              <a:solidFill>
                <a:schemeClr val="dk1"/>
              </a:solidFill>
              <a:effectLst/>
              <a:latin typeface="+mn-lt"/>
              <a:ea typeface="+mn-ea"/>
              <a:cs typeface="+mn-cs"/>
            </a:rPr>
            <a:t>支援制度の拡充</a:t>
          </a:r>
          <a:r>
            <a:rPr lang="ja-JP" altLang="en-US" sz="1100">
              <a:solidFill>
                <a:schemeClr val="dk1"/>
              </a:solidFill>
              <a:effectLst/>
              <a:latin typeface="+mn-lt"/>
              <a:ea typeface="+mn-ea"/>
              <a:cs typeface="+mn-cs"/>
            </a:rPr>
            <a:t>や養護老人ホーム措置費</a:t>
          </a:r>
          <a:r>
            <a:rPr lang="ja-JP" altLang="ja-JP" sz="1100">
              <a:solidFill>
                <a:schemeClr val="dk1"/>
              </a:solidFill>
              <a:effectLst/>
              <a:latin typeface="+mn-lt"/>
              <a:ea typeface="+mn-ea"/>
              <a:cs typeface="+mn-cs"/>
            </a:rPr>
            <a:t>等</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増加要因が多く、抑制が難しいため、収支改善につながりにくい要因となっている。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143328</xdr:rowOff>
    </xdr:from>
    <xdr:to>
      <xdr:col>7</xdr:col>
      <xdr:colOff>15875</xdr:colOff>
      <xdr:row>59</xdr:row>
      <xdr:rowOff>53522</xdr:rowOff>
    </xdr:to>
    <xdr:cxnSp macro="">
      <xdr:nvCxnSpPr>
        <xdr:cNvPr id="188" name="直線コネクタ 187"/>
        <xdr:cNvCxnSpPr/>
      </xdr:nvCxnSpPr>
      <xdr:spPr>
        <a:xfrm>
          <a:off x="3987800" y="100874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94343</xdr:rowOff>
    </xdr:from>
    <xdr:to>
      <xdr:col>5</xdr:col>
      <xdr:colOff>549275</xdr:colOff>
      <xdr:row>58</xdr:row>
      <xdr:rowOff>143328</xdr:rowOff>
    </xdr:to>
    <xdr:cxnSp macro="">
      <xdr:nvCxnSpPr>
        <xdr:cNvPr id="191" name="直線コネクタ 190"/>
        <xdr:cNvCxnSpPr/>
      </xdr:nvCxnSpPr>
      <xdr:spPr>
        <a:xfrm>
          <a:off x="3098800" y="100384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58</xdr:row>
      <xdr:rowOff>94343</xdr:rowOff>
    </xdr:to>
    <xdr:cxnSp macro="">
      <xdr:nvCxnSpPr>
        <xdr:cNvPr id="194" name="直線コネクタ 193"/>
        <xdr:cNvCxnSpPr/>
      </xdr:nvCxnSpPr>
      <xdr:spPr>
        <a:xfrm>
          <a:off x="2209800" y="98914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86178</xdr:rowOff>
    </xdr:from>
    <xdr:to>
      <xdr:col>3</xdr:col>
      <xdr:colOff>142875</xdr:colOff>
      <xdr:row>57</xdr:row>
      <xdr:rowOff>118835</xdr:rowOff>
    </xdr:to>
    <xdr:cxnSp macro="">
      <xdr:nvCxnSpPr>
        <xdr:cNvPr id="197" name="直線コネクタ 196"/>
        <xdr:cNvCxnSpPr/>
      </xdr:nvCxnSpPr>
      <xdr:spPr>
        <a:xfrm>
          <a:off x="1320800" y="9858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0" name="フローチャート : 判断 199"/>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1" name="テキスト ボックス 200"/>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2722</xdr:rowOff>
    </xdr:from>
    <xdr:to>
      <xdr:col>7</xdr:col>
      <xdr:colOff>66675</xdr:colOff>
      <xdr:row>59</xdr:row>
      <xdr:rowOff>104322</xdr:rowOff>
    </xdr:to>
    <xdr:sp macro="" textlink="">
      <xdr:nvSpPr>
        <xdr:cNvPr id="207" name="円/楕円 206"/>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146249</xdr:rowOff>
    </xdr:from>
    <xdr:ext cx="762000" cy="259045"/>
    <xdr:sp macro="" textlink="">
      <xdr:nvSpPr>
        <xdr:cNvPr id="208"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92528</xdr:rowOff>
    </xdr:from>
    <xdr:to>
      <xdr:col>5</xdr:col>
      <xdr:colOff>600075</xdr:colOff>
      <xdr:row>59</xdr:row>
      <xdr:rowOff>22678</xdr:rowOff>
    </xdr:to>
    <xdr:sp macro="" textlink="">
      <xdr:nvSpPr>
        <xdr:cNvPr id="209" name="円/楕円 208"/>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7455</xdr:rowOff>
    </xdr:from>
    <xdr:ext cx="736600" cy="259045"/>
    <xdr:sp macro="" textlink="">
      <xdr:nvSpPr>
        <xdr:cNvPr id="210" name="テキスト ボックス 209"/>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43543</xdr:rowOff>
    </xdr:from>
    <xdr:to>
      <xdr:col>4</xdr:col>
      <xdr:colOff>396875</xdr:colOff>
      <xdr:row>58</xdr:row>
      <xdr:rowOff>145143</xdr:rowOff>
    </xdr:to>
    <xdr:sp macro="" textlink="">
      <xdr:nvSpPr>
        <xdr:cNvPr id="211" name="円/楕円 210"/>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129920</xdr:rowOff>
    </xdr:from>
    <xdr:ext cx="762000" cy="259045"/>
    <xdr:sp macro="" textlink="">
      <xdr:nvSpPr>
        <xdr:cNvPr id="212" name="テキスト ボックス 211"/>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68035</xdr:rowOff>
    </xdr:from>
    <xdr:to>
      <xdr:col>3</xdr:col>
      <xdr:colOff>193675</xdr:colOff>
      <xdr:row>57</xdr:row>
      <xdr:rowOff>169635</xdr:rowOff>
    </xdr:to>
    <xdr:sp macro="" textlink="">
      <xdr:nvSpPr>
        <xdr:cNvPr id="213" name="円/楕円 212"/>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154412</xdr:rowOff>
    </xdr:from>
    <xdr:ext cx="762000" cy="259045"/>
    <xdr:sp macro="" textlink="">
      <xdr:nvSpPr>
        <xdr:cNvPr id="214" name="テキスト ボックス 213"/>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35378</xdr:rowOff>
    </xdr:from>
    <xdr:to>
      <xdr:col>1</xdr:col>
      <xdr:colOff>676275</xdr:colOff>
      <xdr:row>57</xdr:row>
      <xdr:rowOff>136978</xdr:rowOff>
    </xdr:to>
    <xdr:sp macro="" textlink="">
      <xdr:nvSpPr>
        <xdr:cNvPr id="215" name="円/楕円 214"/>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121755</xdr:rowOff>
    </xdr:from>
    <xdr:ext cx="762000" cy="259045"/>
    <xdr:sp macro="" textlink="">
      <xdr:nvSpPr>
        <xdr:cNvPr id="216" name="テキスト ボックス 215"/>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繰出金の経常収支比率は、</a:t>
          </a:r>
          <a:r>
            <a:rPr lang="en-US" altLang="ja-JP" sz="1100">
              <a:solidFill>
                <a:schemeClr val="dk1"/>
              </a:solidFill>
              <a:effectLst/>
              <a:latin typeface="+mn-lt"/>
              <a:ea typeface="+mn-ea"/>
              <a:cs typeface="+mn-cs"/>
            </a:rPr>
            <a:t>15.3</a:t>
          </a:r>
          <a:r>
            <a:rPr lang="ja-JP" altLang="ja-JP" sz="1100">
              <a:solidFill>
                <a:schemeClr val="dk1"/>
              </a:solidFill>
              <a:effectLst/>
              <a:latin typeface="+mn-lt"/>
              <a:ea typeface="+mn-ea"/>
              <a:cs typeface="+mn-cs"/>
            </a:rPr>
            <a:t>％（類似団体</a:t>
          </a:r>
          <a:r>
            <a:rPr lang="en-US" altLang="ja-JP" sz="1100">
              <a:solidFill>
                <a:schemeClr val="dk1"/>
              </a:solidFill>
              <a:effectLst/>
              <a:latin typeface="+mn-lt"/>
              <a:ea typeface="+mn-ea"/>
              <a:cs typeface="+mn-cs"/>
            </a:rPr>
            <a:t>13.6</a:t>
          </a:r>
          <a:r>
            <a:rPr lang="ja-JP" altLang="ja-JP" sz="1100">
              <a:solidFill>
                <a:schemeClr val="dk1"/>
              </a:solidFill>
              <a:effectLst/>
              <a:latin typeface="+mn-lt"/>
              <a:ea typeface="+mn-ea"/>
              <a:cs typeface="+mn-cs"/>
            </a:rPr>
            <a:t>％）で、前年度に比べ</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公共下水道事業への公債費負担が増加しているとともに、介護保険や後期高齢者医療保険等の給付費増による負担増も大きな要因である。</a:t>
          </a:r>
          <a:endParaRPr lang="ja-JP" altLang="ja-JP" sz="1400">
            <a:effectLst/>
          </a:endParaRPr>
        </a:p>
        <a:p>
          <a:pPr rtl="0"/>
          <a:r>
            <a:rPr lang="ja-JP" altLang="ja-JP" sz="1100">
              <a:solidFill>
                <a:schemeClr val="dk1"/>
              </a:solidFill>
              <a:effectLst/>
              <a:latin typeface="+mn-lt"/>
              <a:ea typeface="+mn-ea"/>
              <a:cs typeface="+mn-cs"/>
            </a:rPr>
            <a:t>　維持補修費</a:t>
          </a:r>
          <a:r>
            <a:rPr lang="ja-JP" altLang="en-US" sz="1100">
              <a:solidFill>
                <a:schemeClr val="dk1"/>
              </a:solidFill>
              <a:effectLst/>
              <a:latin typeface="+mn-lt"/>
              <a:ea typeface="+mn-ea"/>
              <a:cs typeface="+mn-cs"/>
            </a:rPr>
            <a:t>の経常収支比率は</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％（類似団体</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％）で、</a:t>
          </a:r>
          <a:r>
            <a:rPr lang="ja-JP" altLang="en-US"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％改善してい</a:t>
          </a:r>
          <a:r>
            <a:rPr lang="ja-JP" altLang="ja-JP" sz="1100">
              <a:solidFill>
                <a:schemeClr val="dk1"/>
              </a:solidFill>
              <a:effectLst/>
              <a:latin typeface="+mn-lt"/>
              <a:ea typeface="+mn-ea"/>
              <a:cs typeface="+mn-cs"/>
            </a:rPr>
            <a:t>るが、今後、道路</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橋梁の老朽化に伴</a:t>
          </a:r>
          <a:r>
            <a:rPr lang="ja-JP" altLang="en-US" sz="1100">
              <a:solidFill>
                <a:schemeClr val="dk1"/>
              </a:solidFill>
              <a:effectLst/>
              <a:latin typeface="+mn-lt"/>
              <a:ea typeface="+mn-ea"/>
              <a:cs typeface="+mn-cs"/>
            </a:rPr>
            <a:t>う</a:t>
          </a:r>
          <a:r>
            <a:rPr lang="ja-JP" altLang="ja-JP" sz="1100">
              <a:solidFill>
                <a:schemeClr val="dk1"/>
              </a:solidFill>
              <a:effectLst/>
              <a:latin typeface="+mn-lt"/>
              <a:ea typeface="+mn-ea"/>
              <a:cs typeface="+mn-cs"/>
            </a:rPr>
            <a:t>維持補修が増加すると見込まれ</a:t>
          </a:r>
          <a:r>
            <a:rPr lang="ja-JP" altLang="en-US" sz="1100">
              <a:solidFill>
                <a:schemeClr val="dk1"/>
              </a:solidFill>
              <a:effectLst/>
              <a:latin typeface="+mn-lt"/>
              <a:ea typeface="+mn-ea"/>
              <a:cs typeface="+mn-cs"/>
            </a:rPr>
            <a:t>るため、</a:t>
          </a:r>
          <a:r>
            <a:rPr lang="ja-JP" altLang="ja-JP" sz="1100">
              <a:solidFill>
                <a:schemeClr val="dk1"/>
              </a:solidFill>
              <a:effectLst/>
              <a:latin typeface="+mn-lt"/>
              <a:ea typeface="+mn-ea"/>
              <a:cs typeface="+mn-cs"/>
            </a:rPr>
            <a:t>計画的な実施が必要である。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110998</xdr:rowOff>
    </xdr:to>
    <xdr:cxnSp macro="">
      <xdr:nvCxnSpPr>
        <xdr:cNvPr id="246" name="直線コネクタ 245"/>
        <xdr:cNvCxnSpPr/>
      </xdr:nvCxnSpPr>
      <xdr:spPr>
        <a:xfrm>
          <a:off x="15671800" y="98653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97282</xdr:rowOff>
    </xdr:to>
    <xdr:cxnSp macro="">
      <xdr:nvCxnSpPr>
        <xdr:cNvPr id="249" name="直線コネクタ 248"/>
        <xdr:cNvCxnSpPr/>
      </xdr:nvCxnSpPr>
      <xdr:spPr>
        <a:xfrm flipV="1">
          <a:off x="14782800" y="9865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65278</xdr:rowOff>
    </xdr:from>
    <xdr:to>
      <xdr:col>21</xdr:col>
      <xdr:colOff>361950</xdr:colOff>
      <xdr:row>57</xdr:row>
      <xdr:rowOff>97282</xdr:rowOff>
    </xdr:to>
    <xdr:cxnSp macro="">
      <xdr:nvCxnSpPr>
        <xdr:cNvPr id="252" name="直線コネクタ 251"/>
        <xdr:cNvCxnSpPr/>
      </xdr:nvCxnSpPr>
      <xdr:spPr>
        <a:xfrm>
          <a:off x="13893800" y="9837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65278</xdr:rowOff>
    </xdr:from>
    <xdr:to>
      <xdr:col>20</xdr:col>
      <xdr:colOff>158750</xdr:colOff>
      <xdr:row>57</xdr:row>
      <xdr:rowOff>74422</xdr:rowOff>
    </xdr:to>
    <xdr:cxnSp macro="">
      <xdr:nvCxnSpPr>
        <xdr:cNvPr id="255" name="直線コネクタ 254"/>
        <xdr:cNvCxnSpPr/>
      </xdr:nvCxnSpPr>
      <xdr:spPr>
        <a:xfrm flipV="1">
          <a:off x="13004800" y="9837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8" name="フローチャート : 判断 257"/>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103395</xdr:rowOff>
    </xdr:from>
    <xdr:ext cx="762000" cy="259045"/>
    <xdr:sp macro="" textlink="">
      <xdr:nvSpPr>
        <xdr:cNvPr id="259" name="テキスト ボックス 258"/>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60198</xdr:rowOff>
    </xdr:from>
    <xdr:to>
      <xdr:col>24</xdr:col>
      <xdr:colOff>82550</xdr:colOff>
      <xdr:row>57</xdr:row>
      <xdr:rowOff>161798</xdr:rowOff>
    </xdr:to>
    <xdr:sp macro="" textlink="">
      <xdr:nvSpPr>
        <xdr:cNvPr id="265" name="円/楕円 264"/>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32275</xdr:rowOff>
    </xdr:from>
    <xdr:ext cx="762000" cy="259045"/>
    <xdr:sp macro="" textlink="">
      <xdr:nvSpPr>
        <xdr:cNvPr id="266"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7" name="円/楕円 266"/>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8" name="テキスト ボックス 267"/>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46482</xdr:rowOff>
    </xdr:from>
    <xdr:to>
      <xdr:col>21</xdr:col>
      <xdr:colOff>412750</xdr:colOff>
      <xdr:row>57</xdr:row>
      <xdr:rowOff>148082</xdr:rowOff>
    </xdr:to>
    <xdr:sp macro="" textlink="">
      <xdr:nvSpPr>
        <xdr:cNvPr id="269" name="円/楕円 268"/>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132859</xdr:rowOff>
    </xdr:from>
    <xdr:ext cx="762000" cy="259045"/>
    <xdr:sp macro="" textlink="">
      <xdr:nvSpPr>
        <xdr:cNvPr id="270" name="テキスト ボックス 269"/>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14478</xdr:rowOff>
    </xdr:from>
    <xdr:to>
      <xdr:col>20</xdr:col>
      <xdr:colOff>209550</xdr:colOff>
      <xdr:row>57</xdr:row>
      <xdr:rowOff>116078</xdr:rowOff>
    </xdr:to>
    <xdr:sp macro="" textlink="">
      <xdr:nvSpPr>
        <xdr:cNvPr id="271" name="円/楕円 270"/>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72" name="テキスト ボックス 271"/>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23622</xdr:rowOff>
    </xdr:from>
    <xdr:to>
      <xdr:col>19</xdr:col>
      <xdr:colOff>6350</xdr:colOff>
      <xdr:row>57</xdr:row>
      <xdr:rowOff>125222</xdr:rowOff>
    </xdr:to>
    <xdr:sp macro="" textlink="">
      <xdr:nvSpPr>
        <xdr:cNvPr id="273" name="円/楕円 272"/>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109999</xdr:rowOff>
    </xdr:from>
    <xdr:ext cx="762000" cy="259045"/>
    <xdr:sp macro="" textlink="">
      <xdr:nvSpPr>
        <xdr:cNvPr id="274" name="テキスト ボックス 273"/>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補助費等の経常収支比率は、類似団体の</a:t>
          </a:r>
          <a:r>
            <a:rPr lang="en-US" altLang="ja-JP" sz="1100">
              <a:solidFill>
                <a:schemeClr val="dk1"/>
              </a:solidFill>
              <a:effectLst/>
              <a:latin typeface="+mn-lt"/>
              <a:ea typeface="+mn-ea"/>
              <a:cs typeface="+mn-cs"/>
            </a:rPr>
            <a:t>13.3</a:t>
          </a:r>
          <a:r>
            <a:rPr lang="ja-JP" altLang="ja-JP" sz="1100">
              <a:solidFill>
                <a:schemeClr val="dk1"/>
              </a:solidFill>
              <a:effectLst/>
              <a:latin typeface="+mn-lt"/>
              <a:ea typeface="+mn-ea"/>
              <a:cs typeface="+mn-cs"/>
            </a:rPr>
            <a:t>％を上回る</a:t>
          </a:r>
          <a:r>
            <a:rPr lang="en-US" altLang="ja-JP" sz="1100">
              <a:solidFill>
                <a:schemeClr val="dk1"/>
              </a:solidFill>
              <a:effectLst/>
              <a:latin typeface="+mn-lt"/>
              <a:ea typeface="+mn-ea"/>
              <a:cs typeface="+mn-cs"/>
            </a:rPr>
            <a:t>14.8</a:t>
          </a:r>
          <a:r>
            <a:rPr lang="ja-JP" altLang="ja-JP" sz="1100">
              <a:solidFill>
                <a:schemeClr val="dk1"/>
              </a:solidFill>
              <a:effectLst/>
              <a:latin typeface="+mn-lt"/>
              <a:ea typeface="+mn-ea"/>
              <a:cs typeface="+mn-cs"/>
            </a:rPr>
            <a:t>％で、前年度</a:t>
          </a:r>
          <a:r>
            <a:rPr lang="ja-JP" altLang="en-US" sz="1100">
              <a:solidFill>
                <a:schemeClr val="dk1"/>
              </a:solidFill>
              <a:effectLst/>
              <a:latin typeface="+mn-lt"/>
              <a:ea typeface="+mn-ea"/>
              <a:cs typeface="+mn-cs"/>
            </a:rPr>
            <a:t>比で</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している。これは、補助費等のうち、</a:t>
          </a:r>
          <a:r>
            <a:rPr lang="ja-JP" altLang="en-US" sz="1100">
              <a:solidFill>
                <a:schemeClr val="dk1"/>
              </a:solidFill>
              <a:effectLst/>
              <a:latin typeface="+mn-lt"/>
              <a:ea typeface="+mn-ea"/>
              <a:cs typeface="+mn-cs"/>
            </a:rPr>
            <a:t>昨年に引き続いて</a:t>
          </a:r>
          <a:r>
            <a:rPr lang="ja-JP" altLang="ja-JP" sz="1100">
              <a:solidFill>
                <a:schemeClr val="dk1"/>
              </a:solidFill>
              <a:effectLst/>
              <a:latin typeface="+mn-lt"/>
              <a:ea typeface="+mn-ea"/>
              <a:cs typeface="+mn-cs"/>
            </a:rPr>
            <a:t>施設管理費見直しにより一部事務組合の東彼地区保健福祉組合</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負担金が減少したが</a:t>
          </a:r>
          <a:r>
            <a:rPr lang="ja-JP" altLang="en-US" sz="1100">
              <a:solidFill>
                <a:schemeClr val="dk1"/>
              </a:solidFill>
              <a:effectLst/>
              <a:latin typeface="+mn-lt"/>
              <a:ea typeface="+mn-ea"/>
              <a:cs typeface="+mn-cs"/>
            </a:rPr>
            <a:t>、幼稚園長時間預かり事業や一時保育事業等の実施・拡大、広域消防委託費の増加が</a:t>
          </a:r>
          <a:r>
            <a:rPr lang="ja-JP" altLang="ja-JP" sz="1100">
              <a:solidFill>
                <a:schemeClr val="dk1"/>
              </a:solidFill>
              <a:effectLst/>
              <a:latin typeface="+mn-lt"/>
              <a:ea typeface="+mn-ea"/>
              <a:cs typeface="+mn-cs"/>
            </a:rPr>
            <a:t>主な要因である。</a:t>
          </a:r>
          <a:endParaRPr lang="ja-JP" altLang="ja-JP" sz="1400">
            <a:effectLst/>
          </a:endParaRPr>
        </a:p>
        <a:p>
          <a:pPr rtl="0"/>
          <a:r>
            <a:rPr lang="ja-JP" altLang="ja-JP" sz="1100">
              <a:solidFill>
                <a:schemeClr val="dk1"/>
              </a:solidFill>
              <a:effectLst/>
              <a:latin typeface="+mn-lt"/>
              <a:ea typeface="+mn-ea"/>
              <a:cs typeface="+mn-cs"/>
            </a:rPr>
            <a:t>　一方、人口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人当たりの決算額は、</a:t>
          </a:r>
          <a:r>
            <a:rPr lang="en-US" altLang="ja-JP" sz="1100">
              <a:solidFill>
                <a:schemeClr val="dk1"/>
              </a:solidFill>
              <a:effectLst/>
              <a:latin typeface="+mn-lt"/>
              <a:ea typeface="+mn-ea"/>
              <a:cs typeface="+mn-cs"/>
            </a:rPr>
            <a:t>51,182</a:t>
          </a:r>
          <a:r>
            <a:rPr lang="ja-JP" altLang="ja-JP" sz="1100">
              <a:solidFill>
                <a:schemeClr val="dk1"/>
              </a:solidFill>
              <a:effectLst/>
              <a:latin typeface="+mn-lt"/>
              <a:ea typeface="+mn-ea"/>
              <a:cs typeface="+mn-cs"/>
            </a:rPr>
            <a:t>円で類似団体平均</a:t>
          </a:r>
          <a:r>
            <a:rPr lang="en-US" altLang="ja-JP" sz="1100">
              <a:solidFill>
                <a:schemeClr val="dk1"/>
              </a:solidFill>
              <a:effectLst/>
              <a:latin typeface="+mn-lt"/>
              <a:ea typeface="+mn-ea"/>
              <a:cs typeface="+mn-cs"/>
            </a:rPr>
            <a:t>60,427</a:t>
          </a:r>
          <a:r>
            <a:rPr lang="ja-JP" altLang="ja-JP" sz="1100">
              <a:solidFill>
                <a:schemeClr val="dk1"/>
              </a:solidFill>
              <a:effectLst/>
              <a:latin typeface="+mn-lt"/>
              <a:ea typeface="+mn-ea"/>
              <a:cs typeface="+mn-cs"/>
            </a:rPr>
            <a:t>円となっており、過去の集中改革プラン等により、補助金</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％の一律削減等を行った効果が表れている。今後についても、奨励目的で当初目的が薄れたもの、小額補助で効果が少ないものは、順次、廃止することで削減に努める。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60706</xdr:rowOff>
    </xdr:to>
    <xdr:cxnSp macro="">
      <xdr:nvCxnSpPr>
        <xdr:cNvPr id="304" name="直線コネクタ 303"/>
        <xdr:cNvCxnSpPr/>
      </xdr:nvCxnSpPr>
      <xdr:spPr>
        <a:xfrm>
          <a:off x="15671800" y="63952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97282</xdr:rowOff>
    </xdr:to>
    <xdr:cxnSp macro="">
      <xdr:nvCxnSpPr>
        <xdr:cNvPr id="307" name="直線コネクタ 306"/>
        <xdr:cNvCxnSpPr/>
      </xdr:nvCxnSpPr>
      <xdr:spPr>
        <a:xfrm flipV="1">
          <a:off x="14782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97282</xdr:rowOff>
    </xdr:to>
    <xdr:cxnSp macro="">
      <xdr:nvCxnSpPr>
        <xdr:cNvPr id="310" name="直線コネクタ 309"/>
        <xdr:cNvCxnSpPr/>
      </xdr:nvCxnSpPr>
      <xdr:spPr>
        <a:xfrm>
          <a:off x="13893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74422</xdr:rowOff>
    </xdr:to>
    <xdr:cxnSp macro="">
      <xdr:nvCxnSpPr>
        <xdr:cNvPr id="313" name="直線コネクタ 312"/>
        <xdr:cNvCxnSpPr/>
      </xdr:nvCxnSpPr>
      <xdr:spPr>
        <a:xfrm flipV="1">
          <a:off x="13004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16" name="フローチャート :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23" name="円/楕円 322"/>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24"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5" name="円/楕円 324"/>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6" name="テキスト ボックス 32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46482</xdr:rowOff>
    </xdr:from>
    <xdr:to>
      <xdr:col>21</xdr:col>
      <xdr:colOff>412750</xdr:colOff>
      <xdr:row>37</xdr:row>
      <xdr:rowOff>148082</xdr:rowOff>
    </xdr:to>
    <xdr:sp macro="" textlink="">
      <xdr:nvSpPr>
        <xdr:cNvPr id="327" name="円/楕円 326"/>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28" name="テキスト ボックス 327"/>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9" name="円/楕円 328"/>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30" name="テキスト ボックス 329"/>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31" name="円/楕円 330"/>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2" name="テキスト ボックス 331"/>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ysClr val="windowText" lastClr="000000"/>
              </a:solidFill>
              <a:effectLst/>
              <a:latin typeface="+mn-lt"/>
              <a:ea typeface="+mn-ea"/>
              <a:cs typeface="+mn-cs"/>
            </a:rPr>
            <a:t>　公債費の経常収支比率は、過去の総合文化会館建設等の大型事業を短期間に実施し、その借入が多額なことにより、類似団体平均よりも高位で推移していたが、平成</a:t>
          </a:r>
          <a:r>
            <a:rPr lang="en-US" altLang="ja-JP" sz="1100">
              <a:solidFill>
                <a:sysClr val="windowText" lastClr="000000"/>
              </a:solidFill>
              <a:effectLst/>
              <a:latin typeface="+mn-lt"/>
              <a:ea typeface="+mn-ea"/>
              <a:cs typeface="+mn-cs"/>
            </a:rPr>
            <a:t>11</a:t>
          </a:r>
          <a:r>
            <a:rPr lang="ja-JP" altLang="ja-JP" sz="1100">
              <a:solidFill>
                <a:sysClr val="windowText" lastClr="000000"/>
              </a:solidFill>
              <a:effectLst/>
              <a:latin typeface="+mn-lt"/>
              <a:ea typeface="+mn-ea"/>
              <a:cs typeface="+mn-cs"/>
            </a:rPr>
            <a:t>年度に長期財政計画、平成</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年度に公債費負担適正化計画を策定し、投資的経費の抑制を図り、地方債の発行を抑制したことで、ピーク時（平成</a:t>
          </a:r>
          <a:r>
            <a:rPr lang="en-US" altLang="ja-JP" sz="1100">
              <a:solidFill>
                <a:sysClr val="windowText" lastClr="000000"/>
              </a:solidFill>
              <a:effectLst/>
              <a:latin typeface="+mn-lt"/>
              <a:ea typeface="+mn-ea"/>
              <a:cs typeface="+mn-cs"/>
            </a:rPr>
            <a:t>10</a:t>
          </a:r>
          <a:r>
            <a:rPr lang="ja-JP" altLang="ja-JP" sz="1100">
              <a:solidFill>
                <a:sysClr val="windowText" lastClr="000000"/>
              </a:solidFill>
              <a:effectLst/>
              <a:latin typeface="+mn-lt"/>
              <a:ea typeface="+mn-ea"/>
              <a:cs typeface="+mn-cs"/>
            </a:rPr>
            <a:t>年度末）に</a:t>
          </a:r>
          <a:r>
            <a:rPr lang="en-US" altLang="ja-JP" sz="1100">
              <a:solidFill>
                <a:sysClr val="windowText" lastClr="000000"/>
              </a:solidFill>
              <a:effectLst/>
              <a:latin typeface="+mn-lt"/>
              <a:ea typeface="+mn-ea"/>
              <a:cs typeface="+mn-cs"/>
            </a:rPr>
            <a:t>81.7</a:t>
          </a:r>
          <a:r>
            <a:rPr lang="ja-JP" altLang="ja-JP" sz="1100">
              <a:solidFill>
                <a:sysClr val="windowText" lastClr="000000"/>
              </a:solidFill>
              <a:effectLst/>
              <a:latin typeface="+mn-lt"/>
              <a:ea typeface="+mn-ea"/>
              <a:cs typeface="+mn-cs"/>
            </a:rPr>
            <a:t>億円あった地方債残高は、平成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年度末には、</a:t>
          </a:r>
          <a:r>
            <a:rPr lang="ja-JP" altLang="en-US" sz="1100">
              <a:solidFill>
                <a:sysClr val="windowText" lastClr="000000"/>
              </a:solidFill>
              <a:effectLst/>
              <a:latin typeface="+mn-lt"/>
              <a:ea typeface="+mn-ea"/>
              <a:cs typeface="+mn-cs"/>
            </a:rPr>
            <a:t>ピーク時から約</a:t>
          </a:r>
          <a:r>
            <a:rPr lang="en-US" altLang="ja-JP" sz="1100">
              <a:solidFill>
                <a:sysClr val="windowText" lastClr="000000"/>
              </a:solidFill>
              <a:effectLst/>
              <a:latin typeface="+mn-lt"/>
              <a:ea typeface="+mn-ea"/>
              <a:cs typeface="+mn-cs"/>
            </a:rPr>
            <a:t>20</a:t>
          </a:r>
          <a:r>
            <a:rPr lang="ja-JP" altLang="en-US" sz="1100">
              <a:solidFill>
                <a:sysClr val="windowText" lastClr="000000"/>
              </a:solidFill>
              <a:effectLst/>
              <a:latin typeface="+mn-lt"/>
              <a:ea typeface="+mn-ea"/>
              <a:cs typeface="+mn-cs"/>
            </a:rPr>
            <a:t>％減の</a:t>
          </a:r>
          <a:r>
            <a:rPr lang="en-US" altLang="ja-JP" sz="1100">
              <a:solidFill>
                <a:sysClr val="windowText" lastClr="000000"/>
              </a:solidFill>
              <a:effectLst/>
              <a:latin typeface="+mn-lt"/>
              <a:ea typeface="+mn-ea"/>
              <a:cs typeface="+mn-cs"/>
            </a:rPr>
            <a:t>65.4</a:t>
          </a:r>
          <a:r>
            <a:rPr lang="ja-JP" altLang="ja-JP" sz="1100">
              <a:solidFill>
                <a:sysClr val="windowText" lastClr="000000"/>
              </a:solidFill>
              <a:effectLst/>
              <a:latin typeface="+mn-lt"/>
              <a:ea typeface="+mn-ea"/>
              <a:cs typeface="+mn-cs"/>
            </a:rPr>
            <a:t>億円まで圧縮し、臨時財政対策債を除く建設事業債では、</a:t>
          </a:r>
          <a:r>
            <a:rPr lang="en-US" altLang="ja-JP" sz="1100">
              <a:solidFill>
                <a:sysClr val="windowText" lastClr="000000"/>
              </a:solidFill>
              <a:effectLst/>
              <a:latin typeface="+mn-lt"/>
              <a:ea typeface="+mn-ea"/>
              <a:cs typeface="+mn-cs"/>
            </a:rPr>
            <a:t>40.3</a:t>
          </a:r>
          <a:r>
            <a:rPr lang="ja-JP" altLang="ja-JP" sz="1100">
              <a:solidFill>
                <a:sysClr val="windowText" lastClr="000000"/>
              </a:solidFill>
              <a:effectLst/>
              <a:latin typeface="+mn-lt"/>
              <a:ea typeface="+mn-ea"/>
              <a:cs typeface="+mn-cs"/>
            </a:rPr>
            <a:t>億円まで削減している。</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　しかし、元利償還金は</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年度まで</a:t>
          </a:r>
          <a:r>
            <a:rPr lang="ja-JP" altLang="ja-JP" sz="1100">
              <a:solidFill>
                <a:schemeClr val="dk1"/>
              </a:solidFill>
              <a:effectLst/>
              <a:latin typeface="+mn-lt"/>
              <a:ea typeface="+mn-ea"/>
              <a:cs typeface="+mn-cs"/>
            </a:rPr>
            <a:t>現在の同水準で推移することから、今後も地方債発行の抑制に努める必要がある。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85852</xdr:rowOff>
    </xdr:to>
    <xdr:cxnSp macro="">
      <xdr:nvCxnSpPr>
        <xdr:cNvPr id="362" name="直線コネクタ 361"/>
        <xdr:cNvCxnSpPr/>
      </xdr:nvCxnSpPr>
      <xdr:spPr>
        <a:xfrm flipV="1">
          <a:off x="3987800" y="134452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85852</xdr:rowOff>
    </xdr:to>
    <xdr:cxnSp macro="">
      <xdr:nvCxnSpPr>
        <xdr:cNvPr id="365" name="直線コネクタ 364"/>
        <xdr:cNvCxnSpPr/>
      </xdr:nvCxnSpPr>
      <xdr:spPr>
        <a:xfrm>
          <a:off x="3098800" y="13436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76708</xdr:rowOff>
    </xdr:to>
    <xdr:cxnSp macro="">
      <xdr:nvCxnSpPr>
        <xdr:cNvPr id="368" name="直線コネクタ 367"/>
        <xdr:cNvCxnSpPr/>
      </xdr:nvCxnSpPr>
      <xdr:spPr>
        <a:xfrm flipV="1">
          <a:off x="2209800" y="13436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76708</xdr:rowOff>
    </xdr:from>
    <xdr:to>
      <xdr:col>3</xdr:col>
      <xdr:colOff>142875</xdr:colOff>
      <xdr:row>78</xdr:row>
      <xdr:rowOff>136144</xdr:rowOff>
    </xdr:to>
    <xdr:cxnSp macro="">
      <xdr:nvCxnSpPr>
        <xdr:cNvPr id="371" name="直線コネクタ 370"/>
        <xdr:cNvCxnSpPr/>
      </xdr:nvCxnSpPr>
      <xdr:spPr>
        <a:xfrm flipV="1">
          <a:off x="1320800" y="134498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74" name="フローチャート : 判断 373"/>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75" name="テキスト ボックス 37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81" name="円/楕円 380"/>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164864</xdr:rowOff>
    </xdr:from>
    <xdr:ext cx="762000" cy="259045"/>
    <xdr:sp macro="" textlink="">
      <xdr:nvSpPr>
        <xdr:cNvPr id="382"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35052</xdr:rowOff>
    </xdr:from>
    <xdr:to>
      <xdr:col>5</xdr:col>
      <xdr:colOff>600075</xdr:colOff>
      <xdr:row>78</xdr:row>
      <xdr:rowOff>136652</xdr:rowOff>
    </xdr:to>
    <xdr:sp macro="" textlink="">
      <xdr:nvSpPr>
        <xdr:cNvPr id="383" name="円/楕円 382"/>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84" name="テキスト ボックス 38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xdr:rowOff>
    </xdr:from>
    <xdr:to>
      <xdr:col>4</xdr:col>
      <xdr:colOff>396875</xdr:colOff>
      <xdr:row>78</xdr:row>
      <xdr:rowOff>113792</xdr:rowOff>
    </xdr:to>
    <xdr:sp macro="" textlink="">
      <xdr:nvSpPr>
        <xdr:cNvPr id="385" name="円/楕円 384"/>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98569</xdr:rowOff>
    </xdr:from>
    <xdr:ext cx="762000" cy="259045"/>
    <xdr:sp macro="" textlink="">
      <xdr:nvSpPr>
        <xdr:cNvPr id="386" name="テキスト ボックス 385"/>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25908</xdr:rowOff>
    </xdr:from>
    <xdr:to>
      <xdr:col>3</xdr:col>
      <xdr:colOff>193675</xdr:colOff>
      <xdr:row>78</xdr:row>
      <xdr:rowOff>127508</xdr:rowOff>
    </xdr:to>
    <xdr:sp macro="" textlink="">
      <xdr:nvSpPr>
        <xdr:cNvPr id="387" name="円/楕円 386"/>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112285</xdr:rowOff>
    </xdr:from>
    <xdr:ext cx="762000" cy="259045"/>
    <xdr:sp macro="" textlink="">
      <xdr:nvSpPr>
        <xdr:cNvPr id="388" name="テキスト ボックス 387"/>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9" name="円/楕円 388"/>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0" name="テキスト ボックス 389"/>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ここ数年</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％前後で推移しており、類似団体と比べても</a:t>
          </a:r>
          <a:r>
            <a:rPr kumimoji="1" lang="ja-JP" altLang="en-US" sz="1100">
              <a:solidFill>
                <a:schemeClr val="dk1"/>
              </a:solidFill>
              <a:effectLst/>
              <a:latin typeface="+mn-lt"/>
              <a:ea typeface="+mn-ea"/>
              <a:cs typeface="+mn-cs"/>
            </a:rPr>
            <a:t>前年度まで約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％、今年度</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％低い状態で推移している。</a:t>
          </a:r>
          <a:endParaRPr lang="ja-JP" altLang="ja-JP" sz="1400">
            <a:effectLst/>
          </a:endParaRPr>
        </a:p>
        <a:p>
          <a:r>
            <a:rPr kumimoji="1" lang="ja-JP" altLang="ja-JP" sz="1100">
              <a:solidFill>
                <a:schemeClr val="dk1"/>
              </a:solidFill>
              <a:effectLst/>
              <a:latin typeface="+mn-lt"/>
              <a:ea typeface="+mn-ea"/>
              <a:cs typeface="+mn-cs"/>
            </a:rPr>
            <a:t>　本町においては、人件費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低位</a:t>
          </a:r>
          <a:r>
            <a:rPr kumimoji="1" lang="ja-JP" altLang="en-US" sz="1100">
              <a:solidFill>
                <a:schemeClr val="dk1"/>
              </a:solidFill>
              <a:effectLst/>
              <a:latin typeface="+mn-lt"/>
              <a:ea typeface="+mn-ea"/>
              <a:cs typeface="+mn-cs"/>
            </a:rPr>
            <a:t>、補助費等が現状</a:t>
          </a:r>
          <a:r>
            <a:rPr kumimoji="1" lang="ja-JP" altLang="ja-JP" sz="1100">
              <a:solidFill>
                <a:schemeClr val="dk1"/>
              </a:solidFill>
              <a:effectLst/>
              <a:latin typeface="+mn-lt"/>
              <a:ea typeface="+mn-ea"/>
              <a:cs typeface="+mn-cs"/>
            </a:rPr>
            <a:t>で推移</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障害者総合支援事業拡充による扶助費の増、後期高齢医療費負担や介護保険の給付費繰出、浄化センター高度処理に係る下水道公債費繰出の繰出金が</a:t>
          </a:r>
          <a:r>
            <a:rPr kumimoji="1" lang="ja-JP" altLang="ja-JP" sz="1100">
              <a:solidFill>
                <a:schemeClr val="dk1"/>
              </a:solidFill>
              <a:effectLst/>
              <a:latin typeface="+mn-lt"/>
              <a:ea typeface="+mn-ea"/>
              <a:cs typeface="+mn-cs"/>
            </a:rPr>
            <a:t>増加傾向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あることから、当面は、この水準で推移するものと考えられる。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96520</xdr:rowOff>
    </xdr:from>
    <xdr:to>
      <xdr:col>24</xdr:col>
      <xdr:colOff>31750</xdr:colOff>
      <xdr:row>76</xdr:row>
      <xdr:rowOff>104139</xdr:rowOff>
    </xdr:to>
    <xdr:cxnSp macro="">
      <xdr:nvCxnSpPr>
        <xdr:cNvPr id="423" name="直線コネクタ 422"/>
        <xdr:cNvCxnSpPr/>
      </xdr:nvCxnSpPr>
      <xdr:spPr>
        <a:xfrm flipV="1">
          <a:off x="15671800" y="13126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4"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161289</xdr:rowOff>
    </xdr:to>
    <xdr:cxnSp macro="">
      <xdr:nvCxnSpPr>
        <xdr:cNvPr id="426" name="直線コネクタ 425"/>
        <xdr:cNvCxnSpPr/>
      </xdr:nvCxnSpPr>
      <xdr:spPr>
        <a:xfrm flipV="1">
          <a:off x="14782800" y="131343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28" name="テキスト ボックス 427"/>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76</xdr:row>
      <xdr:rowOff>161289</xdr:rowOff>
    </xdr:to>
    <xdr:cxnSp macro="">
      <xdr:nvCxnSpPr>
        <xdr:cNvPr id="429" name="直線コネクタ 428"/>
        <xdr:cNvCxnSpPr/>
      </xdr:nvCxnSpPr>
      <xdr:spPr>
        <a:xfrm>
          <a:off x="13893800" y="131076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1" name="テキスト ボックス 43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77470</xdr:rowOff>
    </xdr:from>
    <xdr:to>
      <xdr:col>20</xdr:col>
      <xdr:colOff>158750</xdr:colOff>
      <xdr:row>76</xdr:row>
      <xdr:rowOff>104139</xdr:rowOff>
    </xdr:to>
    <xdr:cxnSp macro="">
      <xdr:nvCxnSpPr>
        <xdr:cNvPr id="432" name="直線コネクタ 431"/>
        <xdr:cNvCxnSpPr/>
      </xdr:nvCxnSpPr>
      <xdr:spPr>
        <a:xfrm flipV="1">
          <a:off x="13004800" y="131076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4" name="テキスト ボックス 43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35" name="フローチャート : 判断 434"/>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36" name="テキスト ボックス 435"/>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42" name="円/楕円 441"/>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62247</xdr:rowOff>
    </xdr:from>
    <xdr:ext cx="762000" cy="259045"/>
    <xdr:sp macro="" textlink="">
      <xdr:nvSpPr>
        <xdr:cNvPr id="443"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4" name="円/楕円 443"/>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45" name="テキスト ボックス 444"/>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46" name="円/楕円 445"/>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47" name="テキスト ボックス 446"/>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48" name="円/楕円 447"/>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138447</xdr:rowOff>
    </xdr:from>
    <xdr:ext cx="762000" cy="259045"/>
    <xdr:sp macro="" textlink="">
      <xdr:nvSpPr>
        <xdr:cNvPr id="449" name="テキスト ボックス 448"/>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0" name="円/楕円 449"/>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51" name="テキスト ボックス 450"/>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長崎県波佐見町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129493</xdr:rowOff>
    </xdr:from>
    <xdr:to>
      <xdr:col>4</xdr:col>
      <xdr:colOff>1117600</xdr:colOff>
      <xdr:row>19</xdr:row>
      <xdr:rowOff>57919</xdr:rowOff>
    </xdr:to>
    <xdr:cxnSp macro="">
      <xdr:nvCxnSpPr>
        <xdr:cNvPr id="47" name="直線コネクタ 46"/>
        <xdr:cNvCxnSpPr/>
      </xdr:nvCxnSpPr>
      <xdr:spPr bwMode="auto">
        <a:xfrm flipV="1">
          <a:off x="5651500" y="2063068"/>
          <a:ext cx="0" cy="1300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55697</xdr:rowOff>
    </xdr:from>
    <xdr:ext cx="762000" cy="259045"/>
    <xdr:sp macro="" textlink="">
      <xdr:nvSpPr>
        <xdr:cNvPr id="48" name="人口1人当たり決算額の推移最小値テキスト130"/>
        <xdr:cNvSpPr txBox="1"/>
      </xdr:nvSpPr>
      <xdr:spPr>
        <a:xfrm>
          <a:off x="5740400" y="336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19</xdr:row>
      <xdr:rowOff>57919</xdr:rowOff>
    </xdr:from>
    <xdr:to>
      <xdr:col>5</xdr:col>
      <xdr:colOff>73025</xdr:colOff>
      <xdr:row>19</xdr:row>
      <xdr:rowOff>57919</xdr:rowOff>
    </xdr:to>
    <xdr:cxnSp macro="">
      <xdr:nvCxnSpPr>
        <xdr:cNvPr id="49" name="直線コネクタ 48"/>
        <xdr:cNvCxnSpPr/>
      </xdr:nvCxnSpPr>
      <xdr:spPr bwMode="auto">
        <a:xfrm>
          <a:off x="5562600" y="3363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44420</xdr:rowOff>
    </xdr:from>
    <xdr:ext cx="762000" cy="259045"/>
    <xdr:sp macro="" textlink="">
      <xdr:nvSpPr>
        <xdr:cNvPr id="50" name="人口1人当たり決算額の推移最大値テキスト130"/>
        <xdr:cNvSpPr txBox="1"/>
      </xdr:nvSpPr>
      <xdr:spPr>
        <a:xfrm>
          <a:off x="5740400" y="180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11</xdr:row>
      <xdr:rowOff>129493</xdr:rowOff>
    </xdr:from>
    <xdr:to>
      <xdr:col>5</xdr:col>
      <xdr:colOff>73025</xdr:colOff>
      <xdr:row>11</xdr:row>
      <xdr:rowOff>129493</xdr:rowOff>
    </xdr:to>
    <xdr:cxnSp macro="">
      <xdr:nvCxnSpPr>
        <xdr:cNvPr id="51" name="直線コネクタ 50"/>
        <xdr:cNvCxnSpPr/>
      </xdr:nvCxnSpPr>
      <xdr:spPr bwMode="auto">
        <a:xfrm>
          <a:off x="5562600" y="2063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45520</xdr:rowOff>
    </xdr:from>
    <xdr:to>
      <xdr:col>4</xdr:col>
      <xdr:colOff>1117600</xdr:colOff>
      <xdr:row>19</xdr:row>
      <xdr:rowOff>63155</xdr:rowOff>
    </xdr:to>
    <xdr:cxnSp macro="">
      <xdr:nvCxnSpPr>
        <xdr:cNvPr id="52" name="直線コネクタ 51"/>
        <xdr:cNvCxnSpPr/>
      </xdr:nvCxnSpPr>
      <xdr:spPr bwMode="auto">
        <a:xfrm flipV="1">
          <a:off x="5003800" y="3350695"/>
          <a:ext cx="647700" cy="1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79925</xdr:rowOff>
    </xdr:from>
    <xdr:ext cx="762000" cy="259045"/>
    <xdr:sp macro="" textlink="">
      <xdr:nvSpPr>
        <xdr:cNvPr id="53" name="人口1人当たり決算額の推移平均値テキスト130"/>
        <xdr:cNvSpPr txBox="1"/>
      </xdr:nvSpPr>
      <xdr:spPr>
        <a:xfrm>
          <a:off x="5740400" y="26993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63398</xdr:rowOff>
    </xdr:from>
    <xdr:to>
      <xdr:col>5</xdr:col>
      <xdr:colOff>34925</xdr:colOff>
      <xdr:row>16</xdr:row>
      <xdr:rowOff>164998</xdr:rowOff>
    </xdr:to>
    <xdr:sp macro="" textlink="">
      <xdr:nvSpPr>
        <xdr:cNvPr id="54" name="フローチャート : 判断 53"/>
        <xdr:cNvSpPr/>
      </xdr:nvSpPr>
      <xdr:spPr bwMode="auto">
        <a:xfrm>
          <a:off x="5600700" y="2854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43898</xdr:rowOff>
    </xdr:from>
    <xdr:to>
      <xdr:col>4</xdr:col>
      <xdr:colOff>469900</xdr:colOff>
      <xdr:row>19</xdr:row>
      <xdr:rowOff>63155</xdr:rowOff>
    </xdr:to>
    <xdr:cxnSp macro="">
      <xdr:nvCxnSpPr>
        <xdr:cNvPr id="55" name="直線コネクタ 54"/>
        <xdr:cNvCxnSpPr/>
      </xdr:nvCxnSpPr>
      <xdr:spPr bwMode="auto">
        <a:xfrm>
          <a:off x="4305300" y="3349073"/>
          <a:ext cx="698500" cy="19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85660</xdr:rowOff>
    </xdr:from>
    <xdr:to>
      <xdr:col>4</xdr:col>
      <xdr:colOff>520700</xdr:colOff>
      <xdr:row>17</xdr:row>
      <xdr:rowOff>15810</xdr:rowOff>
    </xdr:to>
    <xdr:sp macro="" textlink="">
      <xdr:nvSpPr>
        <xdr:cNvPr id="56" name="フローチャート : 判断 55"/>
        <xdr:cNvSpPr/>
      </xdr:nvSpPr>
      <xdr:spPr bwMode="auto">
        <a:xfrm>
          <a:off x="49530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25987</xdr:rowOff>
    </xdr:from>
    <xdr:ext cx="736600" cy="259045"/>
    <xdr:sp macro="" textlink="">
      <xdr:nvSpPr>
        <xdr:cNvPr id="57" name="テキスト ボックス 56"/>
        <xdr:cNvSpPr txBox="1"/>
      </xdr:nvSpPr>
      <xdr:spPr>
        <a:xfrm>
          <a:off x="4622800" y="2645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27178</xdr:rowOff>
    </xdr:from>
    <xdr:to>
      <xdr:col>3</xdr:col>
      <xdr:colOff>904875</xdr:colOff>
      <xdr:row>19</xdr:row>
      <xdr:rowOff>43898</xdr:rowOff>
    </xdr:to>
    <xdr:cxnSp macro="">
      <xdr:nvCxnSpPr>
        <xdr:cNvPr id="58" name="直線コネクタ 57"/>
        <xdr:cNvCxnSpPr/>
      </xdr:nvCxnSpPr>
      <xdr:spPr bwMode="auto">
        <a:xfrm>
          <a:off x="3606800" y="3332353"/>
          <a:ext cx="698500" cy="1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60078</xdr:rowOff>
    </xdr:from>
    <xdr:to>
      <xdr:col>3</xdr:col>
      <xdr:colOff>955675</xdr:colOff>
      <xdr:row>16</xdr:row>
      <xdr:rowOff>161678</xdr:rowOff>
    </xdr:to>
    <xdr:sp macro="" textlink="">
      <xdr:nvSpPr>
        <xdr:cNvPr id="59" name="フローチャート : 判断 58"/>
        <xdr:cNvSpPr/>
      </xdr:nvSpPr>
      <xdr:spPr bwMode="auto">
        <a:xfrm>
          <a:off x="42545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405</xdr:rowOff>
    </xdr:from>
    <xdr:ext cx="762000" cy="259045"/>
    <xdr:sp macro="" textlink="">
      <xdr:nvSpPr>
        <xdr:cNvPr id="60" name="テキスト ボックス 59"/>
        <xdr:cNvSpPr txBox="1"/>
      </xdr:nvSpPr>
      <xdr:spPr>
        <a:xfrm>
          <a:off x="3924300" y="261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27178</xdr:rowOff>
    </xdr:from>
    <xdr:to>
      <xdr:col>3</xdr:col>
      <xdr:colOff>206375</xdr:colOff>
      <xdr:row>19</xdr:row>
      <xdr:rowOff>49374</xdr:rowOff>
    </xdr:to>
    <xdr:cxnSp macro="">
      <xdr:nvCxnSpPr>
        <xdr:cNvPr id="61" name="直線コネクタ 60"/>
        <xdr:cNvCxnSpPr/>
      </xdr:nvCxnSpPr>
      <xdr:spPr bwMode="auto">
        <a:xfrm flipV="1">
          <a:off x="2908300" y="3332353"/>
          <a:ext cx="698500" cy="22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30132</xdr:rowOff>
    </xdr:from>
    <xdr:to>
      <xdr:col>3</xdr:col>
      <xdr:colOff>257175</xdr:colOff>
      <xdr:row>16</xdr:row>
      <xdr:rowOff>131732</xdr:rowOff>
    </xdr:to>
    <xdr:sp macro="" textlink="">
      <xdr:nvSpPr>
        <xdr:cNvPr id="62" name="フローチャート : 判断 61"/>
        <xdr:cNvSpPr/>
      </xdr:nvSpPr>
      <xdr:spPr bwMode="auto">
        <a:xfrm>
          <a:off x="35560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141909</xdr:rowOff>
    </xdr:from>
    <xdr:ext cx="762000" cy="259045"/>
    <xdr:sp macro="" textlink="">
      <xdr:nvSpPr>
        <xdr:cNvPr id="63" name="テキスト ボックス 62"/>
        <xdr:cNvSpPr txBox="1"/>
      </xdr:nvSpPr>
      <xdr:spPr>
        <a:xfrm>
          <a:off x="32258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56976</xdr:rowOff>
    </xdr:from>
    <xdr:to>
      <xdr:col>2</xdr:col>
      <xdr:colOff>692150</xdr:colOff>
      <xdr:row>16</xdr:row>
      <xdr:rowOff>158576</xdr:rowOff>
    </xdr:to>
    <xdr:sp macro="" textlink="">
      <xdr:nvSpPr>
        <xdr:cNvPr id="64" name="フローチャート : 判断 63"/>
        <xdr:cNvSpPr/>
      </xdr:nvSpPr>
      <xdr:spPr bwMode="auto">
        <a:xfrm>
          <a:off x="2857500" y="2847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168753</xdr:rowOff>
    </xdr:from>
    <xdr:ext cx="762000" cy="259045"/>
    <xdr:sp macro="" textlink="">
      <xdr:nvSpPr>
        <xdr:cNvPr id="65" name="テキスト ボックス 64"/>
        <xdr:cNvSpPr txBox="1"/>
      </xdr:nvSpPr>
      <xdr:spPr>
        <a:xfrm>
          <a:off x="2527300" y="261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166170</xdr:rowOff>
    </xdr:from>
    <xdr:to>
      <xdr:col>5</xdr:col>
      <xdr:colOff>34925</xdr:colOff>
      <xdr:row>19</xdr:row>
      <xdr:rowOff>96320</xdr:rowOff>
    </xdr:to>
    <xdr:sp macro="" textlink="">
      <xdr:nvSpPr>
        <xdr:cNvPr id="71" name="円/楕円 70"/>
        <xdr:cNvSpPr/>
      </xdr:nvSpPr>
      <xdr:spPr bwMode="auto">
        <a:xfrm>
          <a:off x="5600700" y="329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74747</xdr:rowOff>
    </xdr:from>
    <xdr:ext cx="762000" cy="259045"/>
    <xdr:sp macro="" textlink="">
      <xdr:nvSpPr>
        <xdr:cNvPr id="72" name="人口1人当たり決算額の推移該当値テキスト130"/>
        <xdr:cNvSpPr txBox="1"/>
      </xdr:nvSpPr>
      <xdr:spPr>
        <a:xfrm>
          <a:off x="5740400" y="320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53,860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12355</xdr:rowOff>
    </xdr:from>
    <xdr:to>
      <xdr:col>4</xdr:col>
      <xdr:colOff>520700</xdr:colOff>
      <xdr:row>19</xdr:row>
      <xdr:rowOff>113955</xdr:rowOff>
    </xdr:to>
    <xdr:sp macro="" textlink="">
      <xdr:nvSpPr>
        <xdr:cNvPr id="73" name="円/楕円 72"/>
        <xdr:cNvSpPr/>
      </xdr:nvSpPr>
      <xdr:spPr bwMode="auto">
        <a:xfrm>
          <a:off x="4953000" y="331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98732</xdr:rowOff>
    </xdr:from>
    <xdr:ext cx="736600" cy="259045"/>
    <xdr:sp macro="" textlink="">
      <xdr:nvSpPr>
        <xdr:cNvPr id="74" name="テキスト ボックス 73"/>
        <xdr:cNvSpPr txBox="1"/>
      </xdr:nvSpPr>
      <xdr:spPr>
        <a:xfrm>
          <a:off x="4622800" y="340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52,240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164548</xdr:rowOff>
    </xdr:from>
    <xdr:to>
      <xdr:col>3</xdr:col>
      <xdr:colOff>955675</xdr:colOff>
      <xdr:row>19</xdr:row>
      <xdr:rowOff>94698</xdr:rowOff>
    </xdr:to>
    <xdr:sp macro="" textlink="">
      <xdr:nvSpPr>
        <xdr:cNvPr id="75" name="円/楕円 74"/>
        <xdr:cNvSpPr/>
      </xdr:nvSpPr>
      <xdr:spPr bwMode="auto">
        <a:xfrm>
          <a:off x="4254500" y="329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79475</xdr:rowOff>
    </xdr:from>
    <xdr:ext cx="762000" cy="259045"/>
    <xdr:sp macro="" textlink="">
      <xdr:nvSpPr>
        <xdr:cNvPr id="76" name="テキスト ボックス 75"/>
        <xdr:cNvSpPr txBox="1"/>
      </xdr:nvSpPr>
      <xdr:spPr>
        <a:xfrm>
          <a:off x="3924300" y="338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54,009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147828</xdr:rowOff>
    </xdr:from>
    <xdr:to>
      <xdr:col>3</xdr:col>
      <xdr:colOff>257175</xdr:colOff>
      <xdr:row>19</xdr:row>
      <xdr:rowOff>77978</xdr:rowOff>
    </xdr:to>
    <xdr:sp macro="" textlink="">
      <xdr:nvSpPr>
        <xdr:cNvPr id="77" name="円/楕円 76"/>
        <xdr:cNvSpPr/>
      </xdr:nvSpPr>
      <xdr:spPr bwMode="auto">
        <a:xfrm>
          <a:off x="3556000" y="328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62755</xdr:rowOff>
    </xdr:from>
    <xdr:ext cx="762000" cy="259045"/>
    <xdr:sp macro="" textlink="">
      <xdr:nvSpPr>
        <xdr:cNvPr id="78" name="テキスト ボックス 77"/>
        <xdr:cNvSpPr txBox="1"/>
      </xdr:nvSpPr>
      <xdr:spPr>
        <a:xfrm>
          <a:off x="3225800" y="336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55,545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170024</xdr:rowOff>
    </xdr:from>
    <xdr:to>
      <xdr:col>2</xdr:col>
      <xdr:colOff>692150</xdr:colOff>
      <xdr:row>19</xdr:row>
      <xdr:rowOff>100174</xdr:rowOff>
    </xdr:to>
    <xdr:sp macro="" textlink="">
      <xdr:nvSpPr>
        <xdr:cNvPr id="79" name="円/楕円 78"/>
        <xdr:cNvSpPr/>
      </xdr:nvSpPr>
      <xdr:spPr bwMode="auto">
        <a:xfrm>
          <a:off x="2857500" y="3303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84951</xdr:rowOff>
    </xdr:from>
    <xdr:ext cx="762000" cy="259045"/>
    <xdr:sp macro="" textlink="">
      <xdr:nvSpPr>
        <xdr:cNvPr id="80" name="テキスト ボックス 79"/>
        <xdr:cNvSpPr txBox="1"/>
      </xdr:nvSpPr>
      <xdr:spPr>
        <a:xfrm>
          <a:off x="2527300" y="339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7" name="直線コネクタ 106"/>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8"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9" name="直線コネクタ 108"/>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10"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11" name="直線コネクタ 110"/>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234122</xdr:rowOff>
    </xdr:from>
    <xdr:to>
      <xdr:col>4</xdr:col>
      <xdr:colOff>1117600</xdr:colOff>
      <xdr:row>35</xdr:row>
      <xdr:rowOff>269943</xdr:rowOff>
    </xdr:to>
    <xdr:cxnSp macro="">
      <xdr:nvCxnSpPr>
        <xdr:cNvPr id="112" name="直線コネクタ 111"/>
        <xdr:cNvCxnSpPr/>
      </xdr:nvCxnSpPr>
      <xdr:spPr bwMode="auto">
        <a:xfrm>
          <a:off x="5003800" y="6844472"/>
          <a:ext cx="647700" cy="35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3"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4" name="フローチャート : 判断 113"/>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234122</xdr:rowOff>
    </xdr:from>
    <xdr:to>
      <xdr:col>4</xdr:col>
      <xdr:colOff>469900</xdr:colOff>
      <xdr:row>35</xdr:row>
      <xdr:rowOff>244660</xdr:rowOff>
    </xdr:to>
    <xdr:cxnSp macro="">
      <xdr:nvCxnSpPr>
        <xdr:cNvPr id="115" name="直線コネクタ 114"/>
        <xdr:cNvCxnSpPr/>
      </xdr:nvCxnSpPr>
      <xdr:spPr bwMode="auto">
        <a:xfrm flipV="1">
          <a:off x="4305300" y="6844472"/>
          <a:ext cx="698500" cy="10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6" name="フローチャート : 判断 115"/>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7" name="テキスト ボックス 116"/>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219080</xdr:rowOff>
    </xdr:from>
    <xdr:to>
      <xdr:col>3</xdr:col>
      <xdr:colOff>904875</xdr:colOff>
      <xdr:row>35</xdr:row>
      <xdr:rowOff>244660</xdr:rowOff>
    </xdr:to>
    <xdr:cxnSp macro="">
      <xdr:nvCxnSpPr>
        <xdr:cNvPr id="118" name="直線コネクタ 117"/>
        <xdr:cNvCxnSpPr/>
      </xdr:nvCxnSpPr>
      <xdr:spPr bwMode="auto">
        <a:xfrm>
          <a:off x="3606800" y="6829430"/>
          <a:ext cx="698500" cy="2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9" name="フローチャート : 判断 118"/>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20" name="テキスト ボックス 119"/>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110861</xdr:rowOff>
    </xdr:from>
    <xdr:to>
      <xdr:col>3</xdr:col>
      <xdr:colOff>206375</xdr:colOff>
      <xdr:row>35</xdr:row>
      <xdr:rowOff>219080</xdr:rowOff>
    </xdr:to>
    <xdr:cxnSp macro="">
      <xdr:nvCxnSpPr>
        <xdr:cNvPr id="121" name="直線コネクタ 120"/>
        <xdr:cNvCxnSpPr/>
      </xdr:nvCxnSpPr>
      <xdr:spPr bwMode="auto">
        <a:xfrm>
          <a:off x="2908300" y="6721211"/>
          <a:ext cx="698500" cy="108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2" name="フローチャート : 判断 121"/>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3" name="テキスト ボックス 122"/>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58735</xdr:rowOff>
    </xdr:from>
    <xdr:to>
      <xdr:col>2</xdr:col>
      <xdr:colOff>692150</xdr:colOff>
      <xdr:row>35</xdr:row>
      <xdr:rowOff>160335</xdr:rowOff>
    </xdr:to>
    <xdr:sp macro="" textlink="">
      <xdr:nvSpPr>
        <xdr:cNvPr id="124" name="フローチャート : 判断 123"/>
        <xdr:cNvSpPr/>
      </xdr:nvSpPr>
      <xdr:spPr bwMode="auto">
        <a:xfrm>
          <a:off x="2857500" y="6669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170512</xdr:rowOff>
    </xdr:from>
    <xdr:ext cx="762000" cy="259045"/>
    <xdr:sp macro="" textlink="">
      <xdr:nvSpPr>
        <xdr:cNvPr id="125" name="テキスト ボックス 124"/>
        <xdr:cNvSpPr txBox="1"/>
      </xdr:nvSpPr>
      <xdr:spPr>
        <a:xfrm>
          <a:off x="2527300" y="643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219143</xdr:rowOff>
    </xdr:from>
    <xdr:to>
      <xdr:col>5</xdr:col>
      <xdr:colOff>34925</xdr:colOff>
      <xdr:row>35</xdr:row>
      <xdr:rowOff>320743</xdr:rowOff>
    </xdr:to>
    <xdr:sp macro="" textlink="">
      <xdr:nvSpPr>
        <xdr:cNvPr id="131" name="円/楕円 130"/>
        <xdr:cNvSpPr/>
      </xdr:nvSpPr>
      <xdr:spPr bwMode="auto">
        <a:xfrm>
          <a:off x="5600700" y="682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64220</xdr:rowOff>
    </xdr:from>
    <xdr:ext cx="762000" cy="259045"/>
    <xdr:sp macro="" textlink="">
      <xdr:nvSpPr>
        <xdr:cNvPr id="132" name="人口1人当たり決算額の推移該当値テキスト445"/>
        <xdr:cNvSpPr txBox="1"/>
      </xdr:nvSpPr>
      <xdr:spPr>
        <a:xfrm>
          <a:off x="5740400" y="66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183322</xdr:rowOff>
    </xdr:from>
    <xdr:to>
      <xdr:col>4</xdr:col>
      <xdr:colOff>520700</xdr:colOff>
      <xdr:row>35</xdr:row>
      <xdr:rowOff>284922</xdr:rowOff>
    </xdr:to>
    <xdr:sp macro="" textlink="">
      <xdr:nvSpPr>
        <xdr:cNvPr id="133" name="円/楕円 132"/>
        <xdr:cNvSpPr/>
      </xdr:nvSpPr>
      <xdr:spPr bwMode="auto">
        <a:xfrm>
          <a:off x="4953000" y="679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295099</xdr:rowOff>
    </xdr:from>
    <xdr:ext cx="736600" cy="259045"/>
    <xdr:sp macro="" textlink="">
      <xdr:nvSpPr>
        <xdr:cNvPr id="134" name="テキスト ボックス 133"/>
        <xdr:cNvSpPr txBox="1"/>
      </xdr:nvSpPr>
      <xdr:spPr>
        <a:xfrm>
          <a:off x="4622800" y="656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193860</xdr:rowOff>
    </xdr:from>
    <xdr:to>
      <xdr:col>3</xdr:col>
      <xdr:colOff>955675</xdr:colOff>
      <xdr:row>35</xdr:row>
      <xdr:rowOff>295460</xdr:rowOff>
    </xdr:to>
    <xdr:sp macro="" textlink="">
      <xdr:nvSpPr>
        <xdr:cNvPr id="135" name="円/楕円 134"/>
        <xdr:cNvSpPr/>
      </xdr:nvSpPr>
      <xdr:spPr bwMode="auto">
        <a:xfrm>
          <a:off x="4254500" y="680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305637</xdr:rowOff>
    </xdr:from>
    <xdr:ext cx="762000" cy="259045"/>
    <xdr:sp macro="" textlink="">
      <xdr:nvSpPr>
        <xdr:cNvPr id="136" name="テキスト ボックス 135"/>
        <xdr:cNvSpPr txBox="1"/>
      </xdr:nvSpPr>
      <xdr:spPr>
        <a:xfrm>
          <a:off x="3924300" y="657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168280</xdr:rowOff>
    </xdr:from>
    <xdr:to>
      <xdr:col>3</xdr:col>
      <xdr:colOff>257175</xdr:colOff>
      <xdr:row>35</xdr:row>
      <xdr:rowOff>269880</xdr:rowOff>
    </xdr:to>
    <xdr:sp macro="" textlink="">
      <xdr:nvSpPr>
        <xdr:cNvPr id="137" name="円/楕円 136"/>
        <xdr:cNvSpPr/>
      </xdr:nvSpPr>
      <xdr:spPr bwMode="auto">
        <a:xfrm>
          <a:off x="3556000" y="6778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254657</xdr:rowOff>
    </xdr:from>
    <xdr:ext cx="762000" cy="259045"/>
    <xdr:sp macro="" textlink="">
      <xdr:nvSpPr>
        <xdr:cNvPr id="138" name="テキスト ボックス 137"/>
        <xdr:cNvSpPr txBox="1"/>
      </xdr:nvSpPr>
      <xdr:spPr>
        <a:xfrm>
          <a:off x="3225800" y="686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60061</xdr:rowOff>
    </xdr:from>
    <xdr:to>
      <xdr:col>2</xdr:col>
      <xdr:colOff>692150</xdr:colOff>
      <xdr:row>35</xdr:row>
      <xdr:rowOff>161661</xdr:rowOff>
    </xdr:to>
    <xdr:sp macro="" textlink="">
      <xdr:nvSpPr>
        <xdr:cNvPr id="139" name="円/楕円 138"/>
        <xdr:cNvSpPr/>
      </xdr:nvSpPr>
      <xdr:spPr bwMode="auto">
        <a:xfrm>
          <a:off x="2857500" y="667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146438</xdr:rowOff>
    </xdr:from>
    <xdr:ext cx="762000" cy="259045"/>
    <xdr:sp macro="" textlink="">
      <xdr:nvSpPr>
        <xdr:cNvPr id="140" name="テキスト ボックス 139"/>
        <xdr:cNvSpPr txBox="1"/>
      </xdr:nvSpPr>
      <xdr:spPr>
        <a:xfrm>
          <a:off x="2527300" y="675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長崎県波佐見町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solidFill>
                <a:sysClr val="windowText" lastClr="000000"/>
              </a:solidFill>
              <a:latin typeface="ＭＳ ゴシック" pitchFamily="49" charset="-128"/>
              <a:ea typeface="ＭＳ ゴシック" pitchFamily="49" charset="-128"/>
            </a:rPr>
            <a:t>　</a:t>
          </a:r>
          <a:r>
            <a:rPr lang="ja-JP" altLang="ja-JP" sz="1100" b="0" i="0" baseline="0">
              <a:solidFill>
                <a:sysClr val="windowText" lastClr="000000"/>
              </a:solidFill>
              <a:effectLst/>
              <a:latin typeface="+mn-lt"/>
              <a:ea typeface="+mn-ea"/>
              <a:cs typeface="+mn-cs"/>
            </a:rPr>
            <a:t>財政調整基金は、取り崩し、積戻しを行っており、利子相当分が増加しているが、標準税収入額が増加したことによ</a:t>
          </a:r>
          <a:r>
            <a:rPr lang="ja-JP" altLang="en-US" sz="1100" b="0" i="0" baseline="0">
              <a:solidFill>
                <a:sysClr val="windowText" lastClr="000000"/>
              </a:solidFill>
              <a:effectLst/>
              <a:latin typeface="+mn-lt"/>
              <a:ea typeface="+mn-ea"/>
              <a:cs typeface="+mn-cs"/>
            </a:rPr>
            <a:t>って</a:t>
          </a:r>
          <a:r>
            <a:rPr lang="ja-JP" altLang="ja-JP" sz="1100" b="0" i="0" baseline="0">
              <a:solidFill>
                <a:sysClr val="windowText" lastClr="000000"/>
              </a:solidFill>
              <a:effectLst/>
              <a:latin typeface="+mn-lt"/>
              <a:ea typeface="+mn-ea"/>
              <a:cs typeface="+mn-cs"/>
            </a:rPr>
            <a:t>標準財政規模が大きくなったことから前年度</a:t>
          </a:r>
          <a:r>
            <a:rPr lang="ja-JP" altLang="en-US" sz="1100" b="0" i="0" baseline="0">
              <a:solidFill>
                <a:sysClr val="windowText" lastClr="000000"/>
              </a:solidFill>
              <a:effectLst/>
              <a:latin typeface="+mn-lt"/>
              <a:ea typeface="+mn-ea"/>
              <a:cs typeface="+mn-cs"/>
            </a:rPr>
            <a:t>と同水準となった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また、減債基金も、残高の大きな増減はないが、同じく標準財政規模が大きくなったことから若干下がった。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実質単年度収支</a:t>
          </a:r>
          <a:r>
            <a:rPr lang="ja-JP" altLang="en-US" sz="1100" b="0" i="0" baseline="0">
              <a:solidFill>
                <a:sysClr val="windowText" lastClr="000000"/>
              </a:solidFill>
              <a:effectLst/>
              <a:latin typeface="+mn-lt"/>
              <a:ea typeface="+mn-ea"/>
              <a:cs typeface="+mn-cs"/>
            </a:rPr>
            <a:t>の改善要因</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、前年度に比べ、翌年度に繰り越すべき財源が減少したこと</a:t>
          </a:r>
          <a:r>
            <a:rPr lang="ja-JP" altLang="ja-JP" sz="1100" b="0" i="0" baseline="0">
              <a:solidFill>
                <a:sysClr val="windowText" lastClr="000000"/>
              </a:solidFill>
              <a:effectLst/>
              <a:latin typeface="+mn-lt"/>
              <a:ea typeface="+mn-ea"/>
              <a:cs typeface="+mn-cs"/>
            </a:rPr>
            <a:t>に伴い</a:t>
          </a:r>
          <a:r>
            <a:rPr lang="ja-JP" altLang="en-US" sz="1100" b="0" i="0" baseline="0">
              <a:solidFill>
                <a:sysClr val="windowText" lastClr="000000"/>
              </a:solidFill>
              <a:effectLst/>
              <a:latin typeface="+mn-lt"/>
              <a:ea typeface="+mn-ea"/>
              <a:cs typeface="+mn-cs"/>
            </a:rPr>
            <a:t>、単年度収支がプラスに転じた結果である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長崎県波佐見町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ysClr val="windowText" lastClr="000000"/>
              </a:solidFill>
              <a:effectLst/>
              <a:latin typeface="+mn-lt"/>
              <a:ea typeface="+mn-ea"/>
              <a:cs typeface="+mn-cs"/>
            </a:rPr>
            <a:t>　いずれの会計も黒字決算であり、特に問題はない。</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　上水道企業会計は、起債償還額のピークを過ぎたことや世帯数の増加により利用料が増収になっていることから</a:t>
          </a:r>
          <a:r>
            <a:rPr lang="ja-JP" altLang="en-US" sz="1100">
              <a:solidFill>
                <a:sysClr val="windowText" lastClr="000000"/>
              </a:solidFill>
              <a:effectLst/>
              <a:latin typeface="+mn-lt"/>
              <a:ea typeface="+mn-ea"/>
              <a:cs typeface="+mn-cs"/>
            </a:rPr>
            <a:t>黒字額が増加した</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　一方、</a:t>
          </a:r>
          <a:r>
            <a:rPr lang="ja-JP" altLang="en-US" sz="1100">
              <a:solidFill>
                <a:sysClr val="windowText" lastClr="000000"/>
              </a:solidFill>
              <a:effectLst/>
              <a:latin typeface="+mn-lt"/>
              <a:ea typeface="+mn-ea"/>
              <a:cs typeface="+mn-cs"/>
            </a:rPr>
            <a:t>国民健康保険</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介護</a:t>
          </a:r>
          <a:r>
            <a:rPr lang="ja-JP" altLang="ja-JP" sz="1100">
              <a:solidFill>
                <a:sysClr val="windowText" lastClr="000000"/>
              </a:solidFill>
              <a:effectLst/>
              <a:latin typeface="+mn-lt"/>
              <a:ea typeface="+mn-ea"/>
              <a:cs typeface="+mn-cs"/>
            </a:rPr>
            <a:t>保険、後期高齢者医療保険事業などについても、一般会計からの繰出金を適正に行っていることから、平均的な水準となっている。</a:t>
          </a:r>
          <a:endParaRPr lang="ja-JP" altLang="ja-JP" sz="1400">
            <a:solidFill>
              <a:sysClr val="windowText" lastClr="000000"/>
            </a:solidFill>
            <a:effectLst/>
          </a:endParaRPr>
        </a:p>
        <a:p>
          <a:pPr rtl="0"/>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今後についても、適正に予算編成及び執行管理しており、黒字で推移する見込である。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長崎県波佐見町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ysClr val="windowText" lastClr="000000"/>
              </a:solidFill>
              <a:effectLst/>
              <a:latin typeface="+mn-lt"/>
              <a:ea typeface="+mn-ea"/>
              <a:cs typeface="+mn-cs"/>
            </a:rPr>
            <a:t>　普通会計の元利償還金は、７億円程度で推移する一方、公営企業債である公共下水道事業債の元利償還金も</a:t>
          </a:r>
          <a:r>
            <a:rPr lang="ja-JP" altLang="en-US" sz="1100">
              <a:solidFill>
                <a:sysClr val="windowText" lastClr="000000"/>
              </a:solidFill>
              <a:effectLst/>
              <a:latin typeface="+mn-lt"/>
              <a:ea typeface="+mn-ea"/>
              <a:cs typeface="+mn-cs"/>
            </a:rPr>
            <a:t>増加傾向</a:t>
          </a:r>
          <a:r>
            <a:rPr lang="ja-JP" altLang="ja-JP" sz="1100">
              <a:solidFill>
                <a:sysClr val="windowText" lastClr="000000"/>
              </a:solidFill>
              <a:effectLst/>
              <a:latin typeface="+mn-lt"/>
              <a:ea typeface="+mn-ea"/>
              <a:cs typeface="+mn-cs"/>
            </a:rPr>
            <a:t>で推移することから、算定分子が低下しない要因である</a:t>
          </a:r>
          <a:r>
            <a:rPr lang="ja-JP" altLang="ja-JP" sz="1100">
              <a:solidFill>
                <a:srgbClr val="FF0000"/>
              </a:solidFill>
              <a:effectLst/>
              <a:latin typeface="+mn-lt"/>
              <a:ea typeface="+mn-ea"/>
              <a:cs typeface="+mn-cs"/>
            </a:rPr>
            <a:t>。</a:t>
          </a:r>
          <a:endParaRPr lang="ja-JP" altLang="ja-JP" sz="1400">
            <a:solidFill>
              <a:srgbClr val="FF0000"/>
            </a:solidFill>
            <a:effectLst/>
          </a:endParaRPr>
        </a:p>
        <a:p>
          <a:pPr rtl="0"/>
          <a:r>
            <a:rPr lang="ja-JP" altLang="ja-JP" sz="1100">
              <a:solidFill>
                <a:sysClr val="windowText" lastClr="000000"/>
              </a:solidFill>
              <a:effectLst/>
              <a:latin typeface="+mn-lt"/>
              <a:ea typeface="+mn-ea"/>
              <a:cs typeface="+mn-cs"/>
            </a:rPr>
            <a:t>　また、旧</a:t>
          </a:r>
          <a:r>
            <a:rPr lang="ja-JP" altLang="en-US" sz="1100">
              <a:solidFill>
                <a:sysClr val="windowText" lastClr="000000"/>
              </a:solidFill>
              <a:effectLst/>
              <a:latin typeface="+mn-lt"/>
              <a:ea typeface="+mn-ea"/>
              <a:cs typeface="+mn-cs"/>
            </a:rPr>
            <a:t>地域総合整備事業</a:t>
          </a:r>
          <a:r>
            <a:rPr lang="ja-JP" altLang="ja-JP" sz="1100">
              <a:solidFill>
                <a:sysClr val="windowText" lastClr="000000"/>
              </a:solidFill>
              <a:effectLst/>
              <a:latin typeface="+mn-lt"/>
              <a:ea typeface="+mn-ea"/>
              <a:cs typeface="+mn-cs"/>
            </a:rPr>
            <a:t>債の交付税措置が算定終了した</a:t>
          </a:r>
          <a:r>
            <a:rPr lang="ja-JP" altLang="en-US" sz="1100">
              <a:solidFill>
                <a:sysClr val="windowText" lastClr="000000"/>
              </a:solidFill>
              <a:effectLst/>
              <a:latin typeface="+mn-lt"/>
              <a:ea typeface="+mn-ea"/>
              <a:cs typeface="+mn-cs"/>
            </a:rPr>
            <a:t>後も</a:t>
          </a:r>
          <a:r>
            <a:rPr lang="ja-JP" altLang="ja-JP" sz="1100">
              <a:solidFill>
                <a:sysClr val="windowText" lastClr="000000"/>
              </a:solidFill>
              <a:effectLst/>
              <a:latin typeface="+mn-lt"/>
              <a:ea typeface="+mn-ea"/>
              <a:cs typeface="+mn-cs"/>
            </a:rPr>
            <a:t>地方債の償還が続いていること</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指数改善につながらない原因となっている。</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　なお、工業団地や工業用水の地方債借入を実施しており、それに伴う繰出金</a:t>
          </a:r>
          <a:r>
            <a:rPr lang="ja-JP" altLang="en-US" sz="1100">
              <a:solidFill>
                <a:sysClr val="windowText" lastClr="000000"/>
              </a:solidFill>
              <a:effectLst/>
              <a:latin typeface="+mn-lt"/>
              <a:ea typeface="+mn-ea"/>
              <a:cs typeface="+mn-cs"/>
            </a:rPr>
            <a:t>や補助金</a:t>
          </a:r>
          <a:r>
            <a:rPr lang="ja-JP" altLang="ja-JP" sz="1100">
              <a:solidFill>
                <a:sysClr val="windowText" lastClr="000000"/>
              </a:solidFill>
              <a:effectLst/>
              <a:latin typeface="+mn-lt"/>
              <a:ea typeface="+mn-ea"/>
              <a:cs typeface="+mn-cs"/>
            </a:rPr>
            <a:t>が増加傾向であり、地方債残高は減少幅が鈍化傾向であるので、実質公債費比率の分子は、現在の状況で当面推移するものと見込んでいる。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長崎県波佐見町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ysClr val="windowText" lastClr="000000"/>
              </a:solidFill>
              <a:effectLst/>
              <a:latin typeface="+mn-lt"/>
              <a:ea typeface="+mn-ea"/>
              <a:cs typeface="+mn-cs"/>
            </a:rPr>
            <a:t>　将来負担比率は、</a:t>
          </a:r>
          <a:r>
            <a:rPr lang="en-US" altLang="ja-JP" sz="1100">
              <a:solidFill>
                <a:sysClr val="windowText" lastClr="000000"/>
              </a:solidFill>
              <a:effectLst/>
              <a:latin typeface="+mn-lt"/>
              <a:ea typeface="+mn-ea"/>
              <a:cs typeface="+mn-cs"/>
            </a:rPr>
            <a:t>23.8</a:t>
          </a:r>
          <a:r>
            <a:rPr lang="ja-JP" altLang="ja-JP" sz="1100">
              <a:solidFill>
                <a:sysClr val="windowText" lastClr="000000"/>
              </a:solidFill>
              <a:effectLst/>
              <a:latin typeface="+mn-lt"/>
              <a:ea typeface="+mn-ea"/>
              <a:cs typeface="+mn-cs"/>
            </a:rPr>
            <a:t>ポイント（</a:t>
          </a:r>
          <a:r>
            <a:rPr lang="en-US" altLang="ja-JP" sz="1100">
              <a:solidFill>
                <a:sysClr val="windowText" lastClr="000000"/>
              </a:solidFill>
              <a:effectLst/>
              <a:latin typeface="+mn-lt"/>
              <a:ea typeface="+mn-ea"/>
              <a:cs typeface="+mn-cs"/>
            </a:rPr>
            <a:t>H25</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34.0</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49.8</a:t>
          </a:r>
          <a:r>
            <a:rPr lang="ja-JP" altLang="ja-JP" sz="1100">
              <a:solidFill>
                <a:sysClr val="windowText" lastClr="000000"/>
              </a:solidFill>
              <a:effectLst/>
              <a:latin typeface="+mn-lt"/>
              <a:ea typeface="+mn-ea"/>
              <a:cs typeface="+mn-cs"/>
            </a:rPr>
            <a:t>）と前年度から</a:t>
          </a:r>
          <a:r>
            <a:rPr lang="en-US" altLang="ja-JP" sz="1100">
              <a:solidFill>
                <a:sysClr val="windowText" lastClr="000000"/>
              </a:solidFill>
              <a:effectLst/>
              <a:latin typeface="+mn-lt"/>
              <a:ea typeface="+mn-ea"/>
              <a:cs typeface="+mn-cs"/>
            </a:rPr>
            <a:t>10.2</a:t>
          </a:r>
          <a:r>
            <a:rPr lang="ja-JP" altLang="ja-JP" sz="1100">
              <a:solidFill>
                <a:sysClr val="windowText" lastClr="000000"/>
              </a:solidFill>
              <a:effectLst/>
              <a:latin typeface="+mn-lt"/>
              <a:ea typeface="+mn-ea"/>
              <a:cs typeface="+mn-cs"/>
            </a:rPr>
            <a:t>ポイント改善している。</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　これは、中期財政計画に基づき</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過去においては繰上償還を行ったことや起債借入の抑制を行っているうえ、公共下水道事業債残高が減少に転じたことによ</a:t>
          </a:r>
          <a:r>
            <a:rPr lang="ja-JP" altLang="en-US" sz="1100">
              <a:solidFill>
                <a:sysClr val="windowText" lastClr="000000"/>
              </a:solidFill>
              <a:effectLst/>
              <a:latin typeface="+mn-lt"/>
              <a:ea typeface="+mn-ea"/>
              <a:cs typeface="+mn-cs"/>
            </a:rPr>
            <a:t>って、</a:t>
          </a:r>
          <a:r>
            <a:rPr lang="ja-JP" altLang="ja-JP" sz="1100">
              <a:solidFill>
                <a:sysClr val="windowText" lastClr="000000"/>
              </a:solidFill>
              <a:effectLst/>
              <a:latin typeface="+mn-lt"/>
              <a:ea typeface="+mn-ea"/>
              <a:cs typeface="+mn-cs"/>
            </a:rPr>
            <a:t>公営企業債等への繰入見込額</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減少</a:t>
          </a:r>
          <a:r>
            <a:rPr lang="ja-JP" altLang="en-US" sz="1100">
              <a:solidFill>
                <a:sysClr val="windowText" lastClr="000000"/>
              </a:solidFill>
              <a:effectLst/>
              <a:latin typeface="+mn-lt"/>
              <a:ea typeface="+mn-ea"/>
              <a:cs typeface="+mn-cs"/>
            </a:rPr>
            <a:t>したことが</a:t>
          </a:r>
          <a:r>
            <a:rPr lang="ja-JP" altLang="ja-JP" sz="1100">
              <a:solidFill>
                <a:sysClr val="windowText" lastClr="000000"/>
              </a:solidFill>
              <a:effectLst/>
              <a:latin typeface="+mn-lt"/>
              <a:ea typeface="+mn-ea"/>
              <a:cs typeface="+mn-cs"/>
            </a:rPr>
            <a:t>大きい。</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なお、将来負担額から差し引かれる充当可能特定財源等の総額については、順調に基金積立を行っていること</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充当可能特定歳入の住宅使用料が住宅建替に伴い収入増であること、基準財政需要額が、臨時財政対策債や補正予算債などの交付税措置がある地方債借入が増加する一方、工業団地や工業用水の地方債の借入を実施したことにより地方債の残高減少幅が鈍化することから、将来負担比率は現在の水準で推移するものと見込んでい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6649057</v>
      </c>
      <c r="BO4" s="349"/>
      <c r="BP4" s="349"/>
      <c r="BQ4" s="349"/>
      <c r="BR4" s="349"/>
      <c r="BS4" s="349"/>
      <c r="BT4" s="349"/>
      <c r="BU4" s="350"/>
      <c r="BV4" s="348">
        <v>6091374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2.8</v>
      </c>
      <c r="CU4" s="355"/>
      <c r="CV4" s="355"/>
      <c r="CW4" s="355"/>
      <c r="CX4" s="355"/>
      <c r="CY4" s="355"/>
      <c r="CZ4" s="355"/>
      <c r="DA4" s="356"/>
      <c r="DB4" s="354">
        <v>2.4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6480718</v>
      </c>
      <c r="BO5" s="386"/>
      <c r="BP5" s="386"/>
      <c r="BQ5" s="386"/>
      <c r="BR5" s="386"/>
      <c r="BS5" s="386"/>
      <c r="BT5" s="386"/>
      <c r="BU5" s="387"/>
      <c r="BV5" s="385">
        <v>5918290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v>
      </c>
      <c r="CU5" s="383"/>
      <c r="CV5" s="383"/>
      <c r="CW5" s="383"/>
      <c r="CX5" s="383"/>
      <c r="CY5" s="383"/>
      <c r="CZ5" s="383"/>
      <c r="DA5" s="384"/>
      <c r="DB5" s="382">
        <v>85.5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168339</v>
      </c>
      <c r="BO6" s="386"/>
      <c r="BP6" s="386"/>
      <c r="BQ6" s="386"/>
      <c r="BR6" s="386"/>
      <c r="BS6" s="386"/>
      <c r="BT6" s="386"/>
      <c r="BU6" s="387"/>
      <c r="BV6" s="385">
        <v>173084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90.5</v>
      </c>
      <c r="CU6" s="423"/>
      <c r="CV6" s="423"/>
      <c r="CW6" s="423"/>
      <c r="CX6" s="423"/>
      <c r="CY6" s="423"/>
      <c r="CZ6" s="423"/>
      <c r="DA6" s="424"/>
      <c r="DB6" s="422">
        <v>91.3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68286</v>
      </c>
      <c r="BO7" s="386"/>
      <c r="BP7" s="386"/>
      <c r="BQ7" s="386"/>
      <c r="BR7" s="386"/>
      <c r="BS7" s="386"/>
      <c r="BT7" s="386"/>
      <c r="BU7" s="387"/>
      <c r="BV7" s="385">
        <v>89644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3534202</v>
      </c>
      <c r="CU7" s="386"/>
      <c r="CV7" s="386"/>
      <c r="CW7" s="386"/>
      <c r="CX7" s="386"/>
      <c r="CY7" s="386"/>
      <c r="CZ7" s="386"/>
      <c r="DA7" s="387"/>
      <c r="DB7" s="385">
        <v>3515736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100053</v>
      </c>
      <c r="BO8" s="386"/>
      <c r="BP8" s="386"/>
      <c r="BQ8" s="386"/>
      <c r="BR8" s="386"/>
      <c r="BS8" s="386"/>
      <c r="BT8" s="386"/>
      <c r="BU8" s="387"/>
      <c r="BV8" s="385">
        <v>83440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15227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16613</v>
      </c>
      <c r="BO9" s="386"/>
      <c r="BP9" s="386"/>
      <c r="BQ9" s="386"/>
      <c r="BR9" s="386"/>
      <c r="BS9" s="386"/>
      <c r="BT9" s="386"/>
      <c r="BU9" s="387"/>
      <c r="BV9" s="385">
        <v>-30389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16.899999999999999</v>
      </c>
      <c r="CU9" s="383"/>
      <c r="CV9" s="383"/>
      <c r="CW9" s="383"/>
      <c r="CX9" s="383"/>
      <c r="CY9" s="383"/>
      <c r="CZ9" s="383"/>
      <c r="DA9" s="384"/>
      <c r="DB9" s="382">
        <v>16.600000000000001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15367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1415</v>
      </c>
      <c r="BO10" s="386"/>
      <c r="BP10" s="386"/>
      <c r="BQ10" s="386"/>
      <c r="BR10" s="386"/>
      <c r="BS10" s="386"/>
      <c r="BT10" s="386"/>
      <c r="BU10" s="387"/>
      <c r="BV10" s="385">
        <v>1428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15154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15123</v>
      </c>
      <c r="S13" s="467"/>
      <c r="T13" s="467"/>
      <c r="U13" s="467"/>
      <c r="V13" s="468"/>
      <c r="W13" s="401" t="s">
        <v>123</v>
      </c>
      <c r="X13" s="402"/>
      <c r="Y13" s="402"/>
      <c r="Z13" s="402"/>
      <c r="AA13" s="402"/>
      <c r="AB13" s="392"/>
      <c r="AC13" s="436">
        <v>391</v>
      </c>
      <c r="AD13" s="437"/>
      <c r="AE13" s="437"/>
      <c r="AF13" s="437"/>
      <c r="AG13" s="476"/>
      <c r="AH13" s="436">
        <v>443</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18028</v>
      </c>
      <c r="BO13" s="386"/>
      <c r="BP13" s="386"/>
      <c r="BQ13" s="386"/>
      <c r="BR13" s="386"/>
      <c r="BS13" s="386"/>
      <c r="BT13" s="386"/>
      <c r="BU13" s="387"/>
      <c r="BV13" s="385">
        <v>-28961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13.4</v>
      </c>
      <c r="CU13" s="383"/>
      <c r="CV13" s="383"/>
      <c r="CW13" s="383"/>
      <c r="CX13" s="383"/>
      <c r="CY13" s="383"/>
      <c r="CZ13" s="383"/>
      <c r="DA13" s="384"/>
      <c r="DB13" s="382">
        <v>13.9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15231</v>
      </c>
      <c r="S14" s="467"/>
      <c r="T14" s="467"/>
      <c r="U14" s="467"/>
      <c r="V14" s="468"/>
      <c r="W14" s="375"/>
      <c r="X14" s="376"/>
      <c r="Y14" s="376"/>
      <c r="Z14" s="376"/>
      <c r="AA14" s="376"/>
      <c r="AB14" s="365"/>
      <c r="AC14" s="469">
        <v>5</v>
      </c>
      <c r="AD14" s="470"/>
      <c r="AE14" s="470"/>
      <c r="AF14" s="470"/>
      <c r="AG14" s="471"/>
      <c r="AH14" s="469">
        <v>5.6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23.8</v>
      </c>
      <c r="CU14" s="481"/>
      <c r="CV14" s="481"/>
      <c r="CW14" s="481"/>
      <c r="CX14" s="481"/>
      <c r="CY14" s="481"/>
      <c r="CZ14" s="481"/>
      <c r="DA14" s="482"/>
      <c r="DB14" s="480">
        <v>34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15201</v>
      </c>
      <c r="S15" s="467"/>
      <c r="T15" s="467"/>
      <c r="U15" s="467"/>
      <c r="V15" s="468"/>
      <c r="W15" s="401" t="s">
        <v>129</v>
      </c>
      <c r="X15" s="402"/>
      <c r="Y15" s="402"/>
      <c r="Z15" s="402"/>
      <c r="AA15" s="402"/>
      <c r="AB15" s="392"/>
      <c r="AC15" s="436">
        <v>2989</v>
      </c>
      <c r="AD15" s="437"/>
      <c r="AE15" s="437"/>
      <c r="AF15" s="437"/>
      <c r="AG15" s="476"/>
      <c r="AH15" s="436">
        <v>3176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1208769</v>
      </c>
      <c r="BO15" s="349"/>
      <c r="BP15" s="349"/>
      <c r="BQ15" s="349"/>
      <c r="BR15" s="349"/>
      <c r="BS15" s="349"/>
      <c r="BT15" s="349"/>
      <c r="BU15" s="350"/>
      <c r="BV15" s="348">
        <v>1138831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38.5</v>
      </c>
      <c r="AD16" s="470"/>
      <c r="AE16" s="470"/>
      <c r="AF16" s="470"/>
      <c r="AG16" s="471"/>
      <c r="AH16" s="469">
        <v>39.9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2987444</v>
      </c>
      <c r="BO16" s="386"/>
      <c r="BP16" s="386"/>
      <c r="BQ16" s="386"/>
      <c r="BR16" s="386"/>
      <c r="BS16" s="386"/>
      <c r="BT16" s="386"/>
      <c r="BU16" s="387"/>
      <c r="BV16" s="385">
        <v>2972585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4389</v>
      </c>
      <c r="AD17" s="437"/>
      <c r="AE17" s="437"/>
      <c r="AF17" s="437"/>
      <c r="AG17" s="476"/>
      <c r="AH17" s="436">
        <v>4330</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1538900</v>
      </c>
      <c r="BO17" s="386"/>
      <c r="BP17" s="386"/>
      <c r="BQ17" s="386"/>
      <c r="BR17" s="386"/>
      <c r="BS17" s="386"/>
      <c r="BT17" s="386"/>
      <c r="BU17" s="387"/>
      <c r="BV17" s="385">
        <v>1461707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56</v>
      </c>
      <c r="M18" s="498"/>
      <c r="N18" s="498"/>
      <c r="O18" s="498"/>
      <c r="P18" s="498"/>
      <c r="Q18" s="498"/>
      <c r="R18" s="499"/>
      <c r="S18" s="499"/>
      <c r="T18" s="499"/>
      <c r="U18" s="499"/>
      <c r="V18" s="500"/>
      <c r="W18" s="403"/>
      <c r="X18" s="404"/>
      <c r="Y18" s="404"/>
      <c r="Z18" s="404"/>
      <c r="AA18" s="404"/>
      <c r="AB18" s="395"/>
      <c r="AC18" s="501">
        <v>56.5</v>
      </c>
      <c r="AD18" s="502"/>
      <c r="AE18" s="502"/>
      <c r="AF18" s="502"/>
      <c r="AG18" s="503"/>
      <c r="AH18" s="501">
        <v>54.4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3028197</v>
      </c>
      <c r="BO18" s="386"/>
      <c r="BP18" s="386"/>
      <c r="BQ18" s="386"/>
      <c r="BR18" s="386"/>
      <c r="BS18" s="386"/>
      <c r="BT18" s="386"/>
      <c r="BU18" s="387"/>
      <c r="BV18" s="385">
        <v>2988901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272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3964249</v>
      </c>
      <c r="BO19" s="386"/>
      <c r="BP19" s="386"/>
      <c r="BQ19" s="386"/>
      <c r="BR19" s="386"/>
      <c r="BS19" s="386"/>
      <c r="BT19" s="386"/>
      <c r="BU19" s="387"/>
      <c r="BV19" s="385">
        <v>4019992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4780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6545760</v>
      </c>
      <c r="BO23" s="386"/>
      <c r="BP23" s="386"/>
      <c r="BQ23" s="386"/>
      <c r="BR23" s="386"/>
      <c r="BS23" s="386"/>
      <c r="BT23" s="386"/>
      <c r="BU23" s="387"/>
      <c r="BV23" s="385">
        <v>6406757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7000</v>
      </c>
      <c r="R24" s="437"/>
      <c r="S24" s="437"/>
      <c r="T24" s="437"/>
      <c r="U24" s="437"/>
      <c r="V24" s="476"/>
      <c r="W24" s="531"/>
      <c r="X24" s="519"/>
      <c r="Y24" s="520"/>
      <c r="Z24" s="435" t="s">
        <v>152</v>
      </c>
      <c r="AA24" s="415"/>
      <c r="AB24" s="415"/>
      <c r="AC24" s="415"/>
      <c r="AD24" s="415"/>
      <c r="AE24" s="415"/>
      <c r="AF24" s="415"/>
      <c r="AG24" s="416"/>
      <c r="AH24" s="436">
        <v>84</v>
      </c>
      <c r="AI24" s="437"/>
      <c r="AJ24" s="437"/>
      <c r="AK24" s="437"/>
      <c r="AL24" s="476"/>
      <c r="AM24" s="436">
        <v>236712</v>
      </c>
      <c r="AN24" s="437"/>
      <c r="AO24" s="437"/>
      <c r="AP24" s="437"/>
      <c r="AQ24" s="437"/>
      <c r="AR24" s="476"/>
      <c r="AS24" s="436">
        <v>2818</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5753963</v>
      </c>
      <c r="BO24" s="386"/>
      <c r="BP24" s="386"/>
      <c r="BQ24" s="386"/>
      <c r="BR24" s="386"/>
      <c r="BS24" s="386"/>
      <c r="BT24" s="386"/>
      <c r="BU24" s="387"/>
      <c r="BV24" s="385">
        <v>5557377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5750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222599</v>
      </c>
      <c r="BO25" s="349"/>
      <c r="BP25" s="349"/>
      <c r="BQ25" s="349"/>
      <c r="BR25" s="349"/>
      <c r="BS25" s="349"/>
      <c r="BT25" s="349"/>
      <c r="BU25" s="350"/>
      <c r="BV25" s="348">
        <v>219367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5460</v>
      </c>
      <c r="R26" s="437"/>
      <c r="S26" s="437"/>
      <c r="T26" s="437"/>
      <c r="U26" s="437"/>
      <c r="V26" s="476"/>
      <c r="W26" s="531"/>
      <c r="X26" s="519"/>
      <c r="Y26" s="520"/>
      <c r="Z26" s="435" t="s">
        <v>158</v>
      </c>
      <c r="AA26" s="541"/>
      <c r="AB26" s="541"/>
      <c r="AC26" s="541"/>
      <c r="AD26" s="541"/>
      <c r="AE26" s="541"/>
      <c r="AF26" s="541"/>
      <c r="AG26" s="542"/>
      <c r="AH26" s="436">
        <v>5</v>
      </c>
      <c r="AI26" s="437"/>
      <c r="AJ26" s="437"/>
      <c r="AK26" s="437"/>
      <c r="AL26" s="476"/>
      <c r="AM26" s="436">
        <v>15970</v>
      </c>
      <c r="AN26" s="437"/>
      <c r="AO26" s="437"/>
      <c r="AP26" s="437"/>
      <c r="AQ26" s="437"/>
      <c r="AR26" s="476"/>
      <c r="AS26" s="436">
        <v>3194</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2810</v>
      </c>
      <c r="R27" s="437"/>
      <c r="S27" s="437"/>
      <c r="T27" s="437"/>
      <c r="U27" s="437"/>
      <c r="V27" s="476"/>
      <c r="W27" s="531"/>
      <c r="X27" s="519"/>
      <c r="Y27" s="520"/>
      <c r="Z27" s="435" t="s">
        <v>161</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169069</v>
      </c>
      <c r="BO27" s="555"/>
      <c r="BP27" s="555"/>
      <c r="BQ27" s="555"/>
      <c r="BR27" s="555"/>
      <c r="BS27" s="555"/>
      <c r="BT27" s="555"/>
      <c r="BU27" s="556"/>
      <c r="BV27" s="554">
        <v>168968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2320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583660</v>
      </c>
      <c r="BO28" s="349"/>
      <c r="BP28" s="349"/>
      <c r="BQ28" s="349"/>
      <c r="BR28" s="349"/>
      <c r="BS28" s="349"/>
      <c r="BT28" s="349"/>
      <c r="BU28" s="350"/>
      <c r="BV28" s="348">
        <v>582245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12</v>
      </c>
      <c r="M29" s="437"/>
      <c r="N29" s="437"/>
      <c r="O29" s="437"/>
      <c r="P29" s="476"/>
      <c r="Q29" s="436">
        <v>2150</v>
      </c>
      <c r="R29" s="437"/>
      <c r="S29" s="437"/>
      <c r="T29" s="437"/>
      <c r="U29" s="437"/>
      <c r="V29" s="476"/>
      <c r="W29" s="532"/>
      <c r="X29" s="533"/>
      <c r="Y29" s="534"/>
      <c r="Z29" s="435" t="s">
        <v>168</v>
      </c>
      <c r="AA29" s="415"/>
      <c r="AB29" s="415"/>
      <c r="AC29" s="415"/>
      <c r="AD29" s="415"/>
      <c r="AE29" s="415"/>
      <c r="AF29" s="415"/>
      <c r="AG29" s="416"/>
      <c r="AH29" s="436">
        <v>84</v>
      </c>
      <c r="AI29" s="437"/>
      <c r="AJ29" s="437"/>
      <c r="AK29" s="437"/>
      <c r="AL29" s="476"/>
      <c r="AM29" s="436">
        <v>236712</v>
      </c>
      <c r="AN29" s="437"/>
      <c r="AO29" s="437"/>
      <c r="AP29" s="437"/>
      <c r="AQ29" s="437"/>
      <c r="AR29" s="476"/>
      <c r="AS29" s="436">
        <v>2818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256495</v>
      </c>
      <c r="BO29" s="386"/>
      <c r="BP29" s="386"/>
      <c r="BQ29" s="386"/>
      <c r="BR29" s="386"/>
      <c r="BS29" s="386"/>
      <c r="BT29" s="386"/>
      <c r="BU29" s="387"/>
      <c r="BV29" s="385">
        <v>232287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96.5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1827486</v>
      </c>
      <c r="BO30" s="555"/>
      <c r="BP30" s="555"/>
      <c r="BQ30" s="555"/>
      <c r="BR30" s="555"/>
      <c r="BS30" s="555"/>
      <c r="BT30" s="555"/>
      <c r="BU30" s="556"/>
      <c r="BV30" s="554">
        <v>1926104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上水道事業会計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東彼地区保健福祉組合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長崎県林業公社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波佐見町営工業団地整備事業特別会計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東彼地区保健福祉組合　介護保険会計（サービス認定）</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長崎県市町村総合事務組合　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長崎県市町村総合事務組合　市町村会館管理事業特別会計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長崎県市町村総合事務組合　市町村会館馬町別館管理事業特別会計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長崎県市町村総合事務組合　公平委員会特別会計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長崎県市町村総合事務組合　交通災害共済事業特別会計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長崎県後期高齢者医療広域連合　普通会計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長崎県後期高齢者医療広域連合　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9" t="s">
        <v>24</v>
      </c>
      <c r="C41" s="1170"/>
      <c r="D41" s="81"/>
      <c r="E41" s="1175" t="s">
        <v>25</v>
      </c>
      <c r="F41" s="1175"/>
      <c r="G41" s="1175"/>
      <c r="H41" s="1176"/>
      <c r="I41" s="82">
        <v>6433</v>
      </c>
      <c r="J41" s="83">
        <v>6237</v>
      </c>
      <c r="K41" s="83">
        <v>6440</v>
      </c>
      <c r="L41" s="83">
        <v>6407</v>
      </c>
      <c r="M41" s="84">
        <v>6546</v>
      </c>
    </row>
    <row r="42" spans="2:13" ht="27.75" customHeight="1" x14ac:dyDescent="0.15">
      <c r="B42" s="1171"/>
      <c r="C42" s="1172"/>
      <c r="D42" s="85"/>
      <c r="E42" s="1177" t="s">
        <v>26</v>
      </c>
      <c r="F42" s="1177"/>
      <c r="G42" s="1177"/>
      <c r="H42" s="1178"/>
      <c r="I42" s="86" t="s">
        <v>477</v>
      </c>
      <c r="J42" s="87" t="s">
        <v>477</v>
      </c>
      <c r="K42" s="87" t="s">
        <v>477</v>
      </c>
      <c r="L42" s="87" t="s">
        <v>477</v>
      </c>
      <c r="M42" s="88" t="s">
        <v>477</v>
      </c>
    </row>
    <row r="43" spans="2:13" ht="27.75" customHeight="1" x14ac:dyDescent="0.15">
      <c r="B43" s="1171"/>
      <c r="C43" s="1172"/>
      <c r="D43" s="85"/>
      <c r="E43" s="1177" t="s">
        <v>27</v>
      </c>
      <c r="F43" s="1177"/>
      <c r="G43" s="1177"/>
      <c r="H43" s="1178"/>
      <c r="I43" s="86">
        <v>2672</v>
      </c>
      <c r="J43" s="87">
        <v>2836</v>
      </c>
      <c r="K43" s="87">
        <v>3059</v>
      </c>
      <c r="L43" s="87">
        <v>2957</v>
      </c>
      <c r="M43" s="88">
        <v>2935</v>
      </c>
    </row>
    <row r="44" spans="2:13" ht="27.75" customHeight="1" x14ac:dyDescent="0.15">
      <c r="B44" s="1171"/>
      <c r="C44" s="1172"/>
      <c r="D44" s="85"/>
      <c r="E44" s="1177" t="s">
        <v>28</v>
      </c>
      <c r="F44" s="1177"/>
      <c r="G44" s="1177"/>
      <c r="H44" s="1178"/>
      <c r="I44" s="86">
        <v>573</v>
      </c>
      <c r="J44" s="87">
        <v>473</v>
      </c>
      <c r="K44" s="87">
        <v>333</v>
      </c>
      <c r="L44" s="87">
        <v>211</v>
      </c>
      <c r="M44" s="88">
        <v>116</v>
      </c>
    </row>
    <row r="45" spans="2:13" ht="27.75" customHeight="1" x14ac:dyDescent="0.15">
      <c r="B45" s="1171"/>
      <c r="C45" s="1172"/>
      <c r="D45" s="85"/>
      <c r="E45" s="1177" t="s">
        <v>29</v>
      </c>
      <c r="F45" s="1177"/>
      <c r="G45" s="1177"/>
      <c r="H45" s="1178"/>
      <c r="I45" s="86">
        <v>840</v>
      </c>
      <c r="J45" s="87">
        <v>690</v>
      </c>
      <c r="K45" s="87">
        <v>672</v>
      </c>
      <c r="L45" s="87">
        <v>683</v>
      </c>
      <c r="M45" s="88">
        <v>598</v>
      </c>
    </row>
    <row r="46" spans="2:13" ht="27.75" customHeight="1" x14ac:dyDescent="0.15">
      <c r="B46" s="1171"/>
      <c r="C46" s="1172"/>
      <c r="D46" s="85"/>
      <c r="E46" s="1177" t="s">
        <v>30</v>
      </c>
      <c r="F46" s="1177"/>
      <c r="G46" s="1177"/>
      <c r="H46" s="1178"/>
      <c r="I46" s="86">
        <v>8</v>
      </c>
      <c r="J46" s="87">
        <v>8</v>
      </c>
      <c r="K46" s="87">
        <v>7</v>
      </c>
      <c r="L46" s="87">
        <v>7</v>
      </c>
      <c r="M46" s="88">
        <v>7</v>
      </c>
    </row>
    <row r="47" spans="2:13" ht="27.75" customHeight="1" x14ac:dyDescent="0.15">
      <c r="B47" s="1171"/>
      <c r="C47" s="1172"/>
      <c r="D47" s="85"/>
      <c r="E47" s="1177" t="s">
        <v>31</v>
      </c>
      <c r="F47" s="1177"/>
      <c r="G47" s="1177"/>
      <c r="H47" s="1178"/>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9" t="s">
        <v>33</v>
      </c>
      <c r="C49" s="1180"/>
      <c r="D49" s="89"/>
      <c r="E49" s="1177" t="s">
        <v>34</v>
      </c>
      <c r="F49" s="1177"/>
      <c r="G49" s="1177"/>
      <c r="H49" s="1178"/>
      <c r="I49" s="86">
        <v>2802</v>
      </c>
      <c r="J49" s="87">
        <v>2800</v>
      </c>
      <c r="K49" s="87">
        <v>2929</v>
      </c>
      <c r="L49" s="87">
        <v>3059</v>
      </c>
      <c r="M49" s="88">
        <v>3165</v>
      </c>
    </row>
    <row r="50" spans="2:13" ht="27.75" customHeight="1" x14ac:dyDescent="0.15">
      <c r="B50" s="1171"/>
      <c r="C50" s="1172"/>
      <c r="D50" s="85"/>
      <c r="E50" s="1177" t="s">
        <v>35</v>
      </c>
      <c r="F50" s="1177"/>
      <c r="G50" s="1177"/>
      <c r="H50" s="1178"/>
      <c r="I50" s="86">
        <v>591</v>
      </c>
      <c r="J50" s="87">
        <v>640</v>
      </c>
      <c r="K50" s="87">
        <v>715</v>
      </c>
      <c r="L50" s="87">
        <v>886</v>
      </c>
      <c r="M50" s="88">
        <v>1234</v>
      </c>
    </row>
    <row r="51" spans="2:13" ht="27.75" customHeight="1" x14ac:dyDescent="0.15">
      <c r="B51" s="1173"/>
      <c r="C51" s="1174"/>
      <c r="D51" s="85"/>
      <c r="E51" s="1177" t="s">
        <v>36</v>
      </c>
      <c r="F51" s="1177"/>
      <c r="G51" s="1177"/>
      <c r="H51" s="1178"/>
      <c r="I51" s="86">
        <v>5173</v>
      </c>
      <c r="J51" s="87">
        <v>5330</v>
      </c>
      <c r="K51" s="87">
        <v>5357</v>
      </c>
      <c r="L51" s="87">
        <v>5264</v>
      </c>
      <c r="M51" s="88">
        <v>5066</v>
      </c>
    </row>
    <row r="52" spans="2:13" ht="27.75" customHeight="1" thickBot="1" x14ac:dyDescent="0.2">
      <c r="B52" s="1181" t="s">
        <v>37</v>
      </c>
      <c r="C52" s="1182"/>
      <c r="D52" s="90"/>
      <c r="E52" s="1183" t="s">
        <v>38</v>
      </c>
      <c r="F52" s="1183"/>
      <c r="G52" s="1183"/>
      <c r="H52" s="1184"/>
      <c r="I52" s="91">
        <v>1961</v>
      </c>
      <c r="J52" s="92">
        <v>1475</v>
      </c>
      <c r="K52" s="92">
        <v>1510</v>
      </c>
      <c r="L52" s="92">
        <v>1056</v>
      </c>
      <c r="M52" s="93">
        <v>736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55563</v>
      </c>
      <c r="E3" s="116"/>
      <c r="F3" s="117">
        <v>71812</v>
      </c>
      <c r="G3" s="118"/>
      <c r="H3" s="119"/>
    </row>
    <row r="4" spans="1:8" x14ac:dyDescent="0.15">
      <c r="A4" s="120"/>
      <c r="B4" s="121"/>
      <c r="C4" s="122"/>
      <c r="D4" s="123">
        <v>38938</v>
      </c>
      <c r="E4" s="124"/>
      <c r="F4" s="125">
        <v>35025</v>
      </c>
      <c r="G4" s="126"/>
      <c r="H4" s="127"/>
    </row>
    <row r="5" spans="1:8" x14ac:dyDescent="0.15">
      <c r="A5" s="108" t="s">
        <v>510</v>
      </c>
      <c r="B5" s="113"/>
      <c r="C5" s="114"/>
      <c r="D5" s="115">
        <v>49364</v>
      </c>
      <c r="E5" s="116"/>
      <c r="F5" s="117">
        <v>61557</v>
      </c>
      <c r="G5" s="118"/>
      <c r="H5" s="119"/>
    </row>
    <row r="6" spans="1:8" x14ac:dyDescent="0.15">
      <c r="A6" s="120"/>
      <c r="B6" s="121"/>
      <c r="C6" s="122"/>
      <c r="D6" s="123">
        <v>24426</v>
      </c>
      <c r="E6" s="124"/>
      <c r="F6" s="125">
        <v>32497</v>
      </c>
      <c r="G6" s="126"/>
      <c r="H6" s="127"/>
    </row>
    <row r="7" spans="1:8" x14ac:dyDescent="0.15">
      <c r="A7" s="108" t="s">
        <v>511</v>
      </c>
      <c r="B7" s="113"/>
      <c r="C7" s="114"/>
      <c r="D7" s="115">
        <v>75233</v>
      </c>
      <c r="E7" s="116"/>
      <c r="F7" s="117">
        <v>69806</v>
      </c>
      <c r="G7" s="118"/>
      <c r="H7" s="119"/>
    </row>
    <row r="8" spans="1:8" x14ac:dyDescent="0.15">
      <c r="A8" s="120"/>
      <c r="B8" s="121"/>
      <c r="C8" s="122"/>
      <c r="D8" s="123">
        <v>33654</v>
      </c>
      <c r="E8" s="124"/>
      <c r="F8" s="125">
        <v>32823</v>
      </c>
      <c r="G8" s="126"/>
      <c r="H8" s="127"/>
    </row>
    <row r="9" spans="1:8" x14ac:dyDescent="0.15">
      <c r="A9" s="108" t="s">
        <v>512</v>
      </c>
      <c r="B9" s="113"/>
      <c r="C9" s="114"/>
      <c r="D9" s="115">
        <v>63768</v>
      </c>
      <c r="E9" s="116"/>
      <c r="F9" s="117">
        <v>74444</v>
      </c>
      <c r="G9" s="118"/>
      <c r="H9" s="119"/>
    </row>
    <row r="10" spans="1:8" x14ac:dyDescent="0.15">
      <c r="A10" s="120"/>
      <c r="B10" s="121"/>
      <c r="C10" s="122"/>
      <c r="D10" s="123">
        <v>17846</v>
      </c>
      <c r="E10" s="124"/>
      <c r="F10" s="125">
        <v>34175</v>
      </c>
      <c r="G10" s="126"/>
      <c r="H10" s="127"/>
    </row>
    <row r="11" spans="1:8" x14ac:dyDescent="0.15">
      <c r="A11" s="108" t="s">
        <v>513</v>
      </c>
      <c r="B11" s="113"/>
      <c r="C11" s="114"/>
      <c r="D11" s="115">
        <v>99900</v>
      </c>
      <c r="E11" s="116"/>
      <c r="F11" s="117">
        <v>85205</v>
      </c>
      <c r="G11" s="118"/>
      <c r="H11" s="119"/>
    </row>
    <row r="12" spans="1:8" x14ac:dyDescent="0.15">
      <c r="A12" s="120"/>
      <c r="B12" s="121"/>
      <c r="C12" s="128"/>
      <c r="D12" s="123">
        <v>38435</v>
      </c>
      <c r="E12" s="124"/>
      <c r="F12" s="125">
        <v>38847</v>
      </c>
      <c r="G12" s="126"/>
      <c r="H12" s="127"/>
    </row>
    <row r="13" spans="1:8" x14ac:dyDescent="0.15">
      <c r="A13" s="108"/>
      <c r="B13" s="113"/>
      <c r="C13" s="129"/>
      <c r="D13" s="130">
        <v>68766</v>
      </c>
      <c r="E13" s="131"/>
      <c r="F13" s="132">
        <v>72565</v>
      </c>
      <c r="G13" s="133"/>
      <c r="H13" s="119"/>
    </row>
    <row r="14" spans="1:8" x14ac:dyDescent="0.15">
      <c r="A14" s="120"/>
      <c r="B14" s="121"/>
      <c r="C14" s="122"/>
      <c r="D14" s="123">
        <v>30660</v>
      </c>
      <c r="E14" s="124"/>
      <c r="F14" s="125">
        <v>34673</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2.29</v>
      </c>
      <c r="C19" s="134">
        <f>ROUND(VALUE(SUBSTITUTE(実質収支比率等に係る経年分析!G$48,"▲","-")),2)</f>
        <v>3.94</v>
      </c>
      <c r="D19" s="134">
        <f>ROUND(VALUE(SUBSTITUTE(実質収支比率等に係る経年分析!H$48,"▲","-")),2)</f>
        <v>3.32</v>
      </c>
      <c r="E19" s="134">
        <f>ROUND(VALUE(SUBSTITUTE(実質収支比率等に係る経年分析!I$48,"▲","-")),2)</f>
        <v>2.37</v>
      </c>
      <c r="F19" s="134">
        <f>ROUND(VALUE(SUBSTITUTE(実質収支比率等に係る経年分析!J$48,"▲","-")),2)</f>
        <v>2.83</v>
      </c>
    </row>
    <row r="20" spans="1:11" x14ac:dyDescent="0.15">
      <c r="A20" s="134" t="s">
        <v>43</v>
      </c>
      <c r="B20" s="134">
        <f>ROUND(VALUE(SUBSTITUTE(実質収支比率等に係る経年分析!F$47,"▲","-")),2)</f>
        <v>16.989999999999998</v>
      </c>
      <c r="C20" s="134">
        <f>ROUND(VALUE(SUBSTITUTE(実質収支比率等に係る経年分析!G$47,"▲","-")),2)</f>
        <v>16.95</v>
      </c>
      <c r="D20" s="134">
        <f>ROUND(VALUE(SUBSTITUTE(実質収支比率等に係る経年分析!H$47,"▲","-")),2)</f>
        <v>16.95</v>
      </c>
      <c r="E20" s="134">
        <f>ROUND(VALUE(SUBSTITUTE(実質収支比率等に係る経年分析!I$47,"▲","-")),2)</f>
        <v>16.559999999999999</v>
      </c>
      <c r="F20" s="134">
        <f>ROUND(VALUE(SUBSTITUTE(実質収支比率等に係る経年分析!J$47,"▲","-")),2)</f>
        <v>16.510000000000002</v>
      </c>
    </row>
    <row r="21" spans="1:11" x14ac:dyDescent="0.15">
      <c r="A21" s="134" t="s">
        <v>44</v>
      </c>
      <c r="B21" s="134">
        <f>IF(ISNUMBER(VALUE(SUBSTITUTE(実質収支比率等に係る経年分析!F$49,"▲","-"))),ROUND(VALUE(SUBSTITUTE(実質収支比率等に係る経年分析!F$49,"▲","-")),2),NA())</f>
        <v>5.41</v>
      </c>
      <c r="C21" s="134">
        <f>IF(ISNUMBER(VALUE(SUBSTITUTE(実質収支比率等に係る経年分析!G$49,"▲","-"))),ROUND(VALUE(SUBSTITUTE(実質収支比率等に係る経年分析!G$49,"▲","-")),2),NA())</f>
        <v>5.18</v>
      </c>
      <c r="D21" s="134">
        <f>IF(ISNUMBER(VALUE(SUBSTITUTE(実質収支比率等に係る経年分析!H$49,"▲","-"))),ROUND(VALUE(SUBSTITUTE(実質収支比率等に係る経年分析!H$49,"▲","-")),2),NA())</f>
        <v>-0.09</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0.51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波佐見町営工業団地整備事業特別会計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1.1399999999999999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v>
      </c>
    </row>
    <row r="33" spans="1:16" x14ac:dyDescent="0.15">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2.83</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11.45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403</v>
      </c>
      <c r="E42" s="136"/>
      <c r="F42" s="136"/>
      <c r="G42" s="136">
        <f>'実質公債費比率（分子）の構造'!L$52</f>
        <v>414</v>
      </c>
      <c r="H42" s="136"/>
      <c r="I42" s="136"/>
      <c r="J42" s="136">
        <f>'実質公債費比率（分子）の構造'!M$52</f>
        <v>432</v>
      </c>
      <c r="K42" s="136"/>
      <c r="L42" s="136"/>
      <c r="M42" s="136">
        <f>'実質公債費比率（分子）の構造'!N$52</f>
        <v>449</v>
      </c>
      <c r="N42" s="136"/>
      <c r="O42" s="136"/>
      <c r="P42" s="136">
        <f>'実質公債費比率（分子）の構造'!O$52</f>
        <v>488</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x14ac:dyDescent="0.15">
      <c r="A45" s="136" t="s">
        <v>54</v>
      </c>
      <c r="B45" s="136">
        <f>'実質公債費比率（分子）の構造'!K$49</f>
        <v>62</v>
      </c>
      <c r="C45" s="136"/>
      <c r="D45" s="136"/>
      <c r="E45" s="136">
        <f>'実質公債費比率（分子）の構造'!L$49</f>
        <v>46</v>
      </c>
      <c r="F45" s="136"/>
      <c r="G45" s="136"/>
      <c r="H45" s="136">
        <f>'実質公債費比率（分子）の構造'!M$49</f>
        <v>48</v>
      </c>
      <c r="I45" s="136"/>
      <c r="J45" s="136"/>
      <c r="K45" s="136">
        <f>'実質公債費比率（分子）の構造'!N$49</f>
        <v>48</v>
      </c>
      <c r="L45" s="136"/>
      <c r="M45" s="136"/>
      <c r="N45" s="136">
        <f>'実質公債費比率（分子）の構造'!O$49</f>
        <v>35</v>
      </c>
      <c r="O45" s="136"/>
      <c r="P45" s="136"/>
    </row>
    <row r="46" spans="1:16" x14ac:dyDescent="0.15">
      <c r="A46" s="136" t="s">
        <v>55</v>
      </c>
      <c r="B46" s="136">
        <f>'実質公債費比率（分子）の構造'!K$48</f>
        <v>134</v>
      </c>
      <c r="C46" s="136"/>
      <c r="D46" s="136"/>
      <c r="E46" s="136">
        <f>'実質公債費比率（分子）の構造'!L$48</f>
        <v>118</v>
      </c>
      <c r="F46" s="136"/>
      <c r="G46" s="136"/>
      <c r="H46" s="136">
        <f>'実質公債費比率（分子）の構造'!M$48</f>
        <v>122</v>
      </c>
      <c r="I46" s="136"/>
      <c r="J46" s="136"/>
      <c r="K46" s="136">
        <f>'実質公債費比率（分子）の構造'!N$48</f>
        <v>122</v>
      </c>
      <c r="L46" s="136"/>
      <c r="M46" s="136"/>
      <c r="N46" s="136">
        <f>'実質公債費比率（分子）の構造'!O$48</f>
        <v>142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719</v>
      </c>
      <c r="C49" s="136"/>
      <c r="D49" s="136"/>
      <c r="E49" s="136">
        <f>'実質公債費比率（分子）の構造'!L$45</f>
        <v>684</v>
      </c>
      <c r="F49" s="136"/>
      <c r="G49" s="136"/>
      <c r="H49" s="136">
        <f>'実質公債費比率（分子）の構造'!M$45</f>
        <v>679</v>
      </c>
      <c r="I49" s="136"/>
      <c r="J49" s="136"/>
      <c r="K49" s="136">
        <f>'実質公債費比率（分子）の構造'!N$45</f>
        <v>704</v>
      </c>
      <c r="L49" s="136"/>
      <c r="M49" s="136"/>
      <c r="N49" s="136">
        <f>'実質公債費比率（分子）の構造'!O$45</f>
        <v>709</v>
      </c>
      <c r="O49" s="136"/>
      <c r="P49" s="136"/>
    </row>
    <row r="50" spans="1:16" x14ac:dyDescent="0.15">
      <c r="A50" s="136" t="s">
        <v>59</v>
      </c>
      <c r="B50" s="136" t="e">
        <f>NA()</f>
        <v>#N/A</v>
      </c>
      <c r="C50" s="136">
        <f>IF(ISNUMBER('実質公債費比率（分子）の構造'!K$53),'実質公債費比率（分子）の構造'!K$53,NA())</f>
        <v>512</v>
      </c>
      <c r="D50" s="136" t="e">
        <f>NA()</f>
        <v>#N/A</v>
      </c>
      <c r="E50" s="136" t="e">
        <f>NA()</f>
        <v>#N/A</v>
      </c>
      <c r="F50" s="136">
        <f>IF(ISNUMBER('実質公債費比率（分子）の構造'!L$53),'実質公債費比率（分子）の構造'!L$53,NA())</f>
        <v>434</v>
      </c>
      <c r="G50" s="136" t="e">
        <f>NA()</f>
        <v>#N/A</v>
      </c>
      <c r="H50" s="136" t="e">
        <f>NA()</f>
        <v>#N/A</v>
      </c>
      <c r="I50" s="136">
        <f>IF(ISNUMBER('実質公債費比率（分子）の構造'!M$53),'実質公債費比率（分子）の構造'!M$53,NA())</f>
        <v>417</v>
      </c>
      <c r="J50" s="136" t="e">
        <f>NA()</f>
        <v>#N/A</v>
      </c>
      <c r="K50" s="136" t="e">
        <f>NA()</f>
        <v>#N/A</v>
      </c>
      <c r="L50" s="136">
        <f>IF(ISNUMBER('実質公債費比率（分子）の構造'!N$53),'実質公債費比率（分子）の構造'!N$53,NA())</f>
        <v>425</v>
      </c>
      <c r="M50" s="136" t="e">
        <f>NA()</f>
        <v>#N/A</v>
      </c>
      <c r="N50" s="136" t="e">
        <f>NA()</f>
        <v>#N/A</v>
      </c>
      <c r="O50" s="136">
        <f>IF(ISNUMBER('実質公債費比率（分子）の構造'!O$53),'実質公債費比率（分子）の構造'!O$53,NA())</f>
        <v>398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5173</v>
      </c>
      <c r="E56" s="135"/>
      <c r="F56" s="135"/>
      <c r="G56" s="135">
        <f>'将来負担比率（分子）の構造'!J$51</f>
        <v>5330</v>
      </c>
      <c r="H56" s="135"/>
      <c r="I56" s="135"/>
      <c r="J56" s="135">
        <f>'将来負担比率（分子）の構造'!K$51</f>
        <v>5357</v>
      </c>
      <c r="K56" s="135"/>
      <c r="L56" s="135"/>
      <c r="M56" s="135">
        <f>'将来負担比率（分子）の構造'!L$51</f>
        <v>5264</v>
      </c>
      <c r="N56" s="135"/>
      <c r="O56" s="135"/>
      <c r="P56" s="135">
        <f>'将来負担比率（分子）の構造'!M$51</f>
        <v>5066</v>
      </c>
    </row>
    <row r="57" spans="1:16" x14ac:dyDescent="0.15">
      <c r="A57" s="135" t="s">
        <v>35</v>
      </c>
      <c r="B57" s="135"/>
      <c r="C57" s="135"/>
      <c r="D57" s="135">
        <f>'将来負担比率（分子）の構造'!I$50</f>
        <v>591</v>
      </c>
      <c r="E57" s="135"/>
      <c r="F57" s="135"/>
      <c r="G57" s="135">
        <f>'将来負担比率（分子）の構造'!J$50</f>
        <v>640</v>
      </c>
      <c r="H57" s="135"/>
      <c r="I57" s="135"/>
      <c r="J57" s="135">
        <f>'将来負担比率（分子）の構造'!K$50</f>
        <v>715</v>
      </c>
      <c r="K57" s="135"/>
      <c r="L57" s="135"/>
      <c r="M57" s="135">
        <f>'将来負担比率（分子）の構造'!L$50</f>
        <v>886</v>
      </c>
      <c r="N57" s="135"/>
      <c r="O57" s="135"/>
      <c r="P57" s="135">
        <f>'将来負担比率（分子）の構造'!M$50</f>
        <v>1234</v>
      </c>
    </row>
    <row r="58" spans="1:16" x14ac:dyDescent="0.15">
      <c r="A58" s="135" t="s">
        <v>34</v>
      </c>
      <c r="B58" s="135"/>
      <c r="C58" s="135"/>
      <c r="D58" s="135">
        <f>'将来負担比率（分子）の構造'!I$49</f>
        <v>2802</v>
      </c>
      <c r="E58" s="135"/>
      <c r="F58" s="135"/>
      <c r="G58" s="135">
        <f>'将来負担比率（分子）の構造'!J$49</f>
        <v>2800</v>
      </c>
      <c r="H58" s="135"/>
      <c r="I58" s="135"/>
      <c r="J58" s="135">
        <f>'将来負担比率（分子）の構造'!K$49</f>
        <v>2929</v>
      </c>
      <c r="K58" s="135"/>
      <c r="L58" s="135"/>
      <c r="M58" s="135">
        <f>'将来負担比率（分子）の構造'!L$49</f>
        <v>3059</v>
      </c>
      <c r="N58" s="135"/>
      <c r="O58" s="135"/>
      <c r="P58" s="135">
        <f>'将来負担比率（分子）の構造'!M$49</f>
        <v>3165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v>
      </c>
      <c r="C61" s="135"/>
      <c r="D61" s="135"/>
      <c r="E61" s="135">
        <f>'将来負担比率（分子）の構造'!J$46</f>
        <v>8</v>
      </c>
      <c r="F61" s="135"/>
      <c r="G61" s="135"/>
      <c r="H61" s="135">
        <f>'将来負担比率（分子）の構造'!K$46</f>
        <v>7</v>
      </c>
      <c r="I61" s="135"/>
      <c r="J61" s="135"/>
      <c r="K61" s="135">
        <f>'将来負担比率（分子）の構造'!L$46</f>
        <v>7</v>
      </c>
      <c r="L61" s="135"/>
      <c r="M61" s="135"/>
      <c r="N61" s="135">
        <f>'将来負担比率（分子）の構造'!M$46</f>
        <v>7</v>
      </c>
      <c r="O61" s="135"/>
      <c r="P61" s="135"/>
    </row>
    <row r="62" spans="1:16" x14ac:dyDescent="0.15">
      <c r="A62" s="135" t="s">
        <v>29</v>
      </c>
      <c r="B62" s="135">
        <f>'将来負担比率（分子）の構造'!I$45</f>
        <v>840</v>
      </c>
      <c r="C62" s="135"/>
      <c r="D62" s="135"/>
      <c r="E62" s="135">
        <f>'将来負担比率（分子）の構造'!J$45</f>
        <v>690</v>
      </c>
      <c r="F62" s="135"/>
      <c r="G62" s="135"/>
      <c r="H62" s="135">
        <f>'将来負担比率（分子）の構造'!K$45</f>
        <v>672</v>
      </c>
      <c r="I62" s="135"/>
      <c r="J62" s="135"/>
      <c r="K62" s="135">
        <f>'将来負担比率（分子）の構造'!L$45</f>
        <v>683</v>
      </c>
      <c r="L62" s="135"/>
      <c r="M62" s="135"/>
      <c r="N62" s="135">
        <f>'将来負担比率（分子）の構造'!M$45</f>
        <v>598</v>
      </c>
      <c r="O62" s="135"/>
      <c r="P62" s="135"/>
    </row>
    <row r="63" spans="1:16" x14ac:dyDescent="0.15">
      <c r="A63" s="135" t="s">
        <v>28</v>
      </c>
      <c r="B63" s="135">
        <f>'将来負担比率（分子）の構造'!I$44</f>
        <v>573</v>
      </c>
      <c r="C63" s="135"/>
      <c r="D63" s="135"/>
      <c r="E63" s="135">
        <f>'将来負担比率（分子）の構造'!J$44</f>
        <v>473</v>
      </c>
      <c r="F63" s="135"/>
      <c r="G63" s="135"/>
      <c r="H63" s="135">
        <f>'将来負担比率（分子）の構造'!K$44</f>
        <v>333</v>
      </c>
      <c r="I63" s="135"/>
      <c r="J63" s="135"/>
      <c r="K63" s="135">
        <f>'将来負担比率（分子）の構造'!L$44</f>
        <v>211</v>
      </c>
      <c r="L63" s="135"/>
      <c r="M63" s="135"/>
      <c r="N63" s="135">
        <f>'将来負担比率（分子）の構造'!M$44</f>
        <v>116</v>
      </c>
      <c r="O63" s="135"/>
      <c r="P63" s="135"/>
    </row>
    <row r="64" spans="1:16" x14ac:dyDescent="0.15">
      <c r="A64" s="135" t="s">
        <v>27</v>
      </c>
      <c r="B64" s="135">
        <f>'将来負担比率（分子）の構造'!I$43</f>
        <v>2672</v>
      </c>
      <c r="C64" s="135"/>
      <c r="D64" s="135"/>
      <c r="E64" s="135">
        <f>'将来負担比率（分子）の構造'!J$43</f>
        <v>2836</v>
      </c>
      <c r="F64" s="135"/>
      <c r="G64" s="135"/>
      <c r="H64" s="135">
        <f>'将来負担比率（分子）の構造'!K$43</f>
        <v>3059</v>
      </c>
      <c r="I64" s="135"/>
      <c r="J64" s="135"/>
      <c r="K64" s="135">
        <f>'将来負担比率（分子）の構造'!L$43</f>
        <v>2957</v>
      </c>
      <c r="L64" s="135"/>
      <c r="M64" s="135"/>
      <c r="N64" s="135">
        <f>'将来負担比率（分子）の構造'!M$43</f>
        <v>2935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6433</v>
      </c>
      <c r="C66" s="135"/>
      <c r="D66" s="135"/>
      <c r="E66" s="135">
        <f>'将来負担比率（分子）の構造'!J$41</f>
        <v>6237</v>
      </c>
      <c r="F66" s="135"/>
      <c r="G66" s="135"/>
      <c r="H66" s="135">
        <f>'将来負担比率（分子）の構造'!K$41</f>
        <v>6440</v>
      </c>
      <c r="I66" s="135"/>
      <c r="J66" s="135"/>
      <c r="K66" s="135">
        <f>'将来負担比率（分子）の構造'!L$41</f>
        <v>6407</v>
      </c>
      <c r="L66" s="135"/>
      <c r="M66" s="135"/>
      <c r="N66" s="135">
        <f>'将来負担比率（分子）の構造'!M$41</f>
        <v>6546</v>
      </c>
      <c r="O66" s="135"/>
      <c r="P66" s="135"/>
    </row>
    <row r="67" spans="1:16" x14ac:dyDescent="0.15">
      <c r="A67" s="135" t="s">
        <v>63</v>
      </c>
      <c r="B67" s="135" t="e">
        <f>NA()</f>
        <v>#N/A</v>
      </c>
      <c r="C67" s="135">
        <f>IF(ISNUMBER('将来負担比率（分子）の構造'!I$52), IF('将来負担比率（分子）の構造'!I$52 &lt; 0, 0, '将来負担比率（分子）の構造'!I$52), NA())</f>
        <v>1961</v>
      </c>
      <c r="D67" s="135" t="e">
        <f>NA()</f>
        <v>#N/A</v>
      </c>
      <c r="E67" s="135" t="e">
        <f>NA()</f>
        <v>#N/A</v>
      </c>
      <c r="F67" s="135">
        <f>IF(ISNUMBER('将来負担比率（分子）の構造'!J$52), IF('将来負担比率（分子）の構造'!J$52 &lt; 0, 0, '将来負担比率（分子）の構造'!J$52), NA())</f>
        <v>1475</v>
      </c>
      <c r="G67" s="135" t="e">
        <f>NA()</f>
        <v>#N/A</v>
      </c>
      <c r="H67" s="135" t="e">
        <f>NA()</f>
        <v>#N/A</v>
      </c>
      <c r="I67" s="135">
        <f>IF(ISNUMBER('将来負担比率（分子）の構造'!K$52), IF('将来負担比率（分子）の構造'!K$52 &lt; 0, 0, '将来負担比率（分子）の構造'!K$52), NA())</f>
        <v>1510</v>
      </c>
      <c r="J67" s="135" t="e">
        <f>NA()</f>
        <v>#N/A</v>
      </c>
      <c r="K67" s="135" t="e">
        <f>NA()</f>
        <v>#N/A</v>
      </c>
      <c r="L67" s="135">
        <f>IF(ISNUMBER('将来負担比率（分子）の構造'!L$52), IF('将来負担比率（分子）の構造'!L$52 &lt; 0, 0, '将来負担比率（分子）の構造'!L$52), NA())</f>
        <v>1056</v>
      </c>
      <c r="M67" s="135" t="e">
        <f>NA()</f>
        <v>#N/A</v>
      </c>
      <c r="N67" s="135" t="e">
        <f>NA()</f>
        <v>#N/A</v>
      </c>
      <c r="O67" s="135">
        <f>IF(ISNUMBER('将来負担比率（分子）の構造'!M$52), IF('将来負担比率（分子）の構造'!M$52 &lt; 0, 0, '将来負担比率（分子）の構造'!M$52), NA())</f>
        <v>736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1330138</v>
      </c>
      <c r="S5" s="583"/>
      <c r="T5" s="583"/>
      <c r="U5" s="583"/>
      <c r="V5" s="583"/>
      <c r="W5" s="583"/>
      <c r="X5" s="583"/>
      <c r="Y5" s="584"/>
      <c r="Z5" s="585">
        <v>20</v>
      </c>
      <c r="AA5" s="585"/>
      <c r="AB5" s="585"/>
      <c r="AC5" s="585"/>
      <c r="AD5" s="586">
        <v>1330138</v>
      </c>
      <c r="AE5" s="586"/>
      <c r="AF5" s="586"/>
      <c r="AG5" s="586"/>
      <c r="AH5" s="586"/>
      <c r="AI5" s="586"/>
      <c r="AJ5" s="586"/>
      <c r="AK5" s="586"/>
      <c r="AL5" s="587">
        <v>39.700000000000003</v>
      </c>
      <c r="AM5" s="588"/>
      <c r="AN5" s="588"/>
      <c r="AO5" s="589"/>
      <c r="AP5" s="579" t="s">
        <v>206</v>
      </c>
      <c r="AQ5" s="580"/>
      <c r="AR5" s="580"/>
      <c r="AS5" s="580"/>
      <c r="AT5" s="580"/>
      <c r="AU5" s="580"/>
      <c r="AV5" s="580"/>
      <c r="AW5" s="580"/>
      <c r="AX5" s="580"/>
      <c r="AY5" s="580"/>
      <c r="AZ5" s="580"/>
      <c r="BA5" s="580"/>
      <c r="BB5" s="580"/>
      <c r="BC5" s="580"/>
      <c r="BD5" s="580"/>
      <c r="BE5" s="580"/>
      <c r="BF5" s="581"/>
      <c r="BG5" s="593">
        <v>1327883</v>
      </c>
      <c r="BH5" s="594"/>
      <c r="BI5" s="594"/>
      <c r="BJ5" s="594"/>
      <c r="BK5" s="594"/>
      <c r="BL5" s="594"/>
      <c r="BM5" s="594"/>
      <c r="BN5" s="595"/>
      <c r="BO5" s="596">
        <v>99.8</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50489</v>
      </c>
      <c r="S6" s="594"/>
      <c r="T6" s="594"/>
      <c r="U6" s="594"/>
      <c r="V6" s="594"/>
      <c r="W6" s="594"/>
      <c r="X6" s="594"/>
      <c r="Y6" s="595"/>
      <c r="Z6" s="596">
        <v>0.8</v>
      </c>
      <c r="AA6" s="596"/>
      <c r="AB6" s="596"/>
      <c r="AC6" s="596"/>
      <c r="AD6" s="597">
        <v>50489</v>
      </c>
      <c r="AE6" s="597"/>
      <c r="AF6" s="597"/>
      <c r="AG6" s="597"/>
      <c r="AH6" s="597"/>
      <c r="AI6" s="597"/>
      <c r="AJ6" s="597"/>
      <c r="AK6" s="597"/>
      <c r="AL6" s="598">
        <v>1.5</v>
      </c>
      <c r="AM6" s="599"/>
      <c r="AN6" s="599"/>
      <c r="AO6" s="600"/>
      <c r="AP6" s="590" t="s">
        <v>212</v>
      </c>
      <c r="AQ6" s="591"/>
      <c r="AR6" s="591"/>
      <c r="AS6" s="591"/>
      <c r="AT6" s="591"/>
      <c r="AU6" s="591"/>
      <c r="AV6" s="591"/>
      <c r="AW6" s="591"/>
      <c r="AX6" s="591"/>
      <c r="AY6" s="591"/>
      <c r="AZ6" s="591"/>
      <c r="BA6" s="591"/>
      <c r="BB6" s="591"/>
      <c r="BC6" s="591"/>
      <c r="BD6" s="591"/>
      <c r="BE6" s="591"/>
      <c r="BF6" s="592"/>
      <c r="BG6" s="593">
        <v>1327883</v>
      </c>
      <c r="BH6" s="594"/>
      <c r="BI6" s="594"/>
      <c r="BJ6" s="594"/>
      <c r="BK6" s="594"/>
      <c r="BL6" s="594"/>
      <c r="BM6" s="594"/>
      <c r="BN6" s="595"/>
      <c r="BO6" s="596">
        <v>99.8</v>
      </c>
      <c r="BP6" s="596"/>
      <c r="BQ6" s="596"/>
      <c r="BR6" s="596"/>
      <c r="BS6" s="597" t="s">
        <v>213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84697</v>
      </c>
      <c r="CS6" s="594"/>
      <c r="CT6" s="594"/>
      <c r="CU6" s="594"/>
      <c r="CV6" s="594"/>
      <c r="CW6" s="594"/>
      <c r="CX6" s="594"/>
      <c r="CY6" s="595"/>
      <c r="CZ6" s="596">
        <v>1.3</v>
      </c>
      <c r="DA6" s="596"/>
      <c r="DB6" s="596"/>
      <c r="DC6" s="596"/>
      <c r="DD6" s="602" t="s">
        <v>213</v>
      </c>
      <c r="DE6" s="594"/>
      <c r="DF6" s="594"/>
      <c r="DG6" s="594"/>
      <c r="DH6" s="594"/>
      <c r="DI6" s="594"/>
      <c r="DJ6" s="594"/>
      <c r="DK6" s="594"/>
      <c r="DL6" s="594"/>
      <c r="DM6" s="594"/>
      <c r="DN6" s="594"/>
      <c r="DO6" s="594"/>
      <c r="DP6" s="595"/>
      <c r="DQ6" s="602">
        <v>84639</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2041</v>
      </c>
      <c r="S7" s="594"/>
      <c r="T7" s="594"/>
      <c r="U7" s="594"/>
      <c r="V7" s="594"/>
      <c r="W7" s="594"/>
      <c r="X7" s="594"/>
      <c r="Y7" s="595"/>
      <c r="Z7" s="596">
        <v>0</v>
      </c>
      <c r="AA7" s="596"/>
      <c r="AB7" s="596"/>
      <c r="AC7" s="596"/>
      <c r="AD7" s="597">
        <v>2041</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513752</v>
      </c>
      <c r="BH7" s="594"/>
      <c r="BI7" s="594"/>
      <c r="BJ7" s="594"/>
      <c r="BK7" s="594"/>
      <c r="BL7" s="594"/>
      <c r="BM7" s="594"/>
      <c r="BN7" s="595"/>
      <c r="BO7" s="596">
        <v>38.6</v>
      </c>
      <c r="BP7" s="596"/>
      <c r="BQ7" s="596"/>
      <c r="BR7" s="596"/>
      <c r="BS7" s="597" t="s">
        <v>213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649682</v>
      </c>
      <c r="CS7" s="594"/>
      <c r="CT7" s="594"/>
      <c r="CU7" s="594"/>
      <c r="CV7" s="594"/>
      <c r="CW7" s="594"/>
      <c r="CX7" s="594"/>
      <c r="CY7" s="595"/>
      <c r="CZ7" s="596">
        <v>10</v>
      </c>
      <c r="DA7" s="596"/>
      <c r="DB7" s="596"/>
      <c r="DC7" s="596"/>
      <c r="DD7" s="602">
        <v>29133</v>
      </c>
      <c r="DE7" s="594"/>
      <c r="DF7" s="594"/>
      <c r="DG7" s="594"/>
      <c r="DH7" s="594"/>
      <c r="DI7" s="594"/>
      <c r="DJ7" s="594"/>
      <c r="DK7" s="594"/>
      <c r="DL7" s="594"/>
      <c r="DM7" s="594"/>
      <c r="DN7" s="594"/>
      <c r="DO7" s="594"/>
      <c r="DP7" s="595"/>
      <c r="DQ7" s="602">
        <v>550823</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6594</v>
      </c>
      <c r="S8" s="594"/>
      <c r="T8" s="594"/>
      <c r="U8" s="594"/>
      <c r="V8" s="594"/>
      <c r="W8" s="594"/>
      <c r="X8" s="594"/>
      <c r="Y8" s="595"/>
      <c r="Z8" s="596">
        <v>0.1</v>
      </c>
      <c r="AA8" s="596"/>
      <c r="AB8" s="596"/>
      <c r="AC8" s="596"/>
      <c r="AD8" s="597">
        <v>6594</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24836</v>
      </c>
      <c r="BH8" s="594"/>
      <c r="BI8" s="594"/>
      <c r="BJ8" s="594"/>
      <c r="BK8" s="594"/>
      <c r="BL8" s="594"/>
      <c r="BM8" s="594"/>
      <c r="BN8" s="595"/>
      <c r="BO8" s="596">
        <v>1.9</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2116947</v>
      </c>
      <c r="CS8" s="594"/>
      <c r="CT8" s="594"/>
      <c r="CU8" s="594"/>
      <c r="CV8" s="594"/>
      <c r="CW8" s="594"/>
      <c r="CX8" s="594"/>
      <c r="CY8" s="595"/>
      <c r="CZ8" s="596">
        <v>32.700000000000003</v>
      </c>
      <c r="DA8" s="596"/>
      <c r="DB8" s="596"/>
      <c r="DC8" s="596"/>
      <c r="DD8" s="602">
        <v>126311</v>
      </c>
      <c r="DE8" s="594"/>
      <c r="DF8" s="594"/>
      <c r="DG8" s="594"/>
      <c r="DH8" s="594"/>
      <c r="DI8" s="594"/>
      <c r="DJ8" s="594"/>
      <c r="DK8" s="594"/>
      <c r="DL8" s="594"/>
      <c r="DM8" s="594"/>
      <c r="DN8" s="594"/>
      <c r="DO8" s="594"/>
      <c r="DP8" s="595"/>
      <c r="DQ8" s="602">
        <v>934484</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3665</v>
      </c>
      <c r="S9" s="594"/>
      <c r="T9" s="594"/>
      <c r="U9" s="594"/>
      <c r="V9" s="594"/>
      <c r="W9" s="594"/>
      <c r="X9" s="594"/>
      <c r="Y9" s="595"/>
      <c r="Z9" s="596">
        <v>0.1</v>
      </c>
      <c r="AA9" s="596"/>
      <c r="AB9" s="596"/>
      <c r="AC9" s="596"/>
      <c r="AD9" s="597">
        <v>3665</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406232</v>
      </c>
      <c r="BH9" s="594"/>
      <c r="BI9" s="594"/>
      <c r="BJ9" s="594"/>
      <c r="BK9" s="594"/>
      <c r="BL9" s="594"/>
      <c r="BM9" s="594"/>
      <c r="BN9" s="595"/>
      <c r="BO9" s="596">
        <v>30.5</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310748</v>
      </c>
      <c r="CS9" s="594"/>
      <c r="CT9" s="594"/>
      <c r="CU9" s="594"/>
      <c r="CV9" s="594"/>
      <c r="CW9" s="594"/>
      <c r="CX9" s="594"/>
      <c r="CY9" s="595"/>
      <c r="CZ9" s="596">
        <v>4.8</v>
      </c>
      <c r="DA9" s="596"/>
      <c r="DB9" s="596"/>
      <c r="DC9" s="596"/>
      <c r="DD9" s="602">
        <v>16020</v>
      </c>
      <c r="DE9" s="594"/>
      <c r="DF9" s="594"/>
      <c r="DG9" s="594"/>
      <c r="DH9" s="594"/>
      <c r="DI9" s="594"/>
      <c r="DJ9" s="594"/>
      <c r="DK9" s="594"/>
      <c r="DL9" s="594"/>
      <c r="DM9" s="594"/>
      <c r="DN9" s="594"/>
      <c r="DO9" s="594"/>
      <c r="DP9" s="595"/>
      <c r="DQ9" s="602">
        <v>291591</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160875</v>
      </c>
      <c r="S10" s="594"/>
      <c r="T10" s="594"/>
      <c r="U10" s="594"/>
      <c r="V10" s="594"/>
      <c r="W10" s="594"/>
      <c r="X10" s="594"/>
      <c r="Y10" s="595"/>
      <c r="Z10" s="596">
        <v>2.4</v>
      </c>
      <c r="AA10" s="596"/>
      <c r="AB10" s="596"/>
      <c r="AC10" s="596"/>
      <c r="AD10" s="597">
        <v>160875</v>
      </c>
      <c r="AE10" s="597"/>
      <c r="AF10" s="597"/>
      <c r="AG10" s="597"/>
      <c r="AH10" s="597"/>
      <c r="AI10" s="597"/>
      <c r="AJ10" s="597"/>
      <c r="AK10" s="597"/>
      <c r="AL10" s="598">
        <v>4.8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28815</v>
      </c>
      <c r="BH10" s="594"/>
      <c r="BI10" s="594"/>
      <c r="BJ10" s="594"/>
      <c r="BK10" s="594"/>
      <c r="BL10" s="594"/>
      <c r="BM10" s="594"/>
      <c r="BN10" s="595"/>
      <c r="BO10" s="596">
        <v>2.2000000000000002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14231</v>
      </c>
      <c r="CS10" s="594"/>
      <c r="CT10" s="594"/>
      <c r="CU10" s="594"/>
      <c r="CV10" s="594"/>
      <c r="CW10" s="594"/>
      <c r="CX10" s="594"/>
      <c r="CY10" s="595"/>
      <c r="CZ10" s="596">
        <v>0.2</v>
      </c>
      <c r="DA10" s="596"/>
      <c r="DB10" s="596"/>
      <c r="DC10" s="596"/>
      <c r="DD10" s="602" t="s">
        <v>220</v>
      </c>
      <c r="DE10" s="594"/>
      <c r="DF10" s="594"/>
      <c r="DG10" s="594"/>
      <c r="DH10" s="594"/>
      <c r="DI10" s="594"/>
      <c r="DJ10" s="594"/>
      <c r="DK10" s="594"/>
      <c r="DL10" s="594"/>
      <c r="DM10" s="594"/>
      <c r="DN10" s="594"/>
      <c r="DO10" s="594"/>
      <c r="DP10" s="595"/>
      <c r="DQ10" s="602">
        <v>5819</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53869</v>
      </c>
      <c r="BH11" s="594"/>
      <c r="BI11" s="594"/>
      <c r="BJ11" s="594"/>
      <c r="BK11" s="594"/>
      <c r="BL11" s="594"/>
      <c r="BM11" s="594"/>
      <c r="BN11" s="595"/>
      <c r="BO11" s="596">
        <v>4</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216546</v>
      </c>
      <c r="CS11" s="594"/>
      <c r="CT11" s="594"/>
      <c r="CU11" s="594"/>
      <c r="CV11" s="594"/>
      <c r="CW11" s="594"/>
      <c r="CX11" s="594"/>
      <c r="CY11" s="595"/>
      <c r="CZ11" s="596">
        <v>3.3</v>
      </c>
      <c r="DA11" s="596"/>
      <c r="DB11" s="596"/>
      <c r="DC11" s="596"/>
      <c r="DD11" s="602">
        <v>87137</v>
      </c>
      <c r="DE11" s="594"/>
      <c r="DF11" s="594"/>
      <c r="DG11" s="594"/>
      <c r="DH11" s="594"/>
      <c r="DI11" s="594"/>
      <c r="DJ11" s="594"/>
      <c r="DK11" s="594"/>
      <c r="DL11" s="594"/>
      <c r="DM11" s="594"/>
      <c r="DN11" s="594"/>
      <c r="DO11" s="594"/>
      <c r="DP11" s="595"/>
      <c r="DQ11" s="602">
        <v>95267</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680789</v>
      </c>
      <c r="BH12" s="594"/>
      <c r="BI12" s="594"/>
      <c r="BJ12" s="594"/>
      <c r="BK12" s="594"/>
      <c r="BL12" s="594"/>
      <c r="BM12" s="594"/>
      <c r="BN12" s="595"/>
      <c r="BO12" s="596">
        <v>51.2</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223249</v>
      </c>
      <c r="CS12" s="594"/>
      <c r="CT12" s="594"/>
      <c r="CU12" s="594"/>
      <c r="CV12" s="594"/>
      <c r="CW12" s="594"/>
      <c r="CX12" s="594"/>
      <c r="CY12" s="595"/>
      <c r="CZ12" s="596">
        <v>3.4</v>
      </c>
      <c r="DA12" s="596"/>
      <c r="DB12" s="596"/>
      <c r="DC12" s="596"/>
      <c r="DD12" s="602">
        <v>5187</v>
      </c>
      <c r="DE12" s="594"/>
      <c r="DF12" s="594"/>
      <c r="DG12" s="594"/>
      <c r="DH12" s="594"/>
      <c r="DI12" s="594"/>
      <c r="DJ12" s="594"/>
      <c r="DK12" s="594"/>
      <c r="DL12" s="594"/>
      <c r="DM12" s="594"/>
      <c r="DN12" s="594"/>
      <c r="DO12" s="594"/>
      <c r="DP12" s="595"/>
      <c r="DQ12" s="602">
        <v>100943</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3909</v>
      </c>
      <c r="S13" s="594"/>
      <c r="T13" s="594"/>
      <c r="U13" s="594"/>
      <c r="V13" s="594"/>
      <c r="W13" s="594"/>
      <c r="X13" s="594"/>
      <c r="Y13" s="595"/>
      <c r="Z13" s="596">
        <v>0.1</v>
      </c>
      <c r="AA13" s="596"/>
      <c r="AB13" s="596"/>
      <c r="AC13" s="596"/>
      <c r="AD13" s="597">
        <v>3909</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680599</v>
      </c>
      <c r="BH13" s="594"/>
      <c r="BI13" s="594"/>
      <c r="BJ13" s="594"/>
      <c r="BK13" s="594"/>
      <c r="BL13" s="594"/>
      <c r="BM13" s="594"/>
      <c r="BN13" s="595"/>
      <c r="BO13" s="596">
        <v>51.2</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1136238</v>
      </c>
      <c r="CS13" s="594"/>
      <c r="CT13" s="594"/>
      <c r="CU13" s="594"/>
      <c r="CV13" s="594"/>
      <c r="CW13" s="594"/>
      <c r="CX13" s="594"/>
      <c r="CY13" s="595"/>
      <c r="CZ13" s="596">
        <v>17.5</v>
      </c>
      <c r="DA13" s="596"/>
      <c r="DB13" s="596"/>
      <c r="DC13" s="596"/>
      <c r="DD13" s="602">
        <v>881455</v>
      </c>
      <c r="DE13" s="594"/>
      <c r="DF13" s="594"/>
      <c r="DG13" s="594"/>
      <c r="DH13" s="594"/>
      <c r="DI13" s="594"/>
      <c r="DJ13" s="594"/>
      <c r="DK13" s="594"/>
      <c r="DL13" s="594"/>
      <c r="DM13" s="594"/>
      <c r="DN13" s="594"/>
      <c r="DO13" s="594"/>
      <c r="DP13" s="595"/>
      <c r="DQ13" s="602">
        <v>279822</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42764</v>
      </c>
      <c r="BH14" s="594"/>
      <c r="BI14" s="594"/>
      <c r="BJ14" s="594"/>
      <c r="BK14" s="594"/>
      <c r="BL14" s="594"/>
      <c r="BM14" s="594"/>
      <c r="BN14" s="595"/>
      <c r="BO14" s="596">
        <v>3.2</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249911</v>
      </c>
      <c r="CS14" s="594"/>
      <c r="CT14" s="594"/>
      <c r="CU14" s="594"/>
      <c r="CV14" s="594"/>
      <c r="CW14" s="594"/>
      <c r="CX14" s="594"/>
      <c r="CY14" s="595"/>
      <c r="CZ14" s="596">
        <v>3.9</v>
      </c>
      <c r="DA14" s="596"/>
      <c r="DB14" s="596"/>
      <c r="DC14" s="596"/>
      <c r="DD14" s="602">
        <v>22432</v>
      </c>
      <c r="DE14" s="594"/>
      <c r="DF14" s="594"/>
      <c r="DG14" s="594"/>
      <c r="DH14" s="594"/>
      <c r="DI14" s="594"/>
      <c r="DJ14" s="594"/>
      <c r="DK14" s="594"/>
      <c r="DL14" s="594"/>
      <c r="DM14" s="594"/>
      <c r="DN14" s="594"/>
      <c r="DO14" s="594"/>
      <c r="DP14" s="595"/>
      <c r="DQ14" s="602">
        <v>240059</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5641</v>
      </c>
      <c r="S15" s="594"/>
      <c r="T15" s="594"/>
      <c r="U15" s="594"/>
      <c r="V15" s="594"/>
      <c r="W15" s="594"/>
      <c r="X15" s="594"/>
      <c r="Y15" s="595"/>
      <c r="Z15" s="596">
        <v>0.1</v>
      </c>
      <c r="AA15" s="596"/>
      <c r="AB15" s="596"/>
      <c r="AC15" s="596"/>
      <c r="AD15" s="597">
        <v>5641</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90578</v>
      </c>
      <c r="BH15" s="594"/>
      <c r="BI15" s="594"/>
      <c r="BJ15" s="594"/>
      <c r="BK15" s="594"/>
      <c r="BL15" s="594"/>
      <c r="BM15" s="594"/>
      <c r="BN15" s="595"/>
      <c r="BO15" s="596">
        <v>6.8</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748993</v>
      </c>
      <c r="CS15" s="594"/>
      <c r="CT15" s="594"/>
      <c r="CU15" s="594"/>
      <c r="CV15" s="594"/>
      <c r="CW15" s="594"/>
      <c r="CX15" s="594"/>
      <c r="CY15" s="595"/>
      <c r="CZ15" s="596">
        <v>11.6</v>
      </c>
      <c r="DA15" s="596"/>
      <c r="DB15" s="596"/>
      <c r="DC15" s="596"/>
      <c r="DD15" s="602">
        <v>346203</v>
      </c>
      <c r="DE15" s="594"/>
      <c r="DF15" s="594"/>
      <c r="DG15" s="594"/>
      <c r="DH15" s="594"/>
      <c r="DI15" s="594"/>
      <c r="DJ15" s="594"/>
      <c r="DK15" s="594"/>
      <c r="DL15" s="594"/>
      <c r="DM15" s="594"/>
      <c r="DN15" s="594"/>
      <c r="DO15" s="594"/>
      <c r="DP15" s="595"/>
      <c r="DQ15" s="602">
        <v>536352</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1904944</v>
      </c>
      <c r="S16" s="594"/>
      <c r="T16" s="594"/>
      <c r="U16" s="594"/>
      <c r="V16" s="594"/>
      <c r="W16" s="594"/>
      <c r="X16" s="594"/>
      <c r="Y16" s="595"/>
      <c r="Z16" s="596">
        <v>28.6</v>
      </c>
      <c r="AA16" s="596"/>
      <c r="AB16" s="596"/>
      <c r="AC16" s="596"/>
      <c r="AD16" s="597">
        <v>1778675</v>
      </c>
      <c r="AE16" s="597"/>
      <c r="AF16" s="597"/>
      <c r="AG16" s="597"/>
      <c r="AH16" s="597"/>
      <c r="AI16" s="597"/>
      <c r="AJ16" s="597"/>
      <c r="AK16" s="597"/>
      <c r="AL16" s="598">
        <v>53.1</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20216</v>
      </c>
      <c r="CS16" s="594"/>
      <c r="CT16" s="594"/>
      <c r="CU16" s="594"/>
      <c r="CV16" s="594"/>
      <c r="CW16" s="594"/>
      <c r="CX16" s="594"/>
      <c r="CY16" s="595"/>
      <c r="CZ16" s="596">
        <v>0.3</v>
      </c>
      <c r="DA16" s="596"/>
      <c r="DB16" s="596"/>
      <c r="DC16" s="596"/>
      <c r="DD16" s="602" t="s">
        <v>220</v>
      </c>
      <c r="DE16" s="594"/>
      <c r="DF16" s="594"/>
      <c r="DG16" s="594"/>
      <c r="DH16" s="594"/>
      <c r="DI16" s="594"/>
      <c r="DJ16" s="594"/>
      <c r="DK16" s="594"/>
      <c r="DL16" s="594"/>
      <c r="DM16" s="594"/>
      <c r="DN16" s="594"/>
      <c r="DO16" s="594"/>
      <c r="DP16" s="595"/>
      <c r="DQ16" s="602">
        <v>6335</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1778675</v>
      </c>
      <c r="S17" s="594"/>
      <c r="T17" s="594"/>
      <c r="U17" s="594"/>
      <c r="V17" s="594"/>
      <c r="W17" s="594"/>
      <c r="X17" s="594"/>
      <c r="Y17" s="595"/>
      <c r="Z17" s="596">
        <v>26.8</v>
      </c>
      <c r="AA17" s="596"/>
      <c r="AB17" s="596"/>
      <c r="AC17" s="596"/>
      <c r="AD17" s="597">
        <v>1778675</v>
      </c>
      <c r="AE17" s="597"/>
      <c r="AF17" s="597"/>
      <c r="AG17" s="597"/>
      <c r="AH17" s="597"/>
      <c r="AI17" s="597"/>
      <c r="AJ17" s="597"/>
      <c r="AK17" s="597"/>
      <c r="AL17" s="598">
        <v>53.1</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709260</v>
      </c>
      <c r="CS17" s="594"/>
      <c r="CT17" s="594"/>
      <c r="CU17" s="594"/>
      <c r="CV17" s="594"/>
      <c r="CW17" s="594"/>
      <c r="CX17" s="594"/>
      <c r="CY17" s="595"/>
      <c r="CZ17" s="596">
        <v>10.9</v>
      </c>
      <c r="DA17" s="596"/>
      <c r="DB17" s="596"/>
      <c r="DC17" s="596"/>
      <c r="DD17" s="602" t="s">
        <v>220</v>
      </c>
      <c r="DE17" s="594"/>
      <c r="DF17" s="594"/>
      <c r="DG17" s="594"/>
      <c r="DH17" s="594"/>
      <c r="DI17" s="594"/>
      <c r="DJ17" s="594"/>
      <c r="DK17" s="594"/>
      <c r="DL17" s="594"/>
      <c r="DM17" s="594"/>
      <c r="DN17" s="594"/>
      <c r="DO17" s="594"/>
      <c r="DP17" s="595"/>
      <c r="DQ17" s="602">
        <v>669776</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126269</v>
      </c>
      <c r="S18" s="594"/>
      <c r="T18" s="594"/>
      <c r="U18" s="594"/>
      <c r="V18" s="594"/>
      <c r="W18" s="594"/>
      <c r="X18" s="594"/>
      <c r="Y18" s="595"/>
      <c r="Z18" s="596">
        <v>1.9</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2255</v>
      </c>
      <c r="BH19" s="594"/>
      <c r="BI19" s="594"/>
      <c r="BJ19" s="594"/>
      <c r="BK19" s="594"/>
      <c r="BL19" s="594"/>
      <c r="BM19" s="594"/>
      <c r="BN19" s="595"/>
      <c r="BO19" s="596">
        <v>0.2</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3468296</v>
      </c>
      <c r="S20" s="594"/>
      <c r="T20" s="594"/>
      <c r="U20" s="594"/>
      <c r="V20" s="594"/>
      <c r="W20" s="594"/>
      <c r="X20" s="594"/>
      <c r="Y20" s="595"/>
      <c r="Z20" s="596">
        <v>52.2</v>
      </c>
      <c r="AA20" s="596"/>
      <c r="AB20" s="596"/>
      <c r="AC20" s="596"/>
      <c r="AD20" s="597">
        <v>3342027</v>
      </c>
      <c r="AE20" s="597"/>
      <c r="AF20" s="597"/>
      <c r="AG20" s="597"/>
      <c r="AH20" s="597"/>
      <c r="AI20" s="597"/>
      <c r="AJ20" s="597"/>
      <c r="AK20" s="597"/>
      <c r="AL20" s="598">
        <v>99.9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2255</v>
      </c>
      <c r="BH20" s="594"/>
      <c r="BI20" s="594"/>
      <c r="BJ20" s="594"/>
      <c r="BK20" s="594"/>
      <c r="BL20" s="594"/>
      <c r="BM20" s="594"/>
      <c r="BN20" s="595"/>
      <c r="BO20" s="596">
        <v>0.2</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6480718</v>
      </c>
      <c r="CS20" s="594"/>
      <c r="CT20" s="594"/>
      <c r="CU20" s="594"/>
      <c r="CV20" s="594"/>
      <c r="CW20" s="594"/>
      <c r="CX20" s="594"/>
      <c r="CY20" s="595"/>
      <c r="CZ20" s="596">
        <v>100</v>
      </c>
      <c r="DA20" s="596"/>
      <c r="DB20" s="596"/>
      <c r="DC20" s="596"/>
      <c r="DD20" s="602">
        <v>1513878</v>
      </c>
      <c r="DE20" s="594"/>
      <c r="DF20" s="594"/>
      <c r="DG20" s="594"/>
      <c r="DH20" s="594"/>
      <c r="DI20" s="594"/>
      <c r="DJ20" s="594"/>
      <c r="DK20" s="594"/>
      <c r="DL20" s="594"/>
      <c r="DM20" s="594"/>
      <c r="DN20" s="594"/>
      <c r="DO20" s="594"/>
      <c r="DP20" s="595"/>
      <c r="DQ20" s="602">
        <v>3795910</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1223</v>
      </c>
      <c r="S21" s="594"/>
      <c r="T21" s="594"/>
      <c r="U21" s="594"/>
      <c r="V21" s="594"/>
      <c r="W21" s="594"/>
      <c r="X21" s="594"/>
      <c r="Y21" s="595"/>
      <c r="Z21" s="596">
        <v>0</v>
      </c>
      <c r="AA21" s="596"/>
      <c r="AB21" s="596"/>
      <c r="AC21" s="596"/>
      <c r="AD21" s="597">
        <v>1223</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2255</v>
      </c>
      <c r="BH21" s="594"/>
      <c r="BI21" s="594"/>
      <c r="BJ21" s="594"/>
      <c r="BK21" s="594"/>
      <c r="BL21" s="594"/>
      <c r="BM21" s="594"/>
      <c r="BN21" s="595"/>
      <c r="BO21" s="596">
        <v>0.2</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115787</v>
      </c>
      <c r="S22" s="594"/>
      <c r="T22" s="594"/>
      <c r="U22" s="594"/>
      <c r="V22" s="594"/>
      <c r="W22" s="594"/>
      <c r="X22" s="594"/>
      <c r="Y22" s="595"/>
      <c r="Z22" s="596">
        <v>1.7</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76201</v>
      </c>
      <c r="S23" s="594"/>
      <c r="T23" s="594"/>
      <c r="U23" s="594"/>
      <c r="V23" s="594"/>
      <c r="W23" s="594"/>
      <c r="X23" s="594"/>
      <c r="Y23" s="595"/>
      <c r="Z23" s="596">
        <v>1.1000000000000001</v>
      </c>
      <c r="AA23" s="596"/>
      <c r="AB23" s="596"/>
      <c r="AC23" s="596"/>
      <c r="AD23" s="597">
        <v>1004</v>
      </c>
      <c r="AE23" s="597"/>
      <c r="AF23" s="597"/>
      <c r="AG23" s="597"/>
      <c r="AH23" s="597"/>
      <c r="AI23" s="597"/>
      <c r="AJ23" s="597"/>
      <c r="AK23" s="597"/>
      <c r="AL23" s="598">
        <v>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8507</v>
      </c>
      <c r="S24" s="594"/>
      <c r="T24" s="594"/>
      <c r="U24" s="594"/>
      <c r="V24" s="594"/>
      <c r="W24" s="594"/>
      <c r="X24" s="594"/>
      <c r="Y24" s="595"/>
      <c r="Z24" s="596">
        <v>0.1</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2636255</v>
      </c>
      <c r="CS24" s="583"/>
      <c r="CT24" s="583"/>
      <c r="CU24" s="583"/>
      <c r="CV24" s="583"/>
      <c r="CW24" s="583"/>
      <c r="CX24" s="583"/>
      <c r="CY24" s="584"/>
      <c r="CZ24" s="620">
        <v>40.700000000000003</v>
      </c>
      <c r="DA24" s="621"/>
      <c r="DB24" s="621"/>
      <c r="DC24" s="622"/>
      <c r="DD24" s="619">
        <v>1623391</v>
      </c>
      <c r="DE24" s="583"/>
      <c r="DF24" s="583"/>
      <c r="DG24" s="583"/>
      <c r="DH24" s="583"/>
      <c r="DI24" s="583"/>
      <c r="DJ24" s="583"/>
      <c r="DK24" s="584"/>
      <c r="DL24" s="619">
        <v>1608512</v>
      </c>
      <c r="DM24" s="583"/>
      <c r="DN24" s="583"/>
      <c r="DO24" s="583"/>
      <c r="DP24" s="583"/>
      <c r="DQ24" s="583"/>
      <c r="DR24" s="583"/>
      <c r="DS24" s="583"/>
      <c r="DT24" s="583"/>
      <c r="DU24" s="583"/>
      <c r="DV24" s="584"/>
      <c r="DW24" s="587">
        <v>45.1</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1098407</v>
      </c>
      <c r="S25" s="594"/>
      <c r="T25" s="594"/>
      <c r="U25" s="594"/>
      <c r="V25" s="594"/>
      <c r="W25" s="594"/>
      <c r="X25" s="594"/>
      <c r="Y25" s="595"/>
      <c r="Z25" s="596">
        <v>16.5</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684409</v>
      </c>
      <c r="CS25" s="625"/>
      <c r="CT25" s="625"/>
      <c r="CU25" s="625"/>
      <c r="CV25" s="625"/>
      <c r="CW25" s="625"/>
      <c r="CX25" s="625"/>
      <c r="CY25" s="626"/>
      <c r="CZ25" s="627">
        <v>10.6</v>
      </c>
      <c r="DA25" s="628"/>
      <c r="DB25" s="628"/>
      <c r="DC25" s="629"/>
      <c r="DD25" s="602">
        <v>624310</v>
      </c>
      <c r="DE25" s="625"/>
      <c r="DF25" s="625"/>
      <c r="DG25" s="625"/>
      <c r="DH25" s="625"/>
      <c r="DI25" s="625"/>
      <c r="DJ25" s="625"/>
      <c r="DK25" s="626"/>
      <c r="DL25" s="602">
        <v>617385</v>
      </c>
      <c r="DM25" s="625"/>
      <c r="DN25" s="625"/>
      <c r="DO25" s="625"/>
      <c r="DP25" s="625"/>
      <c r="DQ25" s="625"/>
      <c r="DR25" s="625"/>
      <c r="DS25" s="625"/>
      <c r="DT25" s="625"/>
      <c r="DU25" s="625"/>
      <c r="DV25" s="626"/>
      <c r="DW25" s="598">
        <v>17.3</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403543</v>
      </c>
      <c r="CS26" s="594"/>
      <c r="CT26" s="594"/>
      <c r="CU26" s="594"/>
      <c r="CV26" s="594"/>
      <c r="CW26" s="594"/>
      <c r="CX26" s="594"/>
      <c r="CY26" s="595"/>
      <c r="CZ26" s="627">
        <v>6.2</v>
      </c>
      <c r="DA26" s="628"/>
      <c r="DB26" s="628"/>
      <c r="DC26" s="629"/>
      <c r="DD26" s="602">
        <v>352475</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617663</v>
      </c>
      <c r="S27" s="594"/>
      <c r="T27" s="594"/>
      <c r="U27" s="594"/>
      <c r="V27" s="594"/>
      <c r="W27" s="594"/>
      <c r="X27" s="594"/>
      <c r="Y27" s="595"/>
      <c r="Z27" s="596">
        <v>9.3000000000000007</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1330138</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1242586</v>
      </c>
      <c r="CS27" s="625"/>
      <c r="CT27" s="625"/>
      <c r="CU27" s="625"/>
      <c r="CV27" s="625"/>
      <c r="CW27" s="625"/>
      <c r="CX27" s="625"/>
      <c r="CY27" s="626"/>
      <c r="CZ27" s="627">
        <v>19.2</v>
      </c>
      <c r="DA27" s="628"/>
      <c r="DB27" s="628"/>
      <c r="DC27" s="629"/>
      <c r="DD27" s="602">
        <v>329305</v>
      </c>
      <c r="DE27" s="625"/>
      <c r="DF27" s="625"/>
      <c r="DG27" s="625"/>
      <c r="DH27" s="625"/>
      <c r="DI27" s="625"/>
      <c r="DJ27" s="625"/>
      <c r="DK27" s="626"/>
      <c r="DL27" s="602">
        <v>321351</v>
      </c>
      <c r="DM27" s="625"/>
      <c r="DN27" s="625"/>
      <c r="DO27" s="625"/>
      <c r="DP27" s="625"/>
      <c r="DQ27" s="625"/>
      <c r="DR27" s="625"/>
      <c r="DS27" s="625"/>
      <c r="DT27" s="625"/>
      <c r="DU27" s="625"/>
      <c r="DV27" s="626"/>
      <c r="DW27" s="598">
        <v>9</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16970</v>
      </c>
      <c r="S28" s="594"/>
      <c r="T28" s="594"/>
      <c r="U28" s="594"/>
      <c r="V28" s="594"/>
      <c r="W28" s="594"/>
      <c r="X28" s="594"/>
      <c r="Y28" s="595"/>
      <c r="Z28" s="596">
        <v>0.3</v>
      </c>
      <c r="AA28" s="596"/>
      <c r="AB28" s="596"/>
      <c r="AC28" s="596"/>
      <c r="AD28" s="597">
        <v>2539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709260</v>
      </c>
      <c r="CS28" s="594"/>
      <c r="CT28" s="594"/>
      <c r="CU28" s="594"/>
      <c r="CV28" s="594"/>
      <c r="CW28" s="594"/>
      <c r="CX28" s="594"/>
      <c r="CY28" s="595"/>
      <c r="CZ28" s="627">
        <v>10.9</v>
      </c>
      <c r="DA28" s="628"/>
      <c r="DB28" s="628"/>
      <c r="DC28" s="629"/>
      <c r="DD28" s="602">
        <v>669776</v>
      </c>
      <c r="DE28" s="594"/>
      <c r="DF28" s="594"/>
      <c r="DG28" s="594"/>
      <c r="DH28" s="594"/>
      <c r="DI28" s="594"/>
      <c r="DJ28" s="594"/>
      <c r="DK28" s="595"/>
      <c r="DL28" s="602">
        <v>669776</v>
      </c>
      <c r="DM28" s="594"/>
      <c r="DN28" s="594"/>
      <c r="DO28" s="594"/>
      <c r="DP28" s="594"/>
      <c r="DQ28" s="594"/>
      <c r="DR28" s="594"/>
      <c r="DS28" s="594"/>
      <c r="DT28" s="594"/>
      <c r="DU28" s="594"/>
      <c r="DV28" s="595"/>
      <c r="DW28" s="598">
        <v>18.8</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39359</v>
      </c>
      <c r="S29" s="594"/>
      <c r="T29" s="594"/>
      <c r="U29" s="594"/>
      <c r="V29" s="594"/>
      <c r="W29" s="594"/>
      <c r="X29" s="594"/>
      <c r="Y29" s="595"/>
      <c r="Z29" s="596">
        <v>0.6</v>
      </c>
      <c r="AA29" s="596"/>
      <c r="AB29" s="596"/>
      <c r="AC29" s="596"/>
      <c r="AD29" s="597" t="s">
        <v>220</v>
      </c>
      <c r="AE29" s="597"/>
      <c r="AF29" s="597"/>
      <c r="AG29" s="597"/>
      <c r="AH29" s="597"/>
      <c r="AI29" s="597"/>
      <c r="AJ29" s="597"/>
      <c r="AK29" s="597"/>
      <c r="AL29" s="598" t="s">
        <v>220</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709260</v>
      </c>
      <c r="CS29" s="625"/>
      <c r="CT29" s="625"/>
      <c r="CU29" s="625"/>
      <c r="CV29" s="625"/>
      <c r="CW29" s="625"/>
      <c r="CX29" s="625"/>
      <c r="CY29" s="626"/>
      <c r="CZ29" s="627">
        <v>10.9</v>
      </c>
      <c r="DA29" s="628"/>
      <c r="DB29" s="628"/>
      <c r="DC29" s="629"/>
      <c r="DD29" s="602">
        <v>669776</v>
      </c>
      <c r="DE29" s="625"/>
      <c r="DF29" s="625"/>
      <c r="DG29" s="625"/>
      <c r="DH29" s="625"/>
      <c r="DI29" s="625"/>
      <c r="DJ29" s="625"/>
      <c r="DK29" s="626"/>
      <c r="DL29" s="602">
        <v>669776</v>
      </c>
      <c r="DM29" s="625"/>
      <c r="DN29" s="625"/>
      <c r="DO29" s="625"/>
      <c r="DP29" s="625"/>
      <c r="DQ29" s="625"/>
      <c r="DR29" s="625"/>
      <c r="DS29" s="625"/>
      <c r="DT29" s="625"/>
      <c r="DU29" s="625"/>
      <c r="DV29" s="626"/>
      <c r="DW29" s="598">
        <v>18.8</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185400</v>
      </c>
      <c r="S30" s="594"/>
      <c r="T30" s="594"/>
      <c r="U30" s="594"/>
      <c r="V30" s="594"/>
      <c r="W30" s="594"/>
      <c r="X30" s="594"/>
      <c r="Y30" s="595"/>
      <c r="Z30" s="596">
        <v>2.8</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168</v>
      </c>
      <c r="AY30" s="580"/>
      <c r="AZ30" s="580"/>
      <c r="BA30" s="580"/>
      <c r="BB30" s="580"/>
      <c r="BC30" s="580"/>
      <c r="BD30" s="580"/>
      <c r="BE30" s="580"/>
      <c r="BF30" s="581"/>
      <c r="BG30" s="651">
        <v>99.4</v>
      </c>
      <c r="BH30" s="652"/>
      <c r="BI30" s="652"/>
      <c r="BJ30" s="652"/>
      <c r="BK30" s="652"/>
      <c r="BL30" s="652"/>
      <c r="BM30" s="588">
        <v>97.9</v>
      </c>
      <c r="BN30" s="652"/>
      <c r="BO30" s="652"/>
      <c r="BP30" s="652"/>
      <c r="BQ30" s="653"/>
      <c r="BR30" s="651">
        <v>99.1</v>
      </c>
      <c r="BS30" s="652"/>
      <c r="BT30" s="652"/>
      <c r="BU30" s="652"/>
      <c r="BV30" s="652"/>
      <c r="BW30" s="652"/>
      <c r="BX30" s="588">
        <v>95.9</v>
      </c>
      <c r="BY30" s="652"/>
      <c r="BZ30" s="652"/>
      <c r="CA30" s="652"/>
      <c r="CB30" s="653"/>
      <c r="CD30" s="656"/>
      <c r="CE30" s="657"/>
      <c r="CF30" s="607" t="s">
        <v>292</v>
      </c>
      <c r="CG30" s="608"/>
      <c r="CH30" s="608"/>
      <c r="CI30" s="608"/>
      <c r="CJ30" s="608"/>
      <c r="CK30" s="608"/>
      <c r="CL30" s="608"/>
      <c r="CM30" s="608"/>
      <c r="CN30" s="608"/>
      <c r="CO30" s="608"/>
      <c r="CP30" s="608"/>
      <c r="CQ30" s="609"/>
      <c r="CR30" s="593">
        <v>619297</v>
      </c>
      <c r="CS30" s="594"/>
      <c r="CT30" s="594"/>
      <c r="CU30" s="594"/>
      <c r="CV30" s="594"/>
      <c r="CW30" s="594"/>
      <c r="CX30" s="594"/>
      <c r="CY30" s="595"/>
      <c r="CZ30" s="627">
        <v>9.6</v>
      </c>
      <c r="DA30" s="628"/>
      <c r="DB30" s="628"/>
      <c r="DC30" s="629"/>
      <c r="DD30" s="602">
        <v>594246</v>
      </c>
      <c r="DE30" s="594"/>
      <c r="DF30" s="594"/>
      <c r="DG30" s="594"/>
      <c r="DH30" s="594"/>
      <c r="DI30" s="594"/>
      <c r="DJ30" s="594"/>
      <c r="DK30" s="595"/>
      <c r="DL30" s="602">
        <v>594246</v>
      </c>
      <c r="DM30" s="594"/>
      <c r="DN30" s="594"/>
      <c r="DO30" s="594"/>
      <c r="DP30" s="594"/>
      <c r="DQ30" s="594"/>
      <c r="DR30" s="594"/>
      <c r="DS30" s="594"/>
      <c r="DT30" s="594"/>
      <c r="DU30" s="594"/>
      <c r="DV30" s="595"/>
      <c r="DW30" s="598">
        <v>16.7</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173084</v>
      </c>
      <c r="S31" s="594"/>
      <c r="T31" s="594"/>
      <c r="U31" s="594"/>
      <c r="V31" s="594"/>
      <c r="W31" s="594"/>
      <c r="X31" s="594"/>
      <c r="Y31" s="595"/>
      <c r="Z31" s="596">
        <v>2.6</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99.3</v>
      </c>
      <c r="BH31" s="625"/>
      <c r="BI31" s="625"/>
      <c r="BJ31" s="625"/>
      <c r="BK31" s="625"/>
      <c r="BL31" s="625"/>
      <c r="BM31" s="599">
        <v>98.2</v>
      </c>
      <c r="BN31" s="649"/>
      <c r="BO31" s="649"/>
      <c r="BP31" s="649"/>
      <c r="BQ31" s="650"/>
      <c r="BR31" s="648">
        <v>99.5</v>
      </c>
      <c r="BS31" s="625"/>
      <c r="BT31" s="625"/>
      <c r="BU31" s="625"/>
      <c r="BV31" s="625"/>
      <c r="BW31" s="625"/>
      <c r="BX31" s="599">
        <v>97.9</v>
      </c>
      <c r="BY31" s="649"/>
      <c r="BZ31" s="649"/>
      <c r="CA31" s="649"/>
      <c r="CB31" s="650"/>
      <c r="CD31" s="656"/>
      <c r="CE31" s="657"/>
      <c r="CF31" s="607" t="s">
        <v>296</v>
      </c>
      <c r="CG31" s="608"/>
      <c r="CH31" s="608"/>
      <c r="CI31" s="608"/>
      <c r="CJ31" s="608"/>
      <c r="CK31" s="608"/>
      <c r="CL31" s="608"/>
      <c r="CM31" s="608"/>
      <c r="CN31" s="608"/>
      <c r="CO31" s="608"/>
      <c r="CP31" s="608"/>
      <c r="CQ31" s="609"/>
      <c r="CR31" s="593">
        <v>89963</v>
      </c>
      <c r="CS31" s="625"/>
      <c r="CT31" s="625"/>
      <c r="CU31" s="625"/>
      <c r="CV31" s="625"/>
      <c r="CW31" s="625"/>
      <c r="CX31" s="625"/>
      <c r="CY31" s="626"/>
      <c r="CZ31" s="627">
        <v>1.4</v>
      </c>
      <c r="DA31" s="628"/>
      <c r="DB31" s="628"/>
      <c r="DC31" s="629"/>
      <c r="DD31" s="602">
        <v>75530</v>
      </c>
      <c r="DE31" s="625"/>
      <c r="DF31" s="625"/>
      <c r="DG31" s="625"/>
      <c r="DH31" s="625"/>
      <c r="DI31" s="625"/>
      <c r="DJ31" s="625"/>
      <c r="DK31" s="626"/>
      <c r="DL31" s="602">
        <v>75530</v>
      </c>
      <c r="DM31" s="625"/>
      <c r="DN31" s="625"/>
      <c r="DO31" s="625"/>
      <c r="DP31" s="625"/>
      <c r="DQ31" s="625"/>
      <c r="DR31" s="625"/>
      <c r="DS31" s="625"/>
      <c r="DT31" s="625"/>
      <c r="DU31" s="625"/>
      <c r="DV31" s="626"/>
      <c r="DW31" s="598">
        <v>2.1</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89860</v>
      </c>
      <c r="S32" s="594"/>
      <c r="T32" s="594"/>
      <c r="U32" s="594"/>
      <c r="V32" s="594"/>
      <c r="W32" s="594"/>
      <c r="X32" s="594"/>
      <c r="Y32" s="595"/>
      <c r="Z32" s="596">
        <v>1.4</v>
      </c>
      <c r="AA32" s="596"/>
      <c r="AB32" s="596"/>
      <c r="AC32" s="596"/>
      <c r="AD32" s="597">
        <v>182</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99.3</v>
      </c>
      <c r="BH32" s="661"/>
      <c r="BI32" s="661"/>
      <c r="BJ32" s="661"/>
      <c r="BK32" s="661"/>
      <c r="BL32" s="661"/>
      <c r="BM32" s="662">
        <v>97.4</v>
      </c>
      <c r="BN32" s="661"/>
      <c r="BO32" s="661"/>
      <c r="BP32" s="661"/>
      <c r="BQ32" s="663"/>
      <c r="BR32" s="660">
        <v>98.7</v>
      </c>
      <c r="BS32" s="661"/>
      <c r="BT32" s="661"/>
      <c r="BU32" s="661"/>
      <c r="BV32" s="661"/>
      <c r="BW32" s="661"/>
      <c r="BX32" s="662">
        <v>93.4</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758300</v>
      </c>
      <c r="S33" s="594"/>
      <c r="T33" s="594"/>
      <c r="U33" s="594"/>
      <c r="V33" s="594"/>
      <c r="W33" s="594"/>
      <c r="X33" s="594"/>
      <c r="Y33" s="595"/>
      <c r="Z33" s="596">
        <v>11.4</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2310369</v>
      </c>
      <c r="CS33" s="625"/>
      <c r="CT33" s="625"/>
      <c r="CU33" s="625"/>
      <c r="CV33" s="625"/>
      <c r="CW33" s="625"/>
      <c r="CX33" s="625"/>
      <c r="CY33" s="626"/>
      <c r="CZ33" s="627">
        <v>35.6</v>
      </c>
      <c r="DA33" s="628"/>
      <c r="DB33" s="628"/>
      <c r="DC33" s="629"/>
      <c r="DD33" s="602">
        <v>1882225</v>
      </c>
      <c r="DE33" s="625"/>
      <c r="DF33" s="625"/>
      <c r="DG33" s="625"/>
      <c r="DH33" s="625"/>
      <c r="DI33" s="625"/>
      <c r="DJ33" s="625"/>
      <c r="DK33" s="626"/>
      <c r="DL33" s="602">
        <v>1419685</v>
      </c>
      <c r="DM33" s="625"/>
      <c r="DN33" s="625"/>
      <c r="DO33" s="625"/>
      <c r="DP33" s="625"/>
      <c r="DQ33" s="625"/>
      <c r="DR33" s="625"/>
      <c r="DS33" s="625"/>
      <c r="DT33" s="625"/>
      <c r="DU33" s="625"/>
      <c r="DV33" s="626"/>
      <c r="DW33" s="598">
        <v>39.799999999999997</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580682</v>
      </c>
      <c r="CS34" s="594"/>
      <c r="CT34" s="594"/>
      <c r="CU34" s="594"/>
      <c r="CV34" s="594"/>
      <c r="CW34" s="594"/>
      <c r="CX34" s="594"/>
      <c r="CY34" s="595"/>
      <c r="CZ34" s="627">
        <v>9</v>
      </c>
      <c r="DA34" s="628"/>
      <c r="DB34" s="628"/>
      <c r="DC34" s="629"/>
      <c r="DD34" s="602">
        <v>470469</v>
      </c>
      <c r="DE34" s="594"/>
      <c r="DF34" s="594"/>
      <c r="DG34" s="594"/>
      <c r="DH34" s="594"/>
      <c r="DI34" s="594"/>
      <c r="DJ34" s="594"/>
      <c r="DK34" s="595"/>
      <c r="DL34" s="602">
        <v>326879</v>
      </c>
      <c r="DM34" s="594"/>
      <c r="DN34" s="594"/>
      <c r="DO34" s="594"/>
      <c r="DP34" s="594"/>
      <c r="DQ34" s="594"/>
      <c r="DR34" s="594"/>
      <c r="DS34" s="594"/>
      <c r="DT34" s="594"/>
      <c r="DU34" s="594"/>
      <c r="DV34" s="595"/>
      <c r="DW34" s="598">
        <v>9.1999999999999993</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216600</v>
      </c>
      <c r="S35" s="594"/>
      <c r="T35" s="594"/>
      <c r="U35" s="594"/>
      <c r="V35" s="594"/>
      <c r="W35" s="594"/>
      <c r="X35" s="594"/>
      <c r="Y35" s="595"/>
      <c r="Z35" s="596">
        <v>3.3</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710334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44218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27760</v>
      </c>
      <c r="CS35" s="625"/>
      <c r="CT35" s="625"/>
      <c r="CU35" s="625"/>
      <c r="CV35" s="625"/>
      <c r="CW35" s="625"/>
      <c r="CX35" s="625"/>
      <c r="CY35" s="626"/>
      <c r="CZ35" s="627">
        <v>0.4</v>
      </c>
      <c r="DA35" s="628"/>
      <c r="DB35" s="628"/>
      <c r="DC35" s="629"/>
      <c r="DD35" s="602">
        <v>20965</v>
      </c>
      <c r="DE35" s="625"/>
      <c r="DF35" s="625"/>
      <c r="DG35" s="625"/>
      <c r="DH35" s="625"/>
      <c r="DI35" s="625"/>
      <c r="DJ35" s="625"/>
      <c r="DK35" s="626"/>
      <c r="DL35" s="602">
        <v>20965</v>
      </c>
      <c r="DM35" s="625"/>
      <c r="DN35" s="625"/>
      <c r="DO35" s="625"/>
      <c r="DP35" s="625"/>
      <c r="DQ35" s="625"/>
      <c r="DR35" s="625"/>
      <c r="DS35" s="625"/>
      <c r="DT35" s="625"/>
      <c r="DU35" s="625"/>
      <c r="DV35" s="626"/>
      <c r="DW35" s="598">
        <v>0.6</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6649057</v>
      </c>
      <c r="S36" s="666"/>
      <c r="T36" s="666"/>
      <c r="U36" s="666"/>
      <c r="V36" s="666"/>
      <c r="W36" s="666"/>
      <c r="X36" s="666"/>
      <c r="Y36" s="667"/>
      <c r="Z36" s="668">
        <v>100</v>
      </c>
      <c r="AA36" s="668"/>
      <c r="AB36" s="668"/>
      <c r="AC36" s="668"/>
      <c r="AD36" s="669">
        <v>3346975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173500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18960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775614</v>
      </c>
      <c r="CS36" s="594"/>
      <c r="CT36" s="594"/>
      <c r="CU36" s="594"/>
      <c r="CV36" s="594"/>
      <c r="CW36" s="594"/>
      <c r="CX36" s="594"/>
      <c r="CY36" s="595"/>
      <c r="CZ36" s="627">
        <v>12</v>
      </c>
      <c r="DA36" s="628"/>
      <c r="DB36" s="628"/>
      <c r="DC36" s="629"/>
      <c r="DD36" s="602">
        <v>665647</v>
      </c>
      <c r="DE36" s="594"/>
      <c r="DF36" s="594"/>
      <c r="DG36" s="594"/>
      <c r="DH36" s="594"/>
      <c r="DI36" s="594"/>
      <c r="DJ36" s="594"/>
      <c r="DK36" s="595"/>
      <c r="DL36" s="602">
        <v>526147</v>
      </c>
      <c r="DM36" s="594"/>
      <c r="DN36" s="594"/>
      <c r="DO36" s="594"/>
      <c r="DP36" s="594"/>
      <c r="DQ36" s="594"/>
      <c r="DR36" s="594"/>
      <c r="DS36" s="594"/>
      <c r="DT36" s="594"/>
      <c r="DU36" s="594"/>
      <c r="DV36" s="595"/>
      <c r="DW36" s="598">
        <v>14.8</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5500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2054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201427</v>
      </c>
      <c r="CS37" s="625"/>
      <c r="CT37" s="625"/>
      <c r="CU37" s="625"/>
      <c r="CV37" s="625"/>
      <c r="CW37" s="625"/>
      <c r="CX37" s="625"/>
      <c r="CY37" s="626"/>
      <c r="CZ37" s="627">
        <v>3.1</v>
      </c>
      <c r="DA37" s="628"/>
      <c r="DB37" s="628"/>
      <c r="DC37" s="629"/>
      <c r="DD37" s="602">
        <v>199040</v>
      </c>
      <c r="DE37" s="625"/>
      <c r="DF37" s="625"/>
      <c r="DG37" s="625"/>
      <c r="DH37" s="625"/>
      <c r="DI37" s="625"/>
      <c r="DJ37" s="625"/>
      <c r="DK37" s="626"/>
      <c r="DL37" s="602">
        <v>163959</v>
      </c>
      <c r="DM37" s="625"/>
      <c r="DN37" s="625"/>
      <c r="DO37" s="625"/>
      <c r="DP37" s="625"/>
      <c r="DQ37" s="625"/>
      <c r="DR37" s="625"/>
      <c r="DS37" s="625"/>
      <c r="DT37" s="625"/>
      <c r="DU37" s="625"/>
      <c r="DV37" s="626"/>
      <c r="DW37" s="598">
        <v>4.5999999999999996</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1775</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3571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703059</v>
      </c>
      <c r="CS38" s="594"/>
      <c r="CT38" s="594"/>
      <c r="CU38" s="594"/>
      <c r="CV38" s="594"/>
      <c r="CW38" s="594"/>
      <c r="CX38" s="594"/>
      <c r="CY38" s="595"/>
      <c r="CZ38" s="627">
        <v>10.8</v>
      </c>
      <c r="DA38" s="628"/>
      <c r="DB38" s="628"/>
      <c r="DC38" s="629"/>
      <c r="DD38" s="602">
        <v>617294</v>
      </c>
      <c r="DE38" s="594"/>
      <c r="DF38" s="594"/>
      <c r="DG38" s="594"/>
      <c r="DH38" s="594"/>
      <c r="DI38" s="594"/>
      <c r="DJ38" s="594"/>
      <c r="DK38" s="595"/>
      <c r="DL38" s="602">
        <v>545694</v>
      </c>
      <c r="DM38" s="594"/>
      <c r="DN38" s="594"/>
      <c r="DO38" s="594"/>
      <c r="DP38" s="594"/>
      <c r="DQ38" s="594"/>
      <c r="DR38" s="594"/>
      <c r="DS38" s="594"/>
      <c r="DT38" s="594"/>
      <c r="DU38" s="594"/>
      <c r="DV38" s="595"/>
      <c r="DW38" s="598">
        <v>15.3</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v>1000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90</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112405</v>
      </c>
      <c r="CS39" s="625"/>
      <c r="CT39" s="625"/>
      <c r="CU39" s="625"/>
      <c r="CV39" s="625"/>
      <c r="CW39" s="625"/>
      <c r="CX39" s="625"/>
      <c r="CY39" s="626"/>
      <c r="CZ39" s="627">
        <v>1.7</v>
      </c>
      <c r="DA39" s="628"/>
      <c r="DB39" s="628"/>
      <c r="DC39" s="629"/>
      <c r="DD39" s="602">
        <v>107001</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104894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143</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110849</v>
      </c>
      <c r="CS40" s="594"/>
      <c r="CT40" s="594"/>
      <c r="CU40" s="594"/>
      <c r="CV40" s="594"/>
      <c r="CW40" s="594"/>
      <c r="CX40" s="594"/>
      <c r="CY40" s="595"/>
      <c r="CZ40" s="627">
        <v>1.7</v>
      </c>
      <c r="DA40" s="628"/>
      <c r="DB40" s="628"/>
      <c r="DC40" s="629"/>
      <c r="DD40" s="602">
        <v>849</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423665</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334</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1534094</v>
      </c>
      <c r="CS42" s="594"/>
      <c r="CT42" s="594"/>
      <c r="CU42" s="594"/>
      <c r="CV42" s="594"/>
      <c r="CW42" s="594"/>
      <c r="CX42" s="594"/>
      <c r="CY42" s="595"/>
      <c r="CZ42" s="627">
        <v>23.7</v>
      </c>
      <c r="DA42" s="676"/>
      <c r="DB42" s="676"/>
      <c r="DC42" s="677"/>
      <c r="DD42" s="602">
        <v>290294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21508</v>
      </c>
      <c r="CS43" s="625"/>
      <c r="CT43" s="625"/>
      <c r="CU43" s="625"/>
      <c r="CV43" s="625"/>
      <c r="CW43" s="625"/>
      <c r="CX43" s="625"/>
      <c r="CY43" s="626"/>
      <c r="CZ43" s="627">
        <v>0.3</v>
      </c>
      <c r="DA43" s="628"/>
      <c r="DB43" s="628"/>
      <c r="DC43" s="629"/>
      <c r="DD43" s="602">
        <v>21508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1513878</v>
      </c>
      <c r="CS44" s="594"/>
      <c r="CT44" s="594"/>
      <c r="CU44" s="594"/>
      <c r="CV44" s="594"/>
      <c r="CW44" s="594"/>
      <c r="CX44" s="594"/>
      <c r="CY44" s="595"/>
      <c r="CZ44" s="627">
        <v>23.4</v>
      </c>
      <c r="DA44" s="676"/>
      <c r="DB44" s="676"/>
      <c r="DC44" s="677"/>
      <c r="DD44" s="602">
        <v>283959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924339</v>
      </c>
      <c r="CS45" s="625"/>
      <c r="CT45" s="625"/>
      <c r="CU45" s="625"/>
      <c r="CV45" s="625"/>
      <c r="CW45" s="625"/>
      <c r="CX45" s="625"/>
      <c r="CY45" s="626"/>
      <c r="CZ45" s="627">
        <v>14.3</v>
      </c>
      <c r="DA45" s="628"/>
      <c r="DB45" s="628"/>
      <c r="DC45" s="629"/>
      <c r="DD45" s="602">
        <v>17408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582450</v>
      </c>
      <c r="CS46" s="594"/>
      <c r="CT46" s="594"/>
      <c r="CU46" s="594"/>
      <c r="CV46" s="594"/>
      <c r="CW46" s="594"/>
      <c r="CX46" s="594"/>
      <c r="CY46" s="595"/>
      <c r="CZ46" s="627">
        <v>9</v>
      </c>
      <c r="DA46" s="676"/>
      <c r="DB46" s="676"/>
      <c r="DC46" s="677"/>
      <c r="DD46" s="602">
        <v>259462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20216</v>
      </c>
      <c r="CS47" s="625"/>
      <c r="CT47" s="625"/>
      <c r="CU47" s="625"/>
      <c r="CV47" s="625"/>
      <c r="CW47" s="625"/>
      <c r="CX47" s="625"/>
      <c r="CY47" s="626"/>
      <c r="CZ47" s="627">
        <v>0.3</v>
      </c>
      <c r="DA47" s="628"/>
      <c r="DB47" s="628"/>
      <c r="DC47" s="629"/>
      <c r="DD47" s="602">
        <v>6335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342</v>
      </c>
      <c r="CS48" s="594"/>
      <c r="CT48" s="594"/>
      <c r="CU48" s="594"/>
      <c r="CV48" s="594"/>
      <c r="CW48" s="594"/>
      <c r="CX48" s="594"/>
      <c r="CY48" s="595"/>
      <c r="CZ48" s="627" t="s">
        <v>342</v>
      </c>
      <c r="DA48" s="676"/>
      <c r="DB48" s="676"/>
      <c r="DC48" s="677"/>
      <c r="DD48" s="602" t="s">
        <v>342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6480718</v>
      </c>
      <c r="CS49" s="661"/>
      <c r="CT49" s="661"/>
      <c r="CU49" s="661"/>
      <c r="CV49" s="661"/>
      <c r="CW49" s="661"/>
      <c r="CX49" s="661"/>
      <c r="CY49" s="688"/>
      <c r="CZ49" s="689">
        <v>100</v>
      </c>
      <c r="DA49" s="690"/>
      <c r="DB49" s="690"/>
      <c r="DC49" s="691"/>
      <c r="DD49" s="692">
        <v>3795910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6649</v>
      </c>
      <c r="R7" s="723"/>
      <c r="S7" s="723"/>
      <c r="T7" s="723"/>
      <c r="U7" s="723"/>
      <c r="V7" s="723">
        <v>6481</v>
      </c>
      <c r="W7" s="723"/>
      <c r="X7" s="723"/>
      <c r="Y7" s="723"/>
      <c r="Z7" s="723"/>
      <c r="AA7" s="723">
        <v>168</v>
      </c>
      <c r="AB7" s="723"/>
      <c r="AC7" s="723"/>
      <c r="AD7" s="723"/>
      <c r="AE7" s="724"/>
      <c r="AF7" s="725">
        <v>100</v>
      </c>
      <c r="AG7" s="726"/>
      <c r="AH7" s="726"/>
      <c r="AI7" s="726"/>
      <c r="AJ7" s="727"/>
      <c r="AK7" s="762" t="s">
        <v>534</v>
      </c>
      <c r="AL7" s="763"/>
      <c r="AM7" s="763"/>
      <c r="AN7" s="763"/>
      <c r="AO7" s="763"/>
      <c r="AP7" s="763">
        <v>6546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-3</v>
      </c>
      <c r="CI7" s="760"/>
      <c r="CJ7" s="760"/>
      <c r="CK7" s="760"/>
      <c r="CL7" s="761"/>
      <c r="CM7" s="759">
        <v>4917</v>
      </c>
      <c r="CN7" s="760"/>
      <c r="CO7" s="760"/>
      <c r="CP7" s="760"/>
      <c r="CQ7" s="761"/>
      <c r="CR7" s="759" t="s">
        <v>547</v>
      </c>
      <c r="CS7" s="760"/>
      <c r="CT7" s="760"/>
      <c r="CU7" s="760"/>
      <c r="CV7" s="761"/>
      <c r="CW7" s="759" t="s">
        <v>547</v>
      </c>
      <c r="CX7" s="760"/>
      <c r="CY7" s="760"/>
      <c r="CZ7" s="760"/>
      <c r="DA7" s="761"/>
      <c r="DB7" s="759">
        <v>1</v>
      </c>
      <c r="DC7" s="760"/>
      <c r="DD7" s="760"/>
      <c r="DE7" s="760"/>
      <c r="DF7" s="761"/>
      <c r="DG7" s="759" t="s">
        <v>546</v>
      </c>
      <c r="DH7" s="760"/>
      <c r="DI7" s="760"/>
      <c r="DJ7" s="760"/>
      <c r="DK7" s="761"/>
      <c r="DL7" s="759">
        <v>68</v>
      </c>
      <c r="DM7" s="760"/>
      <c r="DN7" s="760"/>
      <c r="DO7" s="760"/>
      <c r="DP7" s="761"/>
      <c r="DQ7" s="759">
        <v>7</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100</v>
      </c>
      <c r="AG23" s="782"/>
      <c r="AH23" s="782"/>
      <c r="AI23" s="782"/>
      <c r="AJ23" s="785"/>
      <c r="AK23" s="786"/>
      <c r="AL23" s="787"/>
      <c r="AM23" s="787"/>
      <c r="AN23" s="787"/>
      <c r="AO23" s="787"/>
      <c r="AP23" s="782"/>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1871</v>
      </c>
      <c r="R28" s="811"/>
      <c r="S28" s="811"/>
      <c r="T28" s="811"/>
      <c r="U28" s="811"/>
      <c r="V28" s="811">
        <v>1827</v>
      </c>
      <c r="W28" s="811"/>
      <c r="X28" s="811"/>
      <c r="Y28" s="811"/>
      <c r="Z28" s="811"/>
      <c r="AA28" s="811">
        <v>44</v>
      </c>
      <c r="AB28" s="811"/>
      <c r="AC28" s="811"/>
      <c r="AD28" s="811"/>
      <c r="AE28" s="812"/>
      <c r="AF28" s="813">
        <v>44</v>
      </c>
      <c r="AG28" s="811"/>
      <c r="AH28" s="811"/>
      <c r="AI28" s="811"/>
      <c r="AJ28" s="814"/>
      <c r="AK28" s="815">
        <v>105</v>
      </c>
      <c r="AL28" s="806"/>
      <c r="AM28" s="806"/>
      <c r="AN28" s="806"/>
      <c r="AO28" s="806"/>
      <c r="AP28" s="806" t="s">
        <v>533</v>
      </c>
      <c r="AQ28" s="806"/>
      <c r="AR28" s="806"/>
      <c r="AS28" s="806"/>
      <c r="AT28" s="806"/>
      <c r="AU28" s="806" t="s">
        <v>534</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1213</v>
      </c>
      <c r="R29" s="747"/>
      <c r="S29" s="747"/>
      <c r="T29" s="747"/>
      <c r="U29" s="747"/>
      <c r="V29" s="747">
        <v>1188</v>
      </c>
      <c r="W29" s="747"/>
      <c r="X29" s="747"/>
      <c r="Y29" s="747"/>
      <c r="Z29" s="747"/>
      <c r="AA29" s="747">
        <v>25</v>
      </c>
      <c r="AB29" s="747"/>
      <c r="AC29" s="747"/>
      <c r="AD29" s="747"/>
      <c r="AE29" s="748"/>
      <c r="AF29" s="749">
        <v>25</v>
      </c>
      <c r="AG29" s="750"/>
      <c r="AH29" s="750"/>
      <c r="AI29" s="750"/>
      <c r="AJ29" s="751"/>
      <c r="AK29" s="818">
        <v>171</v>
      </c>
      <c r="AL29" s="819"/>
      <c r="AM29" s="819"/>
      <c r="AN29" s="819"/>
      <c r="AO29" s="819"/>
      <c r="AP29" s="819" t="s">
        <v>534</v>
      </c>
      <c r="AQ29" s="819"/>
      <c r="AR29" s="819"/>
      <c r="AS29" s="819"/>
      <c r="AT29" s="819"/>
      <c r="AU29" s="819" t="s">
        <v>534</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146</v>
      </c>
      <c r="R30" s="747"/>
      <c r="S30" s="747"/>
      <c r="T30" s="747"/>
      <c r="U30" s="747"/>
      <c r="V30" s="747">
        <v>145</v>
      </c>
      <c r="W30" s="747"/>
      <c r="X30" s="747"/>
      <c r="Y30" s="747"/>
      <c r="Z30" s="747"/>
      <c r="AA30" s="747">
        <v>1</v>
      </c>
      <c r="AB30" s="747"/>
      <c r="AC30" s="747"/>
      <c r="AD30" s="747"/>
      <c r="AE30" s="748"/>
      <c r="AF30" s="749">
        <v>1</v>
      </c>
      <c r="AG30" s="750"/>
      <c r="AH30" s="750"/>
      <c r="AI30" s="750"/>
      <c r="AJ30" s="751"/>
      <c r="AK30" s="818">
        <v>52</v>
      </c>
      <c r="AL30" s="819"/>
      <c r="AM30" s="819"/>
      <c r="AN30" s="819"/>
      <c r="AO30" s="819"/>
      <c r="AP30" s="819" t="s">
        <v>534</v>
      </c>
      <c r="AQ30" s="819"/>
      <c r="AR30" s="819"/>
      <c r="AS30" s="819"/>
      <c r="AT30" s="819"/>
      <c r="AU30" s="819" t="s">
        <v>534</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404</v>
      </c>
      <c r="R31" s="747"/>
      <c r="S31" s="747"/>
      <c r="T31" s="747"/>
      <c r="U31" s="747"/>
      <c r="V31" s="747">
        <v>375</v>
      </c>
      <c r="W31" s="747"/>
      <c r="X31" s="747"/>
      <c r="Y31" s="747"/>
      <c r="Z31" s="747"/>
      <c r="AA31" s="747">
        <v>29</v>
      </c>
      <c r="AB31" s="747"/>
      <c r="AC31" s="747"/>
      <c r="AD31" s="747"/>
      <c r="AE31" s="748"/>
      <c r="AF31" s="749">
        <v>405</v>
      </c>
      <c r="AG31" s="750"/>
      <c r="AH31" s="750"/>
      <c r="AI31" s="750"/>
      <c r="AJ31" s="751"/>
      <c r="AK31" s="818">
        <v>0</v>
      </c>
      <c r="AL31" s="819"/>
      <c r="AM31" s="819"/>
      <c r="AN31" s="819"/>
      <c r="AO31" s="819"/>
      <c r="AP31" s="819">
        <v>1050</v>
      </c>
      <c r="AQ31" s="819"/>
      <c r="AR31" s="819"/>
      <c r="AS31" s="819"/>
      <c r="AT31" s="819"/>
      <c r="AU31" s="819" t="s">
        <v>545</v>
      </c>
      <c r="AV31" s="819"/>
      <c r="AW31" s="819"/>
      <c r="AX31" s="819"/>
      <c r="AY31" s="819"/>
      <c r="AZ31" s="820" t="s">
        <v>548</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14</v>
      </c>
      <c r="R32" s="747"/>
      <c r="S32" s="747"/>
      <c r="T32" s="747"/>
      <c r="U32" s="747"/>
      <c r="V32" s="747">
        <v>13</v>
      </c>
      <c r="W32" s="747"/>
      <c r="X32" s="747"/>
      <c r="Y32" s="747"/>
      <c r="Z32" s="747"/>
      <c r="AA32" s="747">
        <v>1</v>
      </c>
      <c r="AB32" s="747"/>
      <c r="AC32" s="747"/>
      <c r="AD32" s="747"/>
      <c r="AE32" s="748"/>
      <c r="AF32" s="749">
        <v>33</v>
      </c>
      <c r="AG32" s="750"/>
      <c r="AH32" s="750"/>
      <c r="AI32" s="750"/>
      <c r="AJ32" s="751"/>
      <c r="AK32" s="818">
        <v>0</v>
      </c>
      <c r="AL32" s="819"/>
      <c r="AM32" s="819"/>
      <c r="AN32" s="819"/>
      <c r="AO32" s="819"/>
      <c r="AP32" s="819">
        <v>250</v>
      </c>
      <c r="AQ32" s="819"/>
      <c r="AR32" s="819"/>
      <c r="AS32" s="819"/>
      <c r="AT32" s="819"/>
      <c r="AU32" s="819" t="s">
        <v>546</v>
      </c>
      <c r="AV32" s="819"/>
      <c r="AW32" s="819"/>
      <c r="AX32" s="819"/>
      <c r="AY32" s="819"/>
      <c r="AZ32" s="820" t="s">
        <v>549</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414</v>
      </c>
      <c r="R33" s="747"/>
      <c r="S33" s="747"/>
      <c r="T33" s="747"/>
      <c r="U33" s="747"/>
      <c r="V33" s="747">
        <v>411</v>
      </c>
      <c r="W33" s="747"/>
      <c r="X33" s="747"/>
      <c r="Y33" s="747"/>
      <c r="Z33" s="747"/>
      <c r="AA33" s="747">
        <v>3</v>
      </c>
      <c r="AB33" s="747"/>
      <c r="AC33" s="747"/>
      <c r="AD33" s="747"/>
      <c r="AE33" s="748"/>
      <c r="AF33" s="749">
        <v>2</v>
      </c>
      <c r="AG33" s="750"/>
      <c r="AH33" s="750"/>
      <c r="AI33" s="750"/>
      <c r="AJ33" s="751"/>
      <c r="AK33" s="818">
        <v>174</v>
      </c>
      <c r="AL33" s="819"/>
      <c r="AM33" s="819"/>
      <c r="AN33" s="819"/>
      <c r="AO33" s="819"/>
      <c r="AP33" s="819">
        <v>2893</v>
      </c>
      <c r="AQ33" s="819"/>
      <c r="AR33" s="819"/>
      <c r="AS33" s="819"/>
      <c r="AT33" s="819"/>
      <c r="AU33" s="819">
        <v>2491</v>
      </c>
      <c r="AV33" s="819"/>
      <c r="AW33" s="819"/>
      <c r="AX33" s="819"/>
      <c r="AY33" s="819"/>
      <c r="AZ33" s="820" t="s">
        <v>549</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388</v>
      </c>
      <c r="C34" s="744"/>
      <c r="D34" s="744"/>
      <c r="E34" s="744"/>
      <c r="F34" s="744"/>
      <c r="G34" s="744"/>
      <c r="H34" s="744"/>
      <c r="I34" s="744"/>
      <c r="J34" s="744"/>
      <c r="K34" s="744"/>
      <c r="L34" s="744"/>
      <c r="M34" s="744"/>
      <c r="N34" s="744"/>
      <c r="O34" s="744"/>
      <c r="P34" s="745"/>
      <c r="Q34" s="746">
        <v>170</v>
      </c>
      <c r="R34" s="747"/>
      <c r="S34" s="747"/>
      <c r="T34" s="747"/>
      <c r="U34" s="747"/>
      <c r="V34" s="747">
        <v>18</v>
      </c>
      <c r="W34" s="747"/>
      <c r="X34" s="747"/>
      <c r="Y34" s="747"/>
      <c r="Z34" s="747"/>
      <c r="AA34" s="747">
        <v>152</v>
      </c>
      <c r="AB34" s="747"/>
      <c r="AC34" s="747"/>
      <c r="AD34" s="747"/>
      <c r="AE34" s="748"/>
      <c r="AF34" s="749" t="s">
        <v>111</v>
      </c>
      <c r="AG34" s="750"/>
      <c r="AH34" s="750"/>
      <c r="AI34" s="750"/>
      <c r="AJ34" s="751"/>
      <c r="AK34" s="818">
        <v>1</v>
      </c>
      <c r="AL34" s="819"/>
      <c r="AM34" s="819"/>
      <c r="AN34" s="819"/>
      <c r="AO34" s="819"/>
      <c r="AP34" s="819">
        <v>444</v>
      </c>
      <c r="AQ34" s="819"/>
      <c r="AR34" s="819"/>
      <c r="AS34" s="819"/>
      <c r="AT34" s="819"/>
      <c r="AU34" s="819">
        <v>444</v>
      </c>
      <c r="AV34" s="819"/>
      <c r="AW34" s="819"/>
      <c r="AX34" s="819"/>
      <c r="AY34" s="819"/>
      <c r="AZ34" s="820" t="s">
        <v>550</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511</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393</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535</v>
      </c>
      <c r="C68" s="858"/>
      <c r="D68" s="858"/>
      <c r="E68" s="858"/>
      <c r="F68" s="858"/>
      <c r="G68" s="858"/>
      <c r="H68" s="858"/>
      <c r="I68" s="858"/>
      <c r="J68" s="858"/>
      <c r="K68" s="858"/>
      <c r="L68" s="858"/>
      <c r="M68" s="858"/>
      <c r="N68" s="858"/>
      <c r="O68" s="858"/>
      <c r="P68" s="859"/>
      <c r="Q68" s="860">
        <v>1056</v>
      </c>
      <c r="R68" s="854"/>
      <c r="S68" s="854"/>
      <c r="T68" s="854"/>
      <c r="U68" s="854"/>
      <c r="V68" s="854">
        <v>1034</v>
      </c>
      <c r="W68" s="854"/>
      <c r="X68" s="854"/>
      <c r="Y68" s="854"/>
      <c r="Z68" s="854"/>
      <c r="AA68" s="854">
        <v>22</v>
      </c>
      <c r="AB68" s="854"/>
      <c r="AC68" s="854"/>
      <c r="AD68" s="854"/>
      <c r="AE68" s="854"/>
      <c r="AF68" s="854">
        <v>22</v>
      </c>
      <c r="AG68" s="854"/>
      <c r="AH68" s="854"/>
      <c r="AI68" s="854"/>
      <c r="AJ68" s="854"/>
      <c r="AK68" s="854" t="s">
        <v>549</v>
      </c>
      <c r="AL68" s="854"/>
      <c r="AM68" s="854"/>
      <c r="AN68" s="854"/>
      <c r="AO68" s="854"/>
      <c r="AP68" s="854">
        <v>545</v>
      </c>
      <c r="AQ68" s="854"/>
      <c r="AR68" s="854"/>
      <c r="AS68" s="854"/>
      <c r="AT68" s="854"/>
      <c r="AU68" s="854">
        <v>116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536</v>
      </c>
      <c r="C69" s="862"/>
      <c r="D69" s="862"/>
      <c r="E69" s="862"/>
      <c r="F69" s="862"/>
      <c r="G69" s="862"/>
      <c r="H69" s="862"/>
      <c r="I69" s="862"/>
      <c r="J69" s="862"/>
      <c r="K69" s="862"/>
      <c r="L69" s="862"/>
      <c r="M69" s="862"/>
      <c r="N69" s="862"/>
      <c r="O69" s="862"/>
      <c r="P69" s="863"/>
      <c r="Q69" s="864">
        <v>39</v>
      </c>
      <c r="R69" s="819"/>
      <c r="S69" s="819"/>
      <c r="T69" s="819"/>
      <c r="U69" s="819"/>
      <c r="V69" s="819">
        <v>28</v>
      </c>
      <c r="W69" s="819"/>
      <c r="X69" s="819"/>
      <c r="Y69" s="819"/>
      <c r="Z69" s="819"/>
      <c r="AA69" s="819">
        <v>11</v>
      </c>
      <c r="AB69" s="819"/>
      <c r="AC69" s="819"/>
      <c r="AD69" s="819"/>
      <c r="AE69" s="819"/>
      <c r="AF69" s="819">
        <v>11</v>
      </c>
      <c r="AG69" s="819"/>
      <c r="AH69" s="819"/>
      <c r="AI69" s="819"/>
      <c r="AJ69" s="819"/>
      <c r="AK69" s="819" t="s">
        <v>551</v>
      </c>
      <c r="AL69" s="819"/>
      <c r="AM69" s="819"/>
      <c r="AN69" s="819"/>
      <c r="AO69" s="819"/>
      <c r="AP69" s="819" t="s">
        <v>549</v>
      </c>
      <c r="AQ69" s="819"/>
      <c r="AR69" s="819"/>
      <c r="AS69" s="819"/>
      <c r="AT69" s="819"/>
      <c r="AU69" s="819" t="s">
        <v>549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537</v>
      </c>
      <c r="C70" s="862"/>
      <c r="D70" s="862"/>
      <c r="E70" s="862"/>
      <c r="F70" s="862"/>
      <c r="G70" s="862"/>
      <c r="H70" s="862"/>
      <c r="I70" s="862"/>
      <c r="J70" s="862"/>
      <c r="K70" s="862"/>
      <c r="L70" s="862"/>
      <c r="M70" s="862"/>
      <c r="N70" s="862"/>
      <c r="O70" s="862"/>
      <c r="P70" s="863"/>
      <c r="Q70" s="864">
        <v>12825</v>
      </c>
      <c r="R70" s="819"/>
      <c r="S70" s="819"/>
      <c r="T70" s="819"/>
      <c r="U70" s="819"/>
      <c r="V70" s="819">
        <v>12096</v>
      </c>
      <c r="W70" s="819"/>
      <c r="X70" s="819"/>
      <c r="Y70" s="819"/>
      <c r="Z70" s="819"/>
      <c r="AA70" s="819">
        <v>729</v>
      </c>
      <c r="AB70" s="819"/>
      <c r="AC70" s="819"/>
      <c r="AD70" s="819"/>
      <c r="AE70" s="819"/>
      <c r="AF70" s="819">
        <v>729</v>
      </c>
      <c r="AG70" s="819"/>
      <c r="AH70" s="819"/>
      <c r="AI70" s="819"/>
      <c r="AJ70" s="819"/>
      <c r="AK70" s="819">
        <v>622</v>
      </c>
      <c r="AL70" s="819"/>
      <c r="AM70" s="819"/>
      <c r="AN70" s="819"/>
      <c r="AO70" s="819"/>
      <c r="AP70" s="819" t="s">
        <v>549</v>
      </c>
      <c r="AQ70" s="819"/>
      <c r="AR70" s="819"/>
      <c r="AS70" s="819"/>
      <c r="AT70" s="819"/>
      <c r="AU70" s="819" t="s">
        <v>549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538</v>
      </c>
      <c r="C71" s="862"/>
      <c r="D71" s="862"/>
      <c r="E71" s="862"/>
      <c r="F71" s="862"/>
      <c r="G71" s="862"/>
      <c r="H71" s="862"/>
      <c r="I71" s="862"/>
      <c r="J71" s="862"/>
      <c r="K71" s="862"/>
      <c r="L71" s="862"/>
      <c r="M71" s="862"/>
      <c r="N71" s="862"/>
      <c r="O71" s="862"/>
      <c r="P71" s="863"/>
      <c r="Q71" s="864">
        <v>44</v>
      </c>
      <c r="R71" s="819"/>
      <c r="S71" s="819"/>
      <c r="T71" s="819"/>
      <c r="U71" s="819"/>
      <c r="V71" s="819">
        <v>34</v>
      </c>
      <c r="W71" s="819"/>
      <c r="X71" s="819"/>
      <c r="Y71" s="819"/>
      <c r="Z71" s="819"/>
      <c r="AA71" s="819">
        <v>10</v>
      </c>
      <c r="AB71" s="819"/>
      <c r="AC71" s="819"/>
      <c r="AD71" s="819"/>
      <c r="AE71" s="819"/>
      <c r="AF71" s="819">
        <v>10</v>
      </c>
      <c r="AG71" s="819"/>
      <c r="AH71" s="819"/>
      <c r="AI71" s="819"/>
      <c r="AJ71" s="819"/>
      <c r="AK71" s="819" t="s">
        <v>549</v>
      </c>
      <c r="AL71" s="819"/>
      <c r="AM71" s="819"/>
      <c r="AN71" s="819"/>
      <c r="AO71" s="819"/>
      <c r="AP71" s="819" t="s">
        <v>549</v>
      </c>
      <c r="AQ71" s="819"/>
      <c r="AR71" s="819"/>
      <c r="AS71" s="819"/>
      <c r="AT71" s="819"/>
      <c r="AU71" s="819" t="s">
        <v>550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539</v>
      </c>
      <c r="C72" s="862"/>
      <c r="D72" s="862"/>
      <c r="E72" s="862"/>
      <c r="F72" s="862"/>
      <c r="G72" s="862"/>
      <c r="H72" s="862"/>
      <c r="I72" s="862"/>
      <c r="J72" s="862"/>
      <c r="K72" s="862"/>
      <c r="L72" s="862"/>
      <c r="M72" s="862"/>
      <c r="N72" s="862"/>
      <c r="O72" s="862"/>
      <c r="P72" s="863"/>
      <c r="Q72" s="864">
        <v>16</v>
      </c>
      <c r="R72" s="819"/>
      <c r="S72" s="819"/>
      <c r="T72" s="819"/>
      <c r="U72" s="819"/>
      <c r="V72" s="819">
        <v>10</v>
      </c>
      <c r="W72" s="819"/>
      <c r="X72" s="819"/>
      <c r="Y72" s="819"/>
      <c r="Z72" s="819"/>
      <c r="AA72" s="819">
        <v>6</v>
      </c>
      <c r="AB72" s="819"/>
      <c r="AC72" s="819"/>
      <c r="AD72" s="819"/>
      <c r="AE72" s="819"/>
      <c r="AF72" s="819">
        <v>6</v>
      </c>
      <c r="AG72" s="819"/>
      <c r="AH72" s="819"/>
      <c r="AI72" s="819"/>
      <c r="AJ72" s="819"/>
      <c r="AK72" s="819" t="s">
        <v>550</v>
      </c>
      <c r="AL72" s="819"/>
      <c r="AM72" s="819"/>
      <c r="AN72" s="819"/>
      <c r="AO72" s="819"/>
      <c r="AP72" s="819" t="s">
        <v>549</v>
      </c>
      <c r="AQ72" s="819"/>
      <c r="AR72" s="819"/>
      <c r="AS72" s="819"/>
      <c r="AT72" s="819"/>
      <c r="AU72" s="819" t="s">
        <v>549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540</v>
      </c>
      <c r="C73" s="862"/>
      <c r="D73" s="862"/>
      <c r="E73" s="862"/>
      <c r="F73" s="862"/>
      <c r="G73" s="862"/>
      <c r="H73" s="862"/>
      <c r="I73" s="862"/>
      <c r="J73" s="862"/>
      <c r="K73" s="862"/>
      <c r="L73" s="862"/>
      <c r="M73" s="862"/>
      <c r="N73" s="862"/>
      <c r="O73" s="862"/>
      <c r="P73" s="863"/>
      <c r="Q73" s="864">
        <v>2</v>
      </c>
      <c r="R73" s="819"/>
      <c r="S73" s="819"/>
      <c r="T73" s="819"/>
      <c r="U73" s="819"/>
      <c r="V73" s="819">
        <v>1</v>
      </c>
      <c r="W73" s="819"/>
      <c r="X73" s="819"/>
      <c r="Y73" s="819"/>
      <c r="Z73" s="819"/>
      <c r="AA73" s="819">
        <v>1</v>
      </c>
      <c r="AB73" s="819"/>
      <c r="AC73" s="819"/>
      <c r="AD73" s="819"/>
      <c r="AE73" s="819"/>
      <c r="AF73" s="819">
        <v>1</v>
      </c>
      <c r="AG73" s="819"/>
      <c r="AH73" s="819"/>
      <c r="AI73" s="819"/>
      <c r="AJ73" s="819"/>
      <c r="AK73" s="819" t="s">
        <v>550</v>
      </c>
      <c r="AL73" s="819"/>
      <c r="AM73" s="819"/>
      <c r="AN73" s="819"/>
      <c r="AO73" s="819"/>
      <c r="AP73" s="819" t="s">
        <v>549</v>
      </c>
      <c r="AQ73" s="819"/>
      <c r="AR73" s="819"/>
      <c r="AS73" s="819"/>
      <c r="AT73" s="819"/>
      <c r="AU73" s="819" t="s">
        <v>548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541</v>
      </c>
      <c r="C74" s="862"/>
      <c r="D74" s="862"/>
      <c r="E74" s="862"/>
      <c r="F74" s="862"/>
      <c r="G74" s="862"/>
      <c r="H74" s="862"/>
      <c r="I74" s="862"/>
      <c r="J74" s="862"/>
      <c r="K74" s="862"/>
      <c r="L74" s="862"/>
      <c r="M74" s="862"/>
      <c r="N74" s="862"/>
      <c r="O74" s="862"/>
      <c r="P74" s="863"/>
      <c r="Q74" s="864">
        <v>42</v>
      </c>
      <c r="R74" s="819"/>
      <c r="S74" s="819"/>
      <c r="T74" s="819"/>
      <c r="U74" s="819"/>
      <c r="V74" s="819">
        <v>36</v>
      </c>
      <c r="W74" s="819"/>
      <c r="X74" s="819"/>
      <c r="Y74" s="819"/>
      <c r="Z74" s="819"/>
      <c r="AA74" s="819">
        <v>6</v>
      </c>
      <c r="AB74" s="819"/>
      <c r="AC74" s="819"/>
      <c r="AD74" s="819"/>
      <c r="AE74" s="819"/>
      <c r="AF74" s="819">
        <v>6</v>
      </c>
      <c r="AG74" s="819"/>
      <c r="AH74" s="819"/>
      <c r="AI74" s="819"/>
      <c r="AJ74" s="819"/>
      <c r="AK74" s="819" t="s">
        <v>550</v>
      </c>
      <c r="AL74" s="819"/>
      <c r="AM74" s="819"/>
      <c r="AN74" s="819"/>
      <c r="AO74" s="819"/>
      <c r="AP74" s="819" t="s">
        <v>549</v>
      </c>
      <c r="AQ74" s="819"/>
      <c r="AR74" s="819"/>
      <c r="AS74" s="819"/>
      <c r="AT74" s="819"/>
      <c r="AU74" s="819" t="s">
        <v>549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542</v>
      </c>
      <c r="C75" s="862"/>
      <c r="D75" s="862"/>
      <c r="E75" s="862"/>
      <c r="F75" s="862"/>
      <c r="G75" s="862"/>
      <c r="H75" s="862"/>
      <c r="I75" s="862"/>
      <c r="J75" s="862"/>
      <c r="K75" s="862"/>
      <c r="L75" s="862"/>
      <c r="M75" s="862"/>
      <c r="N75" s="862"/>
      <c r="O75" s="862"/>
      <c r="P75" s="863"/>
      <c r="Q75" s="867">
        <v>1504</v>
      </c>
      <c r="R75" s="868"/>
      <c r="S75" s="868"/>
      <c r="T75" s="868"/>
      <c r="U75" s="818"/>
      <c r="V75" s="869">
        <v>1485</v>
      </c>
      <c r="W75" s="868"/>
      <c r="X75" s="868"/>
      <c r="Y75" s="868"/>
      <c r="Z75" s="818"/>
      <c r="AA75" s="869">
        <v>19</v>
      </c>
      <c r="AB75" s="868"/>
      <c r="AC75" s="868"/>
      <c r="AD75" s="868"/>
      <c r="AE75" s="818"/>
      <c r="AF75" s="869">
        <v>19</v>
      </c>
      <c r="AG75" s="868"/>
      <c r="AH75" s="868"/>
      <c r="AI75" s="868"/>
      <c r="AJ75" s="818"/>
      <c r="AK75" s="869">
        <v>117</v>
      </c>
      <c r="AL75" s="868"/>
      <c r="AM75" s="868"/>
      <c r="AN75" s="868"/>
      <c r="AO75" s="818"/>
      <c r="AP75" s="869" t="s">
        <v>550</v>
      </c>
      <c r="AQ75" s="868"/>
      <c r="AR75" s="868"/>
      <c r="AS75" s="868"/>
      <c r="AT75" s="818"/>
      <c r="AU75" s="869" t="s">
        <v>552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543</v>
      </c>
      <c r="C76" s="862"/>
      <c r="D76" s="862"/>
      <c r="E76" s="862"/>
      <c r="F76" s="862"/>
      <c r="G76" s="862"/>
      <c r="H76" s="862"/>
      <c r="I76" s="862"/>
      <c r="J76" s="862"/>
      <c r="K76" s="862"/>
      <c r="L76" s="862"/>
      <c r="M76" s="862"/>
      <c r="N76" s="862"/>
      <c r="O76" s="862"/>
      <c r="P76" s="863"/>
      <c r="Q76" s="867">
        <v>219047</v>
      </c>
      <c r="R76" s="868"/>
      <c r="S76" s="868"/>
      <c r="T76" s="868"/>
      <c r="U76" s="818"/>
      <c r="V76" s="869">
        <v>214626</v>
      </c>
      <c r="W76" s="868"/>
      <c r="X76" s="868"/>
      <c r="Y76" s="868"/>
      <c r="Z76" s="818"/>
      <c r="AA76" s="869">
        <v>4421</v>
      </c>
      <c r="AB76" s="868"/>
      <c r="AC76" s="868"/>
      <c r="AD76" s="868"/>
      <c r="AE76" s="818"/>
      <c r="AF76" s="869">
        <v>4421</v>
      </c>
      <c r="AG76" s="868"/>
      <c r="AH76" s="868"/>
      <c r="AI76" s="868"/>
      <c r="AJ76" s="818"/>
      <c r="AK76" s="869">
        <v>2885</v>
      </c>
      <c r="AL76" s="868"/>
      <c r="AM76" s="868"/>
      <c r="AN76" s="868"/>
      <c r="AO76" s="818"/>
      <c r="AP76" s="869" t="s">
        <v>549</v>
      </c>
      <c r="AQ76" s="868"/>
      <c r="AR76" s="868"/>
      <c r="AS76" s="868"/>
      <c r="AT76" s="818"/>
      <c r="AU76" s="869" t="s">
        <v>549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286</v>
      </c>
      <c r="AG109" s="883"/>
      <c r="AH109" s="883"/>
      <c r="AI109" s="883"/>
      <c r="AJ109" s="884"/>
      <c r="AK109" s="882" t="s">
        <v>285</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286</v>
      </c>
      <c r="BW109" s="883"/>
      <c r="BX109" s="883"/>
      <c r="BY109" s="883"/>
      <c r="BZ109" s="884"/>
      <c r="CA109" s="882" t="s">
        <v>285</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286</v>
      </c>
      <c r="DM109" s="883"/>
      <c r="DN109" s="883"/>
      <c r="DO109" s="883"/>
      <c r="DP109" s="884"/>
      <c r="DQ109" s="882" t="s">
        <v>285</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679228</v>
      </c>
      <c r="AB110" s="890"/>
      <c r="AC110" s="890"/>
      <c r="AD110" s="890"/>
      <c r="AE110" s="891"/>
      <c r="AF110" s="892">
        <v>704358</v>
      </c>
      <c r="AG110" s="890"/>
      <c r="AH110" s="890"/>
      <c r="AI110" s="890"/>
      <c r="AJ110" s="891"/>
      <c r="AK110" s="892">
        <v>709260</v>
      </c>
      <c r="AL110" s="890"/>
      <c r="AM110" s="890"/>
      <c r="AN110" s="890"/>
      <c r="AO110" s="891"/>
      <c r="AP110" s="893">
        <v>23</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6440080</v>
      </c>
      <c r="BR110" s="927"/>
      <c r="BS110" s="927"/>
      <c r="BT110" s="927"/>
      <c r="BU110" s="927"/>
      <c r="BV110" s="927">
        <v>6406757</v>
      </c>
      <c r="BW110" s="927"/>
      <c r="BX110" s="927"/>
      <c r="BY110" s="927"/>
      <c r="BZ110" s="927"/>
      <c r="CA110" s="927">
        <v>6545760</v>
      </c>
      <c r="CB110" s="927"/>
      <c r="CC110" s="927"/>
      <c r="CD110" s="927"/>
      <c r="CE110" s="927"/>
      <c r="CF110" s="941">
        <v>212.2</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3059196</v>
      </c>
      <c r="BR112" s="920"/>
      <c r="BS112" s="920"/>
      <c r="BT112" s="920"/>
      <c r="BU112" s="920"/>
      <c r="BV112" s="920">
        <v>2957077</v>
      </c>
      <c r="BW112" s="920"/>
      <c r="BX112" s="920"/>
      <c r="BY112" s="920"/>
      <c r="BZ112" s="920"/>
      <c r="CA112" s="920">
        <v>2934553</v>
      </c>
      <c r="CB112" s="920"/>
      <c r="CC112" s="920"/>
      <c r="CD112" s="920"/>
      <c r="CE112" s="920"/>
      <c r="CF112" s="914">
        <v>95.1</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121677</v>
      </c>
      <c r="AB113" s="934"/>
      <c r="AC113" s="934"/>
      <c r="AD113" s="934"/>
      <c r="AE113" s="935"/>
      <c r="AF113" s="936">
        <v>121809</v>
      </c>
      <c r="AG113" s="934"/>
      <c r="AH113" s="934"/>
      <c r="AI113" s="934"/>
      <c r="AJ113" s="935"/>
      <c r="AK113" s="936">
        <v>142282</v>
      </c>
      <c r="AL113" s="934"/>
      <c r="AM113" s="934"/>
      <c r="AN113" s="934"/>
      <c r="AO113" s="935"/>
      <c r="AP113" s="937">
        <v>4.5999999999999996</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333377</v>
      </c>
      <c r="BR113" s="920"/>
      <c r="BS113" s="920"/>
      <c r="BT113" s="920"/>
      <c r="BU113" s="920"/>
      <c r="BV113" s="920">
        <v>211303</v>
      </c>
      <c r="BW113" s="920"/>
      <c r="BX113" s="920"/>
      <c r="BY113" s="920"/>
      <c r="BZ113" s="920"/>
      <c r="CA113" s="920">
        <v>115564</v>
      </c>
      <c r="CB113" s="920"/>
      <c r="CC113" s="920"/>
      <c r="CD113" s="920"/>
      <c r="CE113" s="920"/>
      <c r="CF113" s="914">
        <v>3.7</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48321</v>
      </c>
      <c r="AB114" s="959"/>
      <c r="AC114" s="959"/>
      <c r="AD114" s="959"/>
      <c r="AE114" s="960"/>
      <c r="AF114" s="961">
        <v>47978</v>
      </c>
      <c r="AG114" s="959"/>
      <c r="AH114" s="959"/>
      <c r="AI114" s="959"/>
      <c r="AJ114" s="960"/>
      <c r="AK114" s="961">
        <v>34646</v>
      </c>
      <c r="AL114" s="959"/>
      <c r="AM114" s="959"/>
      <c r="AN114" s="959"/>
      <c r="AO114" s="960"/>
      <c r="AP114" s="962">
        <v>1.1000000000000001</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671779</v>
      </c>
      <c r="BR114" s="920"/>
      <c r="BS114" s="920"/>
      <c r="BT114" s="920"/>
      <c r="BU114" s="920"/>
      <c r="BV114" s="920">
        <v>682682</v>
      </c>
      <c r="BW114" s="920"/>
      <c r="BX114" s="920"/>
      <c r="BY114" s="920"/>
      <c r="BZ114" s="920"/>
      <c r="CA114" s="920">
        <v>598200</v>
      </c>
      <c r="CB114" s="920"/>
      <c r="CC114" s="920"/>
      <c r="CD114" s="920"/>
      <c r="CE114" s="920"/>
      <c r="CF114" s="914">
        <v>19.399999999999999</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v>
      </c>
      <c r="AB115" s="934"/>
      <c r="AC115" s="934"/>
      <c r="AD115" s="934"/>
      <c r="AE115" s="935"/>
      <c r="AF115" s="936">
        <v>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7404</v>
      </c>
      <c r="BR115" s="920"/>
      <c r="BS115" s="920"/>
      <c r="BT115" s="920"/>
      <c r="BU115" s="920"/>
      <c r="BV115" s="920">
        <v>7140</v>
      </c>
      <c r="BW115" s="920"/>
      <c r="BX115" s="920"/>
      <c r="BY115" s="920"/>
      <c r="BZ115" s="920"/>
      <c r="CA115" s="920">
        <v>6790</v>
      </c>
      <c r="CB115" s="920"/>
      <c r="CC115" s="920"/>
      <c r="CD115" s="920"/>
      <c r="CE115" s="920"/>
      <c r="CF115" s="914">
        <v>0.2</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61</v>
      </c>
      <c r="AB116" s="959"/>
      <c r="AC116" s="959"/>
      <c r="AD116" s="959"/>
      <c r="AE116" s="960"/>
      <c r="AF116" s="961">
        <v>31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849290</v>
      </c>
      <c r="AB117" s="966"/>
      <c r="AC117" s="966"/>
      <c r="AD117" s="966"/>
      <c r="AE117" s="967"/>
      <c r="AF117" s="965">
        <v>874177</v>
      </c>
      <c r="AG117" s="966"/>
      <c r="AH117" s="966"/>
      <c r="AI117" s="966"/>
      <c r="AJ117" s="967"/>
      <c r="AK117" s="965">
        <v>886188</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286</v>
      </c>
      <c r="AG118" s="883"/>
      <c r="AH118" s="883"/>
      <c r="AI118" s="883"/>
      <c r="AJ118" s="884"/>
      <c r="AK118" s="882" t="s">
        <v>285</v>
      </c>
      <c r="AL118" s="883"/>
      <c r="AM118" s="883"/>
      <c r="AN118" s="883"/>
      <c r="AO118" s="884"/>
      <c r="AP118" s="990" t="s">
        <v>404</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432</v>
      </c>
      <c r="BP118" s="994"/>
      <c r="BQ118" s="985">
        <v>10511836</v>
      </c>
      <c r="BR118" s="986"/>
      <c r="BS118" s="986"/>
      <c r="BT118" s="986"/>
      <c r="BU118" s="986"/>
      <c r="BV118" s="986">
        <v>10264959</v>
      </c>
      <c r="BW118" s="986"/>
      <c r="BX118" s="986"/>
      <c r="BY118" s="986"/>
      <c r="BZ118" s="986"/>
      <c r="CA118" s="986">
        <v>10200867</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2929475</v>
      </c>
      <c r="BR119" s="927"/>
      <c r="BS119" s="927"/>
      <c r="BT119" s="927"/>
      <c r="BU119" s="927"/>
      <c r="BV119" s="927">
        <v>3058722</v>
      </c>
      <c r="BW119" s="927"/>
      <c r="BX119" s="927"/>
      <c r="BY119" s="927"/>
      <c r="BZ119" s="927"/>
      <c r="CA119" s="927">
        <v>3165128</v>
      </c>
      <c r="CB119" s="927"/>
      <c r="CC119" s="927"/>
      <c r="CD119" s="927"/>
      <c r="CE119" s="927"/>
      <c r="CF119" s="941">
        <v>102.6</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715293</v>
      </c>
      <c r="BR120" s="920"/>
      <c r="BS120" s="920"/>
      <c r="BT120" s="920"/>
      <c r="BU120" s="920"/>
      <c r="BV120" s="920">
        <v>885825</v>
      </c>
      <c r="BW120" s="920"/>
      <c r="BX120" s="920"/>
      <c r="BY120" s="920"/>
      <c r="BZ120" s="920"/>
      <c r="CA120" s="920">
        <v>1234274</v>
      </c>
      <c r="CB120" s="920"/>
      <c r="CC120" s="920"/>
      <c r="CD120" s="920"/>
      <c r="CE120" s="920"/>
      <c r="CF120" s="914">
        <v>40</v>
      </c>
      <c r="CG120" s="915"/>
      <c r="CH120" s="915"/>
      <c r="CI120" s="915"/>
      <c r="CJ120" s="915"/>
      <c r="CK120" s="1013" t="s">
        <v>438</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2600396</v>
      </c>
      <c r="DH120" s="927"/>
      <c r="DI120" s="927"/>
      <c r="DJ120" s="927"/>
      <c r="DK120" s="927"/>
      <c r="DL120" s="927">
        <v>2498277</v>
      </c>
      <c r="DM120" s="927"/>
      <c r="DN120" s="927"/>
      <c r="DO120" s="927"/>
      <c r="DP120" s="927"/>
      <c r="DQ120" s="927">
        <v>2490761</v>
      </c>
      <c r="DR120" s="927"/>
      <c r="DS120" s="927"/>
      <c r="DT120" s="927"/>
      <c r="DU120" s="927"/>
      <c r="DV120" s="928">
        <v>80.7</v>
      </c>
      <c r="DW120" s="928"/>
      <c r="DX120" s="928"/>
      <c r="DY120" s="928"/>
      <c r="DZ120" s="929"/>
    </row>
    <row r="121" spans="1:130" s="197" customFormat="1" ht="26.25" customHeight="1" x14ac:dyDescent="0.15">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5356721</v>
      </c>
      <c r="BR121" s="986"/>
      <c r="BS121" s="986"/>
      <c r="BT121" s="986"/>
      <c r="BU121" s="986"/>
      <c r="BV121" s="986">
        <v>5264310</v>
      </c>
      <c r="BW121" s="986"/>
      <c r="BX121" s="986"/>
      <c r="BY121" s="986"/>
      <c r="BZ121" s="986"/>
      <c r="CA121" s="986">
        <v>5065525</v>
      </c>
      <c r="CB121" s="986"/>
      <c r="CC121" s="986"/>
      <c r="CD121" s="986"/>
      <c r="CE121" s="986"/>
      <c r="CF121" s="1024">
        <v>164.2</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458800</v>
      </c>
      <c r="DH121" s="920"/>
      <c r="DI121" s="920"/>
      <c r="DJ121" s="920"/>
      <c r="DK121" s="920"/>
      <c r="DL121" s="920">
        <v>458800</v>
      </c>
      <c r="DM121" s="920"/>
      <c r="DN121" s="920"/>
      <c r="DO121" s="920"/>
      <c r="DP121" s="920"/>
      <c r="DQ121" s="920">
        <v>443792</v>
      </c>
      <c r="DR121" s="920"/>
      <c r="DS121" s="920"/>
      <c r="DT121" s="920"/>
      <c r="DU121" s="920"/>
      <c r="DV121" s="921">
        <v>14.4</v>
      </c>
      <c r="DW121" s="921"/>
      <c r="DX121" s="921"/>
      <c r="DY121" s="921"/>
      <c r="DZ121" s="922"/>
    </row>
    <row r="122" spans="1:130" s="197" customFormat="1" ht="26.25" customHeight="1" x14ac:dyDescent="0.15">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441</v>
      </c>
      <c r="BP122" s="994"/>
      <c r="BQ122" s="1034">
        <v>9001489</v>
      </c>
      <c r="BR122" s="1035"/>
      <c r="BS122" s="1035"/>
      <c r="BT122" s="1035"/>
      <c r="BU122" s="1035"/>
      <c r="BV122" s="1035">
        <v>9208857</v>
      </c>
      <c r="BW122" s="1035"/>
      <c r="BX122" s="1035"/>
      <c r="BY122" s="1035"/>
      <c r="BZ122" s="1035"/>
      <c r="CA122" s="1035">
        <v>9464927</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x14ac:dyDescent="0.2">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49.8</v>
      </c>
      <c r="BR123" s="1027"/>
      <c r="BS123" s="1027"/>
      <c r="BT123" s="1027"/>
      <c r="BU123" s="1027"/>
      <c r="BV123" s="1027">
        <v>34</v>
      </c>
      <c r="BW123" s="1027"/>
      <c r="BX123" s="1027"/>
      <c r="BY123" s="1027"/>
      <c r="BZ123" s="1027"/>
      <c r="CA123" s="1027">
        <v>23.8</v>
      </c>
      <c r="CB123" s="1027"/>
      <c r="CC123" s="1027"/>
      <c r="CD123" s="1027"/>
      <c r="CE123" s="1027"/>
      <c r="CF123" s="1028"/>
      <c r="CG123" s="1029"/>
      <c r="CH123" s="1029"/>
      <c r="CI123" s="1029"/>
      <c r="CJ123" s="1030"/>
      <c r="CK123" s="1016"/>
      <c r="CL123" s="1017"/>
      <c r="CM123" s="1017"/>
      <c r="CN123" s="1017"/>
      <c r="CO123" s="1018"/>
      <c r="CP123" s="1007" t="s">
        <v>383</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x14ac:dyDescent="0.15">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v>
      </c>
      <c r="AB127" s="959"/>
      <c r="AC127" s="959"/>
      <c r="AD127" s="959"/>
      <c r="AE127" s="960"/>
      <c r="AF127" s="961">
        <v>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452</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v>7404</v>
      </c>
      <c r="DH127" s="1048"/>
      <c r="DI127" s="1048"/>
      <c r="DJ127" s="1048"/>
      <c r="DK127" s="1048"/>
      <c r="DL127" s="1048">
        <v>7140</v>
      </c>
      <c r="DM127" s="1048"/>
      <c r="DN127" s="1048"/>
      <c r="DO127" s="1048"/>
      <c r="DP127" s="1048"/>
      <c r="DQ127" s="1048">
        <v>6790</v>
      </c>
      <c r="DR127" s="1048"/>
      <c r="DS127" s="1048"/>
      <c r="DT127" s="1048"/>
      <c r="DU127" s="1048"/>
      <c r="DV127" s="1049">
        <v>0.2</v>
      </c>
      <c r="DW127" s="1049"/>
      <c r="DX127" s="1049"/>
      <c r="DY127" s="1049"/>
      <c r="DZ127" s="1050"/>
    </row>
    <row r="128" spans="1:130" s="197" customFormat="1" ht="26.25" customHeight="1" x14ac:dyDescent="0.15">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33313</v>
      </c>
      <c r="AB128" s="1090"/>
      <c r="AC128" s="1090"/>
      <c r="AD128" s="1090"/>
      <c r="AE128" s="1091"/>
      <c r="AF128" s="1092">
        <v>37376</v>
      </c>
      <c r="AG128" s="1090"/>
      <c r="AH128" s="1090"/>
      <c r="AI128" s="1090"/>
      <c r="AJ128" s="1091"/>
      <c r="AK128" s="1092">
        <v>39484</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3427254</v>
      </c>
      <c r="AB129" s="959"/>
      <c r="AC129" s="959"/>
      <c r="AD129" s="959"/>
      <c r="AE129" s="960"/>
      <c r="AF129" s="961">
        <v>3515736</v>
      </c>
      <c r="AG129" s="959"/>
      <c r="AH129" s="959"/>
      <c r="AI129" s="959"/>
      <c r="AJ129" s="960"/>
      <c r="AK129" s="961">
        <v>3534202</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13.4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398756</v>
      </c>
      <c r="AB130" s="959"/>
      <c r="AC130" s="959"/>
      <c r="AD130" s="959"/>
      <c r="AE130" s="960"/>
      <c r="AF130" s="961">
        <v>413165</v>
      </c>
      <c r="AG130" s="959"/>
      <c r="AH130" s="959"/>
      <c r="AI130" s="959"/>
      <c r="AJ130" s="960"/>
      <c r="AK130" s="961">
        <v>448954</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23.8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3028498</v>
      </c>
      <c r="AB131" s="998"/>
      <c r="AC131" s="998"/>
      <c r="AD131" s="998"/>
      <c r="AE131" s="999"/>
      <c r="AF131" s="1000">
        <v>3102571</v>
      </c>
      <c r="AG131" s="998"/>
      <c r="AH131" s="998"/>
      <c r="AI131" s="998"/>
      <c r="AJ131" s="999"/>
      <c r="AK131" s="1000">
        <v>3085248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13.77649911</v>
      </c>
      <c r="AB132" s="1104"/>
      <c r="AC132" s="1104"/>
      <c r="AD132" s="1104"/>
      <c r="AE132" s="1105"/>
      <c r="AF132" s="1106">
        <v>13.65435312</v>
      </c>
      <c r="AG132" s="1104"/>
      <c r="AH132" s="1104"/>
      <c r="AI132" s="1104"/>
      <c r="AJ132" s="1105"/>
      <c r="AK132" s="1106">
        <v>12.89199442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14.9</v>
      </c>
      <c r="AB133" s="1111"/>
      <c r="AC133" s="1111"/>
      <c r="AD133" s="1111"/>
      <c r="AE133" s="1112"/>
      <c r="AF133" s="1110">
        <v>13.9</v>
      </c>
      <c r="AG133" s="1111"/>
      <c r="AH133" s="1111"/>
      <c r="AI133" s="1111"/>
      <c r="AJ133" s="1112"/>
      <c r="AK133" s="1110">
        <v>13.4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19" t="s">
        <v>473</v>
      </c>
      <c r="H9" s="1120"/>
      <c r="I9" s="1120"/>
      <c r="J9" s="1121"/>
      <c r="K9" s="263">
        <v>684409</v>
      </c>
      <c r="L9" s="264">
        <v>45164</v>
      </c>
      <c r="M9" s="265">
        <v>77799</v>
      </c>
      <c r="N9" s="266">
        <v>-41.9</v>
      </c>
    </row>
    <row r="10" spans="1:16" x14ac:dyDescent="0.15">
      <c r="A10" s="248"/>
      <c r="B10" s="244"/>
      <c r="C10" s="244"/>
      <c r="D10" s="244"/>
      <c r="E10" s="244"/>
      <c r="F10" s="244"/>
      <c r="G10" s="1119" t="s">
        <v>474</v>
      </c>
      <c r="H10" s="1120"/>
      <c r="I10" s="1120"/>
      <c r="J10" s="1121"/>
      <c r="K10" s="267">
        <v>72605</v>
      </c>
      <c r="L10" s="268">
        <v>4791</v>
      </c>
      <c r="M10" s="269">
        <v>8141</v>
      </c>
      <c r="N10" s="270">
        <v>-41.1</v>
      </c>
    </row>
    <row r="11" spans="1:16" ht="13.5" customHeight="1" x14ac:dyDescent="0.15">
      <c r="A11" s="248"/>
      <c r="B11" s="244"/>
      <c r="C11" s="244"/>
      <c r="D11" s="244"/>
      <c r="E11" s="244"/>
      <c r="F11" s="244"/>
      <c r="G11" s="1119" t="s">
        <v>475</v>
      </c>
      <c r="H11" s="1120"/>
      <c r="I11" s="1120"/>
      <c r="J11" s="1121"/>
      <c r="K11" s="267">
        <v>57321</v>
      </c>
      <c r="L11" s="268">
        <v>3783</v>
      </c>
      <c r="M11" s="269">
        <v>11503</v>
      </c>
      <c r="N11" s="270">
        <v>-67.099999999999994</v>
      </c>
    </row>
    <row r="12" spans="1:16" ht="13.5" customHeight="1" x14ac:dyDescent="0.15">
      <c r="A12" s="248"/>
      <c r="B12" s="244"/>
      <c r="C12" s="244"/>
      <c r="D12" s="244"/>
      <c r="E12" s="244"/>
      <c r="F12" s="244"/>
      <c r="G12" s="1119" t="s">
        <v>476</v>
      </c>
      <c r="H12" s="1120"/>
      <c r="I12" s="1120"/>
      <c r="J12" s="1121"/>
      <c r="K12" s="267" t="s">
        <v>477</v>
      </c>
      <c r="L12" s="268" t="s">
        <v>477</v>
      </c>
      <c r="M12" s="269">
        <v>578</v>
      </c>
      <c r="N12" s="270" t="s">
        <v>477</v>
      </c>
    </row>
    <row r="13" spans="1:16" ht="13.5" customHeight="1" x14ac:dyDescent="0.15">
      <c r="A13" s="248"/>
      <c r="B13" s="244"/>
      <c r="C13" s="244"/>
      <c r="D13" s="244"/>
      <c r="E13" s="244"/>
      <c r="F13" s="244"/>
      <c r="G13" s="1119" t="s">
        <v>478</v>
      </c>
      <c r="H13" s="1120"/>
      <c r="I13" s="1120"/>
      <c r="J13" s="1121"/>
      <c r="K13" s="267" t="s">
        <v>477</v>
      </c>
      <c r="L13" s="268" t="s">
        <v>477</v>
      </c>
      <c r="M13" s="269" t="s">
        <v>477</v>
      </c>
      <c r="N13" s="270" t="s">
        <v>477</v>
      </c>
    </row>
    <row r="14" spans="1:16" ht="13.5" customHeight="1" x14ac:dyDescent="0.15">
      <c r="A14" s="248"/>
      <c r="B14" s="244"/>
      <c r="C14" s="244"/>
      <c r="D14" s="244"/>
      <c r="E14" s="244"/>
      <c r="F14" s="244"/>
      <c r="G14" s="1119" t="s">
        <v>479</v>
      </c>
      <c r="H14" s="1120"/>
      <c r="I14" s="1120"/>
      <c r="J14" s="1121"/>
      <c r="K14" s="267">
        <v>37208</v>
      </c>
      <c r="L14" s="268">
        <v>2455</v>
      </c>
      <c r="M14" s="269">
        <v>3404</v>
      </c>
      <c r="N14" s="270">
        <v>-27.9</v>
      </c>
    </row>
    <row r="15" spans="1:16" ht="13.5" customHeight="1" x14ac:dyDescent="0.15">
      <c r="A15" s="248"/>
      <c r="B15" s="244"/>
      <c r="C15" s="244"/>
      <c r="D15" s="244"/>
      <c r="E15" s="244"/>
      <c r="F15" s="244"/>
      <c r="G15" s="1119" t="s">
        <v>480</v>
      </c>
      <c r="H15" s="1120"/>
      <c r="I15" s="1120"/>
      <c r="J15" s="1121"/>
      <c r="K15" s="267">
        <v>21508</v>
      </c>
      <c r="L15" s="268">
        <v>1419</v>
      </c>
      <c r="M15" s="269">
        <v>1859</v>
      </c>
      <c r="N15" s="270">
        <v>-23.7</v>
      </c>
    </row>
    <row r="16" spans="1:16" x14ac:dyDescent="0.15">
      <c r="A16" s="248"/>
      <c r="B16" s="244"/>
      <c r="C16" s="244"/>
      <c r="D16" s="244"/>
      <c r="E16" s="244"/>
      <c r="F16" s="244"/>
      <c r="G16" s="1122" t="s">
        <v>481</v>
      </c>
      <c r="H16" s="1123"/>
      <c r="I16" s="1123"/>
      <c r="J16" s="1124"/>
      <c r="K16" s="268">
        <v>-56851</v>
      </c>
      <c r="L16" s="268">
        <v>-3752</v>
      </c>
      <c r="M16" s="269">
        <v>-8484</v>
      </c>
      <c r="N16" s="270">
        <v>-55.8</v>
      </c>
    </row>
    <row r="17" spans="1:16" x14ac:dyDescent="0.15">
      <c r="A17" s="248"/>
      <c r="B17" s="244"/>
      <c r="C17" s="244"/>
      <c r="D17" s="244"/>
      <c r="E17" s="244"/>
      <c r="F17" s="244"/>
      <c r="G17" s="1122" t="s">
        <v>168</v>
      </c>
      <c r="H17" s="1123"/>
      <c r="I17" s="1123"/>
      <c r="J17" s="1124"/>
      <c r="K17" s="268">
        <v>816200</v>
      </c>
      <c r="L17" s="268">
        <v>53860</v>
      </c>
      <c r="M17" s="269">
        <v>94801</v>
      </c>
      <c r="N17" s="270">
        <v>-43.2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4" t="s">
        <v>486</v>
      </c>
      <c r="H21" s="1115"/>
      <c r="I21" s="1115"/>
      <c r="J21" s="1116"/>
      <c r="K21" s="280">
        <v>5.54</v>
      </c>
      <c r="L21" s="281">
        <v>8.7799999999999994</v>
      </c>
      <c r="M21" s="282">
        <v>-3.24</v>
      </c>
      <c r="N21" s="249"/>
      <c r="O21" s="283"/>
      <c r="P21" s="279"/>
    </row>
    <row r="22" spans="1:16" s="284" customFormat="1" x14ac:dyDescent="0.15">
      <c r="A22" s="279"/>
      <c r="B22" s="249"/>
      <c r="C22" s="249"/>
      <c r="D22" s="249"/>
      <c r="E22" s="249"/>
      <c r="F22" s="249"/>
      <c r="G22" s="1114" t="s">
        <v>487</v>
      </c>
      <c r="H22" s="1115"/>
      <c r="I22" s="1115"/>
      <c r="J22" s="1116"/>
      <c r="K22" s="285">
        <v>96.5</v>
      </c>
      <c r="L22" s="286">
        <v>96.7</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30" t="s">
        <v>490</v>
      </c>
      <c r="H32" s="1131"/>
      <c r="I32" s="1131"/>
      <c r="J32" s="1132"/>
      <c r="K32" s="294">
        <v>709260</v>
      </c>
      <c r="L32" s="294">
        <v>46803</v>
      </c>
      <c r="M32" s="295">
        <v>52939</v>
      </c>
      <c r="N32" s="296">
        <v>-11.6</v>
      </c>
    </row>
    <row r="33" spans="1:16" ht="13.5" customHeight="1" x14ac:dyDescent="0.15">
      <c r="A33" s="248"/>
      <c r="B33" s="244"/>
      <c r="C33" s="244"/>
      <c r="D33" s="244"/>
      <c r="E33" s="244"/>
      <c r="F33" s="244"/>
      <c r="G33" s="1130" t="s">
        <v>491</v>
      </c>
      <c r="H33" s="1131"/>
      <c r="I33" s="1131"/>
      <c r="J33" s="1132"/>
      <c r="K33" s="294" t="s">
        <v>477</v>
      </c>
      <c r="L33" s="294" t="s">
        <v>477</v>
      </c>
      <c r="M33" s="295" t="s">
        <v>477</v>
      </c>
      <c r="N33" s="296" t="s">
        <v>477</v>
      </c>
    </row>
    <row r="34" spans="1:16" ht="27" customHeight="1" x14ac:dyDescent="0.15">
      <c r="A34" s="248"/>
      <c r="B34" s="244"/>
      <c r="C34" s="244"/>
      <c r="D34" s="244"/>
      <c r="E34" s="244"/>
      <c r="F34" s="244"/>
      <c r="G34" s="1130" t="s">
        <v>492</v>
      </c>
      <c r="H34" s="1131"/>
      <c r="I34" s="1131"/>
      <c r="J34" s="1132"/>
      <c r="K34" s="294" t="s">
        <v>477</v>
      </c>
      <c r="L34" s="294" t="s">
        <v>477</v>
      </c>
      <c r="M34" s="295">
        <v>6</v>
      </c>
      <c r="N34" s="296" t="s">
        <v>477</v>
      </c>
    </row>
    <row r="35" spans="1:16" ht="27" customHeight="1" x14ac:dyDescent="0.15">
      <c r="A35" s="248"/>
      <c r="B35" s="244"/>
      <c r="C35" s="244"/>
      <c r="D35" s="244"/>
      <c r="E35" s="244"/>
      <c r="F35" s="244"/>
      <c r="G35" s="1130" t="s">
        <v>493</v>
      </c>
      <c r="H35" s="1131"/>
      <c r="I35" s="1131"/>
      <c r="J35" s="1132"/>
      <c r="K35" s="294">
        <v>142282</v>
      </c>
      <c r="L35" s="294">
        <v>9389</v>
      </c>
      <c r="M35" s="295">
        <v>16218</v>
      </c>
      <c r="N35" s="296">
        <v>-42.1</v>
      </c>
    </row>
    <row r="36" spans="1:16" ht="27" customHeight="1" x14ac:dyDescent="0.15">
      <c r="A36" s="248"/>
      <c r="B36" s="244"/>
      <c r="C36" s="244"/>
      <c r="D36" s="244"/>
      <c r="E36" s="244"/>
      <c r="F36" s="244"/>
      <c r="G36" s="1130" t="s">
        <v>494</v>
      </c>
      <c r="H36" s="1131"/>
      <c r="I36" s="1131"/>
      <c r="J36" s="1132"/>
      <c r="K36" s="294">
        <v>34646</v>
      </c>
      <c r="L36" s="294">
        <v>2286</v>
      </c>
      <c r="M36" s="295">
        <v>3341</v>
      </c>
      <c r="N36" s="296">
        <v>-31.6</v>
      </c>
    </row>
    <row r="37" spans="1:16" ht="13.5" customHeight="1" x14ac:dyDescent="0.15">
      <c r="A37" s="248"/>
      <c r="B37" s="244"/>
      <c r="C37" s="244"/>
      <c r="D37" s="244"/>
      <c r="E37" s="244"/>
      <c r="F37" s="244"/>
      <c r="G37" s="1130" t="s">
        <v>495</v>
      </c>
      <c r="H37" s="1131"/>
      <c r="I37" s="1131"/>
      <c r="J37" s="1132"/>
      <c r="K37" s="294" t="s">
        <v>477</v>
      </c>
      <c r="L37" s="294" t="s">
        <v>477</v>
      </c>
      <c r="M37" s="295">
        <v>1023</v>
      </c>
      <c r="N37" s="296" t="s">
        <v>477</v>
      </c>
    </row>
    <row r="38" spans="1:16" ht="27" customHeight="1" x14ac:dyDescent="0.15">
      <c r="A38" s="248"/>
      <c r="B38" s="244"/>
      <c r="C38" s="244"/>
      <c r="D38" s="244"/>
      <c r="E38" s="244"/>
      <c r="F38" s="244"/>
      <c r="G38" s="1133" t="s">
        <v>496</v>
      </c>
      <c r="H38" s="1134"/>
      <c r="I38" s="1134"/>
      <c r="J38" s="1135"/>
      <c r="K38" s="297" t="s">
        <v>477</v>
      </c>
      <c r="L38" s="297" t="s">
        <v>477</v>
      </c>
      <c r="M38" s="298">
        <v>7</v>
      </c>
      <c r="N38" s="299" t="s">
        <v>477</v>
      </c>
      <c r="O38" s="293"/>
    </row>
    <row r="39" spans="1:16" x14ac:dyDescent="0.15">
      <c r="A39" s="248"/>
      <c r="B39" s="244"/>
      <c r="C39" s="244"/>
      <c r="D39" s="244"/>
      <c r="E39" s="244"/>
      <c r="F39" s="244"/>
      <c r="G39" s="1133" t="s">
        <v>497</v>
      </c>
      <c r="H39" s="1134"/>
      <c r="I39" s="1134"/>
      <c r="J39" s="1135"/>
      <c r="K39" s="300">
        <v>-39484</v>
      </c>
      <c r="L39" s="300">
        <v>-2606</v>
      </c>
      <c r="M39" s="301">
        <v>-3044</v>
      </c>
      <c r="N39" s="302">
        <v>-14.4</v>
      </c>
      <c r="O39" s="293"/>
    </row>
    <row r="40" spans="1:16" ht="27" customHeight="1" x14ac:dyDescent="0.15">
      <c r="A40" s="248"/>
      <c r="B40" s="244"/>
      <c r="C40" s="244"/>
      <c r="D40" s="244"/>
      <c r="E40" s="244"/>
      <c r="F40" s="244"/>
      <c r="G40" s="1130" t="s">
        <v>498</v>
      </c>
      <c r="H40" s="1131"/>
      <c r="I40" s="1131"/>
      <c r="J40" s="1132"/>
      <c r="K40" s="300">
        <v>-448954</v>
      </c>
      <c r="L40" s="300">
        <v>-29626</v>
      </c>
      <c r="M40" s="301">
        <v>-47792</v>
      </c>
      <c r="N40" s="302">
        <v>-38</v>
      </c>
      <c r="O40" s="293"/>
    </row>
    <row r="41" spans="1:16" x14ac:dyDescent="0.15">
      <c r="A41" s="248"/>
      <c r="B41" s="244"/>
      <c r="C41" s="244"/>
      <c r="D41" s="244"/>
      <c r="E41" s="244"/>
      <c r="F41" s="244"/>
      <c r="G41" s="1136" t="s">
        <v>280</v>
      </c>
      <c r="H41" s="1137"/>
      <c r="I41" s="1137"/>
      <c r="J41" s="1138"/>
      <c r="K41" s="294">
        <v>397750</v>
      </c>
      <c r="L41" s="300">
        <v>26247</v>
      </c>
      <c r="M41" s="301">
        <v>22698</v>
      </c>
      <c r="N41" s="302">
        <v>15.6</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5" t="s">
        <v>468</v>
      </c>
      <c r="J49" s="1127" t="s">
        <v>502</v>
      </c>
      <c r="K49" s="1128"/>
      <c r="L49" s="1128"/>
      <c r="M49" s="1128"/>
      <c r="N49" s="1129"/>
    </row>
    <row r="50" spans="1:14" x14ac:dyDescent="0.15">
      <c r="A50" s="248"/>
      <c r="B50" s="244"/>
      <c r="C50" s="244"/>
      <c r="D50" s="244"/>
      <c r="E50" s="244"/>
      <c r="F50" s="244"/>
      <c r="G50" s="312"/>
      <c r="H50" s="313"/>
      <c r="I50" s="1126"/>
      <c r="J50" s="314" t="s">
        <v>503</v>
      </c>
      <c r="K50" s="315" t="s">
        <v>504</v>
      </c>
      <c r="L50" s="316" t="s">
        <v>505</v>
      </c>
      <c r="M50" s="317" t="s">
        <v>506</v>
      </c>
      <c r="N50" s="318" t="s">
        <v>507</v>
      </c>
    </row>
    <row r="51" spans="1:14" x14ac:dyDescent="0.15">
      <c r="A51" s="248"/>
      <c r="B51" s="244"/>
      <c r="C51" s="244"/>
      <c r="D51" s="244"/>
      <c r="E51" s="244"/>
      <c r="F51" s="244"/>
      <c r="G51" s="310" t="s">
        <v>508</v>
      </c>
      <c r="H51" s="311"/>
      <c r="I51" s="319">
        <v>853786</v>
      </c>
      <c r="J51" s="320">
        <v>55563</v>
      </c>
      <c r="K51" s="321">
        <v>13.4</v>
      </c>
      <c r="L51" s="322">
        <v>71812</v>
      </c>
      <c r="M51" s="323">
        <v>25</v>
      </c>
      <c r="N51" s="324">
        <v>-11.6</v>
      </c>
    </row>
    <row r="52" spans="1:14" x14ac:dyDescent="0.15">
      <c r="A52" s="248"/>
      <c r="B52" s="244"/>
      <c r="C52" s="244"/>
      <c r="D52" s="244"/>
      <c r="E52" s="244"/>
      <c r="F52" s="244"/>
      <c r="G52" s="325"/>
      <c r="H52" s="326" t="s">
        <v>509</v>
      </c>
      <c r="I52" s="327">
        <v>598320</v>
      </c>
      <c r="J52" s="328">
        <v>38938</v>
      </c>
      <c r="K52" s="329">
        <v>67.8</v>
      </c>
      <c r="L52" s="330">
        <v>35025</v>
      </c>
      <c r="M52" s="331">
        <v>3.1</v>
      </c>
      <c r="N52" s="332">
        <v>64.7</v>
      </c>
    </row>
    <row r="53" spans="1:14" x14ac:dyDescent="0.15">
      <c r="A53" s="248"/>
      <c r="B53" s="244"/>
      <c r="C53" s="244"/>
      <c r="D53" s="244"/>
      <c r="E53" s="244"/>
      <c r="F53" s="244"/>
      <c r="G53" s="310" t="s">
        <v>510</v>
      </c>
      <c r="H53" s="311"/>
      <c r="I53" s="319">
        <v>753300</v>
      </c>
      <c r="J53" s="320">
        <v>49364</v>
      </c>
      <c r="K53" s="321">
        <v>-11.2</v>
      </c>
      <c r="L53" s="322">
        <v>61557</v>
      </c>
      <c r="M53" s="323">
        <v>-14.3</v>
      </c>
      <c r="N53" s="324">
        <v>3.1</v>
      </c>
    </row>
    <row r="54" spans="1:14" x14ac:dyDescent="0.15">
      <c r="A54" s="248"/>
      <c r="B54" s="244"/>
      <c r="C54" s="244"/>
      <c r="D54" s="244"/>
      <c r="E54" s="244"/>
      <c r="F54" s="244"/>
      <c r="G54" s="325"/>
      <c r="H54" s="326" t="s">
        <v>509</v>
      </c>
      <c r="I54" s="327">
        <v>372740</v>
      </c>
      <c r="J54" s="328">
        <v>24426</v>
      </c>
      <c r="K54" s="329">
        <v>-37.299999999999997</v>
      </c>
      <c r="L54" s="330">
        <v>32497</v>
      </c>
      <c r="M54" s="331">
        <v>-7.2</v>
      </c>
      <c r="N54" s="332">
        <v>-30.1</v>
      </c>
    </row>
    <row r="55" spans="1:14" x14ac:dyDescent="0.15">
      <c r="A55" s="248"/>
      <c r="B55" s="244"/>
      <c r="C55" s="244"/>
      <c r="D55" s="244"/>
      <c r="E55" s="244"/>
      <c r="F55" s="244"/>
      <c r="G55" s="310" t="s">
        <v>511</v>
      </c>
      <c r="H55" s="311"/>
      <c r="I55" s="319">
        <v>1147533</v>
      </c>
      <c r="J55" s="320">
        <v>75233</v>
      </c>
      <c r="K55" s="321">
        <v>52.4</v>
      </c>
      <c r="L55" s="322">
        <v>69806</v>
      </c>
      <c r="M55" s="323">
        <v>13.4</v>
      </c>
      <c r="N55" s="324">
        <v>39</v>
      </c>
    </row>
    <row r="56" spans="1:14" x14ac:dyDescent="0.15">
      <c r="A56" s="248"/>
      <c r="B56" s="244"/>
      <c r="C56" s="244"/>
      <c r="D56" s="244"/>
      <c r="E56" s="244"/>
      <c r="F56" s="244"/>
      <c r="G56" s="325"/>
      <c r="H56" s="326" t="s">
        <v>509</v>
      </c>
      <c r="I56" s="327">
        <v>513328</v>
      </c>
      <c r="J56" s="328">
        <v>33654</v>
      </c>
      <c r="K56" s="329">
        <v>37.799999999999997</v>
      </c>
      <c r="L56" s="330">
        <v>32823</v>
      </c>
      <c r="M56" s="331">
        <v>1</v>
      </c>
      <c r="N56" s="332">
        <v>36.799999999999997</v>
      </c>
    </row>
    <row r="57" spans="1:14" x14ac:dyDescent="0.15">
      <c r="A57" s="248"/>
      <c r="B57" s="244"/>
      <c r="C57" s="244"/>
      <c r="D57" s="244"/>
      <c r="E57" s="244"/>
      <c r="F57" s="244"/>
      <c r="G57" s="310" t="s">
        <v>512</v>
      </c>
      <c r="H57" s="311"/>
      <c r="I57" s="319">
        <v>971258</v>
      </c>
      <c r="J57" s="320">
        <v>63768</v>
      </c>
      <c r="K57" s="321">
        <v>-15.2</v>
      </c>
      <c r="L57" s="322">
        <v>74444</v>
      </c>
      <c r="M57" s="323">
        <v>6.6</v>
      </c>
      <c r="N57" s="324">
        <v>-21.8</v>
      </c>
    </row>
    <row r="58" spans="1:14" x14ac:dyDescent="0.15">
      <c r="A58" s="248"/>
      <c r="B58" s="244"/>
      <c r="C58" s="244"/>
      <c r="D58" s="244"/>
      <c r="E58" s="244"/>
      <c r="F58" s="244"/>
      <c r="G58" s="325"/>
      <c r="H58" s="326" t="s">
        <v>509</v>
      </c>
      <c r="I58" s="327">
        <v>271806</v>
      </c>
      <c r="J58" s="328">
        <v>17846</v>
      </c>
      <c r="K58" s="329">
        <v>-47</v>
      </c>
      <c r="L58" s="330">
        <v>34175</v>
      </c>
      <c r="M58" s="331">
        <v>4.0999999999999996</v>
      </c>
      <c r="N58" s="332">
        <v>-51.1</v>
      </c>
    </row>
    <row r="59" spans="1:14" x14ac:dyDescent="0.15">
      <c r="A59" s="248"/>
      <c r="B59" s="244"/>
      <c r="C59" s="244"/>
      <c r="D59" s="244"/>
      <c r="E59" s="244"/>
      <c r="F59" s="244"/>
      <c r="G59" s="310" t="s">
        <v>513</v>
      </c>
      <c r="H59" s="311"/>
      <c r="I59" s="319">
        <v>1513878</v>
      </c>
      <c r="J59" s="320">
        <v>99900</v>
      </c>
      <c r="K59" s="321">
        <v>56.7</v>
      </c>
      <c r="L59" s="322">
        <v>85205</v>
      </c>
      <c r="M59" s="323">
        <v>14.5</v>
      </c>
      <c r="N59" s="324">
        <v>42.2</v>
      </c>
    </row>
    <row r="60" spans="1:14" x14ac:dyDescent="0.15">
      <c r="A60" s="248"/>
      <c r="B60" s="244"/>
      <c r="C60" s="244"/>
      <c r="D60" s="244"/>
      <c r="E60" s="244"/>
      <c r="F60" s="244"/>
      <c r="G60" s="325"/>
      <c r="H60" s="326" t="s">
        <v>509</v>
      </c>
      <c r="I60" s="333">
        <v>582450</v>
      </c>
      <c r="J60" s="328">
        <v>38435</v>
      </c>
      <c r="K60" s="329">
        <v>115.4</v>
      </c>
      <c r="L60" s="330">
        <v>38847</v>
      </c>
      <c r="M60" s="331">
        <v>13.7</v>
      </c>
      <c r="N60" s="332">
        <v>101.7</v>
      </c>
    </row>
    <row r="61" spans="1:14" x14ac:dyDescent="0.15">
      <c r="A61" s="248"/>
      <c r="B61" s="244"/>
      <c r="C61" s="244"/>
      <c r="D61" s="244"/>
      <c r="E61" s="244"/>
      <c r="F61" s="244"/>
      <c r="G61" s="310" t="s">
        <v>514</v>
      </c>
      <c r="H61" s="334"/>
      <c r="I61" s="335">
        <v>1047951</v>
      </c>
      <c r="J61" s="336">
        <v>68766</v>
      </c>
      <c r="K61" s="337">
        <v>19.2</v>
      </c>
      <c r="L61" s="338">
        <v>72565</v>
      </c>
      <c r="M61" s="339">
        <v>9</v>
      </c>
      <c r="N61" s="324">
        <v>10.199999999999999</v>
      </c>
    </row>
    <row r="62" spans="1:14" x14ac:dyDescent="0.15">
      <c r="A62" s="248"/>
      <c r="B62" s="244"/>
      <c r="C62" s="244"/>
      <c r="D62" s="244"/>
      <c r="E62" s="244"/>
      <c r="F62" s="244"/>
      <c r="G62" s="325"/>
      <c r="H62" s="326" t="s">
        <v>509</v>
      </c>
      <c r="I62" s="327">
        <v>467729</v>
      </c>
      <c r="J62" s="328">
        <v>30660</v>
      </c>
      <c r="K62" s="329">
        <v>27.3</v>
      </c>
      <c r="L62" s="330">
        <v>34673</v>
      </c>
      <c r="M62" s="331">
        <v>2.9</v>
      </c>
      <c r="N62" s="332">
        <v>24.4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16.989999999999998</v>
      </c>
      <c r="G47" s="12">
        <v>16.95</v>
      </c>
      <c r="H47" s="12">
        <v>16.95</v>
      </c>
      <c r="I47" s="12">
        <v>16.559999999999999</v>
      </c>
      <c r="J47" s="13">
        <v>16.510000000000002</v>
      </c>
    </row>
    <row r="48" spans="2:10" ht="57.75" customHeight="1" x14ac:dyDescent="0.15">
      <c r="B48" s="14"/>
      <c r="C48" s="1141" t="s">
        <v>4</v>
      </c>
      <c r="D48" s="1141"/>
      <c r="E48" s="1142"/>
      <c r="F48" s="15">
        <v>2.29</v>
      </c>
      <c r="G48" s="16">
        <v>3.94</v>
      </c>
      <c r="H48" s="16">
        <v>3.32</v>
      </c>
      <c r="I48" s="16">
        <v>2.37</v>
      </c>
      <c r="J48" s="17">
        <v>2.83</v>
      </c>
    </row>
    <row r="49" spans="2:10" ht="57.75" customHeight="1" thickBot="1" x14ac:dyDescent="0.2">
      <c r="B49" s="18"/>
      <c r="C49" s="1143" t="s">
        <v>5</v>
      </c>
      <c r="D49" s="1143"/>
      <c r="E49" s="1144"/>
      <c r="F49" s="19">
        <v>5.41</v>
      </c>
      <c r="G49" s="20">
        <v>5.18</v>
      </c>
      <c r="H49" s="20" t="s">
        <v>521</v>
      </c>
      <c r="I49" s="20" t="s">
        <v>522</v>
      </c>
      <c r="J49" s="21">
        <v>0.51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523</v>
      </c>
      <c r="D34" s="1151"/>
      <c r="E34" s="1152"/>
      <c r="F34" s="32">
        <v>7.61</v>
      </c>
      <c r="G34" s="33">
        <v>10.3</v>
      </c>
      <c r="H34" s="33">
        <v>11.06</v>
      </c>
      <c r="I34" s="33">
        <v>10.61</v>
      </c>
      <c r="J34" s="34">
        <v>11.45</v>
      </c>
      <c r="K34" s="22"/>
      <c r="L34" s="22"/>
      <c r="M34" s="22"/>
      <c r="N34" s="22"/>
      <c r="O34" s="22"/>
      <c r="P34" s="22"/>
    </row>
    <row r="35" spans="1:16" ht="39" customHeight="1" x14ac:dyDescent="0.15">
      <c r="A35" s="22"/>
      <c r="B35" s="35"/>
      <c r="C35" s="1145" t="s">
        <v>524</v>
      </c>
      <c r="D35" s="1146"/>
      <c r="E35" s="1147"/>
      <c r="F35" s="36">
        <v>2.29</v>
      </c>
      <c r="G35" s="37">
        <v>3.94</v>
      </c>
      <c r="H35" s="37">
        <v>3.32</v>
      </c>
      <c r="I35" s="37">
        <v>2.37</v>
      </c>
      <c r="J35" s="38">
        <v>2.83</v>
      </c>
      <c r="K35" s="22"/>
      <c r="L35" s="22"/>
      <c r="M35" s="22"/>
      <c r="N35" s="22"/>
      <c r="O35" s="22"/>
      <c r="P35" s="22"/>
    </row>
    <row r="36" spans="1:16" ht="39" customHeight="1" x14ac:dyDescent="0.15">
      <c r="A36" s="22"/>
      <c r="B36" s="35"/>
      <c r="C36" s="1145" t="s">
        <v>525</v>
      </c>
      <c r="D36" s="1146"/>
      <c r="E36" s="1147"/>
      <c r="F36" s="36">
        <v>2.69</v>
      </c>
      <c r="G36" s="37">
        <v>0.99</v>
      </c>
      <c r="H36" s="37">
        <v>0.09</v>
      </c>
      <c r="I36" s="37">
        <v>0.94</v>
      </c>
      <c r="J36" s="38">
        <v>1.25</v>
      </c>
      <c r="K36" s="22"/>
      <c r="L36" s="22"/>
      <c r="M36" s="22"/>
      <c r="N36" s="22"/>
      <c r="O36" s="22"/>
      <c r="P36" s="22"/>
    </row>
    <row r="37" spans="1:16" ht="39" customHeight="1" x14ac:dyDescent="0.15">
      <c r="A37" s="22"/>
      <c r="B37" s="35"/>
      <c r="C37" s="1145" t="s">
        <v>526</v>
      </c>
      <c r="D37" s="1146"/>
      <c r="E37" s="1147"/>
      <c r="F37" s="36" t="s">
        <v>477</v>
      </c>
      <c r="G37" s="37" t="s">
        <v>477</v>
      </c>
      <c r="H37" s="37">
        <v>0.18</v>
      </c>
      <c r="I37" s="37">
        <v>0.68</v>
      </c>
      <c r="J37" s="38">
        <v>0.94</v>
      </c>
      <c r="K37" s="22"/>
      <c r="L37" s="22"/>
      <c r="M37" s="22"/>
      <c r="N37" s="22"/>
      <c r="O37" s="22"/>
      <c r="P37" s="22"/>
    </row>
    <row r="38" spans="1:16" ht="39" customHeight="1" x14ac:dyDescent="0.15">
      <c r="A38" s="22"/>
      <c r="B38" s="35"/>
      <c r="C38" s="1145" t="s">
        <v>527</v>
      </c>
      <c r="D38" s="1146"/>
      <c r="E38" s="1147"/>
      <c r="F38" s="36">
        <v>1.06</v>
      </c>
      <c r="G38" s="37">
        <v>1.1399999999999999</v>
      </c>
      <c r="H38" s="37">
        <v>0.32</v>
      </c>
      <c r="I38" s="37">
        <v>0.46</v>
      </c>
      <c r="J38" s="38">
        <v>0.7</v>
      </c>
      <c r="K38" s="22"/>
      <c r="L38" s="22"/>
      <c r="M38" s="22"/>
      <c r="N38" s="22"/>
      <c r="O38" s="22"/>
      <c r="P38" s="22"/>
    </row>
    <row r="39" spans="1:16" ht="39" customHeight="1" x14ac:dyDescent="0.15">
      <c r="A39" s="22"/>
      <c r="B39" s="35"/>
      <c r="C39" s="1145" t="s">
        <v>528</v>
      </c>
      <c r="D39" s="1146"/>
      <c r="E39" s="1147"/>
      <c r="F39" s="36">
        <v>0.04</v>
      </c>
      <c r="G39" s="37">
        <v>0.04</v>
      </c>
      <c r="H39" s="37">
        <v>0.05</v>
      </c>
      <c r="I39" s="37">
        <v>0.06</v>
      </c>
      <c r="J39" s="38">
        <v>0.06</v>
      </c>
      <c r="K39" s="22"/>
      <c r="L39" s="22"/>
      <c r="M39" s="22"/>
      <c r="N39" s="22"/>
      <c r="O39" s="22"/>
      <c r="P39" s="22"/>
    </row>
    <row r="40" spans="1:16" ht="39" customHeight="1" x14ac:dyDescent="0.15">
      <c r="A40" s="22"/>
      <c r="B40" s="35"/>
      <c r="C40" s="1145" t="s">
        <v>529</v>
      </c>
      <c r="D40" s="1146"/>
      <c r="E40" s="1147"/>
      <c r="F40" s="36">
        <v>0</v>
      </c>
      <c r="G40" s="37">
        <v>0.15</v>
      </c>
      <c r="H40" s="37">
        <v>0.02</v>
      </c>
      <c r="I40" s="37">
        <v>0.01</v>
      </c>
      <c r="J40" s="38">
        <v>0.03</v>
      </c>
      <c r="K40" s="22"/>
      <c r="L40" s="22"/>
      <c r="M40" s="22"/>
      <c r="N40" s="22"/>
      <c r="O40" s="22"/>
      <c r="P40" s="22"/>
    </row>
    <row r="41" spans="1:16" ht="39" customHeight="1" x14ac:dyDescent="0.15">
      <c r="A41" s="22"/>
      <c r="B41" s="35"/>
      <c r="C41" s="1145" t="s">
        <v>530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532</v>
      </c>
      <c r="D43" s="1149"/>
      <c r="E43" s="1150"/>
      <c r="F43" s="41">
        <v>0</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719</v>
      </c>
      <c r="L45" s="60">
        <v>684</v>
      </c>
      <c r="M45" s="60">
        <v>679</v>
      </c>
      <c r="N45" s="60">
        <v>704</v>
      </c>
      <c r="O45" s="61">
        <v>709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134</v>
      </c>
      <c r="L48" s="64">
        <v>118</v>
      </c>
      <c r="M48" s="64">
        <v>122</v>
      </c>
      <c r="N48" s="64">
        <v>122</v>
      </c>
      <c r="O48" s="65">
        <v>142</v>
      </c>
      <c r="P48" s="48"/>
      <c r="Q48" s="48"/>
      <c r="R48" s="48"/>
      <c r="S48" s="48"/>
      <c r="T48" s="48"/>
      <c r="U48" s="48"/>
    </row>
    <row r="49" spans="1:21" ht="30.75" customHeight="1" x14ac:dyDescent="0.15">
      <c r="A49" s="48"/>
      <c r="B49" s="1163"/>
      <c r="C49" s="1164"/>
      <c r="D49" s="62"/>
      <c r="E49" s="1155" t="s">
        <v>16</v>
      </c>
      <c r="F49" s="1155"/>
      <c r="G49" s="1155"/>
      <c r="H49" s="1155"/>
      <c r="I49" s="1155"/>
      <c r="J49" s="1156"/>
      <c r="K49" s="63">
        <v>62</v>
      </c>
      <c r="L49" s="64">
        <v>46</v>
      </c>
      <c r="M49" s="64">
        <v>48</v>
      </c>
      <c r="N49" s="64">
        <v>48</v>
      </c>
      <c r="O49" s="65">
        <v>35</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v>0</v>
      </c>
      <c r="M50" s="64">
        <v>0</v>
      </c>
      <c r="N50" s="64">
        <v>0</v>
      </c>
      <c r="O50" s="65" t="s">
        <v>477</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403</v>
      </c>
      <c r="L52" s="64">
        <v>414</v>
      </c>
      <c r="M52" s="64">
        <v>432</v>
      </c>
      <c r="N52" s="64">
        <v>449</v>
      </c>
      <c r="O52" s="65">
        <v>488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512</v>
      </c>
      <c r="L53" s="69">
        <v>434</v>
      </c>
      <c r="M53" s="69">
        <v>417</v>
      </c>
      <c r="N53" s="69">
        <v>425</v>
      </c>
      <c r="O53" s="70">
        <v>398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2016-05-02T05:04:13Z</cp:lastPrinted>
  <dcterms:created xsi:type="dcterms:W3CDTF">2016-02-15T02:19:11Z</dcterms:created>
  <dcterms:modified xsi:type="dcterms:W3CDTF">2016-05-02T05:07:13Z</dcterms:modified>
  <cp:category/>
</cp:coreProperties>
</file>