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21600" windowHeight="9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DQ102" i="11" l="1"/>
  <c r="DL102" i="11"/>
  <c r="DG102" i="11"/>
  <c r="DB102" i="11"/>
  <c r="CW102" i="11"/>
  <c r="CR102" i="11"/>
  <c r="AA77" i="11" l="1"/>
  <c r="AA79" i="11"/>
  <c r="AA78" i="11"/>
  <c r="AA76" i="11"/>
  <c r="AA75" i="11"/>
  <c r="AA74" i="11"/>
  <c r="AA73" i="11"/>
  <c r="AA72" i="11"/>
  <c r="AA71" i="11"/>
  <c r="AA70" i="11"/>
  <c r="AA68" i="11"/>
  <c r="AU63" i="11" l="1"/>
  <c r="AP63" i="11"/>
  <c r="AA32" i="11" l="1"/>
  <c r="AA31" i="11"/>
  <c r="AA30" i="11"/>
  <c r="AA29" i="11"/>
  <c r="AA28" i="11"/>
  <c r="AP23" i="11"/>
  <c r="V23" i="11"/>
  <c r="Q23" i="11"/>
  <c r="AA7" i="11" l="1"/>
  <c r="AA23" i="11" s="1"/>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l="1"/>
  <c r="BE34" i="9" s="1"/>
  <c r="BE35"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<sst xmlns="http://schemas.openxmlformats.org/spreadsheetml/2006/main" count="1018" uniqueCount="560">
  <si>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</si>
  <si>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</si>
  <si>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</si>
  <si>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</si>
  <si>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</si>
  <si>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</si>
  <si>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</si>
  <si>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</si>
  <si>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</si>
  <si>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</si>
  <si>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</si>
  <si>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</si>
  <si>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</si>
  <si>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</si>
  <si>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</si>
  <si>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</si>
  <si>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</si>
  <si>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</si>
  <si>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</si>
  <si>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</si>
  <si>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</si>
  <si>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</si>
  <si>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</si>
  <si>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</si>
  <si>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</si>
  <si>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</si>
  <si>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</si>
  <si>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</si>
  <si>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</si>
  <si>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</si>
  <si>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</si>
  <si>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</si>
  <si>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</si>
  <si>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</si>
  <si>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</si>
  <si>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</si>
  <si>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</si>
  <si>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</si>
  <si>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</si>
  <si>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</si>
  <si>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</si>
  <si>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</si>
  <si>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</si>
  <si>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</si>
  <si>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</si>
  <si>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</si>
  <si>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</si>
  <si>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</si>
  <si>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</si>
  <si>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</si>
  <si>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</si>
  <si>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</si>
  <si>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</si>
  <si>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</si>
  <si>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</si>
  <si>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</si>
  <si>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</si>
  <si>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</si>
  <si>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</si>
  <si>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</si>
  <si>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</si>
  <si>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</si>
  <si>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</si>
  <si>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</si>
  <si>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</si>
  <si>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</si>
  <si>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</si>
  <si>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</si>
  <si>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</si>
  <si>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</si>
  <si>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</si>
  <si>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</si>
  <si>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</si>
  <si>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</si>
  <si>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</si>
  <si>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</si>
  <si>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</si>
  <si>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</si>
  <si>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</si>
  <si>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</si>
  <si>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</si>
  <si>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南島原市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</si>
  <si>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</si>
  <si>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</si>
  <si>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</si>
  <si>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</si>
  <si>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</si>
  <si>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</si>
  <si>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</si>
  <si>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</si>
  <si>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</si>
  <si>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</si>
  <si>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</si>
  <si>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</si>
  <si>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</si>
  <si>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</si>
  <si>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</si>
  <si>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</si>
  <si>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</si>
  <si>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</si>
  <si>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</si>
  <si>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</si>
  <si>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</si>
  <si>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</si>
  <si>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</si>
  <si>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</si>
  <si>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</si>
  <si>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</si>
  <si>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</si>
  <si>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</si>
  <si>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</si>
  <si>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</si>
  <si>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</si>
  <si>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</si>
  <si>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</si>
  <si>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</si>
  <si>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</si>
  <si>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</si>
  <si>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</si>
  <si>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</si>
  <si>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</si>
  <si>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</si>
  <si>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</si>
  <si>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</si>
  <si>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</si>
  <si>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</si>
  <si>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</si>
  <si>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</si>
  <si>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</si>
  <si>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</si>
  <si>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</si>
  <si>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</si>
  <si>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</si>
  <si>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</si>
  <si>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</si>
  <si>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</si>
  <si>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</si>
  <si>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</si>
  <si>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</si>
  <si>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</si>
  <si>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</si>
  <si>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</si>
  <si>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</si>
  <si>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</si>
  <si>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</si>
  <si>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</si>
  <si>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</si>
  <si>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</si>
  <si>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</si>
  <si>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</si>
  <si>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</si>
  <si>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</si>
  <si>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</si>
  <si>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</si>
  <si>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</si>
  <si>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</si>
  <si>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</si>
  <si>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</si>
  <si>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</si>
  <si>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</si>
  <si>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</si>
  <si>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</si>
  <si>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</si>
  <si>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</si>
  <si>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</si>
  <si>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</si>
  <si>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</si>
  <si>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</si>
  <si>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</si>
  <si>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</si>
  <si>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</si>
  <si>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</si>
  <si>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</si>
  <si>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</si>
  <si>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</si>
  <si>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</si>
  <si>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</si>
  <si>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</si>
  <si>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</si>
  <si>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</si>
  <si>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</si>
  <si>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</si>
  <si>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</si>
  <si>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</si>
  <si>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</si>
  <si>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</si>
  <si>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</si>
  <si>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</si>
  <si>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</si>
  <si>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</si>
  <si>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</si>
  <si>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</si>
  <si>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</si>
  <si>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</si>
  <si>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長崎県南島原市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</si>
  <si>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</si>
  <si>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</si>
  <si>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</si>
  <si>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</si>
  <si>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</si>
  <si>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</si>
  <si>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</si>
  <si>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</si>
  <si>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</si>
  <si>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</si>
  <si>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</si>
  <si>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</si>
  <si>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</si>
  <si>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</si>
  <si>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</si>
  <si>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</si>
  <si>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</si>
  <si>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</si>
  <si>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</si>
  <si>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</si>
  <si>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</si>
  <si>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</si>
  <si>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</si>
  <si>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</si>
  <si>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</si>
  <si>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</si>
  <si>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</si>
  <si>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</si>
  <si>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</si>
  <si>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</si>
  <si>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</si>
  <si>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</si>
  <si>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</si>
  <si>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</si>
  <si>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</si>
  <si>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</si>
  <si>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</si>
  <si>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</si>
  <si>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</si>
  <si>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</si>
  <si>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</si>
  <si>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</si>
  <si>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</si>
  <si>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</si>
  <si>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</si>
  <si>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</si>
  <si>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</si>
  <si>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</si>
  <si>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</si>
  <si>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</si>
  <si>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</si>
  <si>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</si>
  <si>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</si>
  <si>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</si>
  <si>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</si>
  <si>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</si>
  <si>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</si>
  <si>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</si>
  <si>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</si>
  <si>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</si>
  <si>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</si>
  <si>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</si>
  <si>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</si>
  <si>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</si>
  <si>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</si>
  <si>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</si>
  <si>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</si>
  <si>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</si>
  <si>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</si>
  <si>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</si>
  <si>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</si>
  <si>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</si>
  <si>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</si>
  <si>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</si>
  <si>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</si>
  <si>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</si>
  <si>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</si>
  <si>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</si>
  <si>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</si>
  <si>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</si>
  <si>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</si>
  <si>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</si>
  <si>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</si>
  <si>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</si>
  <si>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</si>
  <si>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</si>
  <si>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</si>
  <si>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</si>
  <si>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</si>
  <si>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</si>
  <si>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</si>
  <si>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</si>
  <si>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</si>
  <si>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</si>
  <si>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</si>
  <si>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</si>
  <si>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</si>
  <si>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</si>
  <si>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</si>
  <si>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</si>
  <si>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</si>
  <si>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</si>
  <si>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</si>
  <si>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</si>
  <si>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</si>
  <si>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</si>
  <si>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</si>
  <si>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</si>
  <si>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</si>
  <si>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</si>
  <si>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</si>
  <si>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</si>
  <si>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</si>
  <si>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</si>
  <si>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</si>
  <si>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</si>
  <si>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</si>
  <si>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</si>
  <si>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</si>
  <si>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</si>
  <si>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</si>
  <si>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</si>
  <si>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</si>
  <si>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</si>
  <si>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</si>
  <si>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</si>
  <si>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</si>
  <si>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</si>
  <si>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</si>
  <si>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</si>
  <si>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</si>
  <si>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</si>
  <si>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</si>
  <si>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</si>
  <si>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</si>
  <si>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</si>
  <si>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</si>
  <si>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</si>
  <si>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</si>
  <si>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</si>
  <si>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</si>
  <si>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</si>
  <si>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</si>
  <si>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</si>
  <si>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</si>
  <si>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</si>
  <si>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</si>
  <si>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</si>
  <si>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</si>
  <si>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</si>
  <si>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長崎県南島原市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</si>
  <si>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</si>
  <si>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</si>
  <si>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</si>
  <si>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</si>
  <si>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</si>
  <si>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</si>
  <si>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</si>
  <si>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</si>
  <si>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</si>
  <si>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</si>
  <si>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</si>
  <si>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</si>
  <si>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</si>
  <si>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</si>
  <si>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</si>
  <si>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</si>
  <si>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</si>
  <si>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</si>
  <si>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</si>
  <si>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</si>
  <si>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</si>
  <si>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</si>
  <si>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</si>
  <si>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</si>
  <si>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</si>
  <si>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</si>
  <si>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</si>
  <si>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</si>
  <si>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</si>
  <si>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</si>
  <si>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</si>
  <si>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</si>
  <si>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</si>
  <si>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</si>
  <si>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</si>
  <si>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</si>
  <si>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</si>
  <si>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</si>
  <si>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</si>
  <si>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</si>
  <si>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</si>
  <si>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</si>
  <si>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</si>
  <si>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</si>
  <si>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</si>
  <si>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</si>
  <si>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</si>
  <si>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</si>
  <si>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</si>
  <si>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</si>
  <si>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</si>
  <si>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</si>
  <si>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</si>
  <si>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</si>
  <si>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</si>
  <si>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</si>
  <si>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</si>
  <si>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</si>
  <si>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</si>
  <si>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</si>
  <si>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</si>
  <si>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</si>
  <si>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</si>
  <si>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</si>
  <si>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</si>
  <si>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</si>
  <si>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</si>
  <si>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</si>
  <si>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</si>
  <si>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</si>
  <si>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</si>
  <si>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</si>
  <si>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</si>
  <si>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</si>
  <si>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</si>
  <si>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</si>
  <si>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</si>
  <si>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</si>
  <si>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</si>
  <si>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</si>
  <si>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</si>
  <si>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</si>
  <si>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</si>
  <si>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</si>
  <si>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</si>
  <si>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</si>
  <si>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</si>
  <si>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</si>
  <si>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</si>
  <si>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</si>
  <si>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</si>
  <si>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</si>
  <si>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</si>
  <si>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</si>
  <si>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</si>
  <si>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</si>
  <si>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</si>
  <si>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</si>
  <si>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</si>
  <si>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</si>
  <si>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</si>
  <si>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</si>
  <si>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</si>
  <si>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</si>
  <si>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</si>
  <si>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</si>
  <si>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</si>
  <si>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</si>
  <si>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</si>
  <si>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</si>
  <si>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</si>
  <si>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</si>
  <si>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</si>
  <si>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</si>
  <si>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</si>
  <si>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</si>
  <si>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</si>
  <si>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</si>
  <si>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</si>
  <si>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</si>
  <si>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</si>
  <si>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</si>
  <si>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</si>
  <si>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</si>
  <si>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</si>
  <si>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</si>
  <si>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</si>
  <si>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</si>
  <si>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</si>
  <si>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</si>
  <si>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</si>
  <si>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</si>
  <si>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</si>
  <si>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</si>
  <si>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</si>
  <si>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</si>
  <si>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</si>
  <si>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</si>
  <si>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</si>
  <si>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</si>
  <si>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</si>
  <si>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</si>
  <si>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</si>
  <si>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</si>
  <si>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</si>
  <si>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</si>
  <si>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</si>
  <si>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</si>
  <si>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</si>
  <si>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</si>
  <si>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</si>
  <si>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</si>
  <si>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</si>
  <si>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</si>
  <si>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</si>
  <si>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</si>
  <si>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</si>
  <si>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</si>
  <si>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</si>
  <si>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</si>
  <si>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</si>
  <si>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</si>
  <si>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</si>
  <si>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</si>
  <si>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</si>
  <si>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</si>
  <si>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</si>
  <si>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</si>
  <si>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</si>
  <si>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</si>
  <si>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</si>
  <si>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</si>
  <si>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</si>
  <si>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</si>
  <si>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</si>
  <si>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</si>
  <si>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</si>
  <si>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</si>
  <si>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</si>
  <si>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</si>
  <si>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</si>
  <si>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</si>
  <si>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3.59</t>
  </si>
  <si>
    <t>一般会計</t>
  </si>
  <si>
    <t>水道事業会計</t>
  </si>
  <si>
    <t>国民健康保険事業特別会計</t>
  </si>
  <si>
    <t>簡易水道事業特別会計</t>
  </si>
  <si>
    <t>後期高齢者医療特別会計</t>
  </si>
  <si>
    <t>下水道事業特別会計</t>
  </si>
  <si>
    <t>その他会計（赤字）</t>
  </si>
  <si>
    <t>その他会計（黒字）</t>
  </si>
  <si>
    <t>-</t>
    <phoneticPr fontId="2"/>
  </si>
  <si>
    <t>-</t>
    <phoneticPr fontId="2"/>
  </si>
  <si>
    <t>-</t>
    <phoneticPr fontId="2"/>
  </si>
  <si>
    <t>県央県南広域環境組合（一般会計）</t>
    <rPh sb="0" eb="2">
      <t>ケンオウ</t>
    </rPh>
    <rPh sb="2" eb="4">
      <t>ケンナン</t>
    </rPh>
    <rPh sb="4" eb="6">
      <t>コウイキ</t>
    </rPh>
    <rPh sb="6" eb="8">
      <t>カンキョウ</t>
    </rPh>
    <rPh sb="8" eb="10">
      <t>クミアイ</t>
    </rPh>
    <rPh sb="11" eb="13">
      <t>イッパン</t>
    </rPh>
    <rPh sb="13" eb="15">
      <t>カイケイ</t>
    </rPh>
    <phoneticPr fontId="24"/>
  </si>
  <si>
    <t>島原地域広域市町村圏組合（一般会計）</t>
    <rPh sb="0" eb="2">
      <t>シマバラ</t>
    </rPh>
    <rPh sb="2" eb="4">
      <t>チイキ</t>
    </rPh>
    <rPh sb="4" eb="6">
      <t>コウイキ</t>
    </rPh>
    <rPh sb="6" eb="9">
      <t>シチョウソン</t>
    </rPh>
    <rPh sb="9" eb="10">
      <t>ケン</t>
    </rPh>
    <rPh sb="10" eb="12">
      <t>クミアイ</t>
    </rPh>
    <rPh sb="13" eb="15">
      <t>イッパン</t>
    </rPh>
    <rPh sb="15" eb="17">
      <t>カイケイ</t>
    </rPh>
    <phoneticPr fontId="24"/>
  </si>
  <si>
    <t>島原地域広域市町村圏組合（介護保険事業特別会計）</t>
    <rPh sb="13" eb="15">
      <t>カイゴ</t>
    </rPh>
    <rPh sb="15" eb="17">
      <t>ホケン</t>
    </rPh>
    <rPh sb="17" eb="19">
      <t>ジギョウ</t>
    </rPh>
    <rPh sb="19" eb="21">
      <t>トクベツ</t>
    </rPh>
    <rPh sb="21" eb="23">
      <t>カイケイ</t>
    </rPh>
    <phoneticPr fontId="24"/>
  </si>
  <si>
    <t>雲仙・南島原保健組合（一般会計）</t>
    <rPh sb="0" eb="2">
      <t>ウンゼン</t>
    </rPh>
    <rPh sb="3" eb="6">
      <t>ミナミシマバラ</t>
    </rPh>
    <rPh sb="6" eb="8">
      <t>ホケン</t>
    </rPh>
    <rPh sb="8" eb="10">
      <t>クミアイ</t>
    </rPh>
    <rPh sb="11" eb="13">
      <t>イッパン</t>
    </rPh>
    <rPh sb="13" eb="15">
      <t>カイケイ</t>
    </rPh>
    <phoneticPr fontId="24"/>
  </si>
  <si>
    <t>雲仙・南島原保健組合（介護老人保健施設事業特別会計）</t>
    <rPh sb="0" eb="2">
      <t>ウンゼン</t>
    </rPh>
    <rPh sb="3" eb="6">
      <t>ミナミシマバラ</t>
    </rPh>
    <rPh sb="6" eb="8">
      <t>ホケン</t>
    </rPh>
    <rPh sb="8" eb="10">
      <t>クミアイ</t>
    </rPh>
    <rPh sb="11" eb="13">
      <t>カイゴ</t>
    </rPh>
    <rPh sb="13" eb="15">
      <t>ロウジン</t>
    </rPh>
    <rPh sb="15" eb="17">
      <t>ホケン</t>
    </rPh>
    <rPh sb="17" eb="19">
      <t>シセツ</t>
    </rPh>
    <rPh sb="19" eb="21">
      <t>ジギョウ</t>
    </rPh>
    <rPh sb="21" eb="23">
      <t>トクベツ</t>
    </rPh>
    <rPh sb="23" eb="25">
      <t>カイケイ</t>
    </rPh>
    <phoneticPr fontId="24"/>
  </si>
  <si>
    <t>雲仙・南島原保健組合（病院会計）</t>
  </si>
  <si>
    <t>長崎県病院企業団：島原病院（長崎県病院企業団病院事業会計）</t>
    <rPh sb="0" eb="3">
      <t>ナガサキケン</t>
    </rPh>
    <rPh sb="3" eb="5">
      <t>ビョウイン</t>
    </rPh>
    <rPh sb="5" eb="7">
      <t>キギョウ</t>
    </rPh>
    <rPh sb="7" eb="8">
      <t>ダン</t>
    </rPh>
    <rPh sb="9" eb="11">
      <t>シマバラ</t>
    </rPh>
    <rPh sb="11" eb="13">
      <t>ビョウイン</t>
    </rPh>
    <rPh sb="14" eb="17">
      <t>ナガサキケン</t>
    </rPh>
    <rPh sb="17" eb="19">
      <t>ビョウイン</t>
    </rPh>
    <rPh sb="19" eb="21">
      <t>キギョウ</t>
    </rPh>
    <rPh sb="21" eb="22">
      <t>ダン</t>
    </rPh>
    <rPh sb="22" eb="24">
      <t>ビョウイン</t>
    </rPh>
    <rPh sb="24" eb="26">
      <t>ジギョウ</t>
    </rPh>
    <rPh sb="26" eb="28">
      <t>カイケイ</t>
    </rPh>
    <phoneticPr fontId="24"/>
  </si>
  <si>
    <t>長崎県市町村総合事務組合（一般会計）</t>
  </si>
  <si>
    <t>長崎県市町村総合事務組合（市町村会館管理事業特別会計）</t>
  </si>
  <si>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4"/>
  </si>
  <si>
    <t>長崎県市町村総合事務組合（公平委員会特別会計）</t>
  </si>
  <si>
    <t>長崎県市町村総合事務組合（交通災害共済事業特別会計）</t>
  </si>
  <si>
    <t>長崎県後期高齢者医療広域連合（普通会計）</t>
  </si>
  <si>
    <t>長崎県後期高齢者医療広域連合（後期高齢者医療事業会計）</t>
  </si>
  <si>
    <t>-</t>
    <phoneticPr fontId="2"/>
  </si>
  <si>
    <t>-</t>
    <phoneticPr fontId="2"/>
  </si>
  <si>
    <t>-</t>
    <phoneticPr fontId="2"/>
  </si>
  <si>
    <t>㈱原城振興公社</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</si>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</sst>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71508</c:v>
                </c:pt>
                <c:pt idx="1">
                  <c:v>82819</c:v>
                </c:pt>
                <c:pt idx="2">
                  <c:v>81726</c:v>
                </c:pt>
                <c:pt idx="3">
                  <c:v>93166</c:v>
                </c:pt>
                <c:pt idx="4">
                  <c:v>93224</c:v>
                </c:pt>
              </c:numCache>
            </c:numRef>
          </c:val>
          <c:smooth val="0"/>
        </c:ser>
        <c:dLbls>
          <c:showLegendKey val="0"/>
          <c:showVal val="0"/>
          <c:showCatName val="0"/>
          <c:showSerName val="0"/>
          <c:showPercent val="0"/>
          <c:showBubbleSize val="0"/>
        </c:dLbls>
        <c:marker val="1"/>
        <c:smooth val="0"/>
        <c:axId val="144915392"/>
        <c:axId val="144915784"/>
      </c:lineChart>
      <c:catAx>
        <c:axId val="144915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915784"/>
        <c:crosses val="autoZero"/>
        <c:auto val="1"/>
        <c:lblAlgn val="ctr"/>
        <c:lblOffset val="100"/>
        <c:tickLblSkip val="1"/>
        <c:tickMarkSkip val="1"/>
        <c:noMultiLvlLbl val="0"/>
      </c:catAx>
      <c:valAx>
        <c:axId val="1449157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91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3.97</c:v>
                </c:pt>
                <c:pt idx="1">
                  <c:v>2.78</c:v>
                </c:pt>
                <c:pt idx="2">
                  <c:v>1.96</c:v>
                </c:pt>
                <c:pt idx="3">
                  <c:v>12.99</c:v>
                </c:pt>
                <c:pt idx="4">
                  <c:v>9.49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21.57</c:v>
                </c:pt>
                <c:pt idx="1">
                  <c:v>22.11</c:v>
                </c:pt>
                <c:pt idx="2">
                  <c:v>22.56</c:v>
                </c:pt>
                <c:pt idx="3">
                  <c:v>22.39</c:v>
                </c:pt>
                <c:pt idx="4">
                  <c:v>22.69</c:v>
                </c:pt>
              </c:numCache>
            </c:numRef>
          </c:val>
        </c:ser>
        <c:dLbls>
          <c:showLegendKey val="0"/>
          <c:showVal val="0"/>
          <c:showCatName val="0"/>
          <c:showSerName val="0"/>
          <c:showPercent val="0"/>
          <c:showBubbleSize val="0"/>
        </c:dLbls>
        <c:gapWidth val="250"/>
        <c:overlap val="100"/>
        <c:axId val="144916568"/>
        <c:axId val="144916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9.76</c:v>
                </c:pt>
                <c:pt idx="1">
                  <c:v>1.64</c:v>
                </c:pt>
                <c:pt idx="2">
                  <c:v>1.2</c:v>
                </c:pt>
                <c:pt idx="3">
                  <c:v>11.07</c:v>
                </c:pt>
                <c:pt idx="4">
                  <c:v>-3.59</c:v>
                </c:pt>
              </c:numCache>
            </c:numRef>
          </c:val>
          <c:smooth val="0"/>
        </c:ser>
        <c:dLbls>
          <c:showLegendKey val="0"/>
          <c:showVal val="0"/>
          <c:showCatName val="0"/>
          <c:showSerName val="0"/>
          <c:showPercent val="0"/>
          <c:showBubbleSize val="0"/>
        </c:dLbls>
        <c:marker val="1"/>
        <c:smooth val="0"/>
        <c:axId val="144916568"/>
        <c:axId val="144916960"/>
      </c:lineChart>
      <c:catAx>
        <c:axId val="14491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916960"/>
        <c:crosses val="autoZero"/>
        <c:auto val="1"/>
        <c:lblAlgn val="ctr"/>
        <c:lblOffset val="100"/>
        <c:tickLblSkip val="1"/>
        <c:tickMarkSkip val="1"/>
        <c:noMultiLvlLbl val="0"/>
      </c:catAx>
      <c:valAx>
        <c:axId val="14491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916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2.67</c:v>
                </c:pt>
                <c:pt idx="2">
                  <c:v>#N/A</c:v>
                </c:pt>
                <c:pt idx="3">
                  <c:v>2.69</c:v>
                </c:pt>
                <c:pt idx="4">
                  <c:v>#N/A</c:v>
                </c:pt>
                <c:pt idx="5">
                  <c:v>3.09</c:v>
                </c:pt>
                <c:pt idx="6">
                  <c:v>#N/A</c:v>
                </c:pt>
                <c:pt idx="7">
                  <c:v>2.11</c:v>
                </c:pt>
                <c:pt idx="8">
                  <c:v>#N/A</c:v>
                </c:pt>
                <c:pt idx="9">
                  <c:v>1.24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1.42</c:v>
                </c:pt>
                <c:pt idx="2">
                  <c:v>#N/A</c:v>
                </c:pt>
                <c:pt idx="3">
                  <c:v>1.69</c:v>
                </c:pt>
                <c:pt idx="4">
                  <c:v>#N/A</c:v>
                </c:pt>
                <c:pt idx="5">
                  <c:v>1.92</c:v>
                </c:pt>
                <c:pt idx="6">
                  <c:v>#N/A</c:v>
                </c:pt>
                <c:pt idx="7">
                  <c:v>1.87</c:v>
                </c:pt>
                <c:pt idx="8">
                  <c:v>#N/A</c:v>
                </c:pt>
                <c:pt idx="9">
                  <c:v>1.98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3.97</c:v>
                </c:pt>
                <c:pt idx="2">
                  <c:v>#N/A</c:v>
                </c:pt>
                <c:pt idx="3">
                  <c:v>2.78</c:v>
                </c:pt>
                <c:pt idx="4">
                  <c:v>#N/A</c:v>
                </c:pt>
                <c:pt idx="5">
                  <c:v>1.96</c:v>
                </c:pt>
                <c:pt idx="6">
                  <c:v>#N/A</c:v>
                </c:pt>
                <c:pt idx="7">
                  <c:v>12.99</c:v>
                </c:pt>
                <c:pt idx="8">
                  <c:v>#N/A</c:v>
                </c:pt>
                <c:pt idx="9">
                  <c:v>9.48</c:v>
                </c:pt>
              </c:numCache>
            </c:numRef>
          </c:val>
        </c:ser>
        <c:dLbls>
          <c:showLegendKey val="0"/>
          <c:showVal val="0"/>
          <c:showCatName val="0"/>
          <c:showSerName val="0"/>
          <c:showPercent val="0"/>
          <c:showBubbleSize val="0"/>
        </c:dLbls>
        <c:gapWidth val="150"/>
        <c:overlap val="100"/>
        <c:axId val="144917744"/>
        <c:axId val="300591832"/>
      </c:barChart>
      <c:catAx>
        <c:axId val="14491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591832"/>
        <c:crosses val="autoZero"/>
        <c:auto val="1"/>
        <c:lblAlgn val="ctr"/>
        <c:lblOffset val="100"/>
        <c:tickLblSkip val="1"/>
        <c:tickMarkSkip val="1"/>
        <c:noMultiLvlLbl val="0"/>
      </c:catAx>
      <c:valAx>
        <c:axId val="300591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917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3554</c:v>
                </c:pt>
                <c:pt idx="5">
                  <c:v>3727</c:v>
                </c:pt>
                <c:pt idx="8">
                  <c:v>3771</c:v>
                </c:pt>
                <c:pt idx="11">
                  <c:v>3794</c:v>
                </c:pt>
                <c:pt idx="14">
                  <c:v>3860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c:v>
                </c:pt>
                <c:pt idx="3">
                  <c:v>18</c:v>
                </c:pt>
                <c:pt idx="6">
                  <c:v>6</c:v>
                </c:pt>
                <c:pt idx="9">
                  <c:v>12</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107</c:v>
                </c:pt>
                <c:pt idx="3">
                  <c:v>184</c:v>
                </c:pt>
                <c:pt idx="6">
                  <c:v>196</c:v>
                </c:pt>
                <c:pt idx="9">
                  <c:v>162</c:v>
                </c:pt>
                <c:pt idx="12">
                  <c:v>166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526</c:v>
                </c:pt>
                <c:pt idx="3">
                  <c:v>546</c:v>
                </c:pt>
                <c:pt idx="6">
                  <c:v>589</c:v>
                </c:pt>
                <c:pt idx="9">
                  <c:v>584</c:v>
                </c:pt>
                <c:pt idx="12">
                  <c:v>609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4685</c:v>
                </c:pt>
                <c:pt idx="3">
                  <c:v>4820</c:v>
                </c:pt>
                <c:pt idx="6">
                  <c:v>4736</c:v>
                </c:pt>
                <c:pt idx="9">
                  <c:v>4619</c:v>
                </c:pt>
                <c:pt idx="12">
                  <c:v>4507</c:v>
                </c:pt>
              </c:numCache>
            </c:numRef>
          </c:val>
        </c:ser>
        <c:dLbls>
          <c:showLegendKey val="0"/>
          <c:showVal val="0"/>
          <c:showCatName val="0"/>
          <c:showSerName val="0"/>
          <c:showPercent val="0"/>
          <c:showBubbleSize val="0"/>
        </c:dLbls>
        <c:gapWidth val="100"/>
        <c:overlap val="100"/>
        <c:axId val="300592616"/>
        <c:axId val="30059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1788</c:v>
                </c:pt>
                <c:pt idx="2">
                  <c:v>#N/A</c:v>
                </c:pt>
                <c:pt idx="3">
                  <c:v>#N/A</c:v>
                </c:pt>
                <c:pt idx="4">
                  <c:v>1842</c:v>
                </c:pt>
                <c:pt idx="5">
                  <c:v>#N/A</c:v>
                </c:pt>
                <c:pt idx="6">
                  <c:v>#N/A</c:v>
                </c:pt>
                <c:pt idx="7">
                  <c:v>1757</c:v>
                </c:pt>
                <c:pt idx="8">
                  <c:v>#N/A</c:v>
                </c:pt>
                <c:pt idx="9">
                  <c:v>#N/A</c:v>
                </c:pt>
                <c:pt idx="10">
                  <c:v>1584</c:v>
                </c:pt>
                <c:pt idx="11">
                  <c:v>#N/A</c:v>
                </c:pt>
                <c:pt idx="12">
                  <c:v>#N/A</c:v>
                </c:pt>
                <c:pt idx="13">
                  <c:v>1433</c:v>
                </c:pt>
                <c:pt idx="14">
                  <c:v>#N/A</c:v>
                </c:pt>
              </c:numCache>
            </c:numRef>
          </c:val>
          <c:smooth val="0"/>
        </c:ser>
        <c:dLbls>
          <c:showLegendKey val="0"/>
          <c:showVal val="0"/>
          <c:showCatName val="0"/>
          <c:showSerName val="0"/>
          <c:showPercent val="0"/>
          <c:showBubbleSize val="0"/>
        </c:dLbls>
        <c:marker val="1"/>
        <c:smooth val="0"/>
        <c:axId val="300592616"/>
        <c:axId val="300593008"/>
      </c:lineChart>
      <c:catAx>
        <c:axId val="300592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593008"/>
        <c:crosses val="autoZero"/>
        <c:auto val="1"/>
        <c:lblAlgn val="ctr"/>
        <c:lblOffset val="100"/>
        <c:tickLblSkip val="1"/>
        <c:tickMarkSkip val="1"/>
        <c:noMultiLvlLbl val="0"/>
      </c:catAx>
      <c:valAx>
        <c:axId val="30059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592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31292</c:v>
                </c:pt>
                <c:pt idx="5">
                  <c:v>30815</c:v>
                </c:pt>
                <c:pt idx="8">
                  <c:v>30668</c:v>
                </c:pt>
                <c:pt idx="11">
                  <c:v>30929</c:v>
                </c:pt>
                <c:pt idx="14">
                  <c:v>30493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956</c:v>
                </c:pt>
                <c:pt idx="5">
                  <c:v>547</c:v>
                </c:pt>
                <c:pt idx="8">
                  <c:v>320</c:v>
                </c:pt>
                <c:pt idx="11">
                  <c:v>286</c:v>
                </c:pt>
                <c:pt idx="14">
                  <c:v>317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13092</c:v>
                </c:pt>
                <c:pt idx="5">
                  <c:v>15727</c:v>
                </c:pt>
                <c:pt idx="8">
                  <c:v>17097</c:v>
                </c:pt>
                <c:pt idx="11">
                  <c:v>17120</c:v>
                </c:pt>
                <c:pt idx="14">
                  <c:v>19486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5987</c:v>
                </c:pt>
                <c:pt idx="3">
                  <c:v>5692</c:v>
                </c:pt>
                <c:pt idx="6">
                  <c:v>5419</c:v>
                </c:pt>
                <c:pt idx="9">
                  <c:v>5111</c:v>
                </c:pt>
                <c:pt idx="12">
                  <c:v>4524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1132</c:v>
                </c:pt>
                <c:pt idx="3">
                  <c:v>982</c:v>
                </c:pt>
                <c:pt idx="6">
                  <c:v>666</c:v>
                </c:pt>
                <c:pt idx="9">
                  <c:v>633</c:v>
                </c:pt>
                <c:pt idx="12">
                  <c:v>586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7087</c:v>
                </c:pt>
                <c:pt idx="3">
                  <c:v>6654</c:v>
                </c:pt>
                <c:pt idx="6">
                  <c:v>6547</c:v>
                </c:pt>
                <c:pt idx="9">
                  <c:v>6903</c:v>
                </c:pt>
                <c:pt idx="12">
                  <c:v>7266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31161</c:v>
                </c:pt>
                <c:pt idx="3">
                  <c:v>29393</c:v>
                </c:pt>
                <c:pt idx="6">
                  <c:v>28375</c:v>
                </c:pt>
                <c:pt idx="9">
                  <c:v>27727</c:v>
                </c:pt>
                <c:pt idx="12">
                  <c:v>26896</c:v>
                </c:pt>
              </c:numCache>
            </c:numRef>
          </c:val>
        </c:ser>
        <c:dLbls>
          <c:showLegendKey val="0"/>
          <c:showVal val="0"/>
          <c:showCatName val="0"/>
          <c:showSerName val="0"/>
          <c:showPercent val="0"/>
          <c:showBubbleSize val="0"/>
        </c:dLbls>
        <c:gapWidth val="100"/>
        <c:overlap val="100"/>
        <c:axId val="300594968"/>
        <c:axId val="30059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00594968"/>
        <c:axId val="300595360"/>
      </c:lineChart>
      <c:catAx>
        <c:axId val="300594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0595360"/>
        <c:crosses val="autoZero"/>
        <c:auto val="1"/>
        <c:lblAlgn val="ctr"/>
        <c:lblOffset val="100"/>
        <c:tickLblSkip val="1"/>
        <c:tickMarkSkip val="1"/>
        <c:noMultiLvlLbl val="0"/>
      </c:catAx>
      <c:valAx>
        <c:axId val="30059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594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49,625
49,381
170.11
33,281,520
31,114,569
1,830,858
19,297,903
26,895,686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少子高齢化の進行による扶助費の増加などの歳出増に対し、長引く景気低迷による新規設備投資の抑制並びに雇用の低迷などにより市税など税収基盤が脆弱であるため、類似団体平均を大きく下回っている。</a:t>
          </a:r>
          <a:endParaRPr lang="ja-JP" altLang="ja-JP" sz="1200">
            <a:effectLst/>
          </a:endParaRPr>
        </a:p>
        <a:p>
          <a:pPr rtl="0"/>
          <a:r>
            <a:rPr lang="ja-JP" altLang="ja-JP" sz="1200" b="0" i="0" baseline="0">
              <a:solidFill>
                <a:schemeClr val="dk1"/>
              </a:solidFill>
              <a:effectLst/>
              <a:latin typeface="+mn-lt"/>
              <a:ea typeface="+mn-ea"/>
              <a:cs typeface="+mn-cs"/>
            </a:rPr>
            <a:t>　「行政改革大綱」に基づく「集中改革プラン」及び「財政健全化計画」を策定し、政策・事務事業評価による事業の選択と集中、効率の良い組織改革、人事管理の適正化、遊休財産の利活用や市税等の滞納徴収強化など自主財源確保など、今後も行財政改革に引き続き取り組む。</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127705</xdr:rowOff>
    </xdr:from>
    <xdr:to>
      <xdr:col>7</xdr:col>
      <xdr:colOff>152400</xdr:colOff>
      <xdr:row>45</xdr:row>
      <xdr:rowOff>127705</xdr:rowOff>
    </xdr:to>
    <xdr:cxnSp macro="">
      <xdr:nvCxnSpPr>
        <xdr:cNvPr id="67" name="直線コネクタ 66"/>
        <xdr:cNvCxnSpPr/>
      </xdr:nvCxnSpPr>
      <xdr:spPr>
        <a:xfrm>
          <a:off x="4114800" y="7842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127705</xdr:rowOff>
    </xdr:from>
    <xdr:to>
      <xdr:col>6</xdr:col>
      <xdr:colOff>0</xdr:colOff>
      <xdr:row>45</xdr:row>
      <xdr:rowOff>127705</xdr:rowOff>
    </xdr:to>
    <xdr:cxnSp macro="">
      <xdr:nvCxnSpPr>
        <xdr:cNvPr id="70" name="直線コネクタ 69"/>
        <xdr:cNvCxnSpPr/>
      </xdr:nvCxnSpPr>
      <xdr:spPr>
        <a:xfrm>
          <a:off x="3225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127705</xdr:rowOff>
    </xdr:from>
    <xdr:to>
      <xdr:col>4</xdr:col>
      <xdr:colOff>482600</xdr:colOff>
      <xdr:row>45</xdr:row>
      <xdr:rowOff>127705</xdr:rowOff>
    </xdr:to>
    <xdr:cxnSp macro="">
      <xdr:nvCxnSpPr>
        <xdr:cNvPr id="73" name="直線コネクタ 72"/>
        <xdr:cNvCxnSpPr/>
      </xdr:nvCxnSpPr>
      <xdr:spPr>
        <a:xfrm>
          <a:off x="2336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114300</xdr:rowOff>
    </xdr:from>
    <xdr:to>
      <xdr:col>3</xdr:col>
      <xdr:colOff>279400</xdr:colOff>
      <xdr:row>45</xdr:row>
      <xdr:rowOff>127705</xdr:rowOff>
    </xdr:to>
    <xdr:cxnSp macro="">
      <xdr:nvCxnSpPr>
        <xdr:cNvPr id="76" name="直線コネクタ 75"/>
        <xdr:cNvCxnSpPr/>
      </xdr:nvCxnSpPr>
      <xdr:spPr>
        <a:xfrm>
          <a:off x="1447800" y="78295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76905</xdr:rowOff>
    </xdr:from>
    <xdr:to>
      <xdr:col>7</xdr:col>
      <xdr:colOff>203200</xdr:colOff>
      <xdr:row>46</xdr:row>
      <xdr:rowOff>7055</xdr:rowOff>
    </xdr:to>
    <xdr:sp macro="" textlink="">
      <xdr:nvSpPr>
        <xdr:cNvPr id="86" name="円/楕円 85"/>
        <xdr:cNvSpPr/>
      </xdr:nvSpPr>
      <xdr:spPr>
        <a:xfrm>
          <a:off x="49022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144232</xdr:rowOff>
    </xdr:from>
    <xdr:ext cx="762000" cy="259045"/>
    <xdr:sp macro="" textlink="">
      <xdr:nvSpPr>
        <xdr:cNvPr id="87" name="財政力該当値テキスト"/>
        <xdr:cNvSpPr txBox="1"/>
      </xdr:nvSpPr>
      <xdr:spPr>
        <a:xfrm>
          <a:off x="5041900" y="768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76905</xdr:rowOff>
    </xdr:from>
    <xdr:to>
      <xdr:col>6</xdr:col>
      <xdr:colOff>50800</xdr:colOff>
      <xdr:row>46</xdr:row>
      <xdr:rowOff>7055</xdr:rowOff>
    </xdr:to>
    <xdr:sp macro="" textlink="">
      <xdr:nvSpPr>
        <xdr:cNvPr id="88" name="円/楕円 87"/>
        <xdr:cNvSpPr/>
      </xdr:nvSpPr>
      <xdr:spPr>
        <a:xfrm>
          <a:off x="4064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163282</xdr:rowOff>
    </xdr:from>
    <xdr:ext cx="736600" cy="259045"/>
    <xdr:sp macro="" textlink="">
      <xdr:nvSpPr>
        <xdr:cNvPr id="89" name="テキスト ボックス 88"/>
        <xdr:cNvSpPr txBox="1"/>
      </xdr:nvSpPr>
      <xdr:spPr>
        <a:xfrm>
          <a:off x="3733800" y="787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76905</xdr:rowOff>
    </xdr:from>
    <xdr:to>
      <xdr:col>4</xdr:col>
      <xdr:colOff>533400</xdr:colOff>
      <xdr:row>46</xdr:row>
      <xdr:rowOff>7055</xdr:rowOff>
    </xdr:to>
    <xdr:sp macro="" textlink="">
      <xdr:nvSpPr>
        <xdr:cNvPr id="90" name="円/楕円 89"/>
        <xdr:cNvSpPr/>
      </xdr:nvSpPr>
      <xdr:spPr>
        <a:xfrm>
          <a:off x="3175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163282</xdr:rowOff>
    </xdr:from>
    <xdr:ext cx="762000" cy="259045"/>
    <xdr:sp macro="" textlink="">
      <xdr:nvSpPr>
        <xdr:cNvPr id="91" name="テキスト ボックス 90"/>
        <xdr:cNvSpPr txBox="1"/>
      </xdr:nvSpPr>
      <xdr:spPr>
        <a:xfrm>
          <a:off x="2844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76905</xdr:rowOff>
    </xdr:from>
    <xdr:to>
      <xdr:col>3</xdr:col>
      <xdr:colOff>330200</xdr:colOff>
      <xdr:row>46</xdr:row>
      <xdr:rowOff>7055</xdr:rowOff>
    </xdr:to>
    <xdr:sp macro="" textlink="">
      <xdr:nvSpPr>
        <xdr:cNvPr id="92" name="円/楕円 91"/>
        <xdr:cNvSpPr/>
      </xdr:nvSpPr>
      <xdr:spPr>
        <a:xfrm>
          <a:off x="2286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163282</xdr:rowOff>
    </xdr:from>
    <xdr:ext cx="762000" cy="259045"/>
    <xdr:sp macro="" textlink="">
      <xdr:nvSpPr>
        <xdr:cNvPr id="93" name="テキスト ボックス 92"/>
        <xdr:cNvSpPr txBox="1"/>
      </xdr:nvSpPr>
      <xdr:spPr>
        <a:xfrm>
          <a:off x="1955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63500</xdr:rowOff>
    </xdr:from>
    <xdr:to>
      <xdr:col>2</xdr:col>
      <xdr:colOff>127000</xdr:colOff>
      <xdr:row>45</xdr:row>
      <xdr:rowOff>165100</xdr:rowOff>
    </xdr:to>
    <xdr:sp macro="" textlink="">
      <xdr:nvSpPr>
        <xdr:cNvPr id="94" name="円/楕円 93"/>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149877</xdr:rowOff>
    </xdr:from>
    <xdr:ext cx="762000" cy="259045"/>
    <xdr:sp macro="" textlink="">
      <xdr:nvSpPr>
        <xdr:cNvPr id="95" name="テキスト ボックス 94"/>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前年度より１．３％増加したものの</a:t>
          </a:r>
          <a:r>
            <a:rPr lang="ja-JP" altLang="ja-JP" sz="1200" b="0" i="0" baseline="0">
              <a:solidFill>
                <a:schemeClr val="dk1"/>
              </a:solidFill>
              <a:effectLst/>
              <a:latin typeface="+mn-lt"/>
              <a:ea typeface="+mn-ea"/>
              <a:cs typeface="+mn-cs"/>
            </a:rPr>
            <a:t>類似団体より</a:t>
          </a:r>
          <a:r>
            <a:rPr lang="ja-JP" altLang="en-US" sz="1200" b="0" i="0" baseline="0">
              <a:solidFill>
                <a:schemeClr val="dk1"/>
              </a:solidFill>
              <a:effectLst/>
              <a:latin typeface="+mn-lt"/>
              <a:ea typeface="+mn-ea"/>
              <a:cs typeface="+mn-cs"/>
            </a:rPr>
            <a:t>１．７</a:t>
          </a:r>
          <a:r>
            <a:rPr lang="ja-JP" altLang="ja-JP" sz="1200" b="0" i="0" baseline="0">
              <a:solidFill>
                <a:schemeClr val="dk1"/>
              </a:solidFill>
              <a:effectLst/>
              <a:latin typeface="+mn-lt"/>
              <a:ea typeface="+mn-ea"/>
              <a:cs typeface="+mn-cs"/>
            </a:rPr>
            <a:t>％下回っている。主な要因として、定員適正化計画による職員数削減や地方債繰上償還による公債費の抑制はある</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、一部事務組合への補助の</a:t>
          </a:r>
          <a:r>
            <a:rPr lang="ja-JP" altLang="en-US" sz="1200" b="0" i="0" baseline="0">
              <a:solidFill>
                <a:schemeClr val="dk1"/>
              </a:solidFill>
              <a:effectLst/>
              <a:latin typeface="+mn-lt"/>
              <a:ea typeface="+mn-ea"/>
              <a:cs typeface="+mn-cs"/>
            </a:rPr>
            <a:t>増</a:t>
          </a:r>
          <a:r>
            <a:rPr lang="ja-JP" altLang="ja-JP" sz="1200" b="0" i="0" baseline="0">
              <a:solidFill>
                <a:schemeClr val="dk1"/>
              </a:solidFill>
              <a:effectLst/>
              <a:latin typeface="+mn-lt"/>
              <a:ea typeface="+mn-ea"/>
              <a:cs typeface="+mn-cs"/>
            </a:rPr>
            <a:t>額があげられる。</a:t>
          </a:r>
          <a:endParaRPr lang="ja-JP" altLang="ja-JP" sz="1200">
            <a:effectLst/>
          </a:endParaRPr>
        </a:p>
        <a:p>
          <a:pPr rtl="0"/>
          <a:r>
            <a:rPr lang="ja-JP" altLang="ja-JP" sz="1200" b="0" i="0" baseline="0">
              <a:solidFill>
                <a:schemeClr val="dk1"/>
              </a:solidFill>
              <a:effectLst/>
              <a:latin typeface="+mn-lt"/>
              <a:ea typeface="+mn-ea"/>
              <a:cs typeface="+mn-cs"/>
            </a:rPr>
            <a:t>　今後</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集中改革プランに基づき、定員適正化並びに行財政改革に継続して取り組み、経常経費の削減に努める。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102362</xdr:rowOff>
    </xdr:from>
    <xdr:to>
      <xdr:col>7</xdr:col>
      <xdr:colOff>152400</xdr:colOff>
      <xdr:row>62</xdr:row>
      <xdr:rowOff>165100</xdr:rowOff>
    </xdr:to>
    <xdr:cxnSp macro="">
      <xdr:nvCxnSpPr>
        <xdr:cNvPr id="128" name="直線コネクタ 127"/>
        <xdr:cNvCxnSpPr/>
      </xdr:nvCxnSpPr>
      <xdr:spPr>
        <a:xfrm>
          <a:off x="4114800" y="1073226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29"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102362</xdr:rowOff>
    </xdr:from>
    <xdr:to>
      <xdr:col>6</xdr:col>
      <xdr:colOff>0</xdr:colOff>
      <xdr:row>63</xdr:row>
      <xdr:rowOff>22606</xdr:rowOff>
    </xdr:to>
    <xdr:cxnSp macro="">
      <xdr:nvCxnSpPr>
        <xdr:cNvPr id="131" name="直線コネクタ 130"/>
        <xdr:cNvCxnSpPr/>
      </xdr:nvCxnSpPr>
      <xdr:spPr>
        <a:xfrm flipV="1">
          <a:off x="3225800" y="107322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3" name="テキスト ボックス 13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54102</xdr:rowOff>
    </xdr:from>
    <xdr:to>
      <xdr:col>4</xdr:col>
      <xdr:colOff>482600</xdr:colOff>
      <xdr:row>63</xdr:row>
      <xdr:rowOff>22606</xdr:rowOff>
    </xdr:to>
    <xdr:cxnSp macro="">
      <xdr:nvCxnSpPr>
        <xdr:cNvPr id="134" name="直線コネクタ 133"/>
        <xdr:cNvCxnSpPr/>
      </xdr:nvCxnSpPr>
      <xdr:spPr>
        <a:xfrm>
          <a:off x="2336800" y="106840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36" name="テキスト ボックス 135"/>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124206</xdr:rowOff>
    </xdr:from>
    <xdr:to>
      <xdr:col>3</xdr:col>
      <xdr:colOff>279400</xdr:colOff>
      <xdr:row>62</xdr:row>
      <xdr:rowOff>54102</xdr:rowOff>
    </xdr:to>
    <xdr:cxnSp macro="">
      <xdr:nvCxnSpPr>
        <xdr:cNvPr id="137" name="直線コネクタ 136"/>
        <xdr:cNvCxnSpPr/>
      </xdr:nvCxnSpPr>
      <xdr:spPr>
        <a:xfrm>
          <a:off x="1447800" y="1058265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39" name="テキスト ボックス 138"/>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1" name="テキスト ボックス 140"/>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47" name="円/楕円 146"/>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130827</xdr:rowOff>
    </xdr:from>
    <xdr:ext cx="762000" cy="259045"/>
    <xdr:sp macro="" textlink="">
      <xdr:nvSpPr>
        <xdr:cNvPr id="148"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51562</xdr:rowOff>
    </xdr:from>
    <xdr:to>
      <xdr:col>6</xdr:col>
      <xdr:colOff>50800</xdr:colOff>
      <xdr:row>62</xdr:row>
      <xdr:rowOff>153162</xdr:rowOff>
    </xdr:to>
    <xdr:sp macro="" textlink="">
      <xdr:nvSpPr>
        <xdr:cNvPr id="149" name="円/楕円 148"/>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163339</xdr:rowOff>
    </xdr:from>
    <xdr:ext cx="736600" cy="259045"/>
    <xdr:sp macro="" textlink="">
      <xdr:nvSpPr>
        <xdr:cNvPr id="150" name="テキスト ボックス 149"/>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143256</xdr:rowOff>
    </xdr:from>
    <xdr:to>
      <xdr:col>4</xdr:col>
      <xdr:colOff>533400</xdr:colOff>
      <xdr:row>63</xdr:row>
      <xdr:rowOff>73406</xdr:rowOff>
    </xdr:to>
    <xdr:sp macro="" textlink="">
      <xdr:nvSpPr>
        <xdr:cNvPr id="151" name="円/楕円 150"/>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83583</xdr:rowOff>
    </xdr:from>
    <xdr:ext cx="762000" cy="259045"/>
    <xdr:sp macro="" textlink="">
      <xdr:nvSpPr>
        <xdr:cNvPr id="152" name="テキスト ボックス 151"/>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3302</xdr:rowOff>
    </xdr:from>
    <xdr:to>
      <xdr:col>3</xdr:col>
      <xdr:colOff>330200</xdr:colOff>
      <xdr:row>62</xdr:row>
      <xdr:rowOff>104902</xdr:rowOff>
    </xdr:to>
    <xdr:sp macro="" textlink="">
      <xdr:nvSpPr>
        <xdr:cNvPr id="153" name="円/楕円 152"/>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115079</xdr:rowOff>
    </xdr:from>
    <xdr:ext cx="762000" cy="259045"/>
    <xdr:sp macro="" textlink="">
      <xdr:nvSpPr>
        <xdr:cNvPr id="154" name="テキスト ボックス 153"/>
        <xdr:cNvSpPr txBox="1"/>
      </xdr:nvSpPr>
      <xdr:spPr>
        <a:xfrm>
          <a:off x="1955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73406</xdr:rowOff>
    </xdr:from>
    <xdr:to>
      <xdr:col>2</xdr:col>
      <xdr:colOff>127000</xdr:colOff>
      <xdr:row>62</xdr:row>
      <xdr:rowOff>3556</xdr:rowOff>
    </xdr:to>
    <xdr:sp macro="" textlink="">
      <xdr:nvSpPr>
        <xdr:cNvPr id="155" name="円/楕円 154"/>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13733</xdr:rowOff>
    </xdr:from>
    <xdr:ext cx="762000" cy="259045"/>
    <xdr:sp macro="" textlink="">
      <xdr:nvSpPr>
        <xdr:cNvPr id="156" name="テキスト ボックス 155"/>
        <xdr:cNvSpPr txBox="1"/>
      </xdr:nvSpPr>
      <xdr:spPr>
        <a:xfrm>
          <a:off x="1066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[146,867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　人口１人当たりに対する金額が、類似団体平均を</a:t>
          </a:r>
          <a:r>
            <a:rPr lang="ja-JP" altLang="en-US" sz="1200" b="0" i="0" baseline="0">
              <a:solidFill>
                <a:schemeClr val="dk1"/>
              </a:solidFill>
              <a:effectLst/>
              <a:latin typeface="+mn-lt"/>
              <a:ea typeface="+mn-ea"/>
              <a:cs typeface="+mn-cs"/>
            </a:rPr>
            <a:t>１１</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７９１</a:t>
          </a:r>
          <a:r>
            <a:rPr lang="ja-JP" altLang="ja-JP" sz="1200" b="0" i="0" baseline="0">
              <a:solidFill>
                <a:schemeClr val="dk1"/>
              </a:solidFill>
              <a:effectLst/>
              <a:latin typeface="+mn-lt"/>
              <a:ea typeface="+mn-ea"/>
              <a:cs typeface="+mn-cs"/>
            </a:rPr>
            <a:t>円上回っているのは、主に人件費が要因となっている。合併により平成２</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年度末でも４３</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人と類似団体と比較して、かなり多いためである。これは、合併により一部事務組合で行っていたごみ・し尿収集処理業務などの施設運営を直営で行っているのが一因である。職員数については、定員適正化計画の数値目標（１６０人削減）に向け抑制に努め、施設の維持管理経費の見直しなど行財政改革を進め、コストの低減を図る。</a:t>
          </a:r>
          <a:endParaRPr lang="ja-JP" altLang="ja-JP" sz="16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23425</xdr:rowOff>
    </xdr:from>
    <xdr:to>
      <xdr:col>7</xdr:col>
      <xdr:colOff>152400</xdr:colOff>
      <xdr:row>82</xdr:row>
      <xdr:rowOff>48380</xdr:rowOff>
    </xdr:to>
    <xdr:cxnSp macro="">
      <xdr:nvCxnSpPr>
        <xdr:cNvPr id="189" name="直線コネクタ 188"/>
        <xdr:cNvCxnSpPr/>
      </xdr:nvCxnSpPr>
      <xdr:spPr>
        <a:xfrm>
          <a:off x="4114800" y="14082325"/>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128653</xdr:rowOff>
    </xdr:from>
    <xdr:ext cx="762000" cy="259045"/>
    <xdr:sp macro="" textlink="">
      <xdr:nvSpPr>
        <xdr:cNvPr id="190" name="人件費・物件費等の状況平均値テキスト"/>
        <xdr:cNvSpPr txBox="1"/>
      </xdr:nvSpPr>
      <xdr:spPr>
        <a:xfrm>
          <a:off x="5041900" y="13844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22605</xdr:rowOff>
    </xdr:from>
    <xdr:to>
      <xdr:col>6</xdr:col>
      <xdr:colOff>0</xdr:colOff>
      <xdr:row>82</xdr:row>
      <xdr:rowOff>23425</xdr:rowOff>
    </xdr:to>
    <xdr:cxnSp macro="">
      <xdr:nvCxnSpPr>
        <xdr:cNvPr id="192" name="直線コネクタ 191"/>
        <xdr:cNvCxnSpPr/>
      </xdr:nvCxnSpPr>
      <xdr:spPr>
        <a:xfrm>
          <a:off x="3225800" y="14081505"/>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43381</xdr:rowOff>
    </xdr:from>
    <xdr:ext cx="736600" cy="259045"/>
    <xdr:sp macro="" textlink="">
      <xdr:nvSpPr>
        <xdr:cNvPr id="194" name="テキスト ボックス 193"/>
        <xdr:cNvSpPr txBox="1"/>
      </xdr:nvSpPr>
      <xdr:spPr>
        <a:xfrm>
          <a:off x="3733800" y="13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8661</xdr:rowOff>
    </xdr:from>
    <xdr:to>
      <xdr:col>4</xdr:col>
      <xdr:colOff>482600</xdr:colOff>
      <xdr:row>82</xdr:row>
      <xdr:rowOff>22605</xdr:rowOff>
    </xdr:to>
    <xdr:cxnSp macro="">
      <xdr:nvCxnSpPr>
        <xdr:cNvPr id="195" name="直線コネクタ 194"/>
        <xdr:cNvCxnSpPr/>
      </xdr:nvCxnSpPr>
      <xdr:spPr>
        <a:xfrm>
          <a:off x="2336800" y="14067561"/>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21379</xdr:rowOff>
    </xdr:from>
    <xdr:ext cx="762000" cy="259045"/>
    <xdr:sp macro="" textlink="">
      <xdr:nvSpPr>
        <xdr:cNvPr id="197" name="テキスト ボックス 196"/>
        <xdr:cNvSpPr txBox="1"/>
      </xdr:nvSpPr>
      <xdr:spPr>
        <a:xfrm>
          <a:off x="2844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8661</xdr:rowOff>
    </xdr:from>
    <xdr:to>
      <xdr:col>3</xdr:col>
      <xdr:colOff>279400</xdr:colOff>
      <xdr:row>82</xdr:row>
      <xdr:rowOff>22730</xdr:rowOff>
    </xdr:to>
    <xdr:cxnSp macro="">
      <xdr:nvCxnSpPr>
        <xdr:cNvPr id="198" name="直線コネクタ 197"/>
        <xdr:cNvCxnSpPr/>
      </xdr:nvCxnSpPr>
      <xdr:spPr>
        <a:xfrm flipV="1">
          <a:off x="1447800" y="14067561"/>
          <a:ext cx="889000" cy="1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12842</xdr:rowOff>
    </xdr:from>
    <xdr:ext cx="762000" cy="259045"/>
    <xdr:sp macro="" textlink="">
      <xdr:nvSpPr>
        <xdr:cNvPr id="200" name="テキスト ボックス 199"/>
        <xdr:cNvSpPr txBox="1"/>
      </xdr:nvSpPr>
      <xdr:spPr>
        <a:xfrm>
          <a:off x="1955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21138</xdr:rowOff>
    </xdr:from>
    <xdr:ext cx="762000" cy="259045"/>
    <xdr:sp macro="" textlink="">
      <xdr:nvSpPr>
        <xdr:cNvPr id="202" name="テキスト ボックス 201"/>
        <xdr:cNvSpPr txBox="1"/>
      </xdr:nvSpPr>
      <xdr:spPr>
        <a:xfrm>
          <a:off x="1066800" y="137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169030</xdr:rowOff>
    </xdr:from>
    <xdr:to>
      <xdr:col>7</xdr:col>
      <xdr:colOff>203200</xdr:colOff>
      <xdr:row>82</xdr:row>
      <xdr:rowOff>99180</xdr:rowOff>
    </xdr:to>
    <xdr:sp macro="" textlink="">
      <xdr:nvSpPr>
        <xdr:cNvPr id="208" name="円/楕円 207"/>
        <xdr:cNvSpPr/>
      </xdr:nvSpPr>
      <xdr:spPr>
        <a:xfrm>
          <a:off x="4902200" y="1405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141107</xdr:rowOff>
    </xdr:from>
    <xdr:ext cx="762000" cy="259045"/>
    <xdr:sp macro="" textlink="">
      <xdr:nvSpPr>
        <xdr:cNvPr id="209" name="人件費・物件費等の状況該当値テキスト"/>
        <xdr:cNvSpPr txBox="1"/>
      </xdr:nvSpPr>
      <xdr:spPr>
        <a:xfrm>
          <a:off x="5041900" y="1402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146,867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144075</xdr:rowOff>
    </xdr:from>
    <xdr:to>
      <xdr:col>6</xdr:col>
      <xdr:colOff>50800</xdr:colOff>
      <xdr:row>82</xdr:row>
      <xdr:rowOff>74225</xdr:rowOff>
    </xdr:to>
    <xdr:sp macro="" textlink="">
      <xdr:nvSpPr>
        <xdr:cNvPr id="210" name="円/楕円 209"/>
        <xdr:cNvSpPr/>
      </xdr:nvSpPr>
      <xdr:spPr>
        <a:xfrm>
          <a:off x="4064000" y="140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59002</xdr:rowOff>
    </xdr:from>
    <xdr:ext cx="736600" cy="259045"/>
    <xdr:sp macro="" textlink="">
      <xdr:nvSpPr>
        <xdr:cNvPr id="211" name="テキスト ボックス 210"/>
        <xdr:cNvSpPr txBox="1"/>
      </xdr:nvSpPr>
      <xdr:spPr>
        <a:xfrm>
          <a:off x="3733800" y="1411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143255</xdr:rowOff>
    </xdr:from>
    <xdr:to>
      <xdr:col>4</xdr:col>
      <xdr:colOff>533400</xdr:colOff>
      <xdr:row>82</xdr:row>
      <xdr:rowOff>73405</xdr:rowOff>
    </xdr:to>
    <xdr:sp macro="" textlink="">
      <xdr:nvSpPr>
        <xdr:cNvPr id="212" name="円/楕円 211"/>
        <xdr:cNvSpPr/>
      </xdr:nvSpPr>
      <xdr:spPr>
        <a:xfrm>
          <a:off x="3175000" y="140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58182</xdr:rowOff>
    </xdr:from>
    <xdr:ext cx="762000" cy="259045"/>
    <xdr:sp macro="" textlink="">
      <xdr:nvSpPr>
        <xdr:cNvPr id="213" name="テキスト ボックス 212"/>
        <xdr:cNvSpPr txBox="1"/>
      </xdr:nvSpPr>
      <xdr:spPr>
        <a:xfrm>
          <a:off x="2844800" y="1411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129311</xdr:rowOff>
    </xdr:from>
    <xdr:to>
      <xdr:col>3</xdr:col>
      <xdr:colOff>330200</xdr:colOff>
      <xdr:row>82</xdr:row>
      <xdr:rowOff>59461</xdr:rowOff>
    </xdr:to>
    <xdr:sp macro="" textlink="">
      <xdr:nvSpPr>
        <xdr:cNvPr id="214" name="円/楕円 213"/>
        <xdr:cNvSpPr/>
      </xdr:nvSpPr>
      <xdr:spPr>
        <a:xfrm>
          <a:off x="2286000" y="140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44238</xdr:rowOff>
    </xdr:from>
    <xdr:ext cx="762000" cy="259045"/>
    <xdr:sp macro="" textlink="">
      <xdr:nvSpPr>
        <xdr:cNvPr id="215" name="テキスト ボックス 214"/>
        <xdr:cNvSpPr txBox="1"/>
      </xdr:nvSpPr>
      <xdr:spPr>
        <a:xfrm>
          <a:off x="1955800" y="1410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138,637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143380</xdr:rowOff>
    </xdr:from>
    <xdr:to>
      <xdr:col>2</xdr:col>
      <xdr:colOff>127000</xdr:colOff>
      <xdr:row>82</xdr:row>
      <xdr:rowOff>73530</xdr:rowOff>
    </xdr:to>
    <xdr:sp macro="" textlink="">
      <xdr:nvSpPr>
        <xdr:cNvPr id="216" name="円/楕円 215"/>
        <xdr:cNvSpPr/>
      </xdr:nvSpPr>
      <xdr:spPr>
        <a:xfrm>
          <a:off x="1397000" y="140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58307</xdr:rowOff>
    </xdr:from>
    <xdr:ext cx="762000" cy="259045"/>
    <xdr:sp macro="" textlink="">
      <xdr:nvSpPr>
        <xdr:cNvPr id="217" name="テキスト ボックス 216"/>
        <xdr:cNvSpPr txBox="1"/>
      </xdr:nvSpPr>
      <xdr:spPr>
        <a:xfrm>
          <a:off x="1066800" y="141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類似団体と近似値であり概ね適正である。これは、定員適正化計画による職員数の適正化の着実な推進と、時間外勤務手当の縮減、社会福祉業務手当の廃止などを行い、給与水準の適正化に取り組んできたところである。これまでの取り組みを継続し、なお一層の給与適正化に努める。</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87</xdr:row>
      <xdr:rowOff>50800</xdr:rowOff>
    </xdr:to>
    <xdr:cxnSp macro="">
      <xdr:nvCxnSpPr>
        <xdr:cNvPr id="246" name="直線コネクタ 245"/>
        <xdr:cNvCxnSpPr/>
      </xdr:nvCxnSpPr>
      <xdr:spPr>
        <a:xfrm flipV="1">
          <a:off x="17018000" y="13840884"/>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47"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48" name="直線コネクタ 247"/>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49"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0" name="直線コネクタ 249"/>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93134</xdr:rowOff>
    </xdr:to>
    <xdr:cxnSp macro="">
      <xdr:nvCxnSpPr>
        <xdr:cNvPr id="251" name="直線コネクタ 250"/>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2"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3" name="フローチャート : 判断 252"/>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89</xdr:row>
      <xdr:rowOff>163689</xdr:rowOff>
    </xdr:to>
    <xdr:cxnSp macro="">
      <xdr:nvCxnSpPr>
        <xdr:cNvPr id="254" name="直線コネクタ 253"/>
        <xdr:cNvCxnSpPr/>
      </xdr:nvCxnSpPr>
      <xdr:spPr>
        <a:xfrm flipV="1">
          <a:off x="15290800" y="14323484"/>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95955</xdr:rowOff>
    </xdr:from>
    <xdr:to>
      <xdr:col>23</xdr:col>
      <xdr:colOff>457200</xdr:colOff>
      <xdr:row>84</xdr:row>
      <xdr:rowOff>26105</xdr:rowOff>
    </xdr:to>
    <xdr:sp macro="" textlink="">
      <xdr:nvSpPr>
        <xdr:cNvPr id="255" name="フローチャート : 判断 254"/>
        <xdr:cNvSpPr/>
      </xdr:nvSpPr>
      <xdr:spPr>
        <a:xfrm>
          <a:off x="16129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10882</xdr:rowOff>
    </xdr:from>
    <xdr:ext cx="736600" cy="259045"/>
    <xdr:sp macro="" textlink="">
      <xdr:nvSpPr>
        <xdr:cNvPr id="256" name="テキスト ボックス 255"/>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150284</xdr:rowOff>
    </xdr:from>
    <xdr:to>
      <xdr:col>22</xdr:col>
      <xdr:colOff>203200</xdr:colOff>
      <xdr:row>89</xdr:row>
      <xdr:rowOff>163689</xdr:rowOff>
    </xdr:to>
    <xdr:cxnSp macro="">
      <xdr:nvCxnSpPr>
        <xdr:cNvPr id="257" name="直線コネクタ 256"/>
        <xdr:cNvCxnSpPr/>
      </xdr:nvCxnSpPr>
      <xdr:spPr>
        <a:xfrm>
          <a:off x="14401800" y="154093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58" name="フローチャート : 判断 257"/>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59" name="テキスト ボックス 25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89</xdr:row>
      <xdr:rowOff>150284</xdr:rowOff>
    </xdr:to>
    <xdr:cxnSp macro="">
      <xdr:nvCxnSpPr>
        <xdr:cNvPr id="260" name="直線コネクタ 259"/>
        <xdr:cNvCxnSpPr/>
      </xdr:nvCxnSpPr>
      <xdr:spPr>
        <a:xfrm>
          <a:off x="13512800" y="14363700"/>
          <a:ext cx="8890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1" name="フローチャート : 判断 260"/>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2" name="テキスト ボックス 261"/>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3" name="フローチャート : 判断 262"/>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4" name="テキスト ボックス 263"/>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0" name="円/楕円 269"/>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58861</xdr:rowOff>
    </xdr:from>
    <xdr:ext cx="762000" cy="259045"/>
    <xdr:sp macro="" textlink="">
      <xdr:nvSpPr>
        <xdr:cNvPr id="271"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2" name="円/楕円 271"/>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73" name="テキスト ボックス 272"/>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112889</xdr:rowOff>
    </xdr:from>
    <xdr:to>
      <xdr:col>22</xdr:col>
      <xdr:colOff>254000</xdr:colOff>
      <xdr:row>90</xdr:row>
      <xdr:rowOff>43039</xdr:rowOff>
    </xdr:to>
    <xdr:sp macro="" textlink="">
      <xdr:nvSpPr>
        <xdr:cNvPr id="274" name="円/楕円 273"/>
        <xdr:cNvSpPr/>
      </xdr:nvSpPr>
      <xdr:spPr>
        <a:xfrm>
          <a:off x="15240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53216</xdr:rowOff>
    </xdr:from>
    <xdr:ext cx="762000" cy="259045"/>
    <xdr:sp macro="" textlink="">
      <xdr:nvSpPr>
        <xdr:cNvPr id="275" name="テキスト ボックス 274"/>
        <xdr:cNvSpPr txBox="1"/>
      </xdr:nvSpPr>
      <xdr:spPr>
        <a:xfrm>
          <a:off x="14909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76" name="円/楕円 275"/>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39811</xdr:rowOff>
    </xdr:from>
    <xdr:ext cx="762000" cy="259045"/>
    <xdr:sp macro="" textlink="">
      <xdr:nvSpPr>
        <xdr:cNvPr id="277" name="テキスト ボックス 276"/>
        <xdr:cNvSpPr txBox="1"/>
      </xdr:nvSpPr>
      <xdr:spPr>
        <a:xfrm>
          <a:off x="14020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78" name="円/楕円 277"/>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79" name="テキスト ボックス 278"/>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８町の合併により肥大化した職員数を削減するため、定員適正化計画の実施に取り組んでいるものの、類似団体平均を上回っている。</a:t>
          </a:r>
          <a:endParaRPr lang="ja-JP" altLang="ja-JP" sz="1200">
            <a:effectLst/>
          </a:endParaRPr>
        </a:p>
        <a:p>
          <a:r>
            <a:rPr lang="ja-JP" altLang="ja-JP" sz="1200" b="0" i="0" baseline="0">
              <a:solidFill>
                <a:schemeClr val="dk1"/>
              </a:solidFill>
              <a:effectLst/>
              <a:latin typeface="+mn-lt"/>
              <a:ea typeface="+mn-ea"/>
              <a:cs typeface="+mn-cs"/>
            </a:rPr>
            <a:t>　引き続き定員適正化計画に基づく職員数削減を実施し、市職員提案制度（カイゼンピック）による事務事業の効率化や支所窓口の充実を推進し、適正な定員管理に努める。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152506</xdr:rowOff>
    </xdr:from>
    <xdr:to>
      <xdr:col>24</xdr:col>
      <xdr:colOff>558800</xdr:colOff>
      <xdr:row>64</xdr:row>
      <xdr:rowOff>19262</xdr:rowOff>
    </xdr:to>
    <xdr:cxnSp macro="">
      <xdr:nvCxnSpPr>
        <xdr:cNvPr id="314" name="直線コネクタ 313"/>
        <xdr:cNvCxnSpPr/>
      </xdr:nvCxnSpPr>
      <xdr:spPr>
        <a:xfrm flipV="1">
          <a:off x="16179800" y="10953856"/>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5"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19262</xdr:rowOff>
    </xdr:from>
    <xdr:to>
      <xdr:col>23</xdr:col>
      <xdr:colOff>406400</xdr:colOff>
      <xdr:row>64</xdr:row>
      <xdr:rowOff>49424</xdr:rowOff>
    </xdr:to>
    <xdr:cxnSp macro="">
      <xdr:nvCxnSpPr>
        <xdr:cNvPr id="317" name="直線コネクタ 316"/>
        <xdr:cNvCxnSpPr/>
      </xdr:nvCxnSpPr>
      <xdr:spPr>
        <a:xfrm flipV="1">
          <a:off x="15290800" y="1099206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19" name="テキスト ボックス 318"/>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49424</xdr:rowOff>
    </xdr:from>
    <xdr:to>
      <xdr:col>22</xdr:col>
      <xdr:colOff>203200</xdr:colOff>
      <xdr:row>64</xdr:row>
      <xdr:rowOff>53446</xdr:rowOff>
    </xdr:to>
    <xdr:cxnSp macro="">
      <xdr:nvCxnSpPr>
        <xdr:cNvPr id="320" name="直線コネクタ 319"/>
        <xdr:cNvCxnSpPr/>
      </xdr:nvCxnSpPr>
      <xdr:spPr>
        <a:xfrm flipV="1">
          <a:off x="14401800" y="1102222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22" name="テキスト ボックス 321"/>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53446</xdr:rowOff>
    </xdr:from>
    <xdr:to>
      <xdr:col>21</xdr:col>
      <xdr:colOff>0</xdr:colOff>
      <xdr:row>64</xdr:row>
      <xdr:rowOff>53446</xdr:rowOff>
    </xdr:to>
    <xdr:cxnSp macro="">
      <xdr:nvCxnSpPr>
        <xdr:cNvPr id="323" name="直線コネクタ 322"/>
        <xdr:cNvCxnSpPr/>
      </xdr:nvCxnSpPr>
      <xdr:spPr>
        <a:xfrm>
          <a:off x="13512800" y="110262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20443</xdr:rowOff>
    </xdr:from>
    <xdr:ext cx="762000" cy="259045"/>
    <xdr:sp macro="" textlink="">
      <xdr:nvSpPr>
        <xdr:cNvPr id="325" name="テキスト ボックス 324"/>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6" name="フローチャート : 判断 325"/>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21924</xdr:rowOff>
    </xdr:from>
    <xdr:ext cx="762000" cy="259045"/>
    <xdr:sp macro="" textlink="">
      <xdr:nvSpPr>
        <xdr:cNvPr id="327" name="テキスト ボックス 326"/>
        <xdr:cNvSpPr txBox="1"/>
      </xdr:nvSpPr>
      <xdr:spPr>
        <a:xfrm>
          <a:off x="13131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101706</xdr:rowOff>
    </xdr:from>
    <xdr:to>
      <xdr:col>24</xdr:col>
      <xdr:colOff>609600</xdr:colOff>
      <xdr:row>64</xdr:row>
      <xdr:rowOff>31856</xdr:rowOff>
    </xdr:to>
    <xdr:sp macro="" textlink="">
      <xdr:nvSpPr>
        <xdr:cNvPr id="333" name="円/楕円 332"/>
        <xdr:cNvSpPr/>
      </xdr:nvSpPr>
      <xdr:spPr>
        <a:xfrm>
          <a:off x="169672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73783</xdr:rowOff>
    </xdr:from>
    <xdr:ext cx="762000" cy="259045"/>
    <xdr:sp macro="" textlink="">
      <xdr:nvSpPr>
        <xdr:cNvPr id="334" name="定員管理の状況該当値テキスト"/>
        <xdr:cNvSpPr txBox="1"/>
      </xdr:nvSpPr>
      <xdr:spPr>
        <a:xfrm>
          <a:off x="17106900" y="1087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139912</xdr:rowOff>
    </xdr:from>
    <xdr:to>
      <xdr:col>23</xdr:col>
      <xdr:colOff>457200</xdr:colOff>
      <xdr:row>64</xdr:row>
      <xdr:rowOff>70062</xdr:rowOff>
    </xdr:to>
    <xdr:sp macro="" textlink="">
      <xdr:nvSpPr>
        <xdr:cNvPr id="335" name="円/楕円 334"/>
        <xdr:cNvSpPr/>
      </xdr:nvSpPr>
      <xdr:spPr>
        <a:xfrm>
          <a:off x="16129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54839</xdr:rowOff>
    </xdr:from>
    <xdr:ext cx="736600" cy="259045"/>
    <xdr:sp macro="" textlink="">
      <xdr:nvSpPr>
        <xdr:cNvPr id="336" name="テキスト ボックス 335"/>
        <xdr:cNvSpPr txBox="1"/>
      </xdr:nvSpPr>
      <xdr:spPr>
        <a:xfrm>
          <a:off x="15798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170074</xdr:rowOff>
    </xdr:from>
    <xdr:to>
      <xdr:col>22</xdr:col>
      <xdr:colOff>254000</xdr:colOff>
      <xdr:row>64</xdr:row>
      <xdr:rowOff>100224</xdr:rowOff>
    </xdr:to>
    <xdr:sp macro="" textlink="">
      <xdr:nvSpPr>
        <xdr:cNvPr id="337" name="円/楕円 336"/>
        <xdr:cNvSpPr/>
      </xdr:nvSpPr>
      <xdr:spPr>
        <a:xfrm>
          <a:off x="15240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85001</xdr:rowOff>
    </xdr:from>
    <xdr:ext cx="762000" cy="259045"/>
    <xdr:sp macro="" textlink="">
      <xdr:nvSpPr>
        <xdr:cNvPr id="338" name="テキスト ボックス 337"/>
        <xdr:cNvSpPr txBox="1"/>
      </xdr:nvSpPr>
      <xdr:spPr>
        <a:xfrm>
          <a:off x="14909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2646</xdr:rowOff>
    </xdr:from>
    <xdr:to>
      <xdr:col>21</xdr:col>
      <xdr:colOff>50800</xdr:colOff>
      <xdr:row>64</xdr:row>
      <xdr:rowOff>104246</xdr:rowOff>
    </xdr:to>
    <xdr:sp macro="" textlink="">
      <xdr:nvSpPr>
        <xdr:cNvPr id="339" name="円/楕円 338"/>
        <xdr:cNvSpPr/>
      </xdr:nvSpPr>
      <xdr:spPr>
        <a:xfrm>
          <a:off x="14351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89023</xdr:rowOff>
    </xdr:from>
    <xdr:ext cx="762000" cy="259045"/>
    <xdr:sp macro="" textlink="">
      <xdr:nvSpPr>
        <xdr:cNvPr id="340" name="テキスト ボックス 339"/>
        <xdr:cNvSpPr txBox="1"/>
      </xdr:nvSpPr>
      <xdr:spPr>
        <a:xfrm>
          <a:off x="14020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2646</xdr:rowOff>
    </xdr:from>
    <xdr:to>
      <xdr:col>19</xdr:col>
      <xdr:colOff>533400</xdr:colOff>
      <xdr:row>64</xdr:row>
      <xdr:rowOff>104246</xdr:rowOff>
    </xdr:to>
    <xdr:sp macro="" textlink="">
      <xdr:nvSpPr>
        <xdr:cNvPr id="341" name="円/楕円 340"/>
        <xdr:cNvSpPr/>
      </xdr:nvSpPr>
      <xdr:spPr>
        <a:xfrm>
          <a:off x="13462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89023</xdr:rowOff>
    </xdr:from>
    <xdr:ext cx="762000" cy="259045"/>
    <xdr:sp macro="" textlink="">
      <xdr:nvSpPr>
        <xdr:cNvPr id="342" name="テキスト ボックス 341"/>
        <xdr:cNvSpPr txBox="1"/>
      </xdr:nvSpPr>
      <xdr:spPr>
        <a:xfrm>
          <a:off x="13131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itchFamily="50" charset="-128"/>
              <a:ea typeface="ＭＳ Ｐゴシック" pitchFamily="50" charset="-128"/>
              <a:cs typeface="+mn-cs"/>
            </a:rPr>
            <a:t>　</a:t>
          </a:r>
          <a:r>
            <a:rPr lang="ja-JP" altLang="ja-JP" sz="1200" b="0" i="0" baseline="0">
              <a:solidFill>
                <a:schemeClr val="dk1"/>
              </a:solidFill>
              <a:effectLst/>
              <a:latin typeface="ＭＳ Ｐゴシック" pitchFamily="50" charset="-128"/>
              <a:ea typeface="ＭＳ Ｐゴシック" pitchFamily="50" charset="-128"/>
              <a:cs typeface="+mn-cs"/>
            </a:rPr>
            <a:t>歳入の交付税や臨時財政対策債の臨時的な</a:t>
          </a:r>
          <a:r>
            <a:rPr lang="ja-JP" altLang="en-US" sz="1200" b="0" i="0" baseline="0">
              <a:solidFill>
                <a:schemeClr val="dk1"/>
              </a:solidFill>
              <a:effectLst/>
              <a:latin typeface="ＭＳ Ｐゴシック" pitchFamily="50" charset="-128"/>
              <a:ea typeface="ＭＳ Ｐゴシック" pitchFamily="50" charset="-128"/>
              <a:cs typeface="+mn-cs"/>
            </a:rPr>
            <a:t>減額はあるものの、</a:t>
          </a:r>
          <a:r>
            <a:rPr lang="ja-JP" altLang="ja-JP" sz="1200" b="0" i="0" baseline="0">
              <a:solidFill>
                <a:schemeClr val="dk1"/>
              </a:solidFill>
              <a:effectLst/>
              <a:latin typeface="ＭＳ Ｐゴシック" pitchFamily="50" charset="-128"/>
              <a:ea typeface="ＭＳ Ｐゴシック" pitchFamily="50" charset="-128"/>
              <a:cs typeface="+mn-cs"/>
            </a:rPr>
            <a:t>地方債の繰上償還による地方債残高の削減</a:t>
          </a:r>
          <a:r>
            <a:rPr lang="ja-JP" altLang="en-US" sz="1200" b="0" i="0" baseline="0">
              <a:solidFill>
                <a:schemeClr val="dk1"/>
              </a:solidFill>
              <a:effectLst/>
              <a:latin typeface="ＭＳ Ｐゴシック" pitchFamily="50" charset="-128"/>
              <a:ea typeface="ＭＳ Ｐゴシック" pitchFamily="50" charset="-128"/>
              <a:cs typeface="+mn-cs"/>
            </a:rPr>
            <a:t>により</a:t>
          </a:r>
          <a:r>
            <a:rPr lang="ja-JP" altLang="ja-JP" sz="1200" b="0" i="0" baseline="0">
              <a:solidFill>
                <a:schemeClr val="dk1"/>
              </a:solidFill>
              <a:effectLst/>
              <a:latin typeface="ＭＳ Ｐゴシック" pitchFamily="50" charset="-128"/>
              <a:ea typeface="ＭＳ Ｐゴシック" pitchFamily="50" charset="-128"/>
              <a:cs typeface="+mn-cs"/>
            </a:rPr>
            <a:t>前年度に比べ０．</a:t>
          </a:r>
          <a:r>
            <a:rPr lang="ja-JP" altLang="en-US" sz="1200" b="0" i="0" baseline="0">
              <a:solidFill>
                <a:schemeClr val="dk1"/>
              </a:solidFill>
              <a:effectLst/>
              <a:latin typeface="ＭＳ Ｐゴシック" pitchFamily="50" charset="-128"/>
              <a:ea typeface="ＭＳ Ｐゴシック" pitchFamily="50" charset="-128"/>
              <a:cs typeface="+mn-cs"/>
            </a:rPr>
            <a:t>７</a:t>
          </a:r>
          <a:r>
            <a:rPr lang="ja-JP" altLang="ja-JP" sz="1200" b="0" i="0" baseline="0">
              <a:solidFill>
                <a:schemeClr val="dk1"/>
              </a:solidFill>
              <a:effectLst/>
              <a:latin typeface="ＭＳ Ｐゴシック" pitchFamily="50" charset="-128"/>
              <a:ea typeface="ＭＳ Ｐゴシック" pitchFamily="50" charset="-128"/>
              <a:cs typeface="+mn-cs"/>
            </a:rPr>
            <a:t>％減少しているが、類似団体平均を１．</a:t>
          </a:r>
          <a:r>
            <a:rPr lang="ja-JP" altLang="en-US" sz="1200" b="0" i="0" baseline="0">
              <a:solidFill>
                <a:schemeClr val="dk1"/>
              </a:solidFill>
              <a:effectLst/>
              <a:latin typeface="ＭＳ Ｐゴシック" pitchFamily="50" charset="-128"/>
              <a:ea typeface="ＭＳ Ｐゴシック" pitchFamily="50" charset="-128"/>
              <a:cs typeface="+mn-cs"/>
            </a:rPr>
            <a:t>６</a:t>
          </a:r>
          <a:r>
            <a:rPr lang="ja-JP" altLang="ja-JP" sz="1200" b="0" i="0" baseline="0">
              <a:solidFill>
                <a:schemeClr val="dk1"/>
              </a:solidFill>
              <a:effectLst/>
              <a:latin typeface="ＭＳ Ｐゴシック" pitchFamily="50" charset="-128"/>
              <a:ea typeface="ＭＳ Ｐゴシック" pitchFamily="50" charset="-128"/>
              <a:cs typeface="+mn-cs"/>
            </a:rPr>
            <a:t>％上回っている。</a:t>
          </a:r>
          <a:endParaRPr lang="en-US" altLang="ja-JP" sz="1200" b="0" i="0" baseline="0">
            <a:solidFill>
              <a:schemeClr val="dk1"/>
            </a:solidFill>
            <a:effectLst/>
            <a:latin typeface="ＭＳ Ｐゴシック" pitchFamily="50" charset="-128"/>
            <a:ea typeface="ＭＳ Ｐゴシック" pitchFamily="50" charset="-128"/>
            <a:cs typeface="+mn-cs"/>
          </a:endParaRPr>
        </a:p>
        <a:p>
          <a:r>
            <a:rPr lang="ja-JP" altLang="en-US" sz="1200" b="0" i="0" baseline="0">
              <a:solidFill>
                <a:schemeClr val="dk1"/>
              </a:solidFill>
              <a:effectLst/>
              <a:latin typeface="ＭＳ Ｐゴシック" pitchFamily="50" charset="-128"/>
              <a:ea typeface="ＭＳ Ｐゴシック" pitchFamily="50" charset="-128"/>
              <a:cs typeface="+mn-cs"/>
            </a:rPr>
            <a:t>　</a:t>
          </a:r>
          <a:r>
            <a:rPr lang="ja-JP" altLang="ja-JP" sz="1200" b="0" i="0" baseline="0">
              <a:solidFill>
                <a:schemeClr val="dk1"/>
              </a:solidFill>
              <a:effectLst/>
              <a:latin typeface="ＭＳ Ｐゴシック" pitchFamily="50" charset="-128"/>
              <a:ea typeface="ＭＳ Ｐゴシック" pitchFamily="50" charset="-128"/>
              <a:cs typeface="+mn-cs"/>
            </a:rPr>
            <a:t>今後</a:t>
          </a:r>
          <a:r>
            <a:rPr lang="ja-JP" altLang="en-US" sz="1200" b="0" i="0" baseline="0">
              <a:solidFill>
                <a:schemeClr val="dk1"/>
              </a:solidFill>
              <a:effectLst/>
              <a:latin typeface="ＭＳ Ｐゴシック" pitchFamily="50" charset="-128"/>
              <a:ea typeface="ＭＳ Ｐゴシック" pitchFamily="50" charset="-128"/>
              <a:cs typeface="+mn-cs"/>
            </a:rPr>
            <a:t>は</a:t>
          </a:r>
          <a:r>
            <a:rPr lang="ja-JP" altLang="ja-JP" sz="1200" b="0" i="0" baseline="0">
              <a:solidFill>
                <a:schemeClr val="dk1"/>
              </a:solidFill>
              <a:effectLst/>
              <a:latin typeface="ＭＳ Ｐゴシック" pitchFamily="50" charset="-128"/>
              <a:ea typeface="ＭＳ Ｐゴシック" pitchFamily="50" charset="-128"/>
              <a:cs typeface="+mn-cs"/>
            </a:rPr>
            <a:t>、過疎債（ハード・ソフト）や合併特例債など、新規発行により実質公債費比率の上昇が想定されることから、政策評価を踏まえ、重点事業について重点配分するとともに、財源確保について、地方債に過度な依存をすることのない財政運営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0" name="直線コネクタ 369"/>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1"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2" name="直線コネクタ 371"/>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3"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4" name="直線コネクタ 373"/>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22860</xdr:rowOff>
    </xdr:from>
    <xdr:to>
      <xdr:col>24</xdr:col>
      <xdr:colOff>558800</xdr:colOff>
      <xdr:row>43</xdr:row>
      <xdr:rowOff>79163</xdr:rowOff>
    </xdr:to>
    <xdr:cxnSp macro="">
      <xdr:nvCxnSpPr>
        <xdr:cNvPr id="375" name="直線コネクタ 374"/>
        <xdr:cNvCxnSpPr/>
      </xdr:nvCxnSpPr>
      <xdr:spPr>
        <a:xfrm flipV="1">
          <a:off x="16179800" y="739521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31344</xdr:rowOff>
    </xdr:from>
    <xdr:ext cx="762000" cy="259045"/>
    <xdr:sp macro="" textlink="">
      <xdr:nvSpPr>
        <xdr:cNvPr id="376"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7" name="フローチャート : 判断 376"/>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79163</xdr:rowOff>
    </xdr:from>
    <xdr:to>
      <xdr:col>23</xdr:col>
      <xdr:colOff>406400</xdr:colOff>
      <xdr:row>43</xdr:row>
      <xdr:rowOff>95250</xdr:rowOff>
    </xdr:to>
    <xdr:cxnSp macro="">
      <xdr:nvCxnSpPr>
        <xdr:cNvPr id="378" name="直線コネクタ 377"/>
        <xdr:cNvCxnSpPr/>
      </xdr:nvCxnSpPr>
      <xdr:spPr>
        <a:xfrm flipV="1">
          <a:off x="15290800" y="745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79" name="フローチャート : 判断 378"/>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43621</xdr:rowOff>
    </xdr:from>
    <xdr:ext cx="736600" cy="259045"/>
    <xdr:sp macro="" textlink="">
      <xdr:nvSpPr>
        <xdr:cNvPr id="380" name="テキスト ボックス 379"/>
        <xdr:cNvSpPr txBox="1"/>
      </xdr:nvSpPr>
      <xdr:spPr>
        <a:xfrm>
          <a:off x="15798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111337</xdr:rowOff>
    </xdr:to>
    <xdr:cxnSp macro="">
      <xdr:nvCxnSpPr>
        <xdr:cNvPr id="381" name="直線コネクタ 380"/>
        <xdr:cNvCxnSpPr/>
      </xdr:nvCxnSpPr>
      <xdr:spPr>
        <a:xfrm flipV="1">
          <a:off x="14401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2" name="フローチャート : 判断 381"/>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107967</xdr:rowOff>
    </xdr:from>
    <xdr:ext cx="762000" cy="259045"/>
    <xdr:sp macro="" textlink="">
      <xdr:nvSpPr>
        <xdr:cNvPr id="383" name="テキスト ボックス 382"/>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111337</xdr:rowOff>
    </xdr:from>
    <xdr:to>
      <xdr:col>21</xdr:col>
      <xdr:colOff>0</xdr:colOff>
      <xdr:row>43</xdr:row>
      <xdr:rowOff>143510</xdr:rowOff>
    </xdr:to>
    <xdr:cxnSp macro="">
      <xdr:nvCxnSpPr>
        <xdr:cNvPr id="384" name="直線コネクタ 383"/>
        <xdr:cNvCxnSpPr/>
      </xdr:nvCxnSpPr>
      <xdr:spPr>
        <a:xfrm flipV="1">
          <a:off x="13512800" y="74836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5" name="フローチャート : 判断 384"/>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6" name="テキスト ボックス 385"/>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7" name="フローチャート : 判断 386"/>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88" name="テキスト ボックス 387"/>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143510</xdr:rowOff>
    </xdr:from>
    <xdr:to>
      <xdr:col>24</xdr:col>
      <xdr:colOff>609600</xdr:colOff>
      <xdr:row>43</xdr:row>
      <xdr:rowOff>73660</xdr:rowOff>
    </xdr:to>
    <xdr:sp macro="" textlink="">
      <xdr:nvSpPr>
        <xdr:cNvPr id="394" name="円/楕円 393"/>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115587</xdr:rowOff>
    </xdr:from>
    <xdr:ext cx="762000" cy="259045"/>
    <xdr:sp macro="" textlink="">
      <xdr:nvSpPr>
        <xdr:cNvPr id="395"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28363</xdr:rowOff>
    </xdr:from>
    <xdr:to>
      <xdr:col>23</xdr:col>
      <xdr:colOff>457200</xdr:colOff>
      <xdr:row>43</xdr:row>
      <xdr:rowOff>129963</xdr:rowOff>
    </xdr:to>
    <xdr:sp macro="" textlink="">
      <xdr:nvSpPr>
        <xdr:cNvPr id="396" name="円/楕円 395"/>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114740</xdr:rowOff>
    </xdr:from>
    <xdr:ext cx="736600" cy="259045"/>
    <xdr:sp macro="" textlink="">
      <xdr:nvSpPr>
        <xdr:cNvPr id="397" name="テキスト ボックス 396"/>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398" name="円/楕円 397"/>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399" name="テキスト ボックス 398"/>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60537</xdr:rowOff>
    </xdr:from>
    <xdr:to>
      <xdr:col>21</xdr:col>
      <xdr:colOff>50800</xdr:colOff>
      <xdr:row>43</xdr:row>
      <xdr:rowOff>162137</xdr:rowOff>
    </xdr:to>
    <xdr:sp macro="" textlink="">
      <xdr:nvSpPr>
        <xdr:cNvPr id="400" name="円/楕円 399"/>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146914</xdr:rowOff>
    </xdr:from>
    <xdr:ext cx="762000" cy="259045"/>
    <xdr:sp macro="" textlink="">
      <xdr:nvSpPr>
        <xdr:cNvPr id="401" name="テキスト ボックス 400"/>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2" name="円/楕円 401"/>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33037</xdr:rowOff>
    </xdr:from>
    <xdr:ext cx="762000" cy="259045"/>
    <xdr:sp macro="" textlink="">
      <xdr:nvSpPr>
        <xdr:cNvPr id="403" name="テキスト ボックス 402"/>
        <xdr:cNvSpPr txBox="1"/>
      </xdr:nvSpPr>
      <xdr:spPr>
        <a:xfrm>
          <a:off x="13131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を下回っている主な要因としては、行財政改革（職員数の減、地方債の繰上償還）による義務的経費の減少により、余剰財源の積立て幅が増加し、将来負担額の控除財源である基金残高の増加（財調、減債、地域づくり）したことが上げられる。今後も義務的経費の抑制に努め、財政健全化を図る。</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4" name="直線コネクタ 433"/>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5"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6" name="直線コネクタ 435"/>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39"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0" name="フローチャート : 判断 439"/>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1" name="フローチャート : 判断 440"/>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2" name="テキスト ボックス 441"/>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123613</xdr:rowOff>
    </xdr:from>
    <xdr:to>
      <xdr:col>22</xdr:col>
      <xdr:colOff>254000</xdr:colOff>
      <xdr:row>17</xdr:row>
      <xdr:rowOff>53763</xdr:rowOff>
    </xdr:to>
    <xdr:sp macro="" textlink="">
      <xdr:nvSpPr>
        <xdr:cNvPr id="443" name="フローチャート : 判断 442"/>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4" name="テキスト ボックス 443"/>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21106</xdr:rowOff>
    </xdr:from>
    <xdr:to>
      <xdr:col>21</xdr:col>
      <xdr:colOff>50800</xdr:colOff>
      <xdr:row>17</xdr:row>
      <xdr:rowOff>122706</xdr:rowOff>
    </xdr:to>
    <xdr:sp macro="" textlink="">
      <xdr:nvSpPr>
        <xdr:cNvPr id="445" name="フローチャート : 判断 444"/>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46" name="テキスト ボックス 445"/>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47" name="フローチャート : 判断 446"/>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154110</xdr:rowOff>
    </xdr:from>
    <xdr:ext cx="762000" cy="259045"/>
    <xdr:sp macro="" textlink="">
      <xdr:nvSpPr>
        <xdr:cNvPr id="448" name="テキスト ボックス 447"/>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13</xdr:row>
      <xdr:rowOff>34713</xdr:rowOff>
    </xdr:from>
    <xdr:to>
      <xdr:col>19</xdr:col>
      <xdr:colOff>533400</xdr:colOff>
      <xdr:row>13</xdr:row>
      <xdr:rowOff>136313</xdr:rowOff>
    </xdr:to>
    <xdr:sp macro="" textlink="">
      <xdr:nvSpPr>
        <xdr:cNvPr id="454" name="円/楕円 453"/>
        <xdr:cNvSpPr/>
      </xdr:nvSpPr>
      <xdr:spPr>
        <a:xfrm>
          <a:off x="13462000" y="22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146490</xdr:rowOff>
    </xdr:from>
    <xdr:ext cx="762000" cy="259045"/>
    <xdr:sp macro="" textlink="">
      <xdr:nvSpPr>
        <xdr:cNvPr id="455" name="テキスト ボックス 454"/>
        <xdr:cNvSpPr txBox="1"/>
      </xdr:nvSpPr>
      <xdr:spPr>
        <a:xfrm>
          <a:off x="13131800" y="203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49,625
49,381
170.11
33,281,520
31,114,569
1,830,858
19,297,903
26,895,686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交付税や臨時財政対策債</a:t>
          </a:r>
          <a:r>
            <a:rPr lang="ja-JP" altLang="en-US" sz="1200" b="0" i="0" baseline="0">
              <a:solidFill>
                <a:schemeClr val="dk1"/>
              </a:solidFill>
              <a:effectLst/>
              <a:latin typeface="+mn-lt"/>
              <a:ea typeface="+mn-ea"/>
              <a:cs typeface="+mn-cs"/>
            </a:rPr>
            <a:t>は減少したものの、</a:t>
          </a:r>
          <a:r>
            <a:rPr lang="ja-JP" altLang="ja-JP" sz="1200" b="0" i="0" baseline="0">
              <a:solidFill>
                <a:schemeClr val="dk1"/>
              </a:solidFill>
              <a:effectLst/>
              <a:latin typeface="+mn-lt"/>
              <a:ea typeface="+mn-ea"/>
              <a:cs typeface="+mn-cs"/>
            </a:rPr>
            <a:t>平成１８年度に合併後、集中改革プランに掲げた定員適正化計画により平成２８年４月１日までに職員１６０人削減（△２５．６％）を目標に努めた結果、人件費の経常収支比率が前年度よりも０．</a:t>
          </a:r>
          <a:r>
            <a:rPr lang="ja-JP" altLang="en-US" sz="1200" b="0" i="0" baseline="0">
              <a:solidFill>
                <a:schemeClr val="dk1"/>
              </a:solidFill>
              <a:effectLst/>
              <a:latin typeface="+mn-lt"/>
              <a:ea typeface="+mn-ea"/>
              <a:cs typeface="+mn-cs"/>
            </a:rPr>
            <a:t>４</a:t>
          </a:r>
          <a:r>
            <a:rPr lang="ja-JP" altLang="ja-JP" sz="1200" b="0" i="0" baseline="0">
              <a:solidFill>
                <a:schemeClr val="dk1"/>
              </a:solidFill>
              <a:effectLst/>
              <a:latin typeface="+mn-lt"/>
              <a:ea typeface="+mn-ea"/>
              <a:cs typeface="+mn-cs"/>
            </a:rPr>
            <a:t>％改善した。</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139700</xdr:rowOff>
    </xdr:from>
    <xdr:to>
      <xdr:col>7</xdr:col>
      <xdr:colOff>15875</xdr:colOff>
      <xdr:row>39</xdr:row>
      <xdr:rowOff>19050</xdr:rowOff>
    </xdr:to>
    <xdr:cxnSp macro="">
      <xdr:nvCxnSpPr>
        <xdr:cNvPr id="64" name="直線コネクタ 63"/>
        <xdr:cNvCxnSpPr/>
      </xdr:nvCxnSpPr>
      <xdr:spPr>
        <a:xfrm flipV="1">
          <a:off x="3987800" y="6654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5"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19050</xdr:rowOff>
    </xdr:from>
    <xdr:to>
      <xdr:col>5</xdr:col>
      <xdr:colOff>549275</xdr:colOff>
      <xdr:row>39</xdr:row>
      <xdr:rowOff>120650</xdr:rowOff>
    </xdr:to>
    <xdr:cxnSp macro="">
      <xdr:nvCxnSpPr>
        <xdr:cNvPr id="67" name="直線コネクタ 66"/>
        <xdr:cNvCxnSpPr/>
      </xdr:nvCxnSpPr>
      <xdr:spPr>
        <a:xfrm flipV="1">
          <a:off x="3098800" y="670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69" name="テキスト ボックス 68"/>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95250</xdr:rowOff>
    </xdr:from>
    <xdr:to>
      <xdr:col>4</xdr:col>
      <xdr:colOff>346075</xdr:colOff>
      <xdr:row>39</xdr:row>
      <xdr:rowOff>120650</xdr:rowOff>
    </xdr:to>
    <xdr:cxnSp macro="">
      <xdr:nvCxnSpPr>
        <xdr:cNvPr id="70" name="直線コネクタ 69"/>
        <xdr:cNvCxnSpPr/>
      </xdr:nvCxnSpPr>
      <xdr:spPr>
        <a:xfrm>
          <a:off x="2209800" y="678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39</xdr:row>
      <xdr:rowOff>95250</xdr:rowOff>
    </xdr:to>
    <xdr:cxnSp macro="">
      <xdr:nvCxnSpPr>
        <xdr:cNvPr id="73" name="直線コネクタ 72"/>
        <xdr:cNvCxnSpPr/>
      </xdr:nvCxnSpPr>
      <xdr:spPr>
        <a:xfrm>
          <a:off x="1320800" y="6680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5" name="テキスト ボックス 74"/>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88900</xdr:rowOff>
    </xdr:from>
    <xdr:to>
      <xdr:col>7</xdr:col>
      <xdr:colOff>66675</xdr:colOff>
      <xdr:row>39</xdr:row>
      <xdr:rowOff>19050</xdr:rowOff>
    </xdr:to>
    <xdr:sp macro="" textlink="">
      <xdr:nvSpPr>
        <xdr:cNvPr id="83" name="円/楕円 82"/>
        <xdr:cNvSpPr/>
      </xdr:nvSpPr>
      <xdr:spPr>
        <a:xfrm>
          <a:off x="4775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60977</xdr:rowOff>
    </xdr:from>
    <xdr:ext cx="762000" cy="259045"/>
    <xdr:sp macro="" textlink="">
      <xdr:nvSpPr>
        <xdr:cNvPr id="84" name="人件費該当値テキスト"/>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139700</xdr:rowOff>
    </xdr:from>
    <xdr:to>
      <xdr:col>5</xdr:col>
      <xdr:colOff>600075</xdr:colOff>
      <xdr:row>39</xdr:row>
      <xdr:rowOff>69850</xdr:rowOff>
    </xdr:to>
    <xdr:sp macro="" textlink="">
      <xdr:nvSpPr>
        <xdr:cNvPr id="85" name="円/楕円 84"/>
        <xdr:cNvSpPr/>
      </xdr:nvSpPr>
      <xdr:spPr>
        <a:xfrm>
          <a:off x="3937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54627</xdr:rowOff>
    </xdr:from>
    <xdr:ext cx="736600" cy="259045"/>
    <xdr:sp macro="" textlink="">
      <xdr:nvSpPr>
        <xdr:cNvPr id="86" name="テキスト ボックス 85"/>
        <xdr:cNvSpPr txBox="1"/>
      </xdr:nvSpPr>
      <xdr:spPr>
        <a:xfrm>
          <a:off x="3606800" y="674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69850</xdr:rowOff>
    </xdr:from>
    <xdr:to>
      <xdr:col>4</xdr:col>
      <xdr:colOff>396875</xdr:colOff>
      <xdr:row>40</xdr:row>
      <xdr:rowOff>0</xdr:rowOff>
    </xdr:to>
    <xdr:sp macro="" textlink="">
      <xdr:nvSpPr>
        <xdr:cNvPr id="87" name="円/楕円 86"/>
        <xdr:cNvSpPr/>
      </xdr:nvSpPr>
      <xdr:spPr>
        <a:xfrm>
          <a:off x="3048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156227</xdr:rowOff>
    </xdr:from>
    <xdr:ext cx="762000" cy="259045"/>
    <xdr:sp macro="" textlink="">
      <xdr:nvSpPr>
        <xdr:cNvPr id="88" name="テキスト ボックス 87"/>
        <xdr:cNvSpPr txBox="1"/>
      </xdr:nvSpPr>
      <xdr:spPr>
        <a:xfrm>
          <a:off x="2717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44450</xdr:rowOff>
    </xdr:from>
    <xdr:to>
      <xdr:col>3</xdr:col>
      <xdr:colOff>193675</xdr:colOff>
      <xdr:row>39</xdr:row>
      <xdr:rowOff>146050</xdr:rowOff>
    </xdr:to>
    <xdr:sp macro="" textlink="">
      <xdr:nvSpPr>
        <xdr:cNvPr id="89" name="円/楕円 88"/>
        <xdr:cNvSpPr/>
      </xdr:nvSpPr>
      <xdr:spPr>
        <a:xfrm>
          <a:off x="2159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130827</xdr:rowOff>
    </xdr:from>
    <xdr:ext cx="762000" cy="259045"/>
    <xdr:sp macro="" textlink="">
      <xdr:nvSpPr>
        <xdr:cNvPr id="90" name="テキスト ボックス 89"/>
        <xdr:cNvSpPr txBox="1"/>
      </xdr:nvSpPr>
      <xdr:spPr>
        <a:xfrm>
          <a:off x="1828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1" name="円/楕円 90"/>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54627</xdr:rowOff>
    </xdr:from>
    <xdr:ext cx="762000" cy="259045"/>
    <xdr:sp macro="" textlink="">
      <xdr:nvSpPr>
        <xdr:cNvPr id="92" name="テキスト ボックス 91"/>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交付税や臨時財政対策債が増加したものの、収集運搬業務の委託などにより前年度比０．</a:t>
          </a:r>
          <a:r>
            <a:rPr kumimoji="1" lang="ja-JP" altLang="en-US" sz="120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の増加</a:t>
          </a:r>
          <a:r>
            <a:rPr kumimoji="1" lang="ja-JP" altLang="ja-JP" sz="1200">
              <a:solidFill>
                <a:schemeClr val="dk1"/>
              </a:solidFill>
              <a:effectLst/>
              <a:latin typeface="+mn-lt"/>
              <a:ea typeface="+mn-ea"/>
              <a:cs typeface="+mn-cs"/>
            </a:rPr>
            <a:t>となった。</a:t>
          </a:r>
          <a:r>
            <a:rPr lang="ja-JP" altLang="ja-JP" sz="1200" b="0" i="0" baseline="0">
              <a:solidFill>
                <a:schemeClr val="dk1"/>
              </a:solidFill>
              <a:effectLst/>
              <a:latin typeface="+mn-lt"/>
              <a:ea typeface="+mn-ea"/>
              <a:cs typeface="+mn-cs"/>
            </a:rPr>
            <a:t>今後も既存経費の見直し、事務の合理化、執行方法の改善等の創意・工夫により、なお一層の効率化に努める。</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48079</xdr:rowOff>
    </xdr:from>
    <xdr:to>
      <xdr:col>24</xdr:col>
      <xdr:colOff>31750</xdr:colOff>
      <xdr:row>13</xdr:row>
      <xdr:rowOff>102507</xdr:rowOff>
    </xdr:to>
    <xdr:cxnSp macro="">
      <xdr:nvCxnSpPr>
        <xdr:cNvPr id="127" name="直線コネクタ 126"/>
        <xdr:cNvCxnSpPr/>
      </xdr:nvCxnSpPr>
      <xdr:spPr>
        <a:xfrm>
          <a:off x="15671800" y="22769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26307</xdr:rowOff>
    </xdr:from>
    <xdr:to>
      <xdr:col>22</xdr:col>
      <xdr:colOff>565150</xdr:colOff>
      <xdr:row>13</xdr:row>
      <xdr:rowOff>48079</xdr:rowOff>
    </xdr:to>
    <xdr:cxnSp macro="">
      <xdr:nvCxnSpPr>
        <xdr:cNvPr id="130" name="直線コネクタ 129"/>
        <xdr:cNvCxnSpPr/>
      </xdr:nvCxnSpPr>
      <xdr:spPr>
        <a:xfrm>
          <a:off x="14782800" y="2255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121557</xdr:rowOff>
    </xdr:from>
    <xdr:to>
      <xdr:col>21</xdr:col>
      <xdr:colOff>361950</xdr:colOff>
      <xdr:row>13</xdr:row>
      <xdr:rowOff>26307</xdr:rowOff>
    </xdr:to>
    <xdr:cxnSp macro="">
      <xdr:nvCxnSpPr>
        <xdr:cNvPr id="133" name="直線コネクタ 132"/>
        <xdr:cNvCxnSpPr/>
      </xdr:nvCxnSpPr>
      <xdr:spPr>
        <a:xfrm>
          <a:off x="13893800" y="2178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110671</xdr:rowOff>
    </xdr:from>
    <xdr:to>
      <xdr:col>20</xdr:col>
      <xdr:colOff>158750</xdr:colOff>
      <xdr:row>12</xdr:row>
      <xdr:rowOff>121557</xdr:rowOff>
    </xdr:to>
    <xdr:cxnSp macro="">
      <xdr:nvCxnSpPr>
        <xdr:cNvPr id="136" name="直線コネクタ 135"/>
        <xdr:cNvCxnSpPr/>
      </xdr:nvCxnSpPr>
      <xdr:spPr>
        <a:xfrm>
          <a:off x="13004800" y="2168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0" name="テキスト ボックス 139"/>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51707</xdr:rowOff>
    </xdr:from>
    <xdr:to>
      <xdr:col>24</xdr:col>
      <xdr:colOff>82550</xdr:colOff>
      <xdr:row>13</xdr:row>
      <xdr:rowOff>153307</xdr:rowOff>
    </xdr:to>
    <xdr:sp macro="" textlink="">
      <xdr:nvSpPr>
        <xdr:cNvPr id="146" name="円/楕円 145"/>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131734</xdr:rowOff>
    </xdr:from>
    <xdr:ext cx="762000" cy="259045"/>
    <xdr:sp macro="" textlink="">
      <xdr:nvSpPr>
        <xdr:cNvPr id="147" name="物件費該当値テキスト"/>
        <xdr:cNvSpPr txBox="1"/>
      </xdr:nvSpPr>
      <xdr:spPr>
        <a:xfrm>
          <a:off x="16598900" y="2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168729</xdr:rowOff>
    </xdr:from>
    <xdr:to>
      <xdr:col>22</xdr:col>
      <xdr:colOff>615950</xdr:colOff>
      <xdr:row>13</xdr:row>
      <xdr:rowOff>98879</xdr:rowOff>
    </xdr:to>
    <xdr:sp macro="" textlink="">
      <xdr:nvSpPr>
        <xdr:cNvPr id="148" name="円/楕円 147"/>
        <xdr:cNvSpPr/>
      </xdr:nvSpPr>
      <xdr:spPr>
        <a:xfrm>
          <a:off x="15621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109056</xdr:rowOff>
    </xdr:from>
    <xdr:ext cx="736600" cy="259045"/>
    <xdr:sp macro="" textlink="">
      <xdr:nvSpPr>
        <xdr:cNvPr id="149" name="テキスト ボックス 148"/>
        <xdr:cNvSpPr txBox="1"/>
      </xdr:nvSpPr>
      <xdr:spPr>
        <a:xfrm>
          <a:off x="15290800" y="199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146957</xdr:rowOff>
    </xdr:from>
    <xdr:to>
      <xdr:col>21</xdr:col>
      <xdr:colOff>412750</xdr:colOff>
      <xdr:row>13</xdr:row>
      <xdr:rowOff>77107</xdr:rowOff>
    </xdr:to>
    <xdr:sp macro="" textlink="">
      <xdr:nvSpPr>
        <xdr:cNvPr id="150" name="円/楕円 149"/>
        <xdr:cNvSpPr/>
      </xdr:nvSpPr>
      <xdr:spPr>
        <a:xfrm>
          <a:off x="14732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87284</xdr:rowOff>
    </xdr:from>
    <xdr:ext cx="762000" cy="259045"/>
    <xdr:sp macro="" textlink="">
      <xdr:nvSpPr>
        <xdr:cNvPr id="151" name="テキスト ボックス 150"/>
        <xdr:cNvSpPr txBox="1"/>
      </xdr:nvSpPr>
      <xdr:spPr>
        <a:xfrm>
          <a:off x="14401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70757</xdr:rowOff>
    </xdr:from>
    <xdr:to>
      <xdr:col>20</xdr:col>
      <xdr:colOff>209550</xdr:colOff>
      <xdr:row>13</xdr:row>
      <xdr:rowOff>907</xdr:rowOff>
    </xdr:to>
    <xdr:sp macro="" textlink="">
      <xdr:nvSpPr>
        <xdr:cNvPr id="152" name="円/楕円 151"/>
        <xdr:cNvSpPr/>
      </xdr:nvSpPr>
      <xdr:spPr>
        <a:xfrm>
          <a:off x="13843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11084</xdr:rowOff>
    </xdr:from>
    <xdr:ext cx="762000" cy="259045"/>
    <xdr:sp macro="" textlink="">
      <xdr:nvSpPr>
        <xdr:cNvPr id="153" name="テキスト ボックス 152"/>
        <xdr:cNvSpPr txBox="1"/>
      </xdr:nvSpPr>
      <xdr:spPr>
        <a:xfrm>
          <a:off x="13512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59871</xdr:rowOff>
    </xdr:from>
    <xdr:to>
      <xdr:col>19</xdr:col>
      <xdr:colOff>6350</xdr:colOff>
      <xdr:row>12</xdr:row>
      <xdr:rowOff>161471</xdr:rowOff>
    </xdr:to>
    <xdr:sp macro="" textlink="">
      <xdr:nvSpPr>
        <xdr:cNvPr id="154" name="円/楕円 153"/>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198</xdr:rowOff>
    </xdr:from>
    <xdr:ext cx="762000" cy="259045"/>
    <xdr:sp macro="" textlink="">
      <xdr:nvSpPr>
        <xdr:cNvPr id="155" name="テキスト ボックス 154"/>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臨時福祉給付金の順増はあるものの、</a:t>
          </a:r>
          <a:r>
            <a:rPr lang="ja-JP" altLang="ja-JP" sz="1300" b="0" i="0" baseline="0">
              <a:solidFill>
                <a:schemeClr val="dk1"/>
              </a:solidFill>
              <a:effectLst/>
              <a:latin typeface="+mn-lt"/>
              <a:ea typeface="+mn-ea"/>
              <a:cs typeface="+mn-cs"/>
            </a:rPr>
            <a:t>生活保護費の減などにより類似団体平均値を下回り、前年度</a:t>
          </a:r>
          <a:r>
            <a:rPr lang="ja-JP" altLang="en-US" sz="1300" b="0" i="0" baseline="0">
              <a:solidFill>
                <a:schemeClr val="dk1"/>
              </a:solidFill>
              <a:effectLst/>
              <a:latin typeface="+mn-lt"/>
              <a:ea typeface="+mn-ea"/>
              <a:cs typeface="+mn-cs"/>
            </a:rPr>
            <a:t>と同率となった</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142240</xdr:rowOff>
    </xdr:from>
    <xdr:to>
      <xdr:col>7</xdr:col>
      <xdr:colOff>15875</xdr:colOff>
      <xdr:row>54</xdr:row>
      <xdr:rowOff>142240</xdr:rowOff>
    </xdr:to>
    <xdr:cxnSp macro="">
      <xdr:nvCxnSpPr>
        <xdr:cNvPr id="186" name="直線コネクタ 185"/>
        <xdr:cNvCxnSpPr/>
      </xdr:nvCxnSpPr>
      <xdr:spPr>
        <a:xfrm>
          <a:off x="3987800" y="9400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142240</xdr:rowOff>
    </xdr:from>
    <xdr:to>
      <xdr:col>5</xdr:col>
      <xdr:colOff>549275</xdr:colOff>
      <xdr:row>54</xdr:row>
      <xdr:rowOff>157480</xdr:rowOff>
    </xdr:to>
    <xdr:cxnSp macro="">
      <xdr:nvCxnSpPr>
        <xdr:cNvPr id="189" name="直線コネクタ 188"/>
        <xdr:cNvCxnSpPr/>
      </xdr:nvCxnSpPr>
      <xdr:spPr>
        <a:xfrm flipV="1">
          <a:off x="3098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130810</xdr:rowOff>
    </xdr:from>
    <xdr:to>
      <xdr:col>4</xdr:col>
      <xdr:colOff>346075</xdr:colOff>
      <xdr:row>54</xdr:row>
      <xdr:rowOff>157480</xdr:rowOff>
    </xdr:to>
    <xdr:cxnSp macro="">
      <xdr:nvCxnSpPr>
        <xdr:cNvPr id="192" name="直線コネクタ 191"/>
        <xdr:cNvCxnSpPr/>
      </xdr:nvCxnSpPr>
      <xdr:spPr>
        <a:xfrm>
          <a:off x="2209800" y="92176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130810</xdr:rowOff>
    </xdr:from>
    <xdr:to>
      <xdr:col>3</xdr:col>
      <xdr:colOff>142875</xdr:colOff>
      <xdr:row>54</xdr:row>
      <xdr:rowOff>111760</xdr:rowOff>
    </xdr:to>
    <xdr:cxnSp macro="">
      <xdr:nvCxnSpPr>
        <xdr:cNvPr id="195" name="直線コネクタ 194"/>
        <xdr:cNvCxnSpPr/>
      </xdr:nvCxnSpPr>
      <xdr:spPr>
        <a:xfrm flipV="1">
          <a:off x="1320800" y="92176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81297</xdr:rowOff>
    </xdr:from>
    <xdr:ext cx="762000" cy="259045"/>
    <xdr:sp macro="" textlink="">
      <xdr:nvSpPr>
        <xdr:cNvPr id="199" name="テキスト ボックス 198"/>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91440</xdr:rowOff>
    </xdr:from>
    <xdr:to>
      <xdr:col>7</xdr:col>
      <xdr:colOff>66675</xdr:colOff>
      <xdr:row>55</xdr:row>
      <xdr:rowOff>21590</xdr:rowOff>
    </xdr:to>
    <xdr:sp macro="" textlink="">
      <xdr:nvSpPr>
        <xdr:cNvPr id="205" name="円/楕円 204"/>
        <xdr:cNvSpPr/>
      </xdr:nvSpPr>
      <xdr:spPr>
        <a:xfrm>
          <a:off x="4775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107967</xdr:rowOff>
    </xdr:from>
    <xdr:ext cx="762000" cy="259045"/>
    <xdr:sp macro="" textlink="">
      <xdr:nvSpPr>
        <xdr:cNvPr id="206" name="扶助費該当値テキスト"/>
        <xdr:cNvSpPr txBox="1"/>
      </xdr:nvSpPr>
      <xdr:spPr>
        <a:xfrm>
          <a:off x="4914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91440</xdr:rowOff>
    </xdr:from>
    <xdr:to>
      <xdr:col>5</xdr:col>
      <xdr:colOff>600075</xdr:colOff>
      <xdr:row>55</xdr:row>
      <xdr:rowOff>21590</xdr:rowOff>
    </xdr:to>
    <xdr:sp macro="" textlink="">
      <xdr:nvSpPr>
        <xdr:cNvPr id="207" name="円/楕円 206"/>
        <xdr:cNvSpPr/>
      </xdr:nvSpPr>
      <xdr:spPr>
        <a:xfrm>
          <a:off x="3937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31767</xdr:rowOff>
    </xdr:from>
    <xdr:ext cx="736600" cy="259045"/>
    <xdr:sp macro="" textlink="">
      <xdr:nvSpPr>
        <xdr:cNvPr id="208" name="テキスト ボックス 207"/>
        <xdr:cNvSpPr txBox="1"/>
      </xdr:nvSpPr>
      <xdr:spPr>
        <a:xfrm>
          <a:off x="3606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106680</xdr:rowOff>
    </xdr:from>
    <xdr:to>
      <xdr:col>4</xdr:col>
      <xdr:colOff>396875</xdr:colOff>
      <xdr:row>55</xdr:row>
      <xdr:rowOff>36830</xdr:rowOff>
    </xdr:to>
    <xdr:sp macro="" textlink="">
      <xdr:nvSpPr>
        <xdr:cNvPr id="209" name="円/楕円 208"/>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47007</xdr:rowOff>
    </xdr:from>
    <xdr:ext cx="762000" cy="259045"/>
    <xdr:sp macro="" textlink="">
      <xdr:nvSpPr>
        <xdr:cNvPr id="210" name="テキスト ボックス 209"/>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80010</xdr:rowOff>
    </xdr:from>
    <xdr:to>
      <xdr:col>3</xdr:col>
      <xdr:colOff>193675</xdr:colOff>
      <xdr:row>54</xdr:row>
      <xdr:rowOff>10160</xdr:rowOff>
    </xdr:to>
    <xdr:sp macro="" textlink="">
      <xdr:nvSpPr>
        <xdr:cNvPr id="211" name="円/楕円 210"/>
        <xdr:cNvSpPr/>
      </xdr:nvSpPr>
      <xdr:spPr>
        <a:xfrm>
          <a:off x="2159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20337</xdr:rowOff>
    </xdr:from>
    <xdr:ext cx="762000" cy="259045"/>
    <xdr:sp macro="" textlink="">
      <xdr:nvSpPr>
        <xdr:cNvPr id="212" name="テキスト ボックス 211"/>
        <xdr:cNvSpPr txBox="1"/>
      </xdr:nvSpPr>
      <xdr:spPr>
        <a:xfrm>
          <a:off x="1828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60960</xdr:rowOff>
    </xdr:from>
    <xdr:to>
      <xdr:col>1</xdr:col>
      <xdr:colOff>676275</xdr:colOff>
      <xdr:row>54</xdr:row>
      <xdr:rowOff>162560</xdr:rowOff>
    </xdr:to>
    <xdr:sp macro="" textlink="">
      <xdr:nvSpPr>
        <xdr:cNvPr id="213" name="円/楕円 212"/>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147337</xdr:rowOff>
    </xdr:from>
    <xdr:ext cx="762000" cy="259045"/>
    <xdr:sp macro="" textlink="">
      <xdr:nvSpPr>
        <xdr:cNvPr id="214" name="テキスト ボックス 213"/>
        <xdr:cNvSpPr txBox="1"/>
      </xdr:nvSpPr>
      <xdr:spPr>
        <a:xfrm>
          <a:off x="9398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　類似団体平均を下回っているが高齢化に伴う医療費の増加で介護保険の特別会計への繰出しが多額となっている</a:t>
          </a:r>
          <a:r>
            <a:rPr lang="ja-JP" altLang="en-US" sz="1200" b="0" i="0" baseline="0">
              <a:solidFill>
                <a:schemeClr val="dk1"/>
              </a:solidFill>
              <a:effectLst/>
              <a:latin typeface="+mn-lt"/>
              <a:ea typeface="+mn-ea"/>
              <a:cs typeface="+mn-cs"/>
            </a:rPr>
            <a:t>ものの</a:t>
          </a:r>
          <a:r>
            <a:rPr lang="ja-JP" altLang="ja-JP" sz="1200" b="0" i="0" baseline="0">
              <a:solidFill>
                <a:schemeClr val="dk1"/>
              </a:solidFill>
              <a:effectLst/>
              <a:latin typeface="+mn-lt"/>
              <a:ea typeface="+mn-ea"/>
              <a:cs typeface="+mn-cs"/>
            </a:rPr>
            <a:t>、歳入の交付税や臨時財政対策債が</a:t>
          </a:r>
          <a:r>
            <a:rPr lang="ja-JP" altLang="en-US" sz="1200" b="0" i="0" baseline="0">
              <a:solidFill>
                <a:schemeClr val="dk1"/>
              </a:solidFill>
              <a:effectLst/>
              <a:latin typeface="+mn-lt"/>
              <a:ea typeface="+mn-ea"/>
              <a:cs typeface="+mn-cs"/>
            </a:rPr>
            <a:t>減額し</a:t>
          </a:r>
          <a:r>
            <a:rPr lang="ja-JP" altLang="ja-JP" sz="1200" b="0" i="0" baseline="0">
              <a:solidFill>
                <a:schemeClr val="dk1"/>
              </a:solidFill>
              <a:effectLst/>
              <a:latin typeface="+mn-lt"/>
              <a:ea typeface="+mn-ea"/>
              <a:cs typeface="+mn-cs"/>
            </a:rPr>
            <a:t>前年度と比較すると</a:t>
          </a:r>
          <a:r>
            <a:rPr lang="ja-JP" altLang="en-US" sz="1200" b="0" i="0" baseline="0">
              <a:solidFill>
                <a:schemeClr val="dk1"/>
              </a:solidFill>
              <a:effectLst/>
              <a:latin typeface="+mn-lt"/>
              <a:ea typeface="+mn-ea"/>
              <a:cs typeface="+mn-cs"/>
            </a:rPr>
            <a:t>同率と</a:t>
          </a:r>
          <a:r>
            <a:rPr lang="ja-JP" altLang="ja-JP" sz="1200" b="0" i="0" baseline="0">
              <a:solidFill>
                <a:schemeClr val="dk1"/>
              </a:solidFill>
              <a:effectLst/>
              <a:latin typeface="+mn-lt"/>
              <a:ea typeface="+mn-ea"/>
              <a:cs typeface="+mn-cs"/>
            </a:rPr>
            <a:t>なっている。</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今後も独立採算の原則に基づき料金の適正化や維持管理経費等の削減を図り、総務省の示す繰出基準に従い、適正化に努める。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50800</xdr:rowOff>
    </xdr:to>
    <xdr:cxnSp macro="">
      <xdr:nvCxnSpPr>
        <xdr:cNvPr id="249" name="直線コネクタ 248"/>
        <xdr:cNvCxnSpPr/>
      </xdr:nvCxnSpPr>
      <xdr:spPr>
        <a:xfrm>
          <a:off x="15671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80934</xdr:rowOff>
    </xdr:from>
    <xdr:ext cx="762000" cy="259045"/>
    <xdr:sp macro="" textlink="">
      <xdr:nvSpPr>
        <xdr:cNvPr id="250"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7257</xdr:rowOff>
    </xdr:from>
    <xdr:to>
      <xdr:col>22</xdr:col>
      <xdr:colOff>565150</xdr:colOff>
      <xdr:row>58</xdr:row>
      <xdr:rowOff>50800</xdr:rowOff>
    </xdr:to>
    <xdr:cxnSp macro="">
      <xdr:nvCxnSpPr>
        <xdr:cNvPr id="252" name="直線コネクタ 251"/>
        <xdr:cNvCxnSpPr/>
      </xdr:nvCxnSpPr>
      <xdr:spPr>
        <a:xfrm>
          <a:off x="14782800" y="995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54" name="テキスト ボックス 253"/>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7257</xdr:rowOff>
    </xdr:to>
    <xdr:cxnSp macro="">
      <xdr:nvCxnSpPr>
        <xdr:cNvPr id="255" name="直線コネクタ 254"/>
        <xdr:cNvCxnSpPr/>
      </xdr:nvCxnSpPr>
      <xdr:spPr>
        <a:xfrm>
          <a:off x="13893800" y="991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57" name="テキスト ボックス 256"/>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113393</xdr:rowOff>
    </xdr:from>
    <xdr:to>
      <xdr:col>20</xdr:col>
      <xdr:colOff>158750</xdr:colOff>
      <xdr:row>57</xdr:row>
      <xdr:rowOff>146050</xdr:rowOff>
    </xdr:to>
    <xdr:cxnSp macro="">
      <xdr:nvCxnSpPr>
        <xdr:cNvPr id="258" name="直線コネクタ 257"/>
        <xdr:cNvCxnSpPr/>
      </xdr:nvCxnSpPr>
      <xdr:spPr>
        <a:xfrm>
          <a:off x="13004800" y="9886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0" name="テキスト ボックス 259"/>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2" name="テキスト ボックス 261"/>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8" name="円/楕円 267"/>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16527</xdr:rowOff>
    </xdr:from>
    <xdr:ext cx="762000" cy="259045"/>
    <xdr:sp macro="" textlink="">
      <xdr:nvSpPr>
        <xdr:cNvPr id="269"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0" name="円/楕円 269"/>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71" name="テキスト ボックス 270"/>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127907</xdr:rowOff>
    </xdr:from>
    <xdr:to>
      <xdr:col>21</xdr:col>
      <xdr:colOff>412750</xdr:colOff>
      <xdr:row>58</xdr:row>
      <xdr:rowOff>58057</xdr:rowOff>
    </xdr:to>
    <xdr:sp macro="" textlink="">
      <xdr:nvSpPr>
        <xdr:cNvPr id="272" name="円/楕円 271"/>
        <xdr:cNvSpPr/>
      </xdr:nvSpPr>
      <xdr:spPr>
        <a:xfrm>
          <a:off x="14732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68234</xdr:rowOff>
    </xdr:from>
    <xdr:ext cx="762000" cy="259045"/>
    <xdr:sp macro="" textlink="">
      <xdr:nvSpPr>
        <xdr:cNvPr id="273" name="テキスト ボックス 272"/>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4" name="円/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75" name="テキスト ボックス 274"/>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62593</xdr:rowOff>
    </xdr:from>
    <xdr:to>
      <xdr:col>19</xdr:col>
      <xdr:colOff>6350</xdr:colOff>
      <xdr:row>57</xdr:row>
      <xdr:rowOff>164193</xdr:rowOff>
    </xdr:to>
    <xdr:sp macro="" textlink="">
      <xdr:nvSpPr>
        <xdr:cNvPr id="276" name="円/楕円 275"/>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2920</xdr:rowOff>
    </xdr:from>
    <xdr:ext cx="762000" cy="259045"/>
    <xdr:sp macro="" textlink="">
      <xdr:nvSpPr>
        <xdr:cNvPr id="277" name="テキスト ボックス 276"/>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一部事務組合への負担金</a:t>
          </a:r>
          <a:r>
            <a:rPr lang="ja-JP" altLang="en-US" sz="1200" b="0" i="0" baseline="0">
              <a:solidFill>
                <a:schemeClr val="dk1"/>
              </a:solidFill>
              <a:effectLst/>
              <a:latin typeface="+mn-lt"/>
              <a:ea typeface="+mn-ea"/>
              <a:cs typeface="+mn-cs"/>
            </a:rPr>
            <a:t>が増加</a:t>
          </a:r>
          <a:r>
            <a:rPr lang="ja-JP" altLang="ja-JP" sz="1200" b="0" i="0" baseline="0">
              <a:solidFill>
                <a:schemeClr val="dk1"/>
              </a:solidFill>
              <a:effectLst/>
              <a:latin typeface="+mn-lt"/>
              <a:ea typeface="+mn-ea"/>
              <a:cs typeface="+mn-cs"/>
            </a:rPr>
            <a:t>したことや、歳入の交付税や臨時財政対策債</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増額</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要因となり、前年度と比べ</a:t>
          </a:r>
          <a:r>
            <a:rPr lang="ja-JP" altLang="en-US" sz="1200" b="0" i="0" baseline="0">
              <a:solidFill>
                <a:schemeClr val="dk1"/>
              </a:solidFill>
              <a:effectLst/>
              <a:latin typeface="+mn-lt"/>
              <a:ea typeface="+mn-ea"/>
              <a:cs typeface="+mn-cs"/>
            </a:rPr>
            <a:t>１</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となっている。類似団体平均と比較すると下回ってはいるが、今後も政策評価制度における点検・評価の実施により、公益性・公平性・目的の達成度合等の精査を行うなど、補助金等の抑制に努める。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36</xdr:row>
      <xdr:rowOff>25763</xdr:rowOff>
    </xdr:to>
    <xdr:cxnSp macro="">
      <xdr:nvCxnSpPr>
        <xdr:cNvPr id="311" name="直線コネクタ 310"/>
        <xdr:cNvCxnSpPr/>
      </xdr:nvCxnSpPr>
      <xdr:spPr>
        <a:xfrm>
          <a:off x="15671800" y="609346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144961</xdr:rowOff>
    </xdr:to>
    <xdr:cxnSp macro="">
      <xdr:nvCxnSpPr>
        <xdr:cNvPr id="314" name="直線コネクタ 313"/>
        <xdr:cNvCxnSpPr/>
      </xdr:nvCxnSpPr>
      <xdr:spPr>
        <a:xfrm flipV="1">
          <a:off x="14782800" y="609346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66238</xdr:rowOff>
    </xdr:from>
    <xdr:ext cx="736600" cy="259045"/>
    <xdr:sp macro="" textlink="">
      <xdr:nvSpPr>
        <xdr:cNvPr id="316" name="テキスト ボックス 315"/>
        <xdr:cNvSpPr txBox="1"/>
      </xdr:nvSpPr>
      <xdr:spPr>
        <a:xfrm>
          <a:off x="15290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144961</xdr:rowOff>
    </xdr:from>
    <xdr:to>
      <xdr:col>21</xdr:col>
      <xdr:colOff>361950</xdr:colOff>
      <xdr:row>35</xdr:row>
      <xdr:rowOff>144961</xdr:rowOff>
    </xdr:to>
    <xdr:cxnSp macro="">
      <xdr:nvCxnSpPr>
        <xdr:cNvPr id="317" name="直線コネクタ 316"/>
        <xdr:cNvCxnSpPr/>
      </xdr:nvCxnSpPr>
      <xdr:spPr>
        <a:xfrm>
          <a:off x="13893800" y="6145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9" name="テキスト ボックス 318"/>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105773</xdr:rowOff>
    </xdr:from>
    <xdr:to>
      <xdr:col>20</xdr:col>
      <xdr:colOff>158750</xdr:colOff>
      <xdr:row>35</xdr:row>
      <xdr:rowOff>144961</xdr:rowOff>
    </xdr:to>
    <xdr:cxnSp macro="">
      <xdr:nvCxnSpPr>
        <xdr:cNvPr id="320" name="直線コネクタ 319"/>
        <xdr:cNvCxnSpPr/>
      </xdr:nvCxnSpPr>
      <xdr:spPr>
        <a:xfrm>
          <a:off x="13004800" y="610652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85833</xdr:rowOff>
    </xdr:from>
    <xdr:ext cx="762000" cy="259045"/>
    <xdr:sp macro="" textlink="">
      <xdr:nvSpPr>
        <xdr:cNvPr id="322" name="テキスト ボックス 321"/>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20519</xdr:rowOff>
    </xdr:from>
    <xdr:ext cx="762000" cy="259045"/>
    <xdr:sp macro="" textlink="">
      <xdr:nvSpPr>
        <xdr:cNvPr id="324" name="テキスト ボックス 323"/>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146413</xdr:rowOff>
    </xdr:from>
    <xdr:to>
      <xdr:col>24</xdr:col>
      <xdr:colOff>82550</xdr:colOff>
      <xdr:row>36</xdr:row>
      <xdr:rowOff>76563</xdr:rowOff>
    </xdr:to>
    <xdr:sp macro="" textlink="">
      <xdr:nvSpPr>
        <xdr:cNvPr id="330" name="円/楕円 329"/>
        <xdr:cNvSpPr/>
      </xdr:nvSpPr>
      <xdr:spPr>
        <a:xfrm>
          <a:off x="16459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162940</xdr:rowOff>
    </xdr:from>
    <xdr:ext cx="762000" cy="259045"/>
    <xdr:sp macro="" textlink="">
      <xdr:nvSpPr>
        <xdr:cNvPr id="331" name="補助費等該当値テキスト"/>
        <xdr:cNvSpPr txBox="1"/>
      </xdr:nvSpPr>
      <xdr:spPr>
        <a:xfrm>
          <a:off x="16598900" y="59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32" name="円/楕円 331"/>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33" name="テキスト ボックス 332"/>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94161</xdr:rowOff>
    </xdr:from>
    <xdr:to>
      <xdr:col>21</xdr:col>
      <xdr:colOff>412750</xdr:colOff>
      <xdr:row>36</xdr:row>
      <xdr:rowOff>24311</xdr:rowOff>
    </xdr:to>
    <xdr:sp macro="" textlink="">
      <xdr:nvSpPr>
        <xdr:cNvPr id="334" name="円/楕円 333"/>
        <xdr:cNvSpPr/>
      </xdr:nvSpPr>
      <xdr:spPr>
        <a:xfrm>
          <a:off x="14732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34488</xdr:rowOff>
    </xdr:from>
    <xdr:ext cx="762000" cy="259045"/>
    <xdr:sp macro="" textlink="">
      <xdr:nvSpPr>
        <xdr:cNvPr id="335" name="テキスト ボックス 334"/>
        <xdr:cNvSpPr txBox="1"/>
      </xdr:nvSpPr>
      <xdr:spPr>
        <a:xfrm>
          <a:off x="14401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94161</xdr:rowOff>
    </xdr:from>
    <xdr:to>
      <xdr:col>20</xdr:col>
      <xdr:colOff>209550</xdr:colOff>
      <xdr:row>36</xdr:row>
      <xdr:rowOff>24311</xdr:rowOff>
    </xdr:to>
    <xdr:sp macro="" textlink="">
      <xdr:nvSpPr>
        <xdr:cNvPr id="336" name="円/楕円 335"/>
        <xdr:cNvSpPr/>
      </xdr:nvSpPr>
      <xdr:spPr>
        <a:xfrm>
          <a:off x="13843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34488</xdr:rowOff>
    </xdr:from>
    <xdr:ext cx="762000" cy="259045"/>
    <xdr:sp macro="" textlink="">
      <xdr:nvSpPr>
        <xdr:cNvPr id="337" name="テキスト ボックス 336"/>
        <xdr:cNvSpPr txBox="1"/>
      </xdr:nvSpPr>
      <xdr:spPr>
        <a:xfrm>
          <a:off x="13512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54973</xdr:rowOff>
    </xdr:from>
    <xdr:to>
      <xdr:col>19</xdr:col>
      <xdr:colOff>6350</xdr:colOff>
      <xdr:row>35</xdr:row>
      <xdr:rowOff>156573</xdr:rowOff>
    </xdr:to>
    <xdr:sp macro="" textlink="">
      <xdr:nvSpPr>
        <xdr:cNvPr id="338" name="円/楕円 337"/>
        <xdr:cNvSpPr/>
      </xdr:nvSpPr>
      <xdr:spPr>
        <a:xfrm>
          <a:off x="12954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166750</xdr:rowOff>
    </xdr:from>
    <xdr:ext cx="762000" cy="259045"/>
    <xdr:sp macro="" textlink="">
      <xdr:nvSpPr>
        <xdr:cNvPr id="339" name="テキスト ボックス 338"/>
        <xdr:cNvSpPr txBox="1"/>
      </xdr:nvSpPr>
      <xdr:spPr>
        <a:xfrm>
          <a:off x="12623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ea"/>
              <a:ea typeface="+mn-ea"/>
              <a:cs typeface="+mn-cs"/>
            </a:rPr>
            <a:t>　平成</a:t>
          </a:r>
          <a:r>
            <a:rPr lang="en-US" altLang="ja-JP" sz="1200">
              <a:solidFill>
                <a:schemeClr val="dk1"/>
              </a:solidFill>
              <a:effectLst/>
              <a:latin typeface="+mn-ea"/>
              <a:ea typeface="+mn-ea"/>
              <a:cs typeface="+mn-cs"/>
            </a:rPr>
            <a:t>18</a:t>
          </a:r>
          <a:r>
            <a:rPr lang="ja-JP" altLang="ja-JP" sz="1200">
              <a:solidFill>
                <a:schemeClr val="dk1"/>
              </a:solidFill>
              <a:effectLst/>
              <a:latin typeface="+mn-ea"/>
              <a:ea typeface="+mn-ea"/>
              <a:cs typeface="+mn-cs"/>
            </a:rPr>
            <a:t>年度から平成</a:t>
          </a:r>
          <a:r>
            <a:rPr lang="en-US" altLang="ja-JP" sz="1200">
              <a:solidFill>
                <a:schemeClr val="dk1"/>
              </a:solidFill>
              <a:effectLst/>
              <a:latin typeface="+mn-ea"/>
              <a:ea typeface="+mn-ea"/>
              <a:cs typeface="+mn-cs"/>
            </a:rPr>
            <a:t>21</a:t>
          </a:r>
          <a:r>
            <a:rPr lang="ja-JP" altLang="ja-JP" sz="1200">
              <a:solidFill>
                <a:schemeClr val="dk1"/>
              </a:solidFill>
              <a:effectLst/>
              <a:latin typeface="+mn-ea"/>
              <a:ea typeface="+mn-ea"/>
              <a:cs typeface="+mn-cs"/>
            </a:rPr>
            <a:t>年度、及び、平成</a:t>
          </a:r>
          <a:r>
            <a:rPr lang="en-US" altLang="ja-JP" sz="1200">
              <a:solidFill>
                <a:schemeClr val="dk1"/>
              </a:solidFill>
              <a:effectLst/>
              <a:latin typeface="+mn-ea"/>
              <a:ea typeface="+mn-ea"/>
              <a:cs typeface="+mn-cs"/>
            </a:rPr>
            <a:t>23</a:t>
          </a:r>
          <a:r>
            <a:rPr lang="ja-JP" altLang="ja-JP" sz="1200">
              <a:solidFill>
                <a:schemeClr val="dk1"/>
              </a:solidFill>
              <a:effectLst/>
              <a:latin typeface="+mn-ea"/>
              <a:ea typeface="+mn-ea"/>
              <a:cs typeface="+mn-cs"/>
            </a:rPr>
            <a:t>年度から平成</a:t>
          </a:r>
          <a:r>
            <a:rPr lang="en-US" altLang="ja-JP" sz="1200">
              <a:solidFill>
                <a:schemeClr val="dk1"/>
              </a:solidFill>
              <a:effectLst/>
              <a:latin typeface="+mn-ea"/>
              <a:ea typeface="+mn-ea"/>
              <a:cs typeface="+mn-cs"/>
            </a:rPr>
            <a:t>24</a:t>
          </a:r>
          <a:r>
            <a:rPr lang="ja-JP" altLang="ja-JP" sz="1200">
              <a:solidFill>
                <a:schemeClr val="dk1"/>
              </a:solidFill>
              <a:effectLst/>
              <a:latin typeface="+mn-ea"/>
              <a:ea typeface="+mn-ea"/>
              <a:cs typeface="+mn-cs"/>
            </a:rPr>
            <a:t>年度にかけて繰上償還を行い、後年度の公債費の抑制を図ってきているが、類似団体平均に比べ高とまりしている。これは、合併後の多額となっていた市債残高に対し、普通建設事業や合併振興基金の財源として発行した合併特例事業債、臨時財政対策債の元金償還の開始などにより増嵩していることが要因となっている。今後も財政健全化に沿った普通建設事業費への合併特例事業債等の活用が見込まれることから、可能な限り適正な起債管理に努める。</a:t>
          </a:r>
          <a:endParaRPr lang="ja-JP" altLang="ja-JP" sz="16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157480</xdr:rowOff>
    </xdr:from>
    <xdr:to>
      <xdr:col>7</xdr:col>
      <xdr:colOff>15875</xdr:colOff>
      <xdr:row>81</xdr:row>
      <xdr:rowOff>16511</xdr:rowOff>
    </xdr:to>
    <xdr:cxnSp macro="">
      <xdr:nvCxnSpPr>
        <xdr:cNvPr id="372" name="直線コネクタ 371"/>
        <xdr:cNvCxnSpPr/>
      </xdr:nvCxnSpPr>
      <xdr:spPr>
        <a:xfrm flipV="1">
          <a:off x="3987800" y="138734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16511</xdr:rowOff>
    </xdr:from>
    <xdr:to>
      <xdr:col>5</xdr:col>
      <xdr:colOff>549275</xdr:colOff>
      <xdr:row>81</xdr:row>
      <xdr:rowOff>77470</xdr:rowOff>
    </xdr:to>
    <xdr:cxnSp macro="">
      <xdr:nvCxnSpPr>
        <xdr:cNvPr id="375" name="直線コネクタ 374"/>
        <xdr:cNvCxnSpPr/>
      </xdr:nvCxnSpPr>
      <xdr:spPr>
        <a:xfrm flipV="1">
          <a:off x="3098800" y="139039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46989</xdr:rowOff>
    </xdr:from>
    <xdr:to>
      <xdr:col>4</xdr:col>
      <xdr:colOff>346075</xdr:colOff>
      <xdr:row>81</xdr:row>
      <xdr:rowOff>77470</xdr:rowOff>
    </xdr:to>
    <xdr:cxnSp macro="">
      <xdr:nvCxnSpPr>
        <xdr:cNvPr id="378" name="直線コネクタ 377"/>
        <xdr:cNvCxnSpPr/>
      </xdr:nvCxnSpPr>
      <xdr:spPr>
        <a:xfrm>
          <a:off x="2209800" y="13934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0" name="テキスト ボックス 379"/>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119380</xdr:rowOff>
    </xdr:from>
    <xdr:to>
      <xdr:col>3</xdr:col>
      <xdr:colOff>142875</xdr:colOff>
      <xdr:row>81</xdr:row>
      <xdr:rowOff>46989</xdr:rowOff>
    </xdr:to>
    <xdr:cxnSp macro="">
      <xdr:nvCxnSpPr>
        <xdr:cNvPr id="381" name="直線コネクタ 380"/>
        <xdr:cNvCxnSpPr/>
      </xdr:nvCxnSpPr>
      <xdr:spPr>
        <a:xfrm>
          <a:off x="1320800" y="138353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3" name="テキスト ボックス 382"/>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5" name="テキスト ボックス 384"/>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106680</xdr:rowOff>
    </xdr:from>
    <xdr:to>
      <xdr:col>7</xdr:col>
      <xdr:colOff>66675</xdr:colOff>
      <xdr:row>81</xdr:row>
      <xdr:rowOff>36830</xdr:rowOff>
    </xdr:to>
    <xdr:sp macro="" textlink="">
      <xdr:nvSpPr>
        <xdr:cNvPr id="391" name="円/楕円 390"/>
        <xdr:cNvSpPr/>
      </xdr:nvSpPr>
      <xdr:spPr>
        <a:xfrm>
          <a:off x="47752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15257</xdr:rowOff>
    </xdr:from>
    <xdr:ext cx="762000" cy="259045"/>
    <xdr:sp macro="" textlink="">
      <xdr:nvSpPr>
        <xdr:cNvPr id="392" name="公債費該当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137161</xdr:rowOff>
    </xdr:from>
    <xdr:to>
      <xdr:col>5</xdr:col>
      <xdr:colOff>600075</xdr:colOff>
      <xdr:row>81</xdr:row>
      <xdr:rowOff>67311</xdr:rowOff>
    </xdr:to>
    <xdr:sp macro="" textlink="">
      <xdr:nvSpPr>
        <xdr:cNvPr id="393" name="円/楕円 392"/>
        <xdr:cNvSpPr/>
      </xdr:nvSpPr>
      <xdr:spPr>
        <a:xfrm>
          <a:off x="3937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52088</xdr:rowOff>
    </xdr:from>
    <xdr:ext cx="736600" cy="259045"/>
    <xdr:sp macro="" textlink="">
      <xdr:nvSpPr>
        <xdr:cNvPr id="394" name="テキスト ボックス 393"/>
        <xdr:cNvSpPr txBox="1"/>
      </xdr:nvSpPr>
      <xdr:spPr>
        <a:xfrm>
          <a:off x="3606800" y="13939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26670</xdr:rowOff>
    </xdr:from>
    <xdr:to>
      <xdr:col>4</xdr:col>
      <xdr:colOff>396875</xdr:colOff>
      <xdr:row>81</xdr:row>
      <xdr:rowOff>128270</xdr:rowOff>
    </xdr:to>
    <xdr:sp macro="" textlink="">
      <xdr:nvSpPr>
        <xdr:cNvPr id="395" name="円/楕円 394"/>
        <xdr:cNvSpPr/>
      </xdr:nvSpPr>
      <xdr:spPr>
        <a:xfrm>
          <a:off x="30480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113047</xdr:rowOff>
    </xdr:from>
    <xdr:ext cx="762000" cy="259045"/>
    <xdr:sp macro="" textlink="">
      <xdr:nvSpPr>
        <xdr:cNvPr id="396" name="テキスト ボックス 395"/>
        <xdr:cNvSpPr txBox="1"/>
      </xdr:nvSpPr>
      <xdr:spPr>
        <a:xfrm>
          <a:off x="2717800" y="1400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167639</xdr:rowOff>
    </xdr:from>
    <xdr:to>
      <xdr:col>3</xdr:col>
      <xdr:colOff>193675</xdr:colOff>
      <xdr:row>81</xdr:row>
      <xdr:rowOff>97789</xdr:rowOff>
    </xdr:to>
    <xdr:sp macro="" textlink="">
      <xdr:nvSpPr>
        <xdr:cNvPr id="397" name="円/楕円 396"/>
        <xdr:cNvSpPr/>
      </xdr:nvSpPr>
      <xdr:spPr>
        <a:xfrm>
          <a:off x="2159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82566</xdr:rowOff>
    </xdr:from>
    <xdr:ext cx="762000" cy="259045"/>
    <xdr:sp macro="" textlink="">
      <xdr:nvSpPr>
        <xdr:cNvPr id="398" name="テキスト ボックス 397"/>
        <xdr:cNvSpPr txBox="1"/>
      </xdr:nvSpPr>
      <xdr:spPr>
        <a:xfrm>
          <a:off x="1828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68580</xdr:rowOff>
    </xdr:from>
    <xdr:to>
      <xdr:col>1</xdr:col>
      <xdr:colOff>676275</xdr:colOff>
      <xdr:row>80</xdr:row>
      <xdr:rowOff>170180</xdr:rowOff>
    </xdr:to>
    <xdr:sp macro="" textlink="">
      <xdr:nvSpPr>
        <xdr:cNvPr id="399" name="円/楕円 398"/>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154957</xdr:rowOff>
    </xdr:from>
    <xdr:ext cx="762000" cy="259045"/>
    <xdr:sp macro="" textlink="">
      <xdr:nvSpPr>
        <xdr:cNvPr id="400" name="テキスト ボックス 399"/>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人件費</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減</a:t>
          </a:r>
          <a:r>
            <a:rPr lang="ja-JP" altLang="en-US" sz="1200" b="0" i="0" baseline="0">
              <a:solidFill>
                <a:schemeClr val="dk1"/>
              </a:solidFill>
              <a:effectLst/>
              <a:latin typeface="+mn-lt"/>
              <a:ea typeface="+mn-ea"/>
              <a:cs typeface="+mn-cs"/>
            </a:rPr>
            <a:t>額となった</a:t>
          </a:r>
          <a:r>
            <a:rPr lang="ja-JP" altLang="ja-JP" sz="1200" b="0" i="0" baseline="0">
              <a:solidFill>
                <a:schemeClr val="dk1"/>
              </a:solidFill>
              <a:effectLst/>
              <a:latin typeface="+mn-lt"/>
              <a:ea typeface="+mn-ea"/>
              <a:cs typeface="+mn-cs"/>
            </a:rPr>
            <a:t>ものの、</a:t>
          </a:r>
          <a:r>
            <a:rPr lang="ja-JP" altLang="en-US" sz="1200" b="0" i="0" baseline="0">
              <a:solidFill>
                <a:schemeClr val="dk1"/>
              </a:solidFill>
              <a:effectLst/>
              <a:latin typeface="+mn-lt"/>
              <a:ea typeface="+mn-ea"/>
              <a:cs typeface="+mn-cs"/>
            </a:rPr>
            <a:t>一部事務組合への負担金の増額や</a:t>
          </a:r>
          <a:r>
            <a:rPr lang="ja-JP" altLang="ja-JP" sz="1200" b="0" i="0" baseline="0">
              <a:solidFill>
                <a:schemeClr val="dk1"/>
              </a:solidFill>
              <a:effectLst/>
              <a:latin typeface="+mn-lt"/>
              <a:ea typeface="+mn-ea"/>
              <a:cs typeface="+mn-cs"/>
            </a:rPr>
            <a:t>歳入の交付税、臨時財政対策債の</a:t>
          </a:r>
          <a:r>
            <a:rPr lang="ja-JP" altLang="en-US" sz="1200" b="0" i="0" baseline="0">
              <a:solidFill>
                <a:schemeClr val="dk1"/>
              </a:solidFill>
              <a:effectLst/>
              <a:latin typeface="+mn-lt"/>
              <a:ea typeface="+mn-ea"/>
              <a:cs typeface="+mn-cs"/>
            </a:rPr>
            <a:t>減</a:t>
          </a:r>
          <a:r>
            <a:rPr lang="ja-JP" altLang="ja-JP" sz="1200" b="0" i="0" baseline="0">
              <a:solidFill>
                <a:schemeClr val="dk1"/>
              </a:solidFill>
              <a:effectLst/>
              <a:latin typeface="+mn-lt"/>
              <a:ea typeface="+mn-ea"/>
              <a:cs typeface="+mn-cs"/>
            </a:rPr>
            <a:t>額</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要因となり、前年度と比較すると１．</a:t>
          </a:r>
          <a:r>
            <a:rPr lang="ja-JP" altLang="en-US" sz="1200" b="0" i="0" baseline="0">
              <a:solidFill>
                <a:schemeClr val="dk1"/>
              </a:solidFill>
              <a:effectLst/>
              <a:latin typeface="+mn-lt"/>
              <a:ea typeface="+mn-ea"/>
              <a:cs typeface="+mn-cs"/>
            </a:rPr>
            <a:t>７</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高く</a:t>
          </a:r>
          <a:r>
            <a:rPr lang="ja-JP" altLang="ja-JP" sz="1200" b="0" i="0" baseline="0">
              <a:solidFill>
                <a:schemeClr val="dk1"/>
              </a:solidFill>
              <a:effectLst/>
              <a:latin typeface="+mn-lt"/>
              <a:ea typeface="+mn-ea"/>
              <a:cs typeface="+mn-cs"/>
            </a:rPr>
            <a:t>なった。</a:t>
          </a:r>
          <a:endParaRPr lang="ja-JP" altLang="ja-JP" sz="1200">
            <a:effectLst/>
          </a:endParaRPr>
        </a:p>
        <a:p>
          <a:r>
            <a:rPr lang="ja-JP" altLang="ja-JP" sz="1200" b="0" i="0" baseline="0">
              <a:solidFill>
                <a:schemeClr val="dk1"/>
              </a:solidFill>
              <a:effectLst/>
              <a:latin typeface="+mn-lt"/>
              <a:ea typeface="+mn-ea"/>
              <a:cs typeface="+mn-cs"/>
            </a:rPr>
            <a:t>　類似団体平均を大きく下回っている状況ではあるが、今後も行財政改革に取り組み、適正かつ健全な行財政運営に努める。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104139</xdr:rowOff>
    </xdr:to>
    <xdr:cxnSp macro="">
      <xdr:nvCxnSpPr>
        <xdr:cNvPr id="424" name="直線コネクタ 423"/>
        <xdr:cNvCxnSpPr/>
      </xdr:nvCxnSpPr>
      <xdr:spPr>
        <a:xfrm flipV="1">
          <a:off x="16510000" y="12688570"/>
          <a:ext cx="0" cy="1131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7"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8" name="直線コネクタ 427"/>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35560</xdr:rowOff>
    </xdr:from>
    <xdr:to>
      <xdr:col>24</xdr:col>
      <xdr:colOff>31750</xdr:colOff>
      <xdr:row>74</xdr:row>
      <xdr:rowOff>132715</xdr:rowOff>
    </xdr:to>
    <xdr:cxnSp macro="">
      <xdr:nvCxnSpPr>
        <xdr:cNvPr id="429" name="直線コネクタ 428"/>
        <xdr:cNvCxnSpPr/>
      </xdr:nvCxnSpPr>
      <xdr:spPr>
        <a:xfrm>
          <a:off x="15671800" y="1272286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8272</xdr:rowOff>
    </xdr:from>
    <xdr:ext cx="762000" cy="259045"/>
    <xdr:sp macro="" textlink="">
      <xdr:nvSpPr>
        <xdr:cNvPr id="430" name="公債費以外平均値テキスト"/>
        <xdr:cNvSpPr txBox="1"/>
      </xdr:nvSpPr>
      <xdr:spPr>
        <a:xfrm>
          <a:off x="16598900" y="13209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36195</xdr:rowOff>
    </xdr:from>
    <xdr:to>
      <xdr:col>24</xdr:col>
      <xdr:colOff>82550</xdr:colOff>
      <xdr:row>77</xdr:row>
      <xdr:rowOff>137795</xdr:rowOff>
    </xdr:to>
    <xdr:sp macro="" textlink="">
      <xdr:nvSpPr>
        <xdr:cNvPr id="431" name="フローチャート : 判断 430"/>
        <xdr:cNvSpPr/>
      </xdr:nvSpPr>
      <xdr:spPr>
        <a:xfrm>
          <a:off x="164592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35560</xdr:rowOff>
    </xdr:from>
    <xdr:to>
      <xdr:col>22</xdr:col>
      <xdr:colOff>565150</xdr:colOff>
      <xdr:row>74</xdr:row>
      <xdr:rowOff>98425</xdr:rowOff>
    </xdr:to>
    <xdr:cxnSp macro="">
      <xdr:nvCxnSpPr>
        <xdr:cNvPr id="432" name="直線コネクタ 431"/>
        <xdr:cNvCxnSpPr/>
      </xdr:nvCxnSpPr>
      <xdr:spPr>
        <a:xfrm flipV="1">
          <a:off x="14782800" y="127228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xdr:rowOff>
    </xdr:from>
    <xdr:to>
      <xdr:col>22</xdr:col>
      <xdr:colOff>615950</xdr:colOff>
      <xdr:row>77</xdr:row>
      <xdr:rowOff>109220</xdr:rowOff>
    </xdr:to>
    <xdr:sp macro="" textlink="">
      <xdr:nvSpPr>
        <xdr:cNvPr id="433" name="フローチャート : 判断 432"/>
        <xdr:cNvSpPr/>
      </xdr:nvSpPr>
      <xdr:spPr>
        <a:xfrm>
          <a:off x="15621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93997</xdr:rowOff>
    </xdr:from>
    <xdr:ext cx="736600" cy="259045"/>
    <xdr:sp macro="" textlink="">
      <xdr:nvSpPr>
        <xdr:cNvPr id="434" name="テキスト ボックス 433"/>
        <xdr:cNvSpPr txBox="1"/>
      </xdr:nvSpPr>
      <xdr:spPr>
        <a:xfrm>
          <a:off x="15290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127000</xdr:rowOff>
    </xdr:from>
    <xdr:to>
      <xdr:col>21</xdr:col>
      <xdr:colOff>361950</xdr:colOff>
      <xdr:row>74</xdr:row>
      <xdr:rowOff>98425</xdr:rowOff>
    </xdr:to>
    <xdr:cxnSp macro="">
      <xdr:nvCxnSpPr>
        <xdr:cNvPr id="435" name="直線コネクタ 434"/>
        <xdr:cNvCxnSpPr/>
      </xdr:nvCxnSpPr>
      <xdr:spPr>
        <a:xfrm>
          <a:off x="13893800" y="126428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6" name="フローチャート : 判断 435"/>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7" name="テキスト ボックス 436"/>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81280</xdr:rowOff>
    </xdr:from>
    <xdr:to>
      <xdr:col>20</xdr:col>
      <xdr:colOff>158750</xdr:colOff>
      <xdr:row>73</xdr:row>
      <xdr:rowOff>127000</xdr:rowOff>
    </xdr:to>
    <xdr:cxnSp macro="">
      <xdr:nvCxnSpPr>
        <xdr:cNvPr id="438" name="直線コネクタ 437"/>
        <xdr:cNvCxnSpPr/>
      </xdr:nvCxnSpPr>
      <xdr:spPr>
        <a:xfrm>
          <a:off x="13004800" y="12597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1905</xdr:rowOff>
    </xdr:from>
    <xdr:to>
      <xdr:col>20</xdr:col>
      <xdr:colOff>209550</xdr:colOff>
      <xdr:row>77</xdr:row>
      <xdr:rowOff>103505</xdr:rowOff>
    </xdr:to>
    <xdr:sp macro="" textlink="">
      <xdr:nvSpPr>
        <xdr:cNvPr id="439" name="フローチャート : 判断 438"/>
        <xdr:cNvSpPr/>
      </xdr:nvSpPr>
      <xdr:spPr>
        <a:xfrm>
          <a:off x="138430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88282</xdr:rowOff>
    </xdr:from>
    <xdr:ext cx="762000" cy="259045"/>
    <xdr:sp macro="" textlink="">
      <xdr:nvSpPr>
        <xdr:cNvPr id="440" name="テキスト ボックス 439"/>
        <xdr:cNvSpPr txBox="1"/>
      </xdr:nvSpPr>
      <xdr:spPr>
        <a:xfrm>
          <a:off x="13512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41" name="フローチャート : 判断 440"/>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36847</xdr:rowOff>
    </xdr:from>
    <xdr:ext cx="762000" cy="259045"/>
    <xdr:sp macro="" textlink="">
      <xdr:nvSpPr>
        <xdr:cNvPr id="442" name="テキスト ボックス 441"/>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81915</xdr:rowOff>
    </xdr:from>
    <xdr:to>
      <xdr:col>24</xdr:col>
      <xdr:colOff>82550</xdr:colOff>
      <xdr:row>75</xdr:row>
      <xdr:rowOff>12065</xdr:rowOff>
    </xdr:to>
    <xdr:sp macro="" textlink="">
      <xdr:nvSpPr>
        <xdr:cNvPr id="448" name="円/楕円 447"/>
        <xdr:cNvSpPr/>
      </xdr:nvSpPr>
      <xdr:spPr>
        <a:xfrm>
          <a:off x="16459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98442</xdr:rowOff>
    </xdr:from>
    <xdr:ext cx="762000" cy="259045"/>
    <xdr:sp macro="" textlink="">
      <xdr:nvSpPr>
        <xdr:cNvPr id="449" name="公債費以外該当値テキスト"/>
        <xdr:cNvSpPr txBox="1"/>
      </xdr:nvSpPr>
      <xdr:spPr>
        <a:xfrm>
          <a:off x="16598900" y="1261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156210</xdr:rowOff>
    </xdr:from>
    <xdr:to>
      <xdr:col>22</xdr:col>
      <xdr:colOff>615950</xdr:colOff>
      <xdr:row>74</xdr:row>
      <xdr:rowOff>86360</xdr:rowOff>
    </xdr:to>
    <xdr:sp macro="" textlink="">
      <xdr:nvSpPr>
        <xdr:cNvPr id="450" name="円/楕円 449"/>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96537</xdr:rowOff>
    </xdr:from>
    <xdr:ext cx="736600" cy="259045"/>
    <xdr:sp macro="" textlink="">
      <xdr:nvSpPr>
        <xdr:cNvPr id="451" name="テキスト ボックス 450"/>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47625</xdr:rowOff>
    </xdr:from>
    <xdr:to>
      <xdr:col>21</xdr:col>
      <xdr:colOff>412750</xdr:colOff>
      <xdr:row>74</xdr:row>
      <xdr:rowOff>149225</xdr:rowOff>
    </xdr:to>
    <xdr:sp macro="" textlink="">
      <xdr:nvSpPr>
        <xdr:cNvPr id="452" name="円/楕円 451"/>
        <xdr:cNvSpPr/>
      </xdr:nvSpPr>
      <xdr:spPr>
        <a:xfrm>
          <a:off x="14732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159402</xdr:rowOff>
    </xdr:from>
    <xdr:ext cx="762000" cy="259045"/>
    <xdr:sp macro="" textlink="">
      <xdr:nvSpPr>
        <xdr:cNvPr id="453" name="テキスト ボックス 452"/>
        <xdr:cNvSpPr txBox="1"/>
      </xdr:nvSpPr>
      <xdr:spPr>
        <a:xfrm>
          <a:off x="14401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76200</xdr:rowOff>
    </xdr:from>
    <xdr:to>
      <xdr:col>20</xdr:col>
      <xdr:colOff>209550</xdr:colOff>
      <xdr:row>74</xdr:row>
      <xdr:rowOff>6350</xdr:rowOff>
    </xdr:to>
    <xdr:sp macro="" textlink="">
      <xdr:nvSpPr>
        <xdr:cNvPr id="454" name="円/楕円 453"/>
        <xdr:cNvSpPr/>
      </xdr:nvSpPr>
      <xdr:spPr>
        <a:xfrm>
          <a:off x="13843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16527</xdr:rowOff>
    </xdr:from>
    <xdr:ext cx="762000" cy="259045"/>
    <xdr:sp macro="" textlink="">
      <xdr:nvSpPr>
        <xdr:cNvPr id="455" name="テキスト ボックス 454"/>
        <xdr:cNvSpPr txBox="1"/>
      </xdr:nvSpPr>
      <xdr:spPr>
        <a:xfrm>
          <a:off x="13512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30480</xdr:rowOff>
    </xdr:from>
    <xdr:to>
      <xdr:col>19</xdr:col>
      <xdr:colOff>6350</xdr:colOff>
      <xdr:row>73</xdr:row>
      <xdr:rowOff>132080</xdr:rowOff>
    </xdr:to>
    <xdr:sp macro="" textlink="">
      <xdr:nvSpPr>
        <xdr:cNvPr id="456" name="円/楕円 455"/>
        <xdr:cNvSpPr/>
      </xdr:nvSpPr>
      <xdr:spPr>
        <a:xfrm>
          <a:off x="12954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142257</xdr:rowOff>
    </xdr:from>
    <xdr:ext cx="762000" cy="259045"/>
    <xdr:sp macro="" textlink="">
      <xdr:nvSpPr>
        <xdr:cNvPr id="457" name="テキスト ボックス 456"/>
        <xdr:cNvSpPr txBox="1"/>
      </xdr:nvSpPr>
      <xdr:spPr>
        <a:xfrm>
          <a:off x="12623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長崎県南島原市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82865</xdr:rowOff>
    </xdr:from>
    <xdr:to>
      <xdr:col>4</xdr:col>
      <xdr:colOff>1117600</xdr:colOff>
      <xdr:row>15</xdr:row>
      <xdr:rowOff>8616</xdr:rowOff>
    </xdr:to>
    <xdr:cxnSp macro="">
      <xdr:nvCxnSpPr>
        <xdr:cNvPr id="48" name="直線コネクタ 47"/>
        <xdr:cNvCxnSpPr/>
      </xdr:nvCxnSpPr>
      <xdr:spPr bwMode="auto">
        <a:xfrm flipV="1">
          <a:off x="5003800" y="2530790"/>
          <a:ext cx="647700" cy="9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17355</xdr:rowOff>
    </xdr:from>
    <xdr:ext cx="762000" cy="259045"/>
    <xdr:sp macro="" textlink="">
      <xdr:nvSpPr>
        <xdr:cNvPr id="49" name="人口1人当たり決算額の推移平均値テキスト130"/>
        <xdr:cNvSpPr txBox="1"/>
      </xdr:nvSpPr>
      <xdr:spPr>
        <a:xfrm>
          <a:off x="5740400" y="2979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110388</xdr:rowOff>
    </xdr:from>
    <xdr:to>
      <xdr:col>4</xdr:col>
      <xdr:colOff>469900</xdr:colOff>
      <xdr:row>15</xdr:row>
      <xdr:rowOff>8616</xdr:rowOff>
    </xdr:to>
    <xdr:cxnSp macro="">
      <xdr:nvCxnSpPr>
        <xdr:cNvPr id="51" name="直線コネクタ 50"/>
        <xdr:cNvCxnSpPr/>
      </xdr:nvCxnSpPr>
      <xdr:spPr bwMode="auto">
        <a:xfrm>
          <a:off x="4305300" y="2558313"/>
          <a:ext cx="698500" cy="6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165282</xdr:rowOff>
    </xdr:from>
    <xdr:ext cx="736600" cy="259045"/>
    <xdr:sp macro="" textlink="">
      <xdr:nvSpPr>
        <xdr:cNvPr id="53" name="テキスト ボックス 52"/>
        <xdr:cNvSpPr txBox="1"/>
      </xdr:nvSpPr>
      <xdr:spPr>
        <a:xfrm>
          <a:off x="4622800" y="31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55456</xdr:rowOff>
    </xdr:from>
    <xdr:to>
      <xdr:col>3</xdr:col>
      <xdr:colOff>904875</xdr:colOff>
      <xdr:row>14</xdr:row>
      <xdr:rowOff>110388</xdr:rowOff>
    </xdr:to>
    <xdr:cxnSp macro="">
      <xdr:nvCxnSpPr>
        <xdr:cNvPr id="54" name="直線コネクタ 53"/>
        <xdr:cNvCxnSpPr/>
      </xdr:nvCxnSpPr>
      <xdr:spPr bwMode="auto">
        <a:xfrm>
          <a:off x="3606800" y="2503381"/>
          <a:ext cx="698500" cy="54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113596</xdr:rowOff>
    </xdr:from>
    <xdr:ext cx="762000" cy="259045"/>
    <xdr:sp macro="" textlink="">
      <xdr:nvSpPr>
        <xdr:cNvPr id="56" name="テキスト ボックス 55"/>
        <xdr:cNvSpPr txBox="1"/>
      </xdr:nvSpPr>
      <xdr:spPr>
        <a:xfrm>
          <a:off x="3924300" y="307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55456</xdr:rowOff>
    </xdr:from>
    <xdr:to>
      <xdr:col>3</xdr:col>
      <xdr:colOff>206375</xdr:colOff>
      <xdr:row>14</xdr:row>
      <xdr:rowOff>140792</xdr:rowOff>
    </xdr:to>
    <xdr:cxnSp macro="">
      <xdr:nvCxnSpPr>
        <xdr:cNvPr id="57" name="直線コネクタ 56"/>
        <xdr:cNvCxnSpPr/>
      </xdr:nvCxnSpPr>
      <xdr:spPr bwMode="auto">
        <a:xfrm flipV="1">
          <a:off x="2908300" y="2503381"/>
          <a:ext cx="698500" cy="85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31894</xdr:rowOff>
    </xdr:from>
    <xdr:ext cx="762000" cy="259045"/>
    <xdr:sp macro="" textlink="">
      <xdr:nvSpPr>
        <xdr:cNvPr id="59" name="テキスト ボックス 58"/>
        <xdr:cNvSpPr txBox="1"/>
      </xdr:nvSpPr>
      <xdr:spPr>
        <a:xfrm>
          <a:off x="32258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114853</xdr:rowOff>
    </xdr:from>
    <xdr:ext cx="762000" cy="259045"/>
    <xdr:sp macro="" textlink="">
      <xdr:nvSpPr>
        <xdr:cNvPr id="61" name="テキスト ボックス 60"/>
        <xdr:cNvSpPr txBox="1"/>
      </xdr:nvSpPr>
      <xdr:spPr>
        <a:xfrm>
          <a:off x="25273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32065</xdr:rowOff>
    </xdr:from>
    <xdr:to>
      <xdr:col>5</xdr:col>
      <xdr:colOff>34925</xdr:colOff>
      <xdr:row>14</xdr:row>
      <xdr:rowOff>133665</xdr:rowOff>
    </xdr:to>
    <xdr:sp macro="" textlink="">
      <xdr:nvSpPr>
        <xdr:cNvPr id="67" name="円/楕円 66"/>
        <xdr:cNvSpPr/>
      </xdr:nvSpPr>
      <xdr:spPr bwMode="auto">
        <a:xfrm>
          <a:off x="5600700" y="247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48592</xdr:rowOff>
    </xdr:from>
    <xdr:ext cx="762000" cy="259045"/>
    <xdr:sp macro="" textlink="">
      <xdr:nvSpPr>
        <xdr:cNvPr id="68" name="人口1人当たり決算額の推移該当値テキスト130"/>
        <xdr:cNvSpPr txBox="1"/>
      </xdr:nvSpPr>
      <xdr:spPr>
        <a:xfrm>
          <a:off x="5740400" y="232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101,514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129266</xdr:rowOff>
    </xdr:from>
    <xdr:to>
      <xdr:col>4</xdr:col>
      <xdr:colOff>520700</xdr:colOff>
      <xdr:row>15</xdr:row>
      <xdr:rowOff>59416</xdr:rowOff>
    </xdr:to>
    <xdr:sp macro="" textlink="">
      <xdr:nvSpPr>
        <xdr:cNvPr id="69" name="円/楕円 68"/>
        <xdr:cNvSpPr/>
      </xdr:nvSpPr>
      <xdr:spPr bwMode="auto">
        <a:xfrm>
          <a:off x="4953000" y="257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69593</xdr:rowOff>
    </xdr:from>
    <xdr:ext cx="736600" cy="259045"/>
    <xdr:sp macro="" textlink="">
      <xdr:nvSpPr>
        <xdr:cNvPr id="70" name="テキスト ボックス 69"/>
        <xdr:cNvSpPr txBox="1"/>
      </xdr:nvSpPr>
      <xdr:spPr>
        <a:xfrm>
          <a:off x="4622800" y="234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97,262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59588</xdr:rowOff>
    </xdr:from>
    <xdr:to>
      <xdr:col>3</xdr:col>
      <xdr:colOff>955675</xdr:colOff>
      <xdr:row>14</xdr:row>
      <xdr:rowOff>161188</xdr:rowOff>
    </xdr:to>
    <xdr:sp macro="" textlink="">
      <xdr:nvSpPr>
        <xdr:cNvPr id="71" name="円/楕円 70"/>
        <xdr:cNvSpPr/>
      </xdr:nvSpPr>
      <xdr:spPr bwMode="auto">
        <a:xfrm>
          <a:off x="4254500" y="250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171365</xdr:rowOff>
    </xdr:from>
    <xdr:ext cx="762000" cy="259045"/>
    <xdr:sp macro="" textlink="">
      <xdr:nvSpPr>
        <xdr:cNvPr id="72" name="テキスト ボックス 71"/>
        <xdr:cNvSpPr txBox="1"/>
      </xdr:nvSpPr>
      <xdr:spPr>
        <a:xfrm>
          <a:off x="3924300" y="227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100,310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4656</xdr:rowOff>
    </xdr:from>
    <xdr:to>
      <xdr:col>3</xdr:col>
      <xdr:colOff>257175</xdr:colOff>
      <xdr:row>14</xdr:row>
      <xdr:rowOff>106256</xdr:rowOff>
    </xdr:to>
    <xdr:sp macro="" textlink="">
      <xdr:nvSpPr>
        <xdr:cNvPr id="73" name="円/楕円 72"/>
        <xdr:cNvSpPr/>
      </xdr:nvSpPr>
      <xdr:spPr bwMode="auto">
        <a:xfrm>
          <a:off x="3556000" y="245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116433</xdr:rowOff>
    </xdr:from>
    <xdr:ext cx="762000" cy="259045"/>
    <xdr:sp macro="" textlink="">
      <xdr:nvSpPr>
        <xdr:cNvPr id="74" name="テキスト ボックス 73"/>
        <xdr:cNvSpPr txBox="1"/>
      </xdr:nvSpPr>
      <xdr:spPr>
        <a:xfrm>
          <a:off x="3225800" y="222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102,713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89992</xdr:rowOff>
    </xdr:from>
    <xdr:to>
      <xdr:col>2</xdr:col>
      <xdr:colOff>692150</xdr:colOff>
      <xdr:row>15</xdr:row>
      <xdr:rowOff>20142</xdr:rowOff>
    </xdr:to>
    <xdr:sp macro="" textlink="">
      <xdr:nvSpPr>
        <xdr:cNvPr id="75" name="円/楕円 74"/>
        <xdr:cNvSpPr/>
      </xdr:nvSpPr>
      <xdr:spPr bwMode="auto">
        <a:xfrm>
          <a:off x="2857500" y="253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30319</xdr:rowOff>
    </xdr:from>
    <xdr:ext cx="762000" cy="259045"/>
    <xdr:sp macro="" textlink="">
      <xdr:nvSpPr>
        <xdr:cNvPr id="76" name="テキスト ボックス 75"/>
        <xdr:cNvSpPr txBox="1"/>
      </xdr:nvSpPr>
      <xdr:spPr>
        <a:xfrm>
          <a:off x="2527300" y="230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334373</xdr:rowOff>
    </xdr:from>
    <xdr:to>
      <xdr:col>4</xdr:col>
      <xdr:colOff>1117600</xdr:colOff>
      <xdr:row>34</xdr:row>
      <xdr:rowOff>72561</xdr:rowOff>
    </xdr:to>
    <xdr:cxnSp macro="">
      <xdr:nvCxnSpPr>
        <xdr:cNvPr id="111" name="直線コネクタ 110"/>
        <xdr:cNvCxnSpPr/>
      </xdr:nvCxnSpPr>
      <xdr:spPr bwMode="auto">
        <a:xfrm>
          <a:off x="5003800" y="6258923"/>
          <a:ext cx="647700" cy="8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230196</xdr:rowOff>
    </xdr:from>
    <xdr:to>
      <xdr:col>4</xdr:col>
      <xdr:colOff>469900</xdr:colOff>
      <xdr:row>33</xdr:row>
      <xdr:rowOff>334373</xdr:rowOff>
    </xdr:to>
    <xdr:cxnSp macro="">
      <xdr:nvCxnSpPr>
        <xdr:cNvPr id="114" name="直線コネクタ 113"/>
        <xdr:cNvCxnSpPr/>
      </xdr:nvCxnSpPr>
      <xdr:spPr bwMode="auto">
        <a:xfrm>
          <a:off x="4305300" y="6154746"/>
          <a:ext cx="698500" cy="104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191531</xdr:rowOff>
    </xdr:from>
    <xdr:to>
      <xdr:col>3</xdr:col>
      <xdr:colOff>904875</xdr:colOff>
      <xdr:row>33</xdr:row>
      <xdr:rowOff>230196</xdr:rowOff>
    </xdr:to>
    <xdr:cxnSp macro="">
      <xdr:nvCxnSpPr>
        <xdr:cNvPr id="117" name="直線コネクタ 116"/>
        <xdr:cNvCxnSpPr/>
      </xdr:nvCxnSpPr>
      <xdr:spPr bwMode="auto">
        <a:xfrm>
          <a:off x="3606800" y="6116081"/>
          <a:ext cx="698500" cy="38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191531</xdr:rowOff>
    </xdr:from>
    <xdr:to>
      <xdr:col>3</xdr:col>
      <xdr:colOff>206375</xdr:colOff>
      <xdr:row>33</xdr:row>
      <xdr:rowOff>240157</xdr:rowOff>
    </xdr:to>
    <xdr:cxnSp macro="">
      <xdr:nvCxnSpPr>
        <xdr:cNvPr id="120" name="直線コネクタ 119"/>
        <xdr:cNvCxnSpPr/>
      </xdr:nvCxnSpPr>
      <xdr:spPr bwMode="auto">
        <a:xfrm flipV="1">
          <a:off x="2908300" y="6116081"/>
          <a:ext cx="698500" cy="4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55102</xdr:rowOff>
    </xdr:from>
    <xdr:ext cx="762000" cy="259045"/>
    <xdr:sp macro="" textlink="">
      <xdr:nvSpPr>
        <xdr:cNvPr id="124" name="テキスト ボックス 123"/>
        <xdr:cNvSpPr txBox="1"/>
      </xdr:nvSpPr>
      <xdr:spPr>
        <a:xfrm>
          <a:off x="25273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21761</xdr:rowOff>
    </xdr:from>
    <xdr:to>
      <xdr:col>5</xdr:col>
      <xdr:colOff>34925</xdr:colOff>
      <xdr:row>34</xdr:row>
      <xdr:rowOff>123361</xdr:rowOff>
    </xdr:to>
    <xdr:sp macro="" textlink="">
      <xdr:nvSpPr>
        <xdr:cNvPr id="130" name="円/楕円 129"/>
        <xdr:cNvSpPr/>
      </xdr:nvSpPr>
      <xdr:spPr bwMode="auto">
        <a:xfrm>
          <a:off x="5600700" y="6289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209738</xdr:rowOff>
    </xdr:from>
    <xdr:ext cx="762000" cy="259045"/>
    <xdr:sp macro="" textlink="">
      <xdr:nvSpPr>
        <xdr:cNvPr id="131" name="人口1人当たり決算額の推移該当値テキスト445"/>
        <xdr:cNvSpPr txBox="1"/>
      </xdr:nvSpPr>
      <xdr:spPr>
        <a:xfrm>
          <a:off x="5740400" y="613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28,917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283573</xdr:rowOff>
    </xdr:from>
    <xdr:to>
      <xdr:col>4</xdr:col>
      <xdr:colOff>520700</xdr:colOff>
      <xdr:row>34</xdr:row>
      <xdr:rowOff>42273</xdr:rowOff>
    </xdr:to>
    <xdr:sp macro="" textlink="">
      <xdr:nvSpPr>
        <xdr:cNvPr id="132" name="円/楕円 131"/>
        <xdr:cNvSpPr/>
      </xdr:nvSpPr>
      <xdr:spPr bwMode="auto">
        <a:xfrm>
          <a:off x="4953000" y="620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52450</xdr:rowOff>
    </xdr:from>
    <xdr:ext cx="736600" cy="259045"/>
    <xdr:sp macro="" textlink="">
      <xdr:nvSpPr>
        <xdr:cNvPr id="133" name="テキスト ボックス 132"/>
        <xdr:cNvSpPr txBox="1"/>
      </xdr:nvSpPr>
      <xdr:spPr>
        <a:xfrm>
          <a:off x="4622800" y="5977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31,400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179396</xdr:rowOff>
    </xdr:from>
    <xdr:to>
      <xdr:col>3</xdr:col>
      <xdr:colOff>955675</xdr:colOff>
      <xdr:row>33</xdr:row>
      <xdr:rowOff>280996</xdr:rowOff>
    </xdr:to>
    <xdr:sp macro="" textlink="">
      <xdr:nvSpPr>
        <xdr:cNvPr id="134" name="円/楕円 133"/>
        <xdr:cNvSpPr/>
      </xdr:nvSpPr>
      <xdr:spPr bwMode="auto">
        <a:xfrm>
          <a:off x="4254500" y="6103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119723</xdr:rowOff>
    </xdr:from>
    <xdr:ext cx="762000" cy="259045"/>
    <xdr:sp macro="" textlink="">
      <xdr:nvSpPr>
        <xdr:cNvPr id="135" name="テキスト ボックス 134"/>
        <xdr:cNvSpPr txBox="1"/>
      </xdr:nvSpPr>
      <xdr:spPr>
        <a:xfrm>
          <a:off x="3924300" y="587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34,590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140731</xdr:rowOff>
    </xdr:from>
    <xdr:to>
      <xdr:col>3</xdr:col>
      <xdr:colOff>257175</xdr:colOff>
      <xdr:row>33</xdr:row>
      <xdr:rowOff>242331</xdr:rowOff>
    </xdr:to>
    <xdr:sp macro="" textlink="">
      <xdr:nvSpPr>
        <xdr:cNvPr id="136" name="円/楕円 135"/>
        <xdr:cNvSpPr/>
      </xdr:nvSpPr>
      <xdr:spPr bwMode="auto">
        <a:xfrm>
          <a:off x="3556000" y="606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81058</xdr:rowOff>
    </xdr:from>
    <xdr:ext cx="762000" cy="259045"/>
    <xdr:sp macro="" textlink="">
      <xdr:nvSpPr>
        <xdr:cNvPr id="137" name="テキスト ボックス 136"/>
        <xdr:cNvSpPr txBox="1"/>
      </xdr:nvSpPr>
      <xdr:spPr>
        <a:xfrm>
          <a:off x="3225800" y="583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35,774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189357</xdr:rowOff>
    </xdr:from>
    <xdr:to>
      <xdr:col>2</xdr:col>
      <xdr:colOff>692150</xdr:colOff>
      <xdr:row>33</xdr:row>
      <xdr:rowOff>290957</xdr:rowOff>
    </xdr:to>
    <xdr:sp macro="" textlink="">
      <xdr:nvSpPr>
        <xdr:cNvPr id="138" name="円/楕円 137"/>
        <xdr:cNvSpPr/>
      </xdr:nvSpPr>
      <xdr:spPr bwMode="auto">
        <a:xfrm>
          <a:off x="2857500" y="611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129684</xdr:rowOff>
    </xdr:from>
    <xdr:ext cx="762000" cy="259045"/>
    <xdr:sp macro="" textlink="">
      <xdr:nvSpPr>
        <xdr:cNvPr id="139" name="テキスト ボックス 138"/>
        <xdr:cNvSpPr txBox="1"/>
      </xdr:nvSpPr>
      <xdr:spPr>
        <a:xfrm>
          <a:off x="2527300" y="588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40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行政改革大綱に基づく、集中改革プラン及び財政健全化計画による行財政改革に取り組</a:t>
          </a:r>
          <a:r>
            <a:rPr lang="ja-JP" altLang="en-US" sz="1400" b="0" i="0" baseline="0">
              <a:solidFill>
                <a:schemeClr val="dk1"/>
              </a:solidFill>
              <a:effectLst/>
              <a:latin typeface="+mn-lt"/>
              <a:ea typeface="+mn-ea"/>
              <a:cs typeface="+mn-cs"/>
            </a:rPr>
            <a:t>んでいるが、</a:t>
          </a:r>
          <a:r>
            <a:rPr lang="ja-JP" altLang="ja-JP" sz="1400" b="0" i="0" baseline="0">
              <a:solidFill>
                <a:schemeClr val="dk1"/>
              </a:solidFill>
              <a:effectLst/>
              <a:latin typeface="+mn-lt"/>
              <a:ea typeface="+mn-ea"/>
              <a:cs typeface="+mn-cs"/>
            </a:rPr>
            <a:t>交付税や臨時財政対策債の</a:t>
          </a:r>
          <a:r>
            <a:rPr lang="ja-JP" altLang="en-US" sz="1400" b="0" i="0" baseline="0">
              <a:solidFill>
                <a:schemeClr val="dk1"/>
              </a:solidFill>
              <a:effectLst/>
              <a:latin typeface="+mn-lt"/>
              <a:ea typeface="+mn-ea"/>
              <a:cs typeface="+mn-cs"/>
            </a:rPr>
            <a:t>減が</a:t>
          </a:r>
          <a:r>
            <a:rPr lang="ja-JP" altLang="ja-JP" sz="1400" b="0" i="0" baseline="0">
              <a:solidFill>
                <a:schemeClr val="dk1"/>
              </a:solidFill>
              <a:effectLst/>
              <a:latin typeface="+mn-lt"/>
              <a:ea typeface="+mn-ea"/>
              <a:cs typeface="+mn-cs"/>
            </a:rPr>
            <a:t>あった</a:t>
          </a:r>
          <a:r>
            <a:rPr lang="ja-JP" altLang="en-US" sz="1400" b="0" i="0" baseline="0">
              <a:solidFill>
                <a:schemeClr val="dk1"/>
              </a:solidFill>
              <a:effectLst/>
              <a:latin typeface="+mn-lt"/>
              <a:ea typeface="+mn-ea"/>
              <a:cs typeface="+mn-cs"/>
            </a:rPr>
            <a:t>こと</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及び</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翌年度繰上償還のための減債基金積立金を実施したたこと等により、実質収支が減となり</a:t>
          </a:r>
          <a:r>
            <a:rPr lang="ja-JP" altLang="ja-JP" sz="1400" b="0" i="0" baseline="0">
              <a:solidFill>
                <a:schemeClr val="dk1"/>
              </a:solidFill>
              <a:effectLst/>
              <a:latin typeface="+mn-lt"/>
              <a:ea typeface="+mn-ea"/>
              <a:cs typeface="+mn-cs"/>
            </a:rPr>
            <a:t>実質</a:t>
          </a:r>
          <a:r>
            <a:rPr lang="ja-JP" altLang="en-US" sz="1400" b="0" i="0" baseline="0">
              <a:solidFill>
                <a:schemeClr val="dk1"/>
              </a:solidFill>
              <a:effectLst/>
              <a:latin typeface="+mn-lt"/>
              <a:ea typeface="+mn-ea"/>
              <a:cs typeface="+mn-cs"/>
            </a:rPr>
            <a:t>単年度</a:t>
          </a:r>
          <a:r>
            <a:rPr lang="ja-JP" altLang="ja-JP" sz="1400" b="0" i="0" baseline="0">
              <a:solidFill>
                <a:schemeClr val="dk1"/>
              </a:solidFill>
              <a:effectLst/>
              <a:latin typeface="+mn-lt"/>
              <a:ea typeface="+mn-ea"/>
              <a:cs typeface="+mn-cs"/>
            </a:rPr>
            <a:t>収支</a:t>
          </a:r>
          <a:r>
            <a:rPr lang="ja-JP" altLang="en-US" sz="1400" b="0" i="0" baseline="0">
              <a:solidFill>
                <a:schemeClr val="dk1"/>
              </a:solidFill>
              <a:effectLst/>
              <a:latin typeface="+mn-lt"/>
              <a:ea typeface="+mn-ea"/>
              <a:cs typeface="+mn-cs"/>
            </a:rPr>
            <a:t>が赤</a:t>
          </a:r>
          <a:r>
            <a:rPr lang="ja-JP" altLang="ja-JP" sz="1400" b="0" i="0" baseline="0">
              <a:solidFill>
                <a:schemeClr val="dk1"/>
              </a:solidFill>
              <a:effectLst/>
              <a:latin typeface="+mn-lt"/>
              <a:ea typeface="+mn-ea"/>
              <a:cs typeface="+mn-cs"/>
            </a:rPr>
            <a:t>字</a:t>
          </a:r>
          <a:r>
            <a:rPr lang="ja-JP" altLang="en-US" sz="1400" b="0" i="0" baseline="0">
              <a:solidFill>
                <a:schemeClr val="dk1"/>
              </a:solidFill>
              <a:effectLst/>
              <a:latin typeface="+mn-lt"/>
              <a:ea typeface="+mn-ea"/>
              <a:cs typeface="+mn-cs"/>
            </a:rPr>
            <a:t>となった</a:t>
          </a:r>
          <a:r>
            <a:rPr lang="ja-JP" altLang="ja-JP" sz="14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今後も政策評価を踏まえ、重点事業に配分しながら市民サービスの充実を図りながら、義務的経費の縮減を図り財政健全化に努める。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行政改革大綱に基づく、集中改革プラン及び財政健全化計画による行財政改革に取り組みや、人件費の削減、</a:t>
          </a:r>
          <a:r>
            <a:rPr lang="ja-JP" altLang="en-US" sz="1400" b="0" i="0" baseline="0">
              <a:solidFill>
                <a:schemeClr val="dk1"/>
              </a:solidFill>
              <a:effectLst/>
              <a:latin typeface="+mn-lt"/>
              <a:ea typeface="+mn-ea"/>
              <a:cs typeface="+mn-cs"/>
            </a:rPr>
            <a:t>平成２４</a:t>
          </a:r>
          <a:r>
            <a:rPr lang="ja-JP" altLang="ja-JP" sz="1400" b="0" i="0" baseline="0">
              <a:solidFill>
                <a:schemeClr val="dk1"/>
              </a:solidFill>
              <a:effectLst/>
              <a:latin typeface="+mn-lt"/>
              <a:ea typeface="+mn-ea"/>
              <a:cs typeface="+mn-cs"/>
            </a:rPr>
            <a:t>年度までの繰上償還による公債費縮減などにより、黒字を確保している。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今後も政策評価を踏まえ、重点事業に配分しながら市民サービスの充実を図りながら、財源確保については、過度な地方債依存とならない財政運営に努める。</a:t>
          </a:r>
          <a:endParaRPr lang="ja-JP" altLang="ja-JP" sz="1400">
            <a:effectLst/>
          </a:endParaRPr>
        </a:p>
        <a:p>
          <a:r>
            <a:rPr lang="ja-JP" altLang="ja-JP" sz="1400" b="0" i="0" baseline="0">
              <a:solidFill>
                <a:schemeClr val="dk1"/>
              </a:solidFill>
              <a:effectLst/>
              <a:latin typeface="+mn-lt"/>
              <a:ea typeface="+mn-ea"/>
              <a:cs typeface="+mn-cs"/>
            </a:rPr>
            <a:t>　また、公営企業会計については、自主財源の確保、経費節減などの取り組みを行い、独立採算による健全な企業経営に努める。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ea"/>
              <a:ea typeface="+mn-ea"/>
              <a:cs typeface="+mn-cs"/>
            </a:rPr>
            <a:t>　合併特例債を活用した基金積立の計画前倒し、臨時財政対策債発行などに伴う元利償還の増はあるものの、平成</a:t>
          </a:r>
          <a:r>
            <a:rPr lang="en-US" altLang="ja-JP" sz="1400" b="0" i="0" baseline="0">
              <a:solidFill>
                <a:schemeClr val="dk1"/>
              </a:solidFill>
              <a:effectLst/>
              <a:latin typeface="+mn-ea"/>
              <a:ea typeface="+mn-ea"/>
              <a:cs typeface="+mn-cs"/>
            </a:rPr>
            <a:t>18</a:t>
          </a:r>
          <a:r>
            <a:rPr lang="ja-JP" altLang="ja-JP" sz="1400" b="0" i="0" baseline="0">
              <a:solidFill>
                <a:schemeClr val="dk1"/>
              </a:solidFill>
              <a:effectLst/>
              <a:latin typeface="+mn-ea"/>
              <a:ea typeface="+mn-ea"/>
              <a:cs typeface="+mn-cs"/>
            </a:rPr>
            <a:t>年度から平成</a:t>
          </a:r>
          <a:r>
            <a:rPr lang="en-US" altLang="ja-JP" sz="1400" b="0" i="0" baseline="0">
              <a:solidFill>
                <a:schemeClr val="dk1"/>
              </a:solidFill>
              <a:effectLst/>
              <a:latin typeface="+mn-ea"/>
              <a:ea typeface="+mn-ea"/>
              <a:cs typeface="+mn-cs"/>
            </a:rPr>
            <a:t>21</a:t>
          </a:r>
          <a:r>
            <a:rPr lang="ja-JP" altLang="ja-JP" sz="1400" b="0" i="0" baseline="0">
              <a:solidFill>
                <a:schemeClr val="dk1"/>
              </a:solidFill>
              <a:effectLst/>
              <a:latin typeface="+mn-ea"/>
              <a:ea typeface="+mn-ea"/>
              <a:cs typeface="+mn-cs"/>
            </a:rPr>
            <a:t>年度、平成</a:t>
          </a:r>
          <a:r>
            <a:rPr lang="en-US" altLang="ja-JP" sz="1400" b="0" i="0" baseline="0">
              <a:solidFill>
                <a:schemeClr val="dk1"/>
              </a:solidFill>
              <a:effectLst/>
              <a:latin typeface="+mn-ea"/>
              <a:ea typeface="+mn-ea"/>
              <a:cs typeface="+mn-cs"/>
            </a:rPr>
            <a:t>23</a:t>
          </a:r>
          <a:r>
            <a:rPr lang="ja-JP" altLang="ja-JP" sz="1400" b="0" i="0" baseline="0">
              <a:solidFill>
                <a:schemeClr val="dk1"/>
              </a:solidFill>
              <a:effectLst/>
              <a:latin typeface="+mn-ea"/>
              <a:ea typeface="+mn-ea"/>
              <a:cs typeface="+mn-cs"/>
            </a:rPr>
            <a:t>年度から平成</a:t>
          </a:r>
          <a:r>
            <a:rPr lang="en-US" altLang="ja-JP" sz="1400" b="0" i="0" baseline="0">
              <a:solidFill>
                <a:schemeClr val="dk1"/>
              </a:solidFill>
              <a:effectLst/>
              <a:latin typeface="+mn-ea"/>
              <a:ea typeface="+mn-ea"/>
              <a:cs typeface="+mn-cs"/>
            </a:rPr>
            <a:t>24</a:t>
          </a:r>
          <a:r>
            <a:rPr lang="ja-JP" altLang="ja-JP" sz="1400" b="0" i="0" baseline="0">
              <a:solidFill>
                <a:schemeClr val="dk1"/>
              </a:solidFill>
              <a:effectLst/>
              <a:latin typeface="+mn-ea"/>
              <a:ea typeface="+mn-ea"/>
              <a:cs typeface="+mn-cs"/>
            </a:rPr>
            <a:t>年度に繰上償還を実施し後年度の公債費の縮減を進めている。</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また、交付税算入率の高い起債借入により算入公債費等は増加している。</a:t>
          </a:r>
          <a:endParaRPr lang="ja-JP" altLang="ja-JP" sz="1400">
            <a:effectLst/>
            <a:latin typeface="+mn-ea"/>
            <a:ea typeface="+mn-ea"/>
          </a:endParaRPr>
        </a:p>
        <a:p>
          <a:r>
            <a:rPr lang="ja-JP" altLang="ja-JP" sz="1400" b="0" i="0" baseline="0">
              <a:solidFill>
                <a:schemeClr val="dk1"/>
              </a:solidFill>
              <a:effectLst/>
              <a:latin typeface="+mn-ea"/>
              <a:ea typeface="+mn-ea"/>
              <a:cs typeface="+mn-cs"/>
            </a:rPr>
            <a:t>　今後も政策評価を踏まえ、重点事業に配分しながら市民サービスの充実を図り、財源確保については、過度な地方債依存とならない財政運営に努める。</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繰上償還に伴う地方債残高の減のほか、財政調整基金、減債基金など将来負担額の控除財源である基金残高の増により改善がなされた。</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も政策評価を踏まえ、重点事業に配分しながら市民サービスの充実を図り、財源確保については、過度な地方債依存とならない財政運営に努めるとともに、定員適正化など行財政改革に取り組み健全な行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33281520</v>
      </c>
      <c r="BO4" s="349"/>
      <c r="BP4" s="349"/>
      <c r="BQ4" s="349"/>
      <c r="BR4" s="349"/>
      <c r="BS4" s="349"/>
      <c r="BT4" s="349"/>
      <c r="BU4" s="350"/>
      <c r="BV4" s="348">
        <v>31131653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9.5</v>
      </c>
      <c r="CU4" s="355"/>
      <c r="CV4" s="355"/>
      <c r="CW4" s="355"/>
      <c r="CX4" s="355"/>
      <c r="CY4" s="355"/>
      <c r="CZ4" s="355"/>
      <c r="DA4" s="356"/>
      <c r="DB4" s="354">
        <v>13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31114569</v>
      </c>
      <c r="BO5" s="386"/>
      <c r="BP5" s="386"/>
      <c r="BQ5" s="386"/>
      <c r="BR5" s="386"/>
      <c r="BS5" s="386"/>
      <c r="BT5" s="386"/>
      <c r="BU5" s="387"/>
      <c r="BV5" s="385">
        <v>28417438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v>
      </c>
      <c r="CU5" s="383"/>
      <c r="CV5" s="383"/>
      <c r="CW5" s="383"/>
      <c r="CX5" s="383"/>
      <c r="CY5" s="383"/>
      <c r="CZ5" s="383"/>
      <c r="DA5" s="384"/>
      <c r="DB5" s="382">
        <v>83.7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2166951</v>
      </c>
      <c r="BO6" s="386"/>
      <c r="BP6" s="386"/>
      <c r="BQ6" s="386"/>
      <c r="BR6" s="386"/>
      <c r="BS6" s="386"/>
      <c r="BT6" s="386"/>
      <c r="BU6" s="387"/>
      <c r="BV6" s="385">
        <v>2714215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89.8</v>
      </c>
      <c r="CU6" s="423"/>
      <c r="CV6" s="423"/>
      <c r="CW6" s="423"/>
      <c r="CX6" s="423"/>
      <c r="CY6" s="423"/>
      <c r="CZ6" s="423"/>
      <c r="DA6" s="424"/>
      <c r="DB6" s="422">
        <v>88.4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336093</v>
      </c>
      <c r="BO7" s="386"/>
      <c r="BP7" s="386"/>
      <c r="BQ7" s="386"/>
      <c r="BR7" s="386"/>
      <c r="BS7" s="386"/>
      <c r="BT7" s="386"/>
      <c r="BU7" s="387"/>
      <c r="BV7" s="385">
        <v>174575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19297903</v>
      </c>
      <c r="CU7" s="386"/>
      <c r="CV7" s="386"/>
      <c r="CW7" s="386"/>
      <c r="CX7" s="386"/>
      <c r="CY7" s="386"/>
      <c r="CZ7" s="386"/>
      <c r="DA7" s="387"/>
      <c r="DB7" s="385">
        <v>19544776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1830858</v>
      </c>
      <c r="BO8" s="386"/>
      <c r="BP8" s="386"/>
      <c r="BQ8" s="386"/>
      <c r="BR8" s="386"/>
      <c r="BS8" s="386"/>
      <c r="BT8" s="386"/>
      <c r="BU8" s="387"/>
      <c r="BV8" s="385">
        <v>2539640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50363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-708782</v>
      </c>
      <c r="BO9" s="386"/>
      <c r="BP9" s="386"/>
      <c r="BQ9" s="386"/>
      <c r="BR9" s="386"/>
      <c r="BS9" s="386"/>
      <c r="BT9" s="386"/>
      <c r="BU9" s="387"/>
      <c r="BV9" s="385">
        <v>2159129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v>
      </c>
      <c r="CU9" s="383"/>
      <c r="CV9" s="383"/>
      <c r="CW9" s="383"/>
      <c r="CX9" s="383"/>
      <c r="CY9" s="383"/>
      <c r="CZ9" s="383"/>
      <c r="DA9" s="384"/>
      <c r="DB9" s="382">
        <v>21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54045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3030</v>
      </c>
      <c r="BO10" s="386"/>
      <c r="BP10" s="386"/>
      <c r="BQ10" s="386"/>
      <c r="BR10" s="386"/>
      <c r="BS10" s="386"/>
      <c r="BT10" s="386"/>
      <c r="BU10" s="387"/>
      <c r="BV10" s="385">
        <v>3719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v>12740</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49625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49381</v>
      </c>
      <c r="S13" s="467"/>
      <c r="T13" s="467"/>
      <c r="U13" s="467"/>
      <c r="V13" s="468"/>
      <c r="W13" s="401" t="s">
        <v>123</v>
      </c>
      <c r="X13" s="402"/>
      <c r="Y13" s="402"/>
      <c r="Z13" s="402"/>
      <c r="AA13" s="402"/>
      <c r="AB13" s="392"/>
      <c r="AC13" s="436">
        <v>5986</v>
      </c>
      <c r="AD13" s="437"/>
      <c r="AE13" s="437"/>
      <c r="AF13" s="437"/>
      <c r="AG13" s="476"/>
      <c r="AH13" s="436">
        <v>6452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-693012</v>
      </c>
      <c r="BO13" s="386"/>
      <c r="BP13" s="386"/>
      <c r="BQ13" s="386"/>
      <c r="BR13" s="386"/>
      <c r="BS13" s="386"/>
      <c r="BT13" s="386"/>
      <c r="BU13" s="387"/>
      <c r="BV13" s="385">
        <v>2162848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10.1</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50444</v>
      </c>
      <c r="S14" s="467"/>
      <c r="T14" s="467"/>
      <c r="U14" s="467"/>
      <c r="V14" s="468"/>
      <c r="W14" s="375"/>
      <c r="X14" s="376"/>
      <c r="Y14" s="376"/>
      <c r="Z14" s="376"/>
      <c r="AA14" s="376"/>
      <c r="AB14" s="365"/>
      <c r="AC14" s="469">
        <v>25</v>
      </c>
      <c r="AD14" s="470"/>
      <c r="AE14" s="470"/>
      <c r="AF14" s="470"/>
      <c r="AG14" s="471"/>
      <c r="AH14" s="469">
        <v>25.1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50190</v>
      </c>
      <c r="S15" s="467"/>
      <c r="T15" s="467"/>
      <c r="U15" s="467"/>
      <c r="V15" s="468"/>
      <c r="W15" s="401" t="s">
        <v>130</v>
      </c>
      <c r="X15" s="402"/>
      <c r="Y15" s="402"/>
      <c r="Z15" s="402"/>
      <c r="AA15" s="402"/>
      <c r="AB15" s="392"/>
      <c r="AC15" s="436">
        <v>4817</v>
      </c>
      <c r="AD15" s="437"/>
      <c r="AE15" s="437"/>
      <c r="AF15" s="437"/>
      <c r="AG15" s="476"/>
      <c r="AH15" s="436">
        <v>5517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3469503</v>
      </c>
      <c r="BO15" s="349"/>
      <c r="BP15" s="349"/>
      <c r="BQ15" s="349"/>
      <c r="BR15" s="349"/>
      <c r="BS15" s="349"/>
      <c r="BT15" s="349"/>
      <c r="BU15" s="350"/>
      <c r="BV15" s="348">
        <v>3382573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20.2</v>
      </c>
      <c r="AD16" s="470"/>
      <c r="AE16" s="470"/>
      <c r="AF16" s="470"/>
      <c r="AG16" s="471"/>
      <c r="AH16" s="469">
        <v>21.5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13438431</v>
      </c>
      <c r="BO16" s="386"/>
      <c r="BP16" s="386"/>
      <c r="BQ16" s="386"/>
      <c r="BR16" s="386"/>
      <c r="BS16" s="386"/>
      <c r="BT16" s="386"/>
      <c r="BU16" s="387"/>
      <c r="BV16" s="385">
        <v>13221488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13096</v>
      </c>
      <c r="AD17" s="437"/>
      <c r="AE17" s="437"/>
      <c r="AF17" s="437"/>
      <c r="AG17" s="476"/>
      <c r="AH17" s="436">
        <v>13665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4405278</v>
      </c>
      <c r="BO17" s="386"/>
      <c r="BP17" s="386"/>
      <c r="BQ17" s="386"/>
      <c r="BR17" s="386"/>
      <c r="BS17" s="386"/>
      <c r="BT17" s="386"/>
      <c r="BU17" s="387"/>
      <c r="BV17" s="385">
        <v>4316068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170.11</v>
      </c>
      <c r="M18" s="498"/>
      <c r="N18" s="498"/>
      <c r="O18" s="498"/>
      <c r="P18" s="498"/>
      <c r="Q18" s="498"/>
      <c r="R18" s="499"/>
      <c r="S18" s="499"/>
      <c r="T18" s="499"/>
      <c r="U18" s="499"/>
      <c r="V18" s="500"/>
      <c r="W18" s="403"/>
      <c r="X18" s="404"/>
      <c r="Y18" s="404"/>
      <c r="Z18" s="404"/>
      <c r="AA18" s="404"/>
      <c r="AB18" s="395"/>
      <c r="AC18" s="501">
        <v>54.8</v>
      </c>
      <c r="AD18" s="502"/>
      <c r="AE18" s="502"/>
      <c r="AF18" s="502"/>
      <c r="AG18" s="503"/>
      <c r="AH18" s="501">
        <v>53.3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16514943</v>
      </c>
      <c r="BO18" s="386"/>
      <c r="BP18" s="386"/>
      <c r="BQ18" s="386"/>
      <c r="BR18" s="386"/>
      <c r="BS18" s="386"/>
      <c r="BT18" s="386"/>
      <c r="BU18" s="387"/>
      <c r="BV18" s="385">
        <v>16355844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296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23553117</v>
      </c>
      <c r="BO19" s="386"/>
      <c r="BP19" s="386"/>
      <c r="BQ19" s="386"/>
      <c r="BR19" s="386"/>
      <c r="BS19" s="386"/>
      <c r="BT19" s="386"/>
      <c r="BU19" s="387"/>
      <c r="BV19" s="385">
        <v>21742495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17160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26895686</v>
      </c>
      <c r="BO23" s="386"/>
      <c r="BP23" s="386"/>
      <c r="BQ23" s="386"/>
      <c r="BR23" s="386"/>
      <c r="BS23" s="386"/>
      <c r="BT23" s="386"/>
      <c r="BU23" s="387"/>
      <c r="BV23" s="385">
        <v>27726537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8700</v>
      </c>
      <c r="R24" s="437"/>
      <c r="S24" s="437"/>
      <c r="T24" s="437"/>
      <c r="U24" s="437"/>
      <c r="V24" s="476"/>
      <c r="W24" s="531"/>
      <c r="X24" s="519"/>
      <c r="Y24" s="520"/>
      <c r="Z24" s="435" t="s">
        <v>153</v>
      </c>
      <c r="AA24" s="415"/>
      <c r="AB24" s="415"/>
      <c r="AC24" s="415"/>
      <c r="AD24" s="415"/>
      <c r="AE24" s="415"/>
      <c r="AF24" s="415"/>
      <c r="AG24" s="416"/>
      <c r="AH24" s="436">
        <v>426</v>
      </c>
      <c r="AI24" s="437"/>
      <c r="AJ24" s="437"/>
      <c r="AK24" s="437"/>
      <c r="AL24" s="476"/>
      <c r="AM24" s="436">
        <v>1421136</v>
      </c>
      <c r="AN24" s="437"/>
      <c r="AO24" s="437"/>
      <c r="AP24" s="437"/>
      <c r="AQ24" s="437"/>
      <c r="AR24" s="476"/>
      <c r="AS24" s="436">
        <v>3336</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11392218</v>
      </c>
      <c r="BO24" s="386"/>
      <c r="BP24" s="386"/>
      <c r="BQ24" s="386"/>
      <c r="BR24" s="386"/>
      <c r="BS24" s="386"/>
      <c r="BT24" s="386"/>
      <c r="BU24" s="387"/>
      <c r="BV24" s="385">
        <v>12279617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6780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32107</v>
      </c>
      <c r="BO25" s="349"/>
      <c r="BP25" s="349"/>
      <c r="BQ25" s="349"/>
      <c r="BR25" s="349"/>
      <c r="BS25" s="349"/>
      <c r="BT25" s="349"/>
      <c r="BU25" s="350"/>
      <c r="BV25" s="348">
        <v>634085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6090</v>
      </c>
      <c r="R26" s="437"/>
      <c r="S26" s="437"/>
      <c r="T26" s="437"/>
      <c r="U26" s="437"/>
      <c r="V26" s="476"/>
      <c r="W26" s="531"/>
      <c r="X26" s="519"/>
      <c r="Y26" s="520"/>
      <c r="Z26" s="435" t="s">
        <v>159</v>
      </c>
      <c r="AA26" s="541"/>
      <c r="AB26" s="541"/>
      <c r="AC26" s="541"/>
      <c r="AD26" s="541"/>
      <c r="AE26" s="541"/>
      <c r="AF26" s="541"/>
      <c r="AG26" s="542"/>
      <c r="AH26" s="436">
        <v>32</v>
      </c>
      <c r="AI26" s="437"/>
      <c r="AJ26" s="437"/>
      <c r="AK26" s="437"/>
      <c r="AL26" s="476"/>
      <c r="AM26" s="436">
        <v>105376</v>
      </c>
      <c r="AN26" s="437"/>
      <c r="AO26" s="437"/>
      <c r="AP26" s="437"/>
      <c r="AQ26" s="437"/>
      <c r="AR26" s="476"/>
      <c r="AS26" s="436">
        <v>3293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4350</v>
      </c>
      <c r="R27" s="437"/>
      <c r="S27" s="437"/>
      <c r="T27" s="437"/>
      <c r="U27" s="437"/>
      <c r="V27" s="476"/>
      <c r="W27" s="531"/>
      <c r="X27" s="519"/>
      <c r="Y27" s="520"/>
      <c r="Z27" s="435" t="s">
        <v>162</v>
      </c>
      <c r="AA27" s="415"/>
      <c r="AB27" s="415"/>
      <c r="AC27" s="415"/>
      <c r="AD27" s="415"/>
      <c r="AE27" s="415"/>
      <c r="AF27" s="415"/>
      <c r="AG27" s="416"/>
      <c r="AH27" s="436">
        <v>10</v>
      </c>
      <c r="AI27" s="437"/>
      <c r="AJ27" s="437"/>
      <c r="AK27" s="437"/>
      <c r="AL27" s="476"/>
      <c r="AM27" s="436">
        <v>41498</v>
      </c>
      <c r="AN27" s="437"/>
      <c r="AO27" s="437"/>
      <c r="AP27" s="437"/>
      <c r="AQ27" s="437"/>
      <c r="AR27" s="476"/>
      <c r="AS27" s="436">
        <v>4150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583821</v>
      </c>
      <c r="BO27" s="555"/>
      <c r="BP27" s="555"/>
      <c r="BQ27" s="555"/>
      <c r="BR27" s="555"/>
      <c r="BS27" s="555"/>
      <c r="BT27" s="555"/>
      <c r="BU27" s="556"/>
      <c r="BV27" s="554">
        <v>583471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3650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4379205</v>
      </c>
      <c r="BO28" s="349"/>
      <c r="BP28" s="349"/>
      <c r="BQ28" s="349"/>
      <c r="BR28" s="349"/>
      <c r="BS28" s="349"/>
      <c r="BT28" s="349"/>
      <c r="BU28" s="350"/>
      <c r="BV28" s="348">
        <v>4376175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19</v>
      </c>
      <c r="M29" s="437"/>
      <c r="N29" s="437"/>
      <c r="O29" s="437"/>
      <c r="P29" s="476"/>
      <c r="Q29" s="436">
        <v>3480</v>
      </c>
      <c r="R29" s="437"/>
      <c r="S29" s="437"/>
      <c r="T29" s="437"/>
      <c r="U29" s="437"/>
      <c r="V29" s="476"/>
      <c r="W29" s="532"/>
      <c r="X29" s="533"/>
      <c r="Y29" s="534"/>
      <c r="Z29" s="435" t="s">
        <v>169</v>
      </c>
      <c r="AA29" s="415"/>
      <c r="AB29" s="415"/>
      <c r="AC29" s="415"/>
      <c r="AD29" s="415"/>
      <c r="AE29" s="415"/>
      <c r="AF29" s="415"/>
      <c r="AG29" s="416"/>
      <c r="AH29" s="436">
        <v>436</v>
      </c>
      <c r="AI29" s="437"/>
      <c r="AJ29" s="437"/>
      <c r="AK29" s="437"/>
      <c r="AL29" s="476"/>
      <c r="AM29" s="436">
        <v>1462634</v>
      </c>
      <c r="AN29" s="437"/>
      <c r="AO29" s="437"/>
      <c r="AP29" s="437"/>
      <c r="AQ29" s="437"/>
      <c r="AR29" s="476"/>
      <c r="AS29" s="436">
        <v>3355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11593289</v>
      </c>
      <c r="BO29" s="386"/>
      <c r="BP29" s="386"/>
      <c r="BQ29" s="386"/>
      <c r="BR29" s="386"/>
      <c r="BS29" s="386"/>
      <c r="BT29" s="386"/>
      <c r="BU29" s="387"/>
      <c r="BV29" s="385">
        <v>9192803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96.9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6712475</v>
      </c>
      <c r="BO30" s="555"/>
      <c r="BP30" s="555"/>
      <c r="BQ30" s="555"/>
      <c r="BR30" s="555"/>
      <c r="BS30" s="555"/>
      <c r="BT30" s="555"/>
      <c r="BU30" s="556"/>
      <c r="BV30" s="554">
        <v>6954019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県央県南広域環境組合（一般会計）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㈱原城振興公社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島原地域広域市町村圏組合（一般会計）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島原地域広域市町村圏組合（介護保険事業特別会計）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雲仙・南島原保健組合（一般会計）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雲仙・南島原保健組合（介護老人保健施設事業特別会計）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雲仙・南島原保健組合（病院会計）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長崎県病院企業団：島原病院（長崎県病院企業団病院事業会計）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長崎県市町村総合事務組合（一般会計）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長崎県市町村総合事務組合（市町村会館管理事業特別会計）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長崎県市町村総合事務組合（市町村会館馬町別館管理事業特別会計）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9" t="s">
        <v>24</v>
      </c>
      <c r="C41" s="1170"/>
      <c r="D41" s="81"/>
      <c r="E41" s="1175" t="s">
        <v>25</v>
      </c>
      <c r="F41" s="1175"/>
      <c r="G41" s="1175"/>
      <c r="H41" s="1176"/>
      <c r="I41" s="82">
        <v>31161</v>
      </c>
      <c r="J41" s="83">
        <v>29393</v>
      </c>
      <c r="K41" s="83">
        <v>28375</v>
      </c>
      <c r="L41" s="83">
        <v>27727</v>
      </c>
      <c r="M41" s="84">
        <v>26896</v>
      </c>
    </row>
    <row r="42" spans="2:13" ht="27.75" customHeight="1">
      <c r="B42" s="1171"/>
      <c r="C42" s="1172"/>
      <c r="D42" s="85"/>
      <c r="E42" s="1177" t="s">
        <v>26</v>
      </c>
      <c r="F42" s="1177"/>
      <c r="G42" s="1177"/>
      <c r="H42" s="1178"/>
      <c r="I42" s="86">
        <v>4</v>
      </c>
      <c r="J42" s="87">
        <v>1</v>
      </c>
      <c r="K42" s="87" t="s">
        <v>484</v>
      </c>
      <c r="L42" s="87" t="s">
        <v>484</v>
      </c>
      <c r="M42" s="88" t="s">
        <v>484</v>
      </c>
    </row>
    <row r="43" spans="2:13" ht="27.75" customHeight="1">
      <c r="B43" s="1171"/>
      <c r="C43" s="1172"/>
      <c r="D43" s="85"/>
      <c r="E43" s="1177" t="s">
        <v>27</v>
      </c>
      <c r="F43" s="1177"/>
      <c r="G43" s="1177"/>
      <c r="H43" s="1178"/>
      <c r="I43" s="86">
        <v>7087</v>
      </c>
      <c r="J43" s="87">
        <v>6654</v>
      </c>
      <c r="K43" s="87">
        <v>6547</v>
      </c>
      <c r="L43" s="87">
        <v>6903</v>
      </c>
      <c r="M43" s="88">
        <v>7266</v>
      </c>
    </row>
    <row r="44" spans="2:13" ht="27.75" customHeight="1">
      <c r="B44" s="1171"/>
      <c r="C44" s="1172"/>
      <c r="D44" s="85"/>
      <c r="E44" s="1177" t="s">
        <v>28</v>
      </c>
      <c r="F44" s="1177"/>
      <c r="G44" s="1177"/>
      <c r="H44" s="1178"/>
      <c r="I44" s="86">
        <v>1132</v>
      </c>
      <c r="J44" s="87">
        <v>982</v>
      </c>
      <c r="K44" s="87">
        <v>666</v>
      </c>
      <c r="L44" s="87">
        <v>633</v>
      </c>
      <c r="M44" s="88">
        <v>586</v>
      </c>
    </row>
    <row r="45" spans="2:13" ht="27.75" customHeight="1">
      <c r="B45" s="1171"/>
      <c r="C45" s="1172"/>
      <c r="D45" s="85"/>
      <c r="E45" s="1177" t="s">
        <v>29</v>
      </c>
      <c r="F45" s="1177"/>
      <c r="G45" s="1177"/>
      <c r="H45" s="1178"/>
      <c r="I45" s="86">
        <v>5987</v>
      </c>
      <c r="J45" s="87">
        <v>5692</v>
      </c>
      <c r="K45" s="87">
        <v>5419</v>
      </c>
      <c r="L45" s="87">
        <v>5111</v>
      </c>
      <c r="M45" s="88">
        <v>4524</v>
      </c>
    </row>
    <row r="46" spans="2:13" ht="27.75" customHeight="1">
      <c r="B46" s="1171"/>
      <c r="C46" s="1172"/>
      <c r="D46" s="85"/>
      <c r="E46" s="1177" t="s">
        <v>30</v>
      </c>
      <c r="F46" s="1177"/>
      <c r="G46" s="1177"/>
      <c r="H46" s="1178"/>
      <c r="I46" s="86" t="s">
        <v>484</v>
      </c>
      <c r="J46" s="87" t="s">
        <v>484</v>
      </c>
      <c r="K46" s="87" t="s">
        <v>484</v>
      </c>
      <c r="L46" s="87" t="s">
        <v>484</v>
      </c>
      <c r="M46" s="88" t="s">
        <v>484</v>
      </c>
    </row>
    <row r="47" spans="2:13" ht="27.75" customHeight="1">
      <c r="B47" s="1171"/>
      <c r="C47" s="1172"/>
      <c r="D47" s="85"/>
      <c r="E47" s="1177" t="s">
        <v>31</v>
      </c>
      <c r="F47" s="1177"/>
      <c r="G47" s="1177"/>
      <c r="H47" s="1178"/>
      <c r="I47" s="86" t="s">
        <v>484</v>
      </c>
      <c r="J47" s="87" t="s">
        <v>484</v>
      </c>
      <c r="K47" s="87" t="s">
        <v>484</v>
      </c>
      <c r="L47" s="87" t="s">
        <v>484</v>
      </c>
      <c r="M47" s="88" t="s">
        <v>484</v>
      </c>
    </row>
    <row r="48" spans="2:13" ht="27.75" customHeight="1">
      <c r="B48" s="1173"/>
      <c r="C48" s="1174"/>
      <c r="D48" s="85"/>
      <c r="E48" s="1177" t="s">
        <v>32</v>
      </c>
      <c r="F48" s="1177"/>
      <c r="G48" s="1177"/>
      <c r="H48" s="1178"/>
      <c r="I48" s="86" t="s">
        <v>484</v>
      </c>
      <c r="J48" s="87" t="s">
        <v>484</v>
      </c>
      <c r="K48" s="87" t="s">
        <v>484</v>
      </c>
      <c r="L48" s="87" t="s">
        <v>484</v>
      </c>
      <c r="M48" s="88" t="s">
        <v>484</v>
      </c>
    </row>
    <row r="49" spans="2:13" ht="27.75" customHeight="1">
      <c r="B49" s="1179" t="s">
        <v>33</v>
      </c>
      <c r="C49" s="1180"/>
      <c r="D49" s="89"/>
      <c r="E49" s="1177" t="s">
        <v>34</v>
      </c>
      <c r="F49" s="1177"/>
      <c r="G49" s="1177"/>
      <c r="H49" s="1178"/>
      <c r="I49" s="86">
        <v>13092</v>
      </c>
      <c r="J49" s="87">
        <v>15727</v>
      </c>
      <c r="K49" s="87">
        <v>17097</v>
      </c>
      <c r="L49" s="87">
        <v>17120</v>
      </c>
      <c r="M49" s="88">
        <v>19486</v>
      </c>
    </row>
    <row r="50" spans="2:13" ht="27.75" customHeight="1">
      <c r="B50" s="1171"/>
      <c r="C50" s="1172"/>
      <c r="D50" s="85"/>
      <c r="E50" s="1177" t="s">
        <v>35</v>
      </c>
      <c r="F50" s="1177"/>
      <c r="G50" s="1177"/>
      <c r="H50" s="1178"/>
      <c r="I50" s="86">
        <v>956</v>
      </c>
      <c r="J50" s="87">
        <v>547</v>
      </c>
      <c r="K50" s="87">
        <v>320</v>
      </c>
      <c r="L50" s="87">
        <v>286</v>
      </c>
      <c r="M50" s="88">
        <v>317</v>
      </c>
    </row>
    <row r="51" spans="2:13" ht="27.75" customHeight="1">
      <c r="B51" s="1173"/>
      <c r="C51" s="1174"/>
      <c r="D51" s="85"/>
      <c r="E51" s="1177" t="s">
        <v>36</v>
      </c>
      <c r="F51" s="1177"/>
      <c r="G51" s="1177"/>
      <c r="H51" s="1178"/>
      <c r="I51" s="86">
        <v>31292</v>
      </c>
      <c r="J51" s="87">
        <v>30815</v>
      </c>
      <c r="K51" s="87">
        <v>30668</v>
      </c>
      <c r="L51" s="87">
        <v>30929</v>
      </c>
      <c r="M51" s="88">
        <v>30493</v>
      </c>
    </row>
    <row r="52" spans="2:13" ht="27.75" customHeight="1" thickBot="1">
      <c r="B52" s="1181" t="s">
        <v>37</v>
      </c>
      <c r="C52" s="1182"/>
      <c r="D52" s="90"/>
      <c r="E52" s="1183" t="s">
        <v>38</v>
      </c>
      <c r="F52" s="1183"/>
      <c r="G52" s="1183"/>
      <c r="H52" s="1184"/>
      <c r="I52" s="91">
        <v>32</v>
      </c>
      <c r="J52" s="92">
        <v>-4367</v>
      </c>
      <c r="K52" s="92">
        <v>-7077</v>
      </c>
      <c r="L52" s="92">
        <v>-7960</v>
      </c>
      <c r="M52" s="93">
        <v>-11024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71508</v>
      </c>
      <c r="E3" s="116"/>
      <c r="F3" s="117">
        <v>66876</v>
      </c>
      <c r="G3" s="118"/>
      <c r="H3" s="119"/>
    </row>
    <row r="4" spans="1:8">
      <c r="A4" s="120"/>
      <c r="B4" s="121"/>
      <c r="C4" s="122"/>
      <c r="D4" s="123">
        <v>44291</v>
      </c>
      <c r="E4" s="124"/>
      <c r="F4" s="125">
        <v>36310</v>
      </c>
      <c r="G4" s="126"/>
      <c r="H4" s="127"/>
    </row>
    <row r="5" spans="1:8">
      <c r="A5" s="108" t="s">
        <v>517</v>
      </c>
      <c r="B5" s="113"/>
      <c r="C5" s="114"/>
      <c r="D5" s="115">
        <v>82819</v>
      </c>
      <c r="E5" s="116"/>
      <c r="F5" s="117">
        <v>51704</v>
      </c>
      <c r="G5" s="118"/>
      <c r="H5" s="119"/>
    </row>
    <row r="6" spans="1:8">
      <c r="A6" s="120"/>
      <c r="B6" s="121"/>
      <c r="C6" s="122"/>
      <c r="D6" s="123">
        <v>52384</v>
      </c>
      <c r="E6" s="124"/>
      <c r="F6" s="125">
        <v>26896</v>
      </c>
      <c r="G6" s="126"/>
      <c r="H6" s="127"/>
    </row>
    <row r="7" spans="1:8">
      <c r="A7" s="108" t="s">
        <v>518</v>
      </c>
      <c r="B7" s="113"/>
      <c r="C7" s="114"/>
      <c r="D7" s="115">
        <v>81726</v>
      </c>
      <c r="E7" s="116"/>
      <c r="F7" s="117">
        <v>52678</v>
      </c>
      <c r="G7" s="118"/>
      <c r="H7" s="119"/>
    </row>
    <row r="8" spans="1:8">
      <c r="A8" s="120"/>
      <c r="B8" s="121"/>
      <c r="C8" s="122"/>
      <c r="D8" s="123">
        <v>51675</v>
      </c>
      <c r="E8" s="124"/>
      <c r="F8" s="125">
        <v>30185</v>
      </c>
      <c r="G8" s="126"/>
      <c r="H8" s="127"/>
    </row>
    <row r="9" spans="1:8">
      <c r="A9" s="108" t="s">
        <v>519</v>
      </c>
      <c r="B9" s="113"/>
      <c r="C9" s="114"/>
      <c r="D9" s="115">
        <v>93166</v>
      </c>
      <c r="E9" s="116"/>
      <c r="F9" s="117">
        <v>69560</v>
      </c>
      <c r="G9" s="118"/>
      <c r="H9" s="119"/>
    </row>
    <row r="10" spans="1:8">
      <c r="A10" s="120"/>
      <c r="B10" s="121"/>
      <c r="C10" s="122"/>
      <c r="D10" s="123">
        <v>56340</v>
      </c>
      <c r="E10" s="124"/>
      <c r="F10" s="125">
        <v>35305</v>
      </c>
      <c r="G10" s="126"/>
      <c r="H10" s="127"/>
    </row>
    <row r="11" spans="1:8">
      <c r="A11" s="108" t="s">
        <v>520</v>
      </c>
      <c r="B11" s="113"/>
      <c r="C11" s="114"/>
      <c r="D11" s="115">
        <v>93224</v>
      </c>
      <c r="E11" s="116"/>
      <c r="F11" s="117">
        <v>65988</v>
      </c>
      <c r="G11" s="118"/>
      <c r="H11" s="119"/>
    </row>
    <row r="12" spans="1:8">
      <c r="A12" s="120"/>
      <c r="B12" s="121"/>
      <c r="C12" s="128"/>
      <c r="D12" s="123">
        <v>52732</v>
      </c>
      <c r="E12" s="124"/>
      <c r="F12" s="125">
        <v>36473</v>
      </c>
      <c r="G12" s="126"/>
      <c r="H12" s="127"/>
    </row>
    <row r="13" spans="1:8">
      <c r="A13" s="108"/>
      <c r="B13" s="113"/>
      <c r="C13" s="129"/>
      <c r="D13" s="130">
        <v>84489</v>
      </c>
      <c r="E13" s="131"/>
      <c r="F13" s="132">
        <v>61361</v>
      </c>
      <c r="G13" s="133"/>
      <c r="H13" s="119"/>
    </row>
    <row r="14" spans="1:8">
      <c r="A14" s="120"/>
      <c r="B14" s="121"/>
      <c r="C14" s="122"/>
      <c r="D14" s="123">
        <v>51484</v>
      </c>
      <c r="E14" s="124"/>
      <c r="F14" s="125">
        <v>33034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3.97</v>
      </c>
      <c r="C19" s="134">
        <f>ROUND(VALUE(SUBSTITUTE(実質収支比率等に係る経年分析!G$48,"▲","-")),2)</f>
        <v>2.78</v>
      </c>
      <c r="D19" s="134">
        <f>ROUND(VALUE(SUBSTITUTE(実質収支比率等に係る経年分析!H$48,"▲","-")),2)</f>
        <v>1.96</v>
      </c>
      <c r="E19" s="134">
        <f>ROUND(VALUE(SUBSTITUTE(実質収支比率等に係る経年分析!I$48,"▲","-")),2)</f>
        <v>12.99</v>
      </c>
      <c r="F19" s="134">
        <f>ROUND(VALUE(SUBSTITUTE(実質収支比率等に係る経年分析!J$48,"▲","-")),2)</f>
        <v>9.49</v>
      </c>
    </row>
    <row r="20" spans="1:11">
      <c r="A20" s="134" t="s">
        <v>43</v>
      </c>
      <c r="B20" s="134">
        <f>ROUND(VALUE(SUBSTITUTE(実質収支比率等に係る経年分析!F$47,"▲","-")),2)</f>
        <v>21.57</v>
      </c>
      <c r="C20" s="134">
        <f>ROUND(VALUE(SUBSTITUTE(実質収支比率等に係る経年分析!G$47,"▲","-")),2)</f>
        <v>22.11</v>
      </c>
      <c r="D20" s="134">
        <f>ROUND(VALUE(SUBSTITUTE(実質収支比率等に係る経年分析!H$47,"▲","-")),2)</f>
        <v>22.56</v>
      </c>
      <c r="E20" s="134">
        <f>ROUND(VALUE(SUBSTITUTE(実質収支比率等に係る経年分析!I$47,"▲","-")),2)</f>
        <v>22.39</v>
      </c>
      <c r="F20" s="134">
        <f>ROUND(VALUE(SUBSTITUTE(実質収支比率等に係る経年分析!J$47,"▲","-")),2)</f>
        <v>22.69</v>
      </c>
    </row>
    <row r="21" spans="1:11">
      <c r="A21" s="134" t="s">
        <v>44</v>
      </c>
      <c r="B21" s="134">
        <f>IF(ISNUMBER(VALUE(SUBSTITUTE(実質収支比率等に係る経年分析!F$49,"▲","-"))),ROUND(VALUE(SUBSTITUTE(実質収支比率等に係る経年分析!F$49,"▲","-")),2),NA())</f>
        <v>9.76</v>
      </c>
      <c r="C21" s="134">
        <f>IF(ISNUMBER(VALUE(SUBSTITUTE(実質収支比率等に係る経年分析!G$49,"▲","-"))),ROUND(VALUE(SUBSTITUTE(実質収支比率等に係る経年分析!G$49,"▲","-")),2),NA())</f>
        <v>1.64</v>
      </c>
      <c r="D21" s="134">
        <f>IF(ISNUMBER(VALUE(SUBSTITUTE(実質収支比率等に係る経年分析!H$49,"▲","-"))),ROUND(VALUE(SUBSTITUTE(実質収支比率等に係る経年分析!H$49,"▲","-")),2),NA())</f>
        <v>1.2</v>
      </c>
      <c r="E21" s="134">
        <f>IF(ISNUMBER(VALUE(SUBSTITUTE(実質収支比率等に係る経年分析!I$49,"▲","-"))),ROUND(VALUE(SUBSTITUTE(実質収支比率等に係る経年分析!I$49,"▲","-")),2),NA())</f>
        <v>11.07</v>
      </c>
      <c r="F21" s="134">
        <f>IF(ISNUMBER(VALUE(SUBSTITUTE(実質収支比率等に係る経年分析!J$49,"▲","-"))),ROUND(VALUE(SUBSTITUTE(実質収支比率等に係る経年分析!J$49,"▲","-")),2),NA())</f>
        <v>-3.59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3554</v>
      </c>
      <c r="E42" s="136"/>
      <c r="F42" s="136"/>
      <c r="G42" s="136">
        <f>'実質公債費比率（分子）の構造'!L$52</f>
        <v>3727</v>
      </c>
      <c r="H42" s="136"/>
      <c r="I42" s="136"/>
      <c r="J42" s="136">
        <f>'実質公債費比率（分子）の構造'!M$52</f>
        <v>3771</v>
      </c>
      <c r="K42" s="136"/>
      <c r="L42" s="136"/>
      <c r="M42" s="136">
        <f>'実質公債費比率（分子）の構造'!N$52</f>
        <v>3794</v>
      </c>
      <c r="N42" s="136"/>
      <c r="O42" s="136"/>
      <c r="P42" s="136">
        <f>'実質公債費比率（分子）の構造'!O$52</f>
        <v>3860</v>
      </c>
    </row>
    <row r="43" spans="1:16">
      <c r="A43" s="136" t="s">
        <v>18</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22</v>
      </c>
      <c r="C44" s="136"/>
      <c r="D44" s="136"/>
      <c r="E44" s="136">
        <f>'実質公債費比率（分子）の構造'!L$50</f>
        <v>18</v>
      </c>
      <c r="F44" s="136"/>
      <c r="G44" s="136"/>
      <c r="H44" s="136">
        <f>'実質公債費比率（分子）の構造'!M$50</f>
        <v>6</v>
      </c>
      <c r="I44" s="136"/>
      <c r="J44" s="136"/>
      <c r="K44" s="136">
        <f>'実質公債費比率（分子）の構造'!N$50</f>
        <v>12</v>
      </c>
      <c r="L44" s="136"/>
      <c r="M44" s="136"/>
      <c r="N44" s="136">
        <f>'実質公債費比率（分子）の構造'!O$50</f>
        <v>11</v>
      </c>
      <c r="O44" s="136"/>
      <c r="P44" s="136"/>
    </row>
    <row r="45" spans="1:16">
      <c r="A45" s="136" t="s">
        <v>53</v>
      </c>
      <c r="B45" s="136">
        <f>'実質公債費比率（分子）の構造'!K$49</f>
        <v>107</v>
      </c>
      <c r="C45" s="136"/>
      <c r="D45" s="136"/>
      <c r="E45" s="136">
        <f>'実質公債費比率（分子）の構造'!L$49</f>
        <v>184</v>
      </c>
      <c r="F45" s="136"/>
      <c r="G45" s="136"/>
      <c r="H45" s="136">
        <f>'実質公債費比率（分子）の構造'!M$49</f>
        <v>196</v>
      </c>
      <c r="I45" s="136"/>
      <c r="J45" s="136"/>
      <c r="K45" s="136">
        <f>'実質公債費比率（分子）の構造'!N$49</f>
        <v>162</v>
      </c>
      <c r="L45" s="136"/>
      <c r="M45" s="136"/>
      <c r="N45" s="136">
        <f>'実質公債費比率（分子）の構造'!O$49</f>
        <v>166</v>
      </c>
      <c r="O45" s="136"/>
      <c r="P45" s="136"/>
    </row>
    <row r="46" spans="1:16">
      <c r="A46" s="136" t="s">
        <v>54</v>
      </c>
      <c r="B46" s="136">
        <f>'実質公債費比率（分子）の構造'!K$48</f>
        <v>526</v>
      </c>
      <c r="C46" s="136"/>
      <c r="D46" s="136"/>
      <c r="E46" s="136">
        <f>'実質公債費比率（分子）の構造'!L$48</f>
        <v>546</v>
      </c>
      <c r="F46" s="136"/>
      <c r="G46" s="136"/>
      <c r="H46" s="136">
        <f>'実質公債費比率（分子）の構造'!M$48</f>
        <v>589</v>
      </c>
      <c r="I46" s="136"/>
      <c r="J46" s="136"/>
      <c r="K46" s="136">
        <f>'実質公債費比率（分子）の構造'!N$48</f>
        <v>584</v>
      </c>
      <c r="L46" s="136"/>
      <c r="M46" s="136"/>
      <c r="N46" s="136">
        <f>'実質公債費比率（分子）の構造'!O$48</f>
        <v>609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4685</v>
      </c>
      <c r="C49" s="136"/>
      <c r="D49" s="136"/>
      <c r="E49" s="136">
        <f>'実質公債費比率（分子）の構造'!L$45</f>
        <v>4820</v>
      </c>
      <c r="F49" s="136"/>
      <c r="G49" s="136"/>
      <c r="H49" s="136">
        <f>'実質公債費比率（分子）の構造'!M$45</f>
        <v>4736</v>
      </c>
      <c r="I49" s="136"/>
      <c r="J49" s="136"/>
      <c r="K49" s="136">
        <f>'実質公債費比率（分子）の構造'!N$45</f>
        <v>4619</v>
      </c>
      <c r="L49" s="136"/>
      <c r="M49" s="136"/>
      <c r="N49" s="136">
        <f>'実質公債費比率（分子）の構造'!O$45</f>
        <v>4507</v>
      </c>
      <c r="O49" s="136"/>
      <c r="P49" s="136"/>
    </row>
    <row r="50" spans="1:16">
      <c r="A50" s="136" t="s">
        <v>58</v>
      </c>
      <c r="B50" s="136" t="e">
        <f>NA()</f>
        <v>#N/A</v>
      </c>
      <c r="C50" s="136">
        <f>IF(ISNUMBER('実質公債費比率（分子）の構造'!K$53),'実質公債費比率（分子）の構造'!K$53,NA())</f>
        <v>1788</v>
      </c>
      <c r="D50" s="136" t="e">
        <f>NA()</f>
        <v>#N/A</v>
      </c>
      <c r="E50" s="136" t="e">
        <f>NA()</f>
        <v>#N/A</v>
      </c>
      <c r="F50" s="136">
        <f>IF(ISNUMBER('実質公債費比率（分子）の構造'!L$53),'実質公債費比率（分子）の構造'!L$53,NA())</f>
        <v>1842</v>
      </c>
      <c r="G50" s="136" t="e">
        <f>NA()</f>
        <v>#N/A</v>
      </c>
      <c r="H50" s="136" t="e">
        <f>NA()</f>
        <v>#N/A</v>
      </c>
      <c r="I50" s="136">
        <f>IF(ISNUMBER('実質公債費比率（分子）の構造'!M$53),'実質公債費比率（分子）の構造'!M$53,NA())</f>
        <v>1757</v>
      </c>
      <c r="J50" s="136" t="e">
        <f>NA()</f>
        <v>#N/A</v>
      </c>
      <c r="K50" s="136" t="e">
        <f>NA()</f>
        <v>#N/A</v>
      </c>
      <c r="L50" s="136">
        <f>IF(ISNUMBER('実質公債費比率（分子）の構造'!N$53),'実質公債費比率（分子）の構造'!N$53,NA())</f>
        <v>1584</v>
      </c>
      <c r="M50" s="136" t="e">
        <f>NA()</f>
        <v>#N/A</v>
      </c>
      <c r="N50" s="136" t="e">
        <f>NA()</f>
        <v>#N/A</v>
      </c>
      <c r="O50" s="136">
        <f>IF(ISNUMBER('実質公債費比率（分子）の構造'!O$53),'実質公債費比率（分子）の構造'!O$53,NA())</f>
        <v>1433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31292</v>
      </c>
      <c r="E56" s="135"/>
      <c r="F56" s="135"/>
      <c r="G56" s="135">
        <f>'将来負担比率（分子）の構造'!J$51</f>
        <v>30815</v>
      </c>
      <c r="H56" s="135"/>
      <c r="I56" s="135"/>
      <c r="J56" s="135">
        <f>'将来負担比率（分子）の構造'!K$51</f>
        <v>30668</v>
      </c>
      <c r="K56" s="135"/>
      <c r="L56" s="135"/>
      <c r="M56" s="135">
        <f>'将来負担比率（分子）の構造'!L$51</f>
        <v>30929</v>
      </c>
      <c r="N56" s="135"/>
      <c r="O56" s="135"/>
      <c r="P56" s="135">
        <f>'将来負担比率（分子）の構造'!M$51</f>
        <v>30493</v>
      </c>
    </row>
    <row r="57" spans="1:16">
      <c r="A57" s="135" t="s">
        <v>35</v>
      </c>
      <c r="B57" s="135"/>
      <c r="C57" s="135"/>
      <c r="D57" s="135">
        <f>'将来負担比率（分子）の構造'!I$50</f>
        <v>956</v>
      </c>
      <c r="E57" s="135"/>
      <c r="F57" s="135"/>
      <c r="G57" s="135">
        <f>'将来負担比率（分子）の構造'!J$50</f>
        <v>547</v>
      </c>
      <c r="H57" s="135"/>
      <c r="I57" s="135"/>
      <c r="J57" s="135">
        <f>'将来負担比率（分子）の構造'!K$50</f>
        <v>320</v>
      </c>
      <c r="K57" s="135"/>
      <c r="L57" s="135"/>
      <c r="M57" s="135">
        <f>'将来負担比率（分子）の構造'!L$50</f>
        <v>286</v>
      </c>
      <c r="N57" s="135"/>
      <c r="O57" s="135"/>
      <c r="P57" s="135">
        <f>'将来負担比率（分子）の構造'!M$50</f>
        <v>317</v>
      </c>
    </row>
    <row r="58" spans="1:16">
      <c r="A58" s="135" t="s">
        <v>34</v>
      </c>
      <c r="B58" s="135"/>
      <c r="C58" s="135"/>
      <c r="D58" s="135">
        <f>'将来負担比率（分子）の構造'!I$49</f>
        <v>13092</v>
      </c>
      <c r="E58" s="135"/>
      <c r="F58" s="135"/>
      <c r="G58" s="135">
        <f>'将来負担比率（分子）の構造'!J$49</f>
        <v>15727</v>
      </c>
      <c r="H58" s="135"/>
      <c r="I58" s="135"/>
      <c r="J58" s="135">
        <f>'将来負担比率（分子）の構造'!K$49</f>
        <v>17097</v>
      </c>
      <c r="K58" s="135"/>
      <c r="L58" s="135"/>
      <c r="M58" s="135">
        <f>'将来負担比率（分子）の構造'!L$49</f>
        <v>17120</v>
      </c>
      <c r="N58" s="135"/>
      <c r="O58" s="135"/>
      <c r="P58" s="135">
        <f>'将来負担比率（分子）の構造'!M$49</f>
        <v>19486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5987</v>
      </c>
      <c r="C62" s="135"/>
      <c r="D62" s="135"/>
      <c r="E62" s="135">
        <f>'将来負担比率（分子）の構造'!J$45</f>
        <v>5692</v>
      </c>
      <c r="F62" s="135"/>
      <c r="G62" s="135"/>
      <c r="H62" s="135">
        <f>'将来負担比率（分子）の構造'!K$45</f>
        <v>5419</v>
      </c>
      <c r="I62" s="135"/>
      <c r="J62" s="135"/>
      <c r="K62" s="135">
        <f>'将来負担比率（分子）の構造'!L$45</f>
        <v>5111</v>
      </c>
      <c r="L62" s="135"/>
      <c r="M62" s="135"/>
      <c r="N62" s="135">
        <f>'将来負担比率（分子）の構造'!M$45</f>
        <v>4524</v>
      </c>
      <c r="O62" s="135"/>
      <c r="P62" s="135"/>
    </row>
    <row r="63" spans="1:16">
      <c r="A63" s="135" t="s">
        <v>28</v>
      </c>
      <c r="B63" s="135">
        <f>'将来負担比率（分子）の構造'!I$44</f>
        <v>1132</v>
      </c>
      <c r="C63" s="135"/>
      <c r="D63" s="135"/>
      <c r="E63" s="135">
        <f>'将来負担比率（分子）の構造'!J$44</f>
        <v>982</v>
      </c>
      <c r="F63" s="135"/>
      <c r="G63" s="135"/>
      <c r="H63" s="135">
        <f>'将来負担比率（分子）の構造'!K$44</f>
        <v>666</v>
      </c>
      <c r="I63" s="135"/>
      <c r="J63" s="135"/>
      <c r="K63" s="135">
        <f>'将来負担比率（分子）の構造'!L$44</f>
        <v>633</v>
      </c>
      <c r="L63" s="135"/>
      <c r="M63" s="135"/>
      <c r="N63" s="135">
        <f>'将来負担比率（分子）の構造'!M$44</f>
        <v>586</v>
      </c>
      <c r="O63" s="135"/>
      <c r="P63" s="135"/>
    </row>
    <row r="64" spans="1:16">
      <c r="A64" s="135" t="s">
        <v>27</v>
      </c>
      <c r="B64" s="135">
        <f>'将来負担比率（分子）の構造'!I$43</f>
        <v>7087</v>
      </c>
      <c r="C64" s="135"/>
      <c r="D64" s="135"/>
      <c r="E64" s="135">
        <f>'将来負担比率（分子）の構造'!J$43</f>
        <v>6654</v>
      </c>
      <c r="F64" s="135"/>
      <c r="G64" s="135"/>
      <c r="H64" s="135">
        <f>'将来負担比率（分子）の構造'!K$43</f>
        <v>6547</v>
      </c>
      <c r="I64" s="135"/>
      <c r="J64" s="135"/>
      <c r="K64" s="135">
        <f>'将来負担比率（分子）の構造'!L$43</f>
        <v>6903</v>
      </c>
      <c r="L64" s="135"/>
      <c r="M64" s="135"/>
      <c r="N64" s="135">
        <f>'将来負担比率（分子）の構造'!M$43</f>
        <v>7266</v>
      </c>
      <c r="O64" s="135"/>
      <c r="P64" s="135"/>
    </row>
    <row r="65" spans="1:16">
      <c r="A65" s="135" t="s">
        <v>26</v>
      </c>
      <c r="B65" s="135">
        <f>'将来負担比率（分子）の構造'!I$42</f>
        <v>4</v>
      </c>
      <c r="C65" s="135"/>
      <c r="D65" s="135"/>
      <c r="E65" s="135">
        <f>'将来負担比率（分子）の構造'!J$42</f>
        <v>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31161</v>
      </c>
      <c r="C66" s="135"/>
      <c r="D66" s="135"/>
      <c r="E66" s="135">
        <f>'将来負担比率（分子）の構造'!J$41</f>
        <v>29393</v>
      </c>
      <c r="F66" s="135"/>
      <c r="G66" s="135"/>
      <c r="H66" s="135">
        <f>'将来負担比率（分子）の構造'!K$41</f>
        <v>28375</v>
      </c>
      <c r="I66" s="135"/>
      <c r="J66" s="135"/>
      <c r="K66" s="135">
        <f>'将来負担比率（分子）の構造'!L$41</f>
        <v>27727</v>
      </c>
      <c r="L66" s="135"/>
      <c r="M66" s="135"/>
      <c r="N66" s="135">
        <f>'将来負担比率（分子）の構造'!M$41</f>
        <v>26896</v>
      </c>
      <c r="O66" s="135"/>
      <c r="P66" s="135"/>
    </row>
    <row r="67" spans="1:16">
      <c r="A67" s="135" t="s">
        <v>62</v>
      </c>
      <c r="B67" s="135" t="e">
        <f>NA()</f>
        <v>#N/A</v>
      </c>
      <c r="C67" s="135">
        <f>IF(ISNUMBER('将来負担比率（分子）の構造'!I$52), IF('将来負担比率（分子）の構造'!I$52 &lt; 0, 0, '将来負担比率（分子）の構造'!I$52), NA())</f>
        <v>32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3686029</v>
      </c>
      <c r="S5" s="583"/>
      <c r="T5" s="583"/>
      <c r="U5" s="583"/>
      <c r="V5" s="583"/>
      <c r="W5" s="583"/>
      <c r="X5" s="583"/>
      <c r="Y5" s="584"/>
      <c r="Z5" s="585">
        <v>11.1</v>
      </c>
      <c r="AA5" s="585"/>
      <c r="AB5" s="585"/>
      <c r="AC5" s="585"/>
      <c r="AD5" s="586">
        <v>3686029</v>
      </c>
      <c r="AE5" s="586"/>
      <c r="AF5" s="586"/>
      <c r="AG5" s="586"/>
      <c r="AH5" s="586"/>
      <c r="AI5" s="586"/>
      <c r="AJ5" s="586"/>
      <c r="AK5" s="586"/>
      <c r="AL5" s="587">
        <v>20</v>
      </c>
      <c r="AM5" s="588"/>
      <c r="AN5" s="588"/>
      <c r="AO5" s="589"/>
      <c r="AP5" s="579" t="s">
        <v>207</v>
      </c>
      <c r="AQ5" s="580"/>
      <c r="AR5" s="580"/>
      <c r="AS5" s="580"/>
      <c r="AT5" s="580"/>
      <c r="AU5" s="580"/>
      <c r="AV5" s="580"/>
      <c r="AW5" s="580"/>
      <c r="AX5" s="580"/>
      <c r="AY5" s="580"/>
      <c r="AZ5" s="580"/>
      <c r="BA5" s="580"/>
      <c r="BB5" s="580"/>
      <c r="BC5" s="580"/>
      <c r="BD5" s="580"/>
      <c r="BE5" s="580"/>
      <c r="BF5" s="581"/>
      <c r="BG5" s="593">
        <v>3564776</v>
      </c>
      <c r="BH5" s="594"/>
      <c r="BI5" s="594"/>
      <c r="BJ5" s="594"/>
      <c r="BK5" s="594"/>
      <c r="BL5" s="594"/>
      <c r="BM5" s="594"/>
      <c r="BN5" s="595"/>
      <c r="BO5" s="596">
        <v>96.7</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265255</v>
      </c>
      <c r="S6" s="594"/>
      <c r="T6" s="594"/>
      <c r="U6" s="594"/>
      <c r="V6" s="594"/>
      <c r="W6" s="594"/>
      <c r="X6" s="594"/>
      <c r="Y6" s="595"/>
      <c r="Z6" s="596">
        <v>0.8</v>
      </c>
      <c r="AA6" s="596"/>
      <c r="AB6" s="596"/>
      <c r="AC6" s="596"/>
      <c r="AD6" s="597">
        <v>265255</v>
      </c>
      <c r="AE6" s="597"/>
      <c r="AF6" s="597"/>
      <c r="AG6" s="597"/>
      <c r="AH6" s="597"/>
      <c r="AI6" s="597"/>
      <c r="AJ6" s="597"/>
      <c r="AK6" s="597"/>
      <c r="AL6" s="598">
        <v>1.4</v>
      </c>
      <c r="AM6" s="599"/>
      <c r="AN6" s="599"/>
      <c r="AO6" s="600"/>
      <c r="AP6" s="590" t="s">
        <v>213</v>
      </c>
      <c r="AQ6" s="591"/>
      <c r="AR6" s="591"/>
      <c r="AS6" s="591"/>
      <c r="AT6" s="591"/>
      <c r="AU6" s="591"/>
      <c r="AV6" s="591"/>
      <c r="AW6" s="591"/>
      <c r="AX6" s="591"/>
      <c r="AY6" s="591"/>
      <c r="AZ6" s="591"/>
      <c r="BA6" s="591"/>
      <c r="BB6" s="591"/>
      <c r="BC6" s="591"/>
      <c r="BD6" s="591"/>
      <c r="BE6" s="591"/>
      <c r="BF6" s="592"/>
      <c r="BG6" s="593">
        <v>3564776</v>
      </c>
      <c r="BH6" s="594"/>
      <c r="BI6" s="594"/>
      <c r="BJ6" s="594"/>
      <c r="BK6" s="594"/>
      <c r="BL6" s="594"/>
      <c r="BM6" s="594"/>
      <c r="BN6" s="595"/>
      <c r="BO6" s="596">
        <v>96.7</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227669</v>
      </c>
      <c r="CS6" s="594"/>
      <c r="CT6" s="594"/>
      <c r="CU6" s="594"/>
      <c r="CV6" s="594"/>
      <c r="CW6" s="594"/>
      <c r="CX6" s="594"/>
      <c r="CY6" s="595"/>
      <c r="CZ6" s="596">
        <v>0.7</v>
      </c>
      <c r="DA6" s="596"/>
      <c r="DB6" s="596"/>
      <c r="DC6" s="596"/>
      <c r="DD6" s="602" t="s">
        <v>214</v>
      </c>
      <c r="DE6" s="594"/>
      <c r="DF6" s="594"/>
      <c r="DG6" s="594"/>
      <c r="DH6" s="594"/>
      <c r="DI6" s="594"/>
      <c r="DJ6" s="594"/>
      <c r="DK6" s="594"/>
      <c r="DL6" s="594"/>
      <c r="DM6" s="594"/>
      <c r="DN6" s="594"/>
      <c r="DO6" s="594"/>
      <c r="DP6" s="595"/>
      <c r="DQ6" s="602">
        <v>227660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5902</v>
      </c>
      <c r="S7" s="594"/>
      <c r="T7" s="594"/>
      <c r="U7" s="594"/>
      <c r="V7" s="594"/>
      <c r="W7" s="594"/>
      <c r="X7" s="594"/>
      <c r="Y7" s="595"/>
      <c r="Z7" s="596">
        <v>0</v>
      </c>
      <c r="AA7" s="596"/>
      <c r="AB7" s="596"/>
      <c r="AC7" s="596"/>
      <c r="AD7" s="597">
        <v>5902</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1320422</v>
      </c>
      <c r="BH7" s="594"/>
      <c r="BI7" s="594"/>
      <c r="BJ7" s="594"/>
      <c r="BK7" s="594"/>
      <c r="BL7" s="594"/>
      <c r="BM7" s="594"/>
      <c r="BN7" s="595"/>
      <c r="BO7" s="596">
        <v>35.799999999999997</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5396956</v>
      </c>
      <c r="CS7" s="594"/>
      <c r="CT7" s="594"/>
      <c r="CU7" s="594"/>
      <c r="CV7" s="594"/>
      <c r="CW7" s="594"/>
      <c r="CX7" s="594"/>
      <c r="CY7" s="595"/>
      <c r="CZ7" s="596">
        <v>17.3</v>
      </c>
      <c r="DA7" s="596"/>
      <c r="DB7" s="596"/>
      <c r="DC7" s="596"/>
      <c r="DD7" s="602">
        <v>24739</v>
      </c>
      <c r="DE7" s="594"/>
      <c r="DF7" s="594"/>
      <c r="DG7" s="594"/>
      <c r="DH7" s="594"/>
      <c r="DI7" s="594"/>
      <c r="DJ7" s="594"/>
      <c r="DK7" s="594"/>
      <c r="DL7" s="594"/>
      <c r="DM7" s="594"/>
      <c r="DN7" s="594"/>
      <c r="DO7" s="594"/>
      <c r="DP7" s="595"/>
      <c r="DQ7" s="602">
        <v>4890363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18974</v>
      </c>
      <c r="S8" s="594"/>
      <c r="T8" s="594"/>
      <c r="U8" s="594"/>
      <c r="V8" s="594"/>
      <c r="W8" s="594"/>
      <c r="X8" s="594"/>
      <c r="Y8" s="595"/>
      <c r="Z8" s="596">
        <v>0.1</v>
      </c>
      <c r="AA8" s="596"/>
      <c r="AB8" s="596"/>
      <c r="AC8" s="596"/>
      <c r="AD8" s="597">
        <v>18974</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69414</v>
      </c>
      <c r="BH8" s="594"/>
      <c r="BI8" s="594"/>
      <c r="BJ8" s="594"/>
      <c r="BK8" s="594"/>
      <c r="BL8" s="594"/>
      <c r="BM8" s="594"/>
      <c r="BN8" s="595"/>
      <c r="BO8" s="596">
        <v>1.9</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9597983</v>
      </c>
      <c r="CS8" s="594"/>
      <c r="CT8" s="594"/>
      <c r="CU8" s="594"/>
      <c r="CV8" s="594"/>
      <c r="CW8" s="594"/>
      <c r="CX8" s="594"/>
      <c r="CY8" s="595"/>
      <c r="CZ8" s="596">
        <v>30.8</v>
      </c>
      <c r="DA8" s="596"/>
      <c r="DB8" s="596"/>
      <c r="DC8" s="596"/>
      <c r="DD8" s="602">
        <v>302145</v>
      </c>
      <c r="DE8" s="594"/>
      <c r="DF8" s="594"/>
      <c r="DG8" s="594"/>
      <c r="DH8" s="594"/>
      <c r="DI8" s="594"/>
      <c r="DJ8" s="594"/>
      <c r="DK8" s="594"/>
      <c r="DL8" s="594"/>
      <c r="DM8" s="594"/>
      <c r="DN8" s="594"/>
      <c r="DO8" s="594"/>
      <c r="DP8" s="595"/>
      <c r="DQ8" s="602">
        <v>4895219</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10532</v>
      </c>
      <c r="S9" s="594"/>
      <c r="T9" s="594"/>
      <c r="U9" s="594"/>
      <c r="V9" s="594"/>
      <c r="W9" s="594"/>
      <c r="X9" s="594"/>
      <c r="Y9" s="595"/>
      <c r="Z9" s="596">
        <v>0</v>
      </c>
      <c r="AA9" s="596"/>
      <c r="AB9" s="596"/>
      <c r="AC9" s="596"/>
      <c r="AD9" s="597">
        <v>10532</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1118795</v>
      </c>
      <c r="BH9" s="594"/>
      <c r="BI9" s="594"/>
      <c r="BJ9" s="594"/>
      <c r="BK9" s="594"/>
      <c r="BL9" s="594"/>
      <c r="BM9" s="594"/>
      <c r="BN9" s="595"/>
      <c r="BO9" s="596">
        <v>30.4</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2389870</v>
      </c>
      <c r="CS9" s="594"/>
      <c r="CT9" s="594"/>
      <c r="CU9" s="594"/>
      <c r="CV9" s="594"/>
      <c r="CW9" s="594"/>
      <c r="CX9" s="594"/>
      <c r="CY9" s="595"/>
      <c r="CZ9" s="596">
        <v>7.7</v>
      </c>
      <c r="DA9" s="596"/>
      <c r="DB9" s="596"/>
      <c r="DC9" s="596"/>
      <c r="DD9" s="602">
        <v>371910</v>
      </c>
      <c r="DE9" s="594"/>
      <c r="DF9" s="594"/>
      <c r="DG9" s="594"/>
      <c r="DH9" s="594"/>
      <c r="DI9" s="594"/>
      <c r="DJ9" s="594"/>
      <c r="DK9" s="594"/>
      <c r="DL9" s="594"/>
      <c r="DM9" s="594"/>
      <c r="DN9" s="594"/>
      <c r="DO9" s="594"/>
      <c r="DP9" s="595"/>
      <c r="DQ9" s="602">
        <v>2155474</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499197</v>
      </c>
      <c r="S10" s="594"/>
      <c r="T10" s="594"/>
      <c r="U10" s="594"/>
      <c r="V10" s="594"/>
      <c r="W10" s="594"/>
      <c r="X10" s="594"/>
      <c r="Y10" s="595"/>
      <c r="Z10" s="596">
        <v>1.5</v>
      </c>
      <c r="AA10" s="596"/>
      <c r="AB10" s="596"/>
      <c r="AC10" s="596"/>
      <c r="AD10" s="597">
        <v>499197</v>
      </c>
      <c r="AE10" s="597"/>
      <c r="AF10" s="597"/>
      <c r="AG10" s="597"/>
      <c r="AH10" s="597"/>
      <c r="AI10" s="597"/>
      <c r="AJ10" s="597"/>
      <c r="AK10" s="597"/>
      <c r="AL10" s="598">
        <v>2.7</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66344</v>
      </c>
      <c r="BH10" s="594"/>
      <c r="BI10" s="594"/>
      <c r="BJ10" s="594"/>
      <c r="BK10" s="594"/>
      <c r="BL10" s="594"/>
      <c r="BM10" s="594"/>
      <c r="BN10" s="595"/>
      <c r="BO10" s="596">
        <v>1.8</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32953</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v>463</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6457</v>
      </c>
      <c r="S11" s="594"/>
      <c r="T11" s="594"/>
      <c r="U11" s="594"/>
      <c r="V11" s="594"/>
      <c r="W11" s="594"/>
      <c r="X11" s="594"/>
      <c r="Y11" s="595"/>
      <c r="Z11" s="596">
        <v>0</v>
      </c>
      <c r="AA11" s="596"/>
      <c r="AB11" s="596"/>
      <c r="AC11" s="596"/>
      <c r="AD11" s="597">
        <v>6457</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65869</v>
      </c>
      <c r="BH11" s="594"/>
      <c r="BI11" s="594"/>
      <c r="BJ11" s="594"/>
      <c r="BK11" s="594"/>
      <c r="BL11" s="594"/>
      <c r="BM11" s="594"/>
      <c r="BN11" s="595"/>
      <c r="BO11" s="596">
        <v>1.8</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1926378</v>
      </c>
      <c r="CS11" s="594"/>
      <c r="CT11" s="594"/>
      <c r="CU11" s="594"/>
      <c r="CV11" s="594"/>
      <c r="CW11" s="594"/>
      <c r="CX11" s="594"/>
      <c r="CY11" s="595"/>
      <c r="CZ11" s="596">
        <v>6.2</v>
      </c>
      <c r="DA11" s="596"/>
      <c r="DB11" s="596"/>
      <c r="DC11" s="596"/>
      <c r="DD11" s="602">
        <v>1058751</v>
      </c>
      <c r="DE11" s="594"/>
      <c r="DF11" s="594"/>
      <c r="DG11" s="594"/>
      <c r="DH11" s="594"/>
      <c r="DI11" s="594"/>
      <c r="DJ11" s="594"/>
      <c r="DK11" s="594"/>
      <c r="DL11" s="594"/>
      <c r="DM11" s="594"/>
      <c r="DN11" s="594"/>
      <c r="DO11" s="594"/>
      <c r="DP11" s="595"/>
      <c r="DQ11" s="602">
        <v>653312</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1807273</v>
      </c>
      <c r="BH12" s="594"/>
      <c r="BI12" s="594"/>
      <c r="BJ12" s="594"/>
      <c r="BK12" s="594"/>
      <c r="BL12" s="594"/>
      <c r="BM12" s="594"/>
      <c r="BN12" s="595"/>
      <c r="BO12" s="596">
        <v>49</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376743</v>
      </c>
      <c r="CS12" s="594"/>
      <c r="CT12" s="594"/>
      <c r="CU12" s="594"/>
      <c r="CV12" s="594"/>
      <c r="CW12" s="594"/>
      <c r="CX12" s="594"/>
      <c r="CY12" s="595"/>
      <c r="CZ12" s="596">
        <v>1.2</v>
      </c>
      <c r="DA12" s="596"/>
      <c r="DB12" s="596"/>
      <c r="DC12" s="596"/>
      <c r="DD12" s="602">
        <v>79561</v>
      </c>
      <c r="DE12" s="594"/>
      <c r="DF12" s="594"/>
      <c r="DG12" s="594"/>
      <c r="DH12" s="594"/>
      <c r="DI12" s="594"/>
      <c r="DJ12" s="594"/>
      <c r="DK12" s="594"/>
      <c r="DL12" s="594"/>
      <c r="DM12" s="594"/>
      <c r="DN12" s="594"/>
      <c r="DO12" s="594"/>
      <c r="DP12" s="595"/>
      <c r="DQ12" s="602">
        <v>281093</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20420</v>
      </c>
      <c r="S13" s="594"/>
      <c r="T13" s="594"/>
      <c r="U13" s="594"/>
      <c r="V13" s="594"/>
      <c r="W13" s="594"/>
      <c r="X13" s="594"/>
      <c r="Y13" s="595"/>
      <c r="Z13" s="596">
        <v>0.1</v>
      </c>
      <c r="AA13" s="596"/>
      <c r="AB13" s="596"/>
      <c r="AC13" s="596"/>
      <c r="AD13" s="597">
        <v>20420</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1804512</v>
      </c>
      <c r="BH13" s="594"/>
      <c r="BI13" s="594"/>
      <c r="BJ13" s="594"/>
      <c r="BK13" s="594"/>
      <c r="BL13" s="594"/>
      <c r="BM13" s="594"/>
      <c r="BN13" s="595"/>
      <c r="BO13" s="596">
        <v>49</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2498585</v>
      </c>
      <c r="CS13" s="594"/>
      <c r="CT13" s="594"/>
      <c r="CU13" s="594"/>
      <c r="CV13" s="594"/>
      <c r="CW13" s="594"/>
      <c r="CX13" s="594"/>
      <c r="CY13" s="595"/>
      <c r="CZ13" s="596">
        <v>8</v>
      </c>
      <c r="DA13" s="596"/>
      <c r="DB13" s="596"/>
      <c r="DC13" s="596"/>
      <c r="DD13" s="602">
        <v>1632421</v>
      </c>
      <c r="DE13" s="594"/>
      <c r="DF13" s="594"/>
      <c r="DG13" s="594"/>
      <c r="DH13" s="594"/>
      <c r="DI13" s="594"/>
      <c r="DJ13" s="594"/>
      <c r="DK13" s="594"/>
      <c r="DL13" s="594"/>
      <c r="DM13" s="594"/>
      <c r="DN13" s="594"/>
      <c r="DO13" s="594"/>
      <c r="DP13" s="595"/>
      <c r="DQ13" s="602">
        <v>996093</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147164</v>
      </c>
      <c r="BH14" s="594"/>
      <c r="BI14" s="594"/>
      <c r="BJ14" s="594"/>
      <c r="BK14" s="594"/>
      <c r="BL14" s="594"/>
      <c r="BM14" s="594"/>
      <c r="BN14" s="595"/>
      <c r="BO14" s="596">
        <v>4</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992228</v>
      </c>
      <c r="CS14" s="594"/>
      <c r="CT14" s="594"/>
      <c r="CU14" s="594"/>
      <c r="CV14" s="594"/>
      <c r="CW14" s="594"/>
      <c r="CX14" s="594"/>
      <c r="CY14" s="595"/>
      <c r="CZ14" s="596">
        <v>3.2</v>
      </c>
      <c r="DA14" s="596"/>
      <c r="DB14" s="596"/>
      <c r="DC14" s="596"/>
      <c r="DD14" s="602">
        <v>58735</v>
      </c>
      <c r="DE14" s="594"/>
      <c r="DF14" s="594"/>
      <c r="DG14" s="594"/>
      <c r="DH14" s="594"/>
      <c r="DI14" s="594"/>
      <c r="DJ14" s="594"/>
      <c r="DK14" s="594"/>
      <c r="DL14" s="594"/>
      <c r="DM14" s="594"/>
      <c r="DN14" s="594"/>
      <c r="DO14" s="594"/>
      <c r="DP14" s="595"/>
      <c r="DQ14" s="602">
        <v>930938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5061</v>
      </c>
      <c r="S15" s="594"/>
      <c r="T15" s="594"/>
      <c r="U15" s="594"/>
      <c r="V15" s="594"/>
      <c r="W15" s="594"/>
      <c r="X15" s="594"/>
      <c r="Y15" s="595"/>
      <c r="Z15" s="596">
        <v>0</v>
      </c>
      <c r="AA15" s="596"/>
      <c r="AB15" s="596"/>
      <c r="AC15" s="596"/>
      <c r="AD15" s="597">
        <v>5061</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289917</v>
      </c>
      <c r="BH15" s="594"/>
      <c r="BI15" s="594"/>
      <c r="BJ15" s="594"/>
      <c r="BK15" s="594"/>
      <c r="BL15" s="594"/>
      <c r="BM15" s="594"/>
      <c r="BN15" s="595"/>
      <c r="BO15" s="596">
        <v>7.9</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2988569</v>
      </c>
      <c r="CS15" s="594"/>
      <c r="CT15" s="594"/>
      <c r="CU15" s="594"/>
      <c r="CV15" s="594"/>
      <c r="CW15" s="594"/>
      <c r="CX15" s="594"/>
      <c r="CY15" s="595"/>
      <c r="CZ15" s="596">
        <v>9.6</v>
      </c>
      <c r="DA15" s="596"/>
      <c r="DB15" s="596"/>
      <c r="DC15" s="596"/>
      <c r="DD15" s="602">
        <v>1097984</v>
      </c>
      <c r="DE15" s="594"/>
      <c r="DF15" s="594"/>
      <c r="DG15" s="594"/>
      <c r="DH15" s="594"/>
      <c r="DI15" s="594"/>
      <c r="DJ15" s="594"/>
      <c r="DK15" s="594"/>
      <c r="DL15" s="594"/>
      <c r="DM15" s="594"/>
      <c r="DN15" s="594"/>
      <c r="DO15" s="594"/>
      <c r="DP15" s="595"/>
      <c r="DQ15" s="602">
        <v>1842341</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14869351</v>
      </c>
      <c r="S16" s="594"/>
      <c r="T16" s="594"/>
      <c r="U16" s="594"/>
      <c r="V16" s="594"/>
      <c r="W16" s="594"/>
      <c r="X16" s="594"/>
      <c r="Y16" s="595"/>
      <c r="Z16" s="596">
        <v>44.7</v>
      </c>
      <c r="AA16" s="596"/>
      <c r="AB16" s="596"/>
      <c r="AC16" s="596"/>
      <c r="AD16" s="597">
        <v>13861856</v>
      </c>
      <c r="AE16" s="597"/>
      <c r="AF16" s="597"/>
      <c r="AG16" s="597"/>
      <c r="AH16" s="597"/>
      <c r="AI16" s="597"/>
      <c r="AJ16" s="597"/>
      <c r="AK16" s="597"/>
      <c r="AL16" s="598">
        <v>75.400000000000006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165974</v>
      </c>
      <c r="CS16" s="594"/>
      <c r="CT16" s="594"/>
      <c r="CU16" s="594"/>
      <c r="CV16" s="594"/>
      <c r="CW16" s="594"/>
      <c r="CX16" s="594"/>
      <c r="CY16" s="595"/>
      <c r="CZ16" s="596">
        <v>0.5</v>
      </c>
      <c r="DA16" s="596"/>
      <c r="DB16" s="596"/>
      <c r="DC16" s="596"/>
      <c r="DD16" s="602" t="s">
        <v>221</v>
      </c>
      <c r="DE16" s="594"/>
      <c r="DF16" s="594"/>
      <c r="DG16" s="594"/>
      <c r="DH16" s="594"/>
      <c r="DI16" s="594"/>
      <c r="DJ16" s="594"/>
      <c r="DK16" s="594"/>
      <c r="DL16" s="594"/>
      <c r="DM16" s="594"/>
      <c r="DN16" s="594"/>
      <c r="DO16" s="594"/>
      <c r="DP16" s="595"/>
      <c r="DQ16" s="602">
        <v>48057</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13861856</v>
      </c>
      <c r="S17" s="594"/>
      <c r="T17" s="594"/>
      <c r="U17" s="594"/>
      <c r="V17" s="594"/>
      <c r="W17" s="594"/>
      <c r="X17" s="594"/>
      <c r="Y17" s="595"/>
      <c r="Z17" s="596">
        <v>41.7</v>
      </c>
      <c r="AA17" s="596"/>
      <c r="AB17" s="596"/>
      <c r="AC17" s="596"/>
      <c r="AD17" s="597">
        <v>13861856</v>
      </c>
      <c r="AE17" s="597"/>
      <c r="AF17" s="597"/>
      <c r="AG17" s="597"/>
      <c r="AH17" s="597"/>
      <c r="AI17" s="597"/>
      <c r="AJ17" s="597"/>
      <c r="AK17" s="597"/>
      <c r="AL17" s="598">
        <v>75.400000000000006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4520661</v>
      </c>
      <c r="CS17" s="594"/>
      <c r="CT17" s="594"/>
      <c r="CU17" s="594"/>
      <c r="CV17" s="594"/>
      <c r="CW17" s="594"/>
      <c r="CX17" s="594"/>
      <c r="CY17" s="595"/>
      <c r="CZ17" s="596">
        <v>14.5</v>
      </c>
      <c r="DA17" s="596"/>
      <c r="DB17" s="596"/>
      <c r="DC17" s="596"/>
      <c r="DD17" s="602" t="s">
        <v>221</v>
      </c>
      <c r="DE17" s="594"/>
      <c r="DF17" s="594"/>
      <c r="DG17" s="594"/>
      <c r="DH17" s="594"/>
      <c r="DI17" s="594"/>
      <c r="DJ17" s="594"/>
      <c r="DK17" s="594"/>
      <c r="DL17" s="594"/>
      <c r="DM17" s="594"/>
      <c r="DN17" s="594"/>
      <c r="DO17" s="594"/>
      <c r="DP17" s="595"/>
      <c r="DQ17" s="602">
        <v>4465153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1007495</v>
      </c>
      <c r="S18" s="594"/>
      <c r="T18" s="594"/>
      <c r="U18" s="594"/>
      <c r="V18" s="594"/>
      <c r="W18" s="594"/>
      <c r="X18" s="594"/>
      <c r="Y18" s="595"/>
      <c r="Z18" s="596">
        <v>3</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121253</v>
      </c>
      <c r="BH19" s="594"/>
      <c r="BI19" s="594"/>
      <c r="BJ19" s="594"/>
      <c r="BK19" s="594"/>
      <c r="BL19" s="594"/>
      <c r="BM19" s="594"/>
      <c r="BN19" s="595"/>
      <c r="BO19" s="596">
        <v>3.3</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19387178</v>
      </c>
      <c r="S20" s="594"/>
      <c r="T20" s="594"/>
      <c r="U20" s="594"/>
      <c r="V20" s="594"/>
      <c r="W20" s="594"/>
      <c r="X20" s="594"/>
      <c r="Y20" s="595"/>
      <c r="Z20" s="596">
        <v>58.3</v>
      </c>
      <c r="AA20" s="596"/>
      <c r="AB20" s="596"/>
      <c r="AC20" s="596"/>
      <c r="AD20" s="597">
        <v>18379683</v>
      </c>
      <c r="AE20" s="597"/>
      <c r="AF20" s="597"/>
      <c r="AG20" s="597"/>
      <c r="AH20" s="597"/>
      <c r="AI20" s="597"/>
      <c r="AJ20" s="597"/>
      <c r="AK20" s="597"/>
      <c r="AL20" s="598">
        <v>99.9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121253</v>
      </c>
      <c r="BH20" s="594"/>
      <c r="BI20" s="594"/>
      <c r="BJ20" s="594"/>
      <c r="BK20" s="594"/>
      <c r="BL20" s="594"/>
      <c r="BM20" s="594"/>
      <c r="BN20" s="595"/>
      <c r="BO20" s="596">
        <v>3.3</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31114569</v>
      </c>
      <c r="CS20" s="594"/>
      <c r="CT20" s="594"/>
      <c r="CU20" s="594"/>
      <c r="CV20" s="594"/>
      <c r="CW20" s="594"/>
      <c r="CX20" s="594"/>
      <c r="CY20" s="595"/>
      <c r="CZ20" s="596">
        <v>100</v>
      </c>
      <c r="DA20" s="596"/>
      <c r="DB20" s="596"/>
      <c r="DC20" s="596"/>
      <c r="DD20" s="602">
        <v>4626246</v>
      </c>
      <c r="DE20" s="594"/>
      <c r="DF20" s="594"/>
      <c r="DG20" s="594"/>
      <c r="DH20" s="594"/>
      <c r="DI20" s="594"/>
      <c r="DJ20" s="594"/>
      <c r="DK20" s="594"/>
      <c r="DL20" s="594"/>
      <c r="DM20" s="594"/>
      <c r="DN20" s="594"/>
      <c r="DO20" s="594"/>
      <c r="DP20" s="595"/>
      <c r="DQ20" s="602">
        <v>21386166</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5231</v>
      </c>
      <c r="S21" s="594"/>
      <c r="T21" s="594"/>
      <c r="U21" s="594"/>
      <c r="V21" s="594"/>
      <c r="W21" s="594"/>
      <c r="X21" s="594"/>
      <c r="Y21" s="595"/>
      <c r="Z21" s="596">
        <v>0</v>
      </c>
      <c r="AA21" s="596"/>
      <c r="AB21" s="596"/>
      <c r="AC21" s="596"/>
      <c r="AD21" s="597">
        <v>5231</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121253</v>
      </c>
      <c r="BH21" s="594"/>
      <c r="BI21" s="594"/>
      <c r="BJ21" s="594"/>
      <c r="BK21" s="594"/>
      <c r="BL21" s="594"/>
      <c r="BM21" s="594"/>
      <c r="BN21" s="595"/>
      <c r="BO21" s="596">
        <v>3.3</v>
      </c>
      <c r="BP21" s="596"/>
      <c r="BQ21" s="596"/>
      <c r="BR21" s="596"/>
      <c r="BS21" s="602" t="s">
        <v>221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232191</v>
      </c>
      <c r="S22" s="594"/>
      <c r="T22" s="594"/>
      <c r="U22" s="594"/>
      <c r="V22" s="594"/>
      <c r="W22" s="594"/>
      <c r="X22" s="594"/>
      <c r="Y22" s="595"/>
      <c r="Z22" s="596">
        <v>0.7</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239326</v>
      </c>
      <c r="S23" s="594"/>
      <c r="T23" s="594"/>
      <c r="U23" s="594"/>
      <c r="V23" s="594"/>
      <c r="W23" s="594"/>
      <c r="X23" s="594"/>
      <c r="Y23" s="595"/>
      <c r="Z23" s="596">
        <v>0.7</v>
      </c>
      <c r="AA23" s="596"/>
      <c r="AB23" s="596"/>
      <c r="AC23" s="596"/>
      <c r="AD23" s="597">
        <v>5697</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295434</v>
      </c>
      <c r="S24" s="594"/>
      <c r="T24" s="594"/>
      <c r="U24" s="594"/>
      <c r="V24" s="594"/>
      <c r="W24" s="594"/>
      <c r="X24" s="594"/>
      <c r="Y24" s="595"/>
      <c r="Z24" s="596">
        <v>0.9</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14433558</v>
      </c>
      <c r="CS24" s="583"/>
      <c r="CT24" s="583"/>
      <c r="CU24" s="583"/>
      <c r="CV24" s="583"/>
      <c r="CW24" s="583"/>
      <c r="CX24" s="583"/>
      <c r="CY24" s="584"/>
      <c r="CZ24" s="622">
        <v>46.4</v>
      </c>
      <c r="DA24" s="623"/>
      <c r="DB24" s="623"/>
      <c r="DC24" s="624"/>
      <c r="DD24" s="621">
        <v>10492745</v>
      </c>
      <c r="DE24" s="583"/>
      <c r="DF24" s="583"/>
      <c r="DG24" s="583"/>
      <c r="DH24" s="583"/>
      <c r="DI24" s="583"/>
      <c r="DJ24" s="583"/>
      <c r="DK24" s="584"/>
      <c r="DL24" s="621">
        <v>10376769</v>
      </c>
      <c r="DM24" s="583"/>
      <c r="DN24" s="583"/>
      <c r="DO24" s="583"/>
      <c r="DP24" s="583"/>
      <c r="DQ24" s="583"/>
      <c r="DR24" s="583"/>
      <c r="DS24" s="583"/>
      <c r="DT24" s="583"/>
      <c r="DU24" s="583"/>
      <c r="DV24" s="584"/>
      <c r="DW24" s="587">
        <v>53.4</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3322809</v>
      </c>
      <c r="S25" s="594"/>
      <c r="T25" s="594"/>
      <c r="U25" s="594"/>
      <c r="V25" s="594"/>
      <c r="W25" s="594"/>
      <c r="X25" s="594"/>
      <c r="Y25" s="595"/>
      <c r="Z25" s="596">
        <v>10</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4696603</v>
      </c>
      <c r="CS25" s="613"/>
      <c r="CT25" s="613"/>
      <c r="CU25" s="613"/>
      <c r="CV25" s="613"/>
      <c r="CW25" s="613"/>
      <c r="CX25" s="613"/>
      <c r="CY25" s="614"/>
      <c r="CZ25" s="627">
        <v>15.1</v>
      </c>
      <c r="DA25" s="628"/>
      <c r="DB25" s="628"/>
      <c r="DC25" s="629"/>
      <c r="DD25" s="602">
        <v>4543032</v>
      </c>
      <c r="DE25" s="613"/>
      <c r="DF25" s="613"/>
      <c r="DG25" s="613"/>
      <c r="DH25" s="613"/>
      <c r="DI25" s="613"/>
      <c r="DJ25" s="613"/>
      <c r="DK25" s="614"/>
      <c r="DL25" s="602">
        <v>4445559</v>
      </c>
      <c r="DM25" s="613"/>
      <c r="DN25" s="613"/>
      <c r="DO25" s="613"/>
      <c r="DP25" s="613"/>
      <c r="DQ25" s="613"/>
      <c r="DR25" s="613"/>
      <c r="DS25" s="613"/>
      <c r="DT25" s="613"/>
      <c r="DU25" s="613"/>
      <c r="DV25" s="614"/>
      <c r="DW25" s="598">
        <v>22.9</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2866569</v>
      </c>
      <c r="CS26" s="594"/>
      <c r="CT26" s="594"/>
      <c r="CU26" s="594"/>
      <c r="CV26" s="594"/>
      <c r="CW26" s="594"/>
      <c r="CX26" s="594"/>
      <c r="CY26" s="595"/>
      <c r="CZ26" s="627">
        <v>9.1999999999999993</v>
      </c>
      <c r="DA26" s="628"/>
      <c r="DB26" s="628"/>
      <c r="DC26" s="629"/>
      <c r="DD26" s="602">
        <v>2774868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3065644</v>
      </c>
      <c r="S27" s="594"/>
      <c r="T27" s="594"/>
      <c r="U27" s="594"/>
      <c r="V27" s="594"/>
      <c r="W27" s="594"/>
      <c r="X27" s="594"/>
      <c r="Y27" s="595"/>
      <c r="Z27" s="596">
        <v>9.1999999999999993</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3686029</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5216294</v>
      </c>
      <c r="CS27" s="613"/>
      <c r="CT27" s="613"/>
      <c r="CU27" s="613"/>
      <c r="CV27" s="613"/>
      <c r="CW27" s="613"/>
      <c r="CX27" s="613"/>
      <c r="CY27" s="614"/>
      <c r="CZ27" s="627">
        <v>16.8</v>
      </c>
      <c r="DA27" s="628"/>
      <c r="DB27" s="628"/>
      <c r="DC27" s="629"/>
      <c r="DD27" s="602">
        <v>1484560</v>
      </c>
      <c r="DE27" s="613"/>
      <c r="DF27" s="613"/>
      <c r="DG27" s="613"/>
      <c r="DH27" s="613"/>
      <c r="DI27" s="613"/>
      <c r="DJ27" s="613"/>
      <c r="DK27" s="614"/>
      <c r="DL27" s="602">
        <v>1478797</v>
      </c>
      <c r="DM27" s="613"/>
      <c r="DN27" s="613"/>
      <c r="DO27" s="613"/>
      <c r="DP27" s="613"/>
      <c r="DQ27" s="613"/>
      <c r="DR27" s="613"/>
      <c r="DS27" s="613"/>
      <c r="DT27" s="613"/>
      <c r="DU27" s="613"/>
      <c r="DV27" s="614"/>
      <c r="DW27" s="598">
        <v>7.6</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64272</v>
      </c>
      <c r="S28" s="594"/>
      <c r="T28" s="594"/>
      <c r="U28" s="594"/>
      <c r="V28" s="594"/>
      <c r="W28" s="594"/>
      <c r="X28" s="594"/>
      <c r="Y28" s="595"/>
      <c r="Z28" s="596">
        <v>0.2</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4520661</v>
      </c>
      <c r="CS28" s="594"/>
      <c r="CT28" s="594"/>
      <c r="CU28" s="594"/>
      <c r="CV28" s="594"/>
      <c r="CW28" s="594"/>
      <c r="CX28" s="594"/>
      <c r="CY28" s="595"/>
      <c r="CZ28" s="627">
        <v>14.5</v>
      </c>
      <c r="DA28" s="628"/>
      <c r="DB28" s="628"/>
      <c r="DC28" s="629"/>
      <c r="DD28" s="602">
        <v>4465153</v>
      </c>
      <c r="DE28" s="594"/>
      <c r="DF28" s="594"/>
      <c r="DG28" s="594"/>
      <c r="DH28" s="594"/>
      <c r="DI28" s="594"/>
      <c r="DJ28" s="594"/>
      <c r="DK28" s="595"/>
      <c r="DL28" s="602">
        <v>4452413</v>
      </c>
      <c r="DM28" s="594"/>
      <c r="DN28" s="594"/>
      <c r="DO28" s="594"/>
      <c r="DP28" s="594"/>
      <c r="DQ28" s="594"/>
      <c r="DR28" s="594"/>
      <c r="DS28" s="594"/>
      <c r="DT28" s="594"/>
      <c r="DU28" s="594"/>
      <c r="DV28" s="595"/>
      <c r="DW28" s="598">
        <v>22.9</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8317</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4520661</v>
      </c>
      <c r="CS29" s="613"/>
      <c r="CT29" s="613"/>
      <c r="CU29" s="613"/>
      <c r="CV29" s="613"/>
      <c r="CW29" s="613"/>
      <c r="CX29" s="613"/>
      <c r="CY29" s="614"/>
      <c r="CZ29" s="627">
        <v>14.5</v>
      </c>
      <c r="DA29" s="628"/>
      <c r="DB29" s="628"/>
      <c r="DC29" s="629"/>
      <c r="DD29" s="602">
        <v>4465153</v>
      </c>
      <c r="DE29" s="613"/>
      <c r="DF29" s="613"/>
      <c r="DG29" s="613"/>
      <c r="DH29" s="613"/>
      <c r="DI29" s="613"/>
      <c r="DJ29" s="613"/>
      <c r="DK29" s="614"/>
      <c r="DL29" s="602">
        <v>4452413</v>
      </c>
      <c r="DM29" s="613"/>
      <c r="DN29" s="613"/>
      <c r="DO29" s="613"/>
      <c r="DP29" s="613"/>
      <c r="DQ29" s="613"/>
      <c r="DR29" s="613"/>
      <c r="DS29" s="613"/>
      <c r="DT29" s="613"/>
      <c r="DU29" s="613"/>
      <c r="DV29" s="614"/>
      <c r="DW29" s="598">
        <v>22.9</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271247</v>
      </c>
      <c r="S30" s="594"/>
      <c r="T30" s="594"/>
      <c r="U30" s="594"/>
      <c r="V30" s="594"/>
      <c r="W30" s="594"/>
      <c r="X30" s="594"/>
      <c r="Y30" s="595"/>
      <c r="Z30" s="596">
        <v>0.8</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98.1</v>
      </c>
      <c r="BH30" s="652"/>
      <c r="BI30" s="652"/>
      <c r="BJ30" s="652"/>
      <c r="BK30" s="652"/>
      <c r="BL30" s="652"/>
      <c r="BM30" s="588">
        <v>88.5</v>
      </c>
      <c r="BN30" s="652"/>
      <c r="BO30" s="652"/>
      <c r="BP30" s="652"/>
      <c r="BQ30" s="653"/>
      <c r="BR30" s="651">
        <v>97.7</v>
      </c>
      <c r="BS30" s="652"/>
      <c r="BT30" s="652"/>
      <c r="BU30" s="652"/>
      <c r="BV30" s="652"/>
      <c r="BW30" s="652"/>
      <c r="BX30" s="588">
        <v>86.9</v>
      </c>
      <c r="BY30" s="652"/>
      <c r="BZ30" s="652"/>
      <c r="CA30" s="652"/>
      <c r="CB30" s="653"/>
      <c r="CD30" s="656"/>
      <c r="CE30" s="657"/>
      <c r="CF30" s="607" t="s">
        <v>293</v>
      </c>
      <c r="CG30" s="608"/>
      <c r="CH30" s="608"/>
      <c r="CI30" s="608"/>
      <c r="CJ30" s="608"/>
      <c r="CK30" s="608"/>
      <c r="CL30" s="608"/>
      <c r="CM30" s="608"/>
      <c r="CN30" s="608"/>
      <c r="CO30" s="608"/>
      <c r="CP30" s="608"/>
      <c r="CQ30" s="609"/>
      <c r="CR30" s="593">
        <v>4229151</v>
      </c>
      <c r="CS30" s="594"/>
      <c r="CT30" s="594"/>
      <c r="CU30" s="594"/>
      <c r="CV30" s="594"/>
      <c r="CW30" s="594"/>
      <c r="CX30" s="594"/>
      <c r="CY30" s="595"/>
      <c r="CZ30" s="627">
        <v>13.6</v>
      </c>
      <c r="DA30" s="628"/>
      <c r="DB30" s="628"/>
      <c r="DC30" s="629"/>
      <c r="DD30" s="602">
        <v>4180831</v>
      </c>
      <c r="DE30" s="594"/>
      <c r="DF30" s="594"/>
      <c r="DG30" s="594"/>
      <c r="DH30" s="594"/>
      <c r="DI30" s="594"/>
      <c r="DJ30" s="594"/>
      <c r="DK30" s="595"/>
      <c r="DL30" s="602">
        <v>4168091</v>
      </c>
      <c r="DM30" s="594"/>
      <c r="DN30" s="594"/>
      <c r="DO30" s="594"/>
      <c r="DP30" s="594"/>
      <c r="DQ30" s="594"/>
      <c r="DR30" s="594"/>
      <c r="DS30" s="594"/>
      <c r="DT30" s="594"/>
      <c r="DU30" s="594"/>
      <c r="DV30" s="595"/>
      <c r="DW30" s="598">
        <v>21.5</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2714215</v>
      </c>
      <c r="S31" s="594"/>
      <c r="T31" s="594"/>
      <c r="U31" s="594"/>
      <c r="V31" s="594"/>
      <c r="W31" s="594"/>
      <c r="X31" s="594"/>
      <c r="Y31" s="595"/>
      <c r="Z31" s="596">
        <v>8.1999999999999993</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98.4</v>
      </c>
      <c r="BH31" s="613"/>
      <c r="BI31" s="613"/>
      <c r="BJ31" s="613"/>
      <c r="BK31" s="613"/>
      <c r="BL31" s="613"/>
      <c r="BM31" s="599">
        <v>91.2</v>
      </c>
      <c r="BN31" s="649"/>
      <c r="BO31" s="649"/>
      <c r="BP31" s="649"/>
      <c r="BQ31" s="650"/>
      <c r="BR31" s="648">
        <v>98.1</v>
      </c>
      <c r="BS31" s="613"/>
      <c r="BT31" s="613"/>
      <c r="BU31" s="613"/>
      <c r="BV31" s="613"/>
      <c r="BW31" s="613"/>
      <c r="BX31" s="599">
        <v>90.3</v>
      </c>
      <c r="BY31" s="649"/>
      <c r="BZ31" s="649"/>
      <c r="CA31" s="649"/>
      <c r="CB31" s="650"/>
      <c r="CD31" s="656"/>
      <c r="CE31" s="657"/>
      <c r="CF31" s="607" t="s">
        <v>297</v>
      </c>
      <c r="CG31" s="608"/>
      <c r="CH31" s="608"/>
      <c r="CI31" s="608"/>
      <c r="CJ31" s="608"/>
      <c r="CK31" s="608"/>
      <c r="CL31" s="608"/>
      <c r="CM31" s="608"/>
      <c r="CN31" s="608"/>
      <c r="CO31" s="608"/>
      <c r="CP31" s="608"/>
      <c r="CQ31" s="609"/>
      <c r="CR31" s="593">
        <v>291510</v>
      </c>
      <c r="CS31" s="613"/>
      <c r="CT31" s="613"/>
      <c r="CU31" s="613"/>
      <c r="CV31" s="613"/>
      <c r="CW31" s="613"/>
      <c r="CX31" s="613"/>
      <c r="CY31" s="614"/>
      <c r="CZ31" s="627">
        <v>0.9</v>
      </c>
      <c r="DA31" s="628"/>
      <c r="DB31" s="628"/>
      <c r="DC31" s="629"/>
      <c r="DD31" s="602">
        <v>284322</v>
      </c>
      <c r="DE31" s="613"/>
      <c r="DF31" s="613"/>
      <c r="DG31" s="613"/>
      <c r="DH31" s="613"/>
      <c r="DI31" s="613"/>
      <c r="DJ31" s="613"/>
      <c r="DK31" s="614"/>
      <c r="DL31" s="602">
        <v>284322</v>
      </c>
      <c r="DM31" s="613"/>
      <c r="DN31" s="613"/>
      <c r="DO31" s="613"/>
      <c r="DP31" s="613"/>
      <c r="DQ31" s="613"/>
      <c r="DR31" s="613"/>
      <c r="DS31" s="613"/>
      <c r="DT31" s="613"/>
      <c r="DU31" s="613"/>
      <c r="DV31" s="614"/>
      <c r="DW31" s="598">
        <v>1.5</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277356</v>
      </c>
      <c r="S32" s="594"/>
      <c r="T32" s="594"/>
      <c r="U32" s="594"/>
      <c r="V32" s="594"/>
      <c r="W32" s="594"/>
      <c r="X32" s="594"/>
      <c r="Y32" s="595"/>
      <c r="Z32" s="596">
        <v>0.8</v>
      </c>
      <c r="AA32" s="596"/>
      <c r="AB32" s="596"/>
      <c r="AC32" s="596"/>
      <c r="AD32" s="597">
        <v>2150</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97.5</v>
      </c>
      <c r="BH32" s="661"/>
      <c r="BI32" s="661"/>
      <c r="BJ32" s="661"/>
      <c r="BK32" s="661"/>
      <c r="BL32" s="661"/>
      <c r="BM32" s="662">
        <v>84.3</v>
      </c>
      <c r="BN32" s="661"/>
      <c r="BO32" s="661"/>
      <c r="BP32" s="661"/>
      <c r="BQ32" s="663"/>
      <c r="BR32" s="660">
        <v>97.1</v>
      </c>
      <c r="BS32" s="661"/>
      <c r="BT32" s="661"/>
      <c r="BU32" s="661"/>
      <c r="BV32" s="661"/>
      <c r="BW32" s="661"/>
      <c r="BX32" s="662">
        <v>82.4</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3398300</v>
      </c>
      <c r="S33" s="594"/>
      <c r="T33" s="594"/>
      <c r="U33" s="594"/>
      <c r="V33" s="594"/>
      <c r="W33" s="594"/>
      <c r="X33" s="594"/>
      <c r="Y33" s="595"/>
      <c r="Z33" s="596">
        <v>10.199999999999999</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11888791</v>
      </c>
      <c r="CS33" s="613"/>
      <c r="CT33" s="613"/>
      <c r="CU33" s="613"/>
      <c r="CV33" s="613"/>
      <c r="CW33" s="613"/>
      <c r="CX33" s="613"/>
      <c r="CY33" s="614"/>
      <c r="CZ33" s="627">
        <v>38.200000000000003</v>
      </c>
      <c r="DA33" s="628"/>
      <c r="DB33" s="628"/>
      <c r="DC33" s="629"/>
      <c r="DD33" s="602">
        <v>9997051</v>
      </c>
      <c r="DE33" s="613"/>
      <c r="DF33" s="613"/>
      <c r="DG33" s="613"/>
      <c r="DH33" s="613"/>
      <c r="DI33" s="613"/>
      <c r="DJ33" s="613"/>
      <c r="DK33" s="614"/>
      <c r="DL33" s="602">
        <v>6138174</v>
      </c>
      <c r="DM33" s="613"/>
      <c r="DN33" s="613"/>
      <c r="DO33" s="613"/>
      <c r="DP33" s="613"/>
      <c r="DQ33" s="613"/>
      <c r="DR33" s="613"/>
      <c r="DS33" s="613"/>
      <c r="DT33" s="613"/>
      <c r="DU33" s="613"/>
      <c r="DV33" s="614"/>
      <c r="DW33" s="598">
        <v>31.6</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2941071</v>
      </c>
      <c r="CS34" s="594"/>
      <c r="CT34" s="594"/>
      <c r="CU34" s="594"/>
      <c r="CV34" s="594"/>
      <c r="CW34" s="594"/>
      <c r="CX34" s="594"/>
      <c r="CY34" s="595"/>
      <c r="CZ34" s="627">
        <v>9.5</v>
      </c>
      <c r="DA34" s="628"/>
      <c r="DB34" s="628"/>
      <c r="DC34" s="629"/>
      <c r="DD34" s="602">
        <v>2297664</v>
      </c>
      <c r="DE34" s="594"/>
      <c r="DF34" s="594"/>
      <c r="DG34" s="594"/>
      <c r="DH34" s="594"/>
      <c r="DI34" s="594"/>
      <c r="DJ34" s="594"/>
      <c r="DK34" s="595"/>
      <c r="DL34" s="602">
        <v>2031022</v>
      </c>
      <c r="DM34" s="594"/>
      <c r="DN34" s="594"/>
      <c r="DO34" s="594"/>
      <c r="DP34" s="594"/>
      <c r="DQ34" s="594"/>
      <c r="DR34" s="594"/>
      <c r="DS34" s="594"/>
      <c r="DT34" s="594"/>
      <c r="DU34" s="594"/>
      <c r="DV34" s="595"/>
      <c r="DW34" s="598">
        <v>10.5</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1030700</v>
      </c>
      <c r="S35" s="594"/>
      <c r="T35" s="594"/>
      <c r="U35" s="594"/>
      <c r="V35" s="594"/>
      <c r="W35" s="594"/>
      <c r="X35" s="594"/>
      <c r="Y35" s="595"/>
      <c r="Z35" s="596">
        <v>3.1</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3463547</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241040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96894</v>
      </c>
      <c r="CS35" s="613"/>
      <c r="CT35" s="613"/>
      <c r="CU35" s="613"/>
      <c r="CV35" s="613"/>
      <c r="CW35" s="613"/>
      <c r="CX35" s="613"/>
      <c r="CY35" s="614"/>
      <c r="CZ35" s="627">
        <v>0.3</v>
      </c>
      <c r="DA35" s="628"/>
      <c r="DB35" s="628"/>
      <c r="DC35" s="629"/>
      <c r="DD35" s="602">
        <v>81391</v>
      </c>
      <c r="DE35" s="613"/>
      <c r="DF35" s="613"/>
      <c r="DG35" s="613"/>
      <c r="DH35" s="613"/>
      <c r="DI35" s="613"/>
      <c r="DJ35" s="613"/>
      <c r="DK35" s="614"/>
      <c r="DL35" s="602">
        <v>81391</v>
      </c>
      <c r="DM35" s="613"/>
      <c r="DN35" s="613"/>
      <c r="DO35" s="613"/>
      <c r="DP35" s="613"/>
      <c r="DQ35" s="613"/>
      <c r="DR35" s="613"/>
      <c r="DS35" s="613"/>
      <c r="DT35" s="613"/>
      <c r="DU35" s="613"/>
      <c r="DV35" s="614"/>
      <c r="DW35" s="598">
        <v>0.4</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33281520</v>
      </c>
      <c r="S36" s="666"/>
      <c r="T36" s="666"/>
      <c r="U36" s="666"/>
      <c r="V36" s="666"/>
      <c r="W36" s="666"/>
      <c r="X36" s="666"/>
      <c r="Y36" s="667"/>
      <c r="Z36" s="668">
        <v>100</v>
      </c>
      <c r="AA36" s="668"/>
      <c r="AB36" s="668"/>
      <c r="AC36" s="668"/>
      <c r="AD36" s="669">
        <v>18392761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450460</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119364</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2929390</v>
      </c>
      <c r="CS36" s="594"/>
      <c r="CT36" s="594"/>
      <c r="CU36" s="594"/>
      <c r="CV36" s="594"/>
      <c r="CW36" s="594"/>
      <c r="CX36" s="594"/>
      <c r="CY36" s="595"/>
      <c r="CZ36" s="627">
        <v>9.4</v>
      </c>
      <c r="DA36" s="628"/>
      <c r="DB36" s="628"/>
      <c r="DC36" s="629"/>
      <c r="DD36" s="602">
        <v>2111298</v>
      </c>
      <c r="DE36" s="594"/>
      <c r="DF36" s="594"/>
      <c r="DG36" s="594"/>
      <c r="DH36" s="594"/>
      <c r="DI36" s="594"/>
      <c r="DJ36" s="594"/>
      <c r="DK36" s="595"/>
      <c r="DL36" s="602">
        <v>1784873</v>
      </c>
      <c r="DM36" s="594"/>
      <c r="DN36" s="594"/>
      <c r="DO36" s="594"/>
      <c r="DP36" s="594"/>
      <c r="DQ36" s="594"/>
      <c r="DR36" s="594"/>
      <c r="DS36" s="594"/>
      <c r="DT36" s="594"/>
      <c r="DU36" s="594"/>
      <c r="DV36" s="595"/>
      <c r="DW36" s="598">
        <v>9.1999999999999993</v>
      </c>
      <c r="DX36" s="625"/>
      <c r="DY36" s="625"/>
      <c r="DZ36" s="625"/>
      <c r="EA36" s="625"/>
      <c r="EB36" s="625"/>
      <c r="EC36" s="626"/>
    </row>
    <row r="37" spans="2:133" ht="11.25" customHeight="1">
      <c r="AQ37" s="672" t="s">
        <v>315</v>
      </c>
      <c r="AR37" s="673"/>
      <c r="AS37" s="673"/>
      <c r="AT37" s="673"/>
      <c r="AU37" s="673"/>
      <c r="AV37" s="673"/>
      <c r="AW37" s="673"/>
      <c r="AX37" s="673"/>
      <c r="AY37" s="674"/>
      <c r="AZ37" s="593">
        <v>399455</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9722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1268638</v>
      </c>
      <c r="CS37" s="613"/>
      <c r="CT37" s="613"/>
      <c r="CU37" s="613"/>
      <c r="CV37" s="613"/>
      <c r="CW37" s="613"/>
      <c r="CX37" s="613"/>
      <c r="CY37" s="614"/>
      <c r="CZ37" s="627">
        <v>4.0999999999999996</v>
      </c>
      <c r="DA37" s="628"/>
      <c r="DB37" s="628"/>
      <c r="DC37" s="629"/>
      <c r="DD37" s="602">
        <v>1238912</v>
      </c>
      <c r="DE37" s="613"/>
      <c r="DF37" s="613"/>
      <c r="DG37" s="613"/>
      <c r="DH37" s="613"/>
      <c r="DI37" s="613"/>
      <c r="DJ37" s="613"/>
      <c r="DK37" s="614"/>
      <c r="DL37" s="602">
        <v>1072822</v>
      </c>
      <c r="DM37" s="613"/>
      <c r="DN37" s="613"/>
      <c r="DO37" s="613"/>
      <c r="DP37" s="613"/>
      <c r="DQ37" s="613"/>
      <c r="DR37" s="613"/>
      <c r="DS37" s="613"/>
      <c r="DT37" s="613"/>
      <c r="DU37" s="613"/>
      <c r="DV37" s="614"/>
      <c r="DW37" s="598">
        <v>5.5</v>
      </c>
      <c r="DX37" s="625"/>
      <c r="DY37" s="625"/>
      <c r="DZ37" s="625"/>
      <c r="EA37" s="625"/>
      <c r="EB37" s="625"/>
      <c r="EC37" s="626"/>
    </row>
    <row r="38" spans="2:133" ht="11.25" customHeight="1">
      <c r="AQ38" s="672" t="s">
        <v>318</v>
      </c>
      <c r="AR38" s="673"/>
      <c r="AS38" s="673"/>
      <c r="AT38" s="673"/>
      <c r="AU38" s="673"/>
      <c r="AV38" s="673"/>
      <c r="AW38" s="673"/>
      <c r="AX38" s="673"/>
      <c r="AY38" s="674"/>
      <c r="AZ38" s="593">
        <v>43737</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19890</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3416217</v>
      </c>
      <c r="CS38" s="594"/>
      <c r="CT38" s="594"/>
      <c r="CU38" s="594"/>
      <c r="CV38" s="594"/>
      <c r="CW38" s="594"/>
      <c r="CX38" s="594"/>
      <c r="CY38" s="595"/>
      <c r="CZ38" s="627">
        <v>11</v>
      </c>
      <c r="DA38" s="628"/>
      <c r="DB38" s="628"/>
      <c r="DC38" s="629"/>
      <c r="DD38" s="602">
        <v>3041945</v>
      </c>
      <c r="DE38" s="594"/>
      <c r="DF38" s="594"/>
      <c r="DG38" s="594"/>
      <c r="DH38" s="594"/>
      <c r="DI38" s="594"/>
      <c r="DJ38" s="594"/>
      <c r="DK38" s="595"/>
      <c r="DL38" s="602">
        <v>2240888</v>
      </c>
      <c r="DM38" s="594"/>
      <c r="DN38" s="594"/>
      <c r="DO38" s="594"/>
      <c r="DP38" s="594"/>
      <c r="DQ38" s="594"/>
      <c r="DR38" s="594"/>
      <c r="DS38" s="594"/>
      <c r="DT38" s="594"/>
      <c r="DU38" s="594"/>
      <c r="DV38" s="595"/>
      <c r="DW38" s="598">
        <v>11.5</v>
      </c>
      <c r="DX38" s="625"/>
      <c r="DY38" s="625"/>
      <c r="DZ38" s="625"/>
      <c r="EA38" s="625"/>
      <c r="EB38" s="625"/>
      <c r="EC38" s="626"/>
    </row>
    <row r="39" spans="2:133" ht="11.25" customHeight="1">
      <c r="AQ39" s="672" t="s">
        <v>321</v>
      </c>
      <c r="AR39" s="673"/>
      <c r="AS39" s="673"/>
      <c r="AT39" s="673"/>
      <c r="AU39" s="673"/>
      <c r="AV39" s="673"/>
      <c r="AW39" s="673"/>
      <c r="AX39" s="673"/>
      <c r="AY39" s="674"/>
      <c r="AZ39" s="593">
        <v>3593</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81</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2433219</v>
      </c>
      <c r="CS39" s="613"/>
      <c r="CT39" s="613"/>
      <c r="CU39" s="613"/>
      <c r="CV39" s="613"/>
      <c r="CW39" s="613"/>
      <c r="CX39" s="613"/>
      <c r="CY39" s="614"/>
      <c r="CZ39" s="627">
        <v>7.8</v>
      </c>
      <c r="DA39" s="628"/>
      <c r="DB39" s="628"/>
      <c r="DC39" s="629"/>
      <c r="DD39" s="602">
        <v>2392753</v>
      </c>
      <c r="DE39" s="613"/>
      <c r="DF39" s="613"/>
      <c r="DG39" s="613"/>
      <c r="DH39" s="613"/>
      <c r="DI39" s="613"/>
      <c r="DJ39" s="613"/>
      <c r="DK39" s="614"/>
      <c r="DL39" s="602" t="s">
        <v>325</v>
      </c>
      <c r="DM39" s="613"/>
      <c r="DN39" s="613"/>
      <c r="DO39" s="613"/>
      <c r="DP39" s="613"/>
      <c r="DQ39" s="613"/>
      <c r="DR39" s="613"/>
      <c r="DS39" s="613"/>
      <c r="DT39" s="613"/>
      <c r="DU39" s="613"/>
      <c r="DV39" s="614"/>
      <c r="DW39" s="598" t="s">
        <v>325</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711578</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153</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72000</v>
      </c>
      <c r="CS40" s="594"/>
      <c r="CT40" s="594"/>
      <c r="CU40" s="594"/>
      <c r="CV40" s="594"/>
      <c r="CW40" s="594"/>
      <c r="CX40" s="594"/>
      <c r="CY40" s="595"/>
      <c r="CZ40" s="627">
        <v>0.2</v>
      </c>
      <c r="DA40" s="628"/>
      <c r="DB40" s="628"/>
      <c r="DC40" s="629"/>
      <c r="DD40" s="602">
        <v>72000</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1854724</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307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208</v>
      </c>
      <c r="CS41" s="613"/>
      <c r="CT41" s="613"/>
      <c r="CU41" s="613"/>
      <c r="CV41" s="613"/>
      <c r="CW41" s="613"/>
      <c r="CX41" s="613"/>
      <c r="CY41" s="614"/>
      <c r="CZ41" s="627" t="s">
        <v>208</v>
      </c>
      <c r="DA41" s="628"/>
      <c r="DB41" s="628"/>
      <c r="DC41" s="629"/>
      <c r="DD41" s="602" t="s">
        <v>208</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4792220</v>
      </c>
      <c r="CS42" s="594"/>
      <c r="CT42" s="594"/>
      <c r="CU42" s="594"/>
      <c r="CV42" s="594"/>
      <c r="CW42" s="594"/>
      <c r="CX42" s="594"/>
      <c r="CY42" s="595"/>
      <c r="CZ42" s="627">
        <v>15.4</v>
      </c>
      <c r="DA42" s="676"/>
      <c r="DB42" s="676"/>
      <c r="DC42" s="677"/>
      <c r="DD42" s="602">
        <v>896370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35752</v>
      </c>
      <c r="CS43" s="613"/>
      <c r="CT43" s="613"/>
      <c r="CU43" s="613"/>
      <c r="CV43" s="613"/>
      <c r="CW43" s="613"/>
      <c r="CX43" s="613"/>
      <c r="CY43" s="614"/>
      <c r="CZ43" s="627">
        <v>0.1</v>
      </c>
      <c r="DA43" s="628"/>
      <c r="DB43" s="628"/>
      <c r="DC43" s="629"/>
      <c r="DD43" s="602">
        <v>35752</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4626246</v>
      </c>
      <c r="CS44" s="594"/>
      <c r="CT44" s="594"/>
      <c r="CU44" s="594"/>
      <c r="CV44" s="594"/>
      <c r="CW44" s="594"/>
      <c r="CX44" s="594"/>
      <c r="CY44" s="595"/>
      <c r="CZ44" s="627">
        <v>14.9</v>
      </c>
      <c r="DA44" s="676"/>
      <c r="DB44" s="676"/>
      <c r="DC44" s="677"/>
      <c r="DD44" s="602">
        <v>848313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1805150</v>
      </c>
      <c r="CS45" s="613"/>
      <c r="CT45" s="613"/>
      <c r="CU45" s="613"/>
      <c r="CV45" s="613"/>
      <c r="CW45" s="613"/>
      <c r="CX45" s="613"/>
      <c r="CY45" s="614"/>
      <c r="CZ45" s="627">
        <v>5.8</v>
      </c>
      <c r="DA45" s="628"/>
      <c r="DB45" s="628"/>
      <c r="DC45" s="629"/>
      <c r="DD45" s="602">
        <v>140812</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2616822</v>
      </c>
      <c r="CS46" s="594"/>
      <c r="CT46" s="594"/>
      <c r="CU46" s="594"/>
      <c r="CV46" s="594"/>
      <c r="CW46" s="594"/>
      <c r="CX46" s="594"/>
      <c r="CY46" s="595"/>
      <c r="CZ46" s="627">
        <v>8.4</v>
      </c>
      <c r="DA46" s="676"/>
      <c r="DB46" s="676"/>
      <c r="DC46" s="677"/>
      <c r="DD46" s="602">
        <v>666712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165974</v>
      </c>
      <c r="CS47" s="613"/>
      <c r="CT47" s="613"/>
      <c r="CU47" s="613"/>
      <c r="CV47" s="613"/>
      <c r="CW47" s="613"/>
      <c r="CX47" s="613"/>
      <c r="CY47" s="614"/>
      <c r="CZ47" s="627">
        <v>0.5</v>
      </c>
      <c r="DA47" s="628"/>
      <c r="DB47" s="628"/>
      <c r="DC47" s="629"/>
      <c r="DD47" s="602">
        <v>48057</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31114569</v>
      </c>
      <c r="CS49" s="661"/>
      <c r="CT49" s="661"/>
      <c r="CU49" s="661"/>
      <c r="CV49" s="661"/>
      <c r="CW49" s="661"/>
      <c r="CX49" s="661"/>
      <c r="CY49" s="688"/>
      <c r="CZ49" s="689">
        <v>100</v>
      </c>
      <c r="DA49" s="690"/>
      <c r="DB49" s="690"/>
      <c r="DC49" s="691"/>
      <c r="DD49" s="692">
        <v>21386166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33310</v>
      </c>
      <c r="R7" s="723"/>
      <c r="S7" s="723"/>
      <c r="T7" s="723"/>
      <c r="U7" s="723"/>
      <c r="V7" s="723">
        <v>31143</v>
      </c>
      <c r="W7" s="723"/>
      <c r="X7" s="723"/>
      <c r="Y7" s="723"/>
      <c r="Z7" s="723"/>
      <c r="AA7" s="723">
        <f>Q7-V7</f>
        <v>2167</v>
      </c>
      <c r="AB7" s="723"/>
      <c r="AC7" s="723"/>
      <c r="AD7" s="723"/>
      <c r="AE7" s="724"/>
      <c r="AF7" s="725">
        <v>1831</v>
      </c>
      <c r="AG7" s="726"/>
      <c r="AH7" s="726"/>
      <c r="AI7" s="726"/>
      <c r="AJ7" s="727"/>
      <c r="AK7" s="762" t="s">
        <v>537</v>
      </c>
      <c r="AL7" s="763"/>
      <c r="AM7" s="763"/>
      <c r="AN7" s="763"/>
      <c r="AO7" s="763"/>
      <c r="AP7" s="763">
        <v>26896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557</v>
      </c>
      <c r="BT7" s="767"/>
      <c r="BU7" s="767"/>
      <c r="BV7" s="767"/>
      <c r="BW7" s="767"/>
      <c r="BX7" s="767"/>
      <c r="BY7" s="767"/>
      <c r="BZ7" s="767"/>
      <c r="CA7" s="767"/>
      <c r="CB7" s="767"/>
      <c r="CC7" s="767"/>
      <c r="CD7" s="767"/>
      <c r="CE7" s="767"/>
      <c r="CF7" s="767"/>
      <c r="CG7" s="768"/>
      <c r="CH7" s="756">
        <v>-12</v>
      </c>
      <c r="CI7" s="757"/>
      <c r="CJ7" s="757"/>
      <c r="CK7" s="757"/>
      <c r="CL7" s="758"/>
      <c r="CM7" s="756">
        <v>18</v>
      </c>
      <c r="CN7" s="757"/>
      <c r="CO7" s="757"/>
      <c r="CP7" s="757"/>
      <c r="CQ7" s="758"/>
      <c r="CR7" s="756">
        <v>20</v>
      </c>
      <c r="CS7" s="757"/>
      <c r="CT7" s="757"/>
      <c r="CU7" s="757"/>
      <c r="CV7" s="758"/>
      <c r="CW7" s="756" t="s">
        <v>559</v>
      </c>
      <c r="CX7" s="757"/>
      <c r="CY7" s="757"/>
      <c r="CZ7" s="757"/>
      <c r="DA7" s="758"/>
      <c r="DB7" s="759" t="s">
        <v>558</v>
      </c>
      <c r="DC7" s="760"/>
      <c r="DD7" s="760"/>
      <c r="DE7" s="760"/>
      <c r="DF7" s="761"/>
      <c r="DG7" s="759" t="s">
        <v>558</v>
      </c>
      <c r="DH7" s="760"/>
      <c r="DI7" s="760"/>
      <c r="DJ7" s="760"/>
      <c r="DK7" s="761"/>
      <c r="DL7" s="756" t="s">
        <v>559</v>
      </c>
      <c r="DM7" s="757"/>
      <c r="DN7" s="757"/>
      <c r="DO7" s="757"/>
      <c r="DP7" s="758"/>
      <c r="DQ7" s="756" t="s">
        <v>558</v>
      </c>
      <c r="DR7" s="757"/>
      <c r="DS7" s="757"/>
      <c r="DT7" s="757"/>
      <c r="DU7" s="758"/>
      <c r="DV7" s="740"/>
      <c r="DW7" s="741"/>
      <c r="DX7" s="741"/>
      <c r="DY7" s="741"/>
      <c r="DZ7" s="742"/>
      <c r="EA7" s="205"/>
    </row>
    <row r="8" spans="1:131" s="206" customFormat="1" ht="26.25" customHeight="1">
      <c r="A8" s="212">
        <v>2</v>
      </c>
      <c r="B8" s="772"/>
      <c r="C8" s="773"/>
      <c r="D8" s="773"/>
      <c r="E8" s="773"/>
      <c r="F8" s="773"/>
      <c r="G8" s="773"/>
      <c r="H8" s="773"/>
      <c r="I8" s="773"/>
      <c r="J8" s="773"/>
      <c r="K8" s="773"/>
      <c r="L8" s="773"/>
      <c r="M8" s="773"/>
      <c r="N8" s="773"/>
      <c r="O8" s="773"/>
      <c r="P8" s="774"/>
      <c r="Q8" s="743"/>
      <c r="R8" s="744"/>
      <c r="S8" s="744"/>
      <c r="T8" s="744"/>
      <c r="U8" s="744"/>
      <c r="V8" s="744"/>
      <c r="W8" s="744"/>
      <c r="X8" s="744"/>
      <c r="Y8" s="744"/>
      <c r="Z8" s="744"/>
      <c r="AA8" s="744"/>
      <c r="AB8" s="744"/>
      <c r="AC8" s="744"/>
      <c r="AD8" s="744"/>
      <c r="AE8" s="745"/>
      <c r="AF8" s="746"/>
      <c r="AG8" s="747"/>
      <c r="AH8" s="747"/>
      <c r="AI8" s="747"/>
      <c r="AJ8" s="748"/>
      <c r="AK8" s="749"/>
      <c r="AL8" s="750"/>
      <c r="AM8" s="750"/>
      <c r="AN8" s="750"/>
      <c r="AO8" s="750"/>
      <c r="AP8" s="750"/>
      <c r="AQ8" s="750"/>
      <c r="AR8" s="750"/>
      <c r="AS8" s="750"/>
      <c r="AT8" s="750"/>
      <c r="AU8" s="751"/>
      <c r="AV8" s="751"/>
      <c r="AW8" s="751"/>
      <c r="AX8" s="751"/>
      <c r="AY8" s="752"/>
      <c r="AZ8" s="203"/>
      <c r="BA8" s="203"/>
      <c r="BB8" s="203"/>
      <c r="BC8" s="203"/>
      <c r="BD8" s="203"/>
      <c r="BE8" s="204"/>
      <c r="BF8" s="204"/>
      <c r="BG8" s="204"/>
      <c r="BH8" s="204"/>
      <c r="BI8" s="204"/>
      <c r="BJ8" s="204"/>
      <c r="BK8" s="204"/>
      <c r="BL8" s="204"/>
      <c r="BM8" s="204"/>
      <c r="BN8" s="204"/>
      <c r="BO8" s="204"/>
      <c r="BP8" s="204"/>
      <c r="BQ8" s="213">
        <v>2</v>
      </c>
      <c r="BR8" s="214"/>
      <c r="BS8" s="753"/>
      <c r="BT8" s="754"/>
      <c r="BU8" s="754"/>
      <c r="BV8" s="754"/>
      <c r="BW8" s="754"/>
      <c r="BX8" s="754"/>
      <c r="BY8" s="754"/>
      <c r="BZ8" s="754"/>
      <c r="CA8" s="754"/>
      <c r="CB8" s="754"/>
      <c r="CC8" s="754"/>
      <c r="CD8" s="754"/>
      <c r="CE8" s="754"/>
      <c r="CF8" s="754"/>
      <c r="CG8" s="755"/>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69"/>
      <c r="DW8" s="770"/>
      <c r="DX8" s="770"/>
      <c r="DY8" s="770"/>
      <c r="DZ8" s="771"/>
      <c r="EA8" s="205"/>
    </row>
    <row r="9" spans="1:131" s="206" customFormat="1" ht="26.25" customHeight="1">
      <c r="A9" s="212">
        <v>3</v>
      </c>
      <c r="B9" s="772"/>
      <c r="C9" s="773"/>
      <c r="D9" s="773"/>
      <c r="E9" s="773"/>
      <c r="F9" s="773"/>
      <c r="G9" s="773"/>
      <c r="H9" s="773"/>
      <c r="I9" s="773"/>
      <c r="J9" s="773"/>
      <c r="K9" s="773"/>
      <c r="L9" s="773"/>
      <c r="M9" s="773"/>
      <c r="N9" s="773"/>
      <c r="O9" s="773"/>
      <c r="P9" s="774"/>
      <c r="Q9" s="743"/>
      <c r="R9" s="744"/>
      <c r="S9" s="744"/>
      <c r="T9" s="744"/>
      <c r="U9" s="744"/>
      <c r="V9" s="744"/>
      <c r="W9" s="744"/>
      <c r="X9" s="744"/>
      <c r="Y9" s="744"/>
      <c r="Z9" s="744"/>
      <c r="AA9" s="744"/>
      <c r="AB9" s="744"/>
      <c r="AC9" s="744"/>
      <c r="AD9" s="744"/>
      <c r="AE9" s="745"/>
      <c r="AF9" s="746"/>
      <c r="AG9" s="747"/>
      <c r="AH9" s="747"/>
      <c r="AI9" s="747"/>
      <c r="AJ9" s="748"/>
      <c r="AK9" s="749"/>
      <c r="AL9" s="750"/>
      <c r="AM9" s="750"/>
      <c r="AN9" s="750"/>
      <c r="AO9" s="750"/>
      <c r="AP9" s="750"/>
      <c r="AQ9" s="750"/>
      <c r="AR9" s="750"/>
      <c r="AS9" s="750"/>
      <c r="AT9" s="750"/>
      <c r="AU9" s="751"/>
      <c r="AV9" s="751"/>
      <c r="AW9" s="751"/>
      <c r="AX9" s="751"/>
      <c r="AY9" s="752"/>
      <c r="AZ9" s="203"/>
      <c r="BA9" s="203"/>
      <c r="BB9" s="203"/>
      <c r="BC9" s="203"/>
      <c r="BD9" s="203"/>
      <c r="BE9" s="204"/>
      <c r="BF9" s="204"/>
      <c r="BG9" s="204"/>
      <c r="BH9" s="204"/>
      <c r="BI9" s="204"/>
      <c r="BJ9" s="204"/>
      <c r="BK9" s="204"/>
      <c r="BL9" s="204"/>
      <c r="BM9" s="204"/>
      <c r="BN9" s="204"/>
      <c r="BO9" s="204"/>
      <c r="BP9" s="204"/>
      <c r="BQ9" s="213">
        <v>3</v>
      </c>
      <c r="BR9" s="214"/>
      <c r="BS9" s="753"/>
      <c r="BT9" s="754"/>
      <c r="BU9" s="754"/>
      <c r="BV9" s="754"/>
      <c r="BW9" s="754"/>
      <c r="BX9" s="754"/>
      <c r="BY9" s="754"/>
      <c r="BZ9" s="754"/>
      <c r="CA9" s="754"/>
      <c r="CB9" s="754"/>
      <c r="CC9" s="754"/>
      <c r="CD9" s="754"/>
      <c r="CE9" s="754"/>
      <c r="CF9" s="754"/>
      <c r="CG9" s="755"/>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69"/>
      <c r="DW9" s="770"/>
      <c r="DX9" s="770"/>
      <c r="DY9" s="770"/>
      <c r="DZ9" s="771"/>
      <c r="EA9" s="205"/>
    </row>
    <row r="10" spans="1:131" s="206" customFormat="1" ht="26.25" customHeight="1">
      <c r="A10" s="212">
        <v>4</v>
      </c>
      <c r="B10" s="772"/>
      <c r="C10" s="773"/>
      <c r="D10" s="773"/>
      <c r="E10" s="773"/>
      <c r="F10" s="773"/>
      <c r="G10" s="773"/>
      <c r="H10" s="773"/>
      <c r="I10" s="773"/>
      <c r="J10" s="773"/>
      <c r="K10" s="773"/>
      <c r="L10" s="773"/>
      <c r="M10" s="773"/>
      <c r="N10" s="773"/>
      <c r="O10" s="773"/>
      <c r="P10" s="774"/>
      <c r="Q10" s="743"/>
      <c r="R10" s="744"/>
      <c r="S10" s="744"/>
      <c r="T10" s="744"/>
      <c r="U10" s="744"/>
      <c r="V10" s="744"/>
      <c r="W10" s="744"/>
      <c r="X10" s="744"/>
      <c r="Y10" s="744"/>
      <c r="Z10" s="744"/>
      <c r="AA10" s="744"/>
      <c r="AB10" s="744"/>
      <c r="AC10" s="744"/>
      <c r="AD10" s="744"/>
      <c r="AE10" s="745"/>
      <c r="AF10" s="746"/>
      <c r="AG10" s="747"/>
      <c r="AH10" s="747"/>
      <c r="AI10" s="747"/>
      <c r="AJ10" s="748"/>
      <c r="AK10" s="749"/>
      <c r="AL10" s="750"/>
      <c r="AM10" s="750"/>
      <c r="AN10" s="750"/>
      <c r="AO10" s="750"/>
      <c r="AP10" s="750"/>
      <c r="AQ10" s="750"/>
      <c r="AR10" s="750"/>
      <c r="AS10" s="750"/>
      <c r="AT10" s="750"/>
      <c r="AU10" s="751"/>
      <c r="AV10" s="751"/>
      <c r="AW10" s="751"/>
      <c r="AX10" s="751"/>
      <c r="AY10" s="752"/>
      <c r="AZ10" s="203"/>
      <c r="BA10" s="203"/>
      <c r="BB10" s="203"/>
      <c r="BC10" s="203"/>
      <c r="BD10" s="203"/>
      <c r="BE10" s="204"/>
      <c r="BF10" s="204"/>
      <c r="BG10" s="204"/>
      <c r="BH10" s="204"/>
      <c r="BI10" s="204"/>
      <c r="BJ10" s="204"/>
      <c r="BK10" s="204"/>
      <c r="BL10" s="204"/>
      <c r="BM10" s="204"/>
      <c r="BN10" s="204"/>
      <c r="BO10" s="204"/>
      <c r="BP10" s="204"/>
      <c r="BQ10" s="213">
        <v>4</v>
      </c>
      <c r="BR10" s="214"/>
      <c r="BS10" s="753"/>
      <c r="BT10" s="754"/>
      <c r="BU10" s="754"/>
      <c r="BV10" s="754"/>
      <c r="BW10" s="754"/>
      <c r="BX10" s="754"/>
      <c r="BY10" s="754"/>
      <c r="BZ10" s="754"/>
      <c r="CA10" s="754"/>
      <c r="CB10" s="754"/>
      <c r="CC10" s="754"/>
      <c r="CD10" s="754"/>
      <c r="CE10" s="754"/>
      <c r="CF10" s="754"/>
      <c r="CG10" s="755"/>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69"/>
      <c r="DW10" s="770"/>
      <c r="DX10" s="770"/>
      <c r="DY10" s="770"/>
      <c r="DZ10" s="771"/>
      <c r="EA10" s="205"/>
    </row>
    <row r="11" spans="1:131" s="206" customFormat="1" ht="26.25" customHeight="1">
      <c r="A11" s="212">
        <v>5</v>
      </c>
      <c r="B11" s="772"/>
      <c r="C11" s="773"/>
      <c r="D11" s="773"/>
      <c r="E11" s="773"/>
      <c r="F11" s="773"/>
      <c r="G11" s="773"/>
      <c r="H11" s="773"/>
      <c r="I11" s="773"/>
      <c r="J11" s="773"/>
      <c r="K11" s="773"/>
      <c r="L11" s="773"/>
      <c r="M11" s="773"/>
      <c r="N11" s="773"/>
      <c r="O11" s="773"/>
      <c r="P11" s="774"/>
      <c r="Q11" s="743"/>
      <c r="R11" s="744"/>
      <c r="S11" s="744"/>
      <c r="T11" s="744"/>
      <c r="U11" s="744"/>
      <c r="V11" s="744"/>
      <c r="W11" s="744"/>
      <c r="X11" s="744"/>
      <c r="Y11" s="744"/>
      <c r="Z11" s="744"/>
      <c r="AA11" s="744"/>
      <c r="AB11" s="744"/>
      <c r="AC11" s="744"/>
      <c r="AD11" s="744"/>
      <c r="AE11" s="745"/>
      <c r="AF11" s="746"/>
      <c r="AG11" s="747"/>
      <c r="AH11" s="747"/>
      <c r="AI11" s="747"/>
      <c r="AJ11" s="748"/>
      <c r="AK11" s="749"/>
      <c r="AL11" s="750"/>
      <c r="AM11" s="750"/>
      <c r="AN11" s="750"/>
      <c r="AO11" s="750"/>
      <c r="AP11" s="750"/>
      <c r="AQ11" s="750"/>
      <c r="AR11" s="750"/>
      <c r="AS11" s="750"/>
      <c r="AT11" s="750"/>
      <c r="AU11" s="751"/>
      <c r="AV11" s="751"/>
      <c r="AW11" s="751"/>
      <c r="AX11" s="751"/>
      <c r="AY11" s="752"/>
      <c r="AZ11" s="203"/>
      <c r="BA11" s="203"/>
      <c r="BB11" s="203"/>
      <c r="BC11" s="203"/>
      <c r="BD11" s="203"/>
      <c r="BE11" s="204"/>
      <c r="BF11" s="204"/>
      <c r="BG11" s="204"/>
      <c r="BH11" s="204"/>
      <c r="BI11" s="204"/>
      <c r="BJ11" s="204"/>
      <c r="BK11" s="204"/>
      <c r="BL11" s="204"/>
      <c r="BM11" s="204"/>
      <c r="BN11" s="204"/>
      <c r="BO11" s="204"/>
      <c r="BP11" s="204"/>
      <c r="BQ11" s="213">
        <v>5</v>
      </c>
      <c r="BR11" s="214"/>
      <c r="BS11" s="753"/>
      <c r="BT11" s="754"/>
      <c r="BU11" s="754"/>
      <c r="BV11" s="754"/>
      <c r="BW11" s="754"/>
      <c r="BX11" s="754"/>
      <c r="BY11" s="754"/>
      <c r="BZ11" s="754"/>
      <c r="CA11" s="754"/>
      <c r="CB11" s="754"/>
      <c r="CC11" s="754"/>
      <c r="CD11" s="754"/>
      <c r="CE11" s="754"/>
      <c r="CF11" s="754"/>
      <c r="CG11" s="755"/>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69"/>
      <c r="DW11" s="770"/>
      <c r="DX11" s="770"/>
      <c r="DY11" s="770"/>
      <c r="DZ11" s="771"/>
      <c r="EA11" s="205"/>
    </row>
    <row r="12" spans="1:131" s="206" customFormat="1" ht="26.25" customHeight="1">
      <c r="A12" s="212">
        <v>6</v>
      </c>
      <c r="B12" s="772"/>
      <c r="C12" s="773"/>
      <c r="D12" s="773"/>
      <c r="E12" s="773"/>
      <c r="F12" s="773"/>
      <c r="G12" s="773"/>
      <c r="H12" s="773"/>
      <c r="I12" s="773"/>
      <c r="J12" s="773"/>
      <c r="K12" s="773"/>
      <c r="L12" s="773"/>
      <c r="M12" s="773"/>
      <c r="N12" s="773"/>
      <c r="O12" s="773"/>
      <c r="P12" s="774"/>
      <c r="Q12" s="743"/>
      <c r="R12" s="744"/>
      <c r="S12" s="744"/>
      <c r="T12" s="744"/>
      <c r="U12" s="744"/>
      <c r="V12" s="744"/>
      <c r="W12" s="744"/>
      <c r="X12" s="744"/>
      <c r="Y12" s="744"/>
      <c r="Z12" s="744"/>
      <c r="AA12" s="744"/>
      <c r="AB12" s="744"/>
      <c r="AC12" s="744"/>
      <c r="AD12" s="744"/>
      <c r="AE12" s="745"/>
      <c r="AF12" s="746"/>
      <c r="AG12" s="747"/>
      <c r="AH12" s="747"/>
      <c r="AI12" s="747"/>
      <c r="AJ12" s="748"/>
      <c r="AK12" s="749"/>
      <c r="AL12" s="750"/>
      <c r="AM12" s="750"/>
      <c r="AN12" s="750"/>
      <c r="AO12" s="750"/>
      <c r="AP12" s="750"/>
      <c r="AQ12" s="750"/>
      <c r="AR12" s="750"/>
      <c r="AS12" s="750"/>
      <c r="AT12" s="750"/>
      <c r="AU12" s="751"/>
      <c r="AV12" s="751"/>
      <c r="AW12" s="751"/>
      <c r="AX12" s="751"/>
      <c r="AY12" s="752"/>
      <c r="AZ12" s="203"/>
      <c r="BA12" s="203"/>
      <c r="BB12" s="203"/>
      <c r="BC12" s="203"/>
      <c r="BD12" s="203"/>
      <c r="BE12" s="204"/>
      <c r="BF12" s="204"/>
      <c r="BG12" s="204"/>
      <c r="BH12" s="204"/>
      <c r="BI12" s="204"/>
      <c r="BJ12" s="204"/>
      <c r="BK12" s="204"/>
      <c r="BL12" s="204"/>
      <c r="BM12" s="204"/>
      <c r="BN12" s="204"/>
      <c r="BO12" s="204"/>
      <c r="BP12" s="204"/>
      <c r="BQ12" s="213">
        <v>6</v>
      </c>
      <c r="BR12" s="214"/>
      <c r="BS12" s="753"/>
      <c r="BT12" s="754"/>
      <c r="BU12" s="754"/>
      <c r="BV12" s="754"/>
      <c r="BW12" s="754"/>
      <c r="BX12" s="754"/>
      <c r="BY12" s="754"/>
      <c r="BZ12" s="754"/>
      <c r="CA12" s="754"/>
      <c r="CB12" s="754"/>
      <c r="CC12" s="754"/>
      <c r="CD12" s="754"/>
      <c r="CE12" s="754"/>
      <c r="CF12" s="754"/>
      <c r="CG12" s="755"/>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69"/>
      <c r="DW12" s="770"/>
      <c r="DX12" s="770"/>
      <c r="DY12" s="770"/>
      <c r="DZ12" s="771"/>
      <c r="EA12" s="205"/>
    </row>
    <row r="13" spans="1:131" s="206" customFormat="1" ht="26.25" customHeight="1">
      <c r="A13" s="212">
        <v>7</v>
      </c>
      <c r="B13" s="772"/>
      <c r="C13" s="773"/>
      <c r="D13" s="773"/>
      <c r="E13" s="773"/>
      <c r="F13" s="773"/>
      <c r="G13" s="773"/>
      <c r="H13" s="773"/>
      <c r="I13" s="773"/>
      <c r="J13" s="773"/>
      <c r="K13" s="773"/>
      <c r="L13" s="773"/>
      <c r="M13" s="773"/>
      <c r="N13" s="773"/>
      <c r="O13" s="773"/>
      <c r="P13" s="774"/>
      <c r="Q13" s="743"/>
      <c r="R13" s="744"/>
      <c r="S13" s="744"/>
      <c r="T13" s="744"/>
      <c r="U13" s="744"/>
      <c r="V13" s="744"/>
      <c r="W13" s="744"/>
      <c r="X13" s="744"/>
      <c r="Y13" s="744"/>
      <c r="Z13" s="744"/>
      <c r="AA13" s="744"/>
      <c r="AB13" s="744"/>
      <c r="AC13" s="744"/>
      <c r="AD13" s="744"/>
      <c r="AE13" s="745"/>
      <c r="AF13" s="746"/>
      <c r="AG13" s="747"/>
      <c r="AH13" s="747"/>
      <c r="AI13" s="747"/>
      <c r="AJ13" s="748"/>
      <c r="AK13" s="749"/>
      <c r="AL13" s="750"/>
      <c r="AM13" s="750"/>
      <c r="AN13" s="750"/>
      <c r="AO13" s="750"/>
      <c r="AP13" s="750"/>
      <c r="AQ13" s="750"/>
      <c r="AR13" s="750"/>
      <c r="AS13" s="750"/>
      <c r="AT13" s="750"/>
      <c r="AU13" s="751"/>
      <c r="AV13" s="751"/>
      <c r="AW13" s="751"/>
      <c r="AX13" s="751"/>
      <c r="AY13" s="752"/>
      <c r="AZ13" s="203"/>
      <c r="BA13" s="203"/>
      <c r="BB13" s="203"/>
      <c r="BC13" s="203"/>
      <c r="BD13" s="203"/>
      <c r="BE13" s="204"/>
      <c r="BF13" s="204"/>
      <c r="BG13" s="204"/>
      <c r="BH13" s="204"/>
      <c r="BI13" s="204"/>
      <c r="BJ13" s="204"/>
      <c r="BK13" s="204"/>
      <c r="BL13" s="204"/>
      <c r="BM13" s="204"/>
      <c r="BN13" s="204"/>
      <c r="BO13" s="204"/>
      <c r="BP13" s="204"/>
      <c r="BQ13" s="213">
        <v>7</v>
      </c>
      <c r="BR13" s="214"/>
      <c r="BS13" s="753"/>
      <c r="BT13" s="754"/>
      <c r="BU13" s="754"/>
      <c r="BV13" s="754"/>
      <c r="BW13" s="754"/>
      <c r="BX13" s="754"/>
      <c r="BY13" s="754"/>
      <c r="BZ13" s="754"/>
      <c r="CA13" s="754"/>
      <c r="CB13" s="754"/>
      <c r="CC13" s="754"/>
      <c r="CD13" s="754"/>
      <c r="CE13" s="754"/>
      <c r="CF13" s="754"/>
      <c r="CG13" s="755"/>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69"/>
      <c r="DW13" s="770"/>
      <c r="DX13" s="770"/>
      <c r="DY13" s="770"/>
      <c r="DZ13" s="771"/>
      <c r="EA13" s="205"/>
    </row>
    <row r="14" spans="1:131" s="206" customFormat="1" ht="26.25" customHeight="1">
      <c r="A14" s="212">
        <v>8</v>
      </c>
      <c r="B14" s="772"/>
      <c r="C14" s="773"/>
      <c r="D14" s="773"/>
      <c r="E14" s="773"/>
      <c r="F14" s="773"/>
      <c r="G14" s="773"/>
      <c r="H14" s="773"/>
      <c r="I14" s="773"/>
      <c r="J14" s="773"/>
      <c r="K14" s="773"/>
      <c r="L14" s="773"/>
      <c r="M14" s="773"/>
      <c r="N14" s="773"/>
      <c r="O14" s="773"/>
      <c r="P14" s="774"/>
      <c r="Q14" s="743"/>
      <c r="R14" s="744"/>
      <c r="S14" s="744"/>
      <c r="T14" s="744"/>
      <c r="U14" s="744"/>
      <c r="V14" s="744"/>
      <c r="W14" s="744"/>
      <c r="X14" s="744"/>
      <c r="Y14" s="744"/>
      <c r="Z14" s="744"/>
      <c r="AA14" s="744"/>
      <c r="AB14" s="744"/>
      <c r="AC14" s="744"/>
      <c r="AD14" s="744"/>
      <c r="AE14" s="745"/>
      <c r="AF14" s="746"/>
      <c r="AG14" s="747"/>
      <c r="AH14" s="747"/>
      <c r="AI14" s="747"/>
      <c r="AJ14" s="748"/>
      <c r="AK14" s="749"/>
      <c r="AL14" s="750"/>
      <c r="AM14" s="750"/>
      <c r="AN14" s="750"/>
      <c r="AO14" s="750"/>
      <c r="AP14" s="750"/>
      <c r="AQ14" s="750"/>
      <c r="AR14" s="750"/>
      <c r="AS14" s="750"/>
      <c r="AT14" s="750"/>
      <c r="AU14" s="751"/>
      <c r="AV14" s="751"/>
      <c r="AW14" s="751"/>
      <c r="AX14" s="751"/>
      <c r="AY14" s="752"/>
      <c r="AZ14" s="203"/>
      <c r="BA14" s="203"/>
      <c r="BB14" s="203"/>
      <c r="BC14" s="203"/>
      <c r="BD14" s="203"/>
      <c r="BE14" s="204"/>
      <c r="BF14" s="204"/>
      <c r="BG14" s="204"/>
      <c r="BH14" s="204"/>
      <c r="BI14" s="204"/>
      <c r="BJ14" s="204"/>
      <c r="BK14" s="204"/>
      <c r="BL14" s="204"/>
      <c r="BM14" s="204"/>
      <c r="BN14" s="204"/>
      <c r="BO14" s="204"/>
      <c r="BP14" s="204"/>
      <c r="BQ14" s="213">
        <v>8</v>
      </c>
      <c r="BR14" s="214"/>
      <c r="BS14" s="753"/>
      <c r="BT14" s="754"/>
      <c r="BU14" s="754"/>
      <c r="BV14" s="754"/>
      <c r="BW14" s="754"/>
      <c r="BX14" s="754"/>
      <c r="BY14" s="754"/>
      <c r="BZ14" s="754"/>
      <c r="CA14" s="754"/>
      <c r="CB14" s="754"/>
      <c r="CC14" s="754"/>
      <c r="CD14" s="754"/>
      <c r="CE14" s="754"/>
      <c r="CF14" s="754"/>
      <c r="CG14" s="755"/>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69"/>
      <c r="DW14" s="770"/>
      <c r="DX14" s="770"/>
      <c r="DY14" s="770"/>
      <c r="DZ14" s="771"/>
      <c r="EA14" s="205"/>
    </row>
    <row r="15" spans="1:131" s="206" customFormat="1" ht="26.25" customHeight="1">
      <c r="A15" s="212">
        <v>9</v>
      </c>
      <c r="B15" s="772"/>
      <c r="C15" s="773"/>
      <c r="D15" s="773"/>
      <c r="E15" s="773"/>
      <c r="F15" s="773"/>
      <c r="G15" s="773"/>
      <c r="H15" s="773"/>
      <c r="I15" s="773"/>
      <c r="J15" s="773"/>
      <c r="K15" s="773"/>
      <c r="L15" s="773"/>
      <c r="M15" s="773"/>
      <c r="N15" s="773"/>
      <c r="O15" s="773"/>
      <c r="P15" s="774"/>
      <c r="Q15" s="743"/>
      <c r="R15" s="744"/>
      <c r="S15" s="744"/>
      <c r="T15" s="744"/>
      <c r="U15" s="744"/>
      <c r="V15" s="744"/>
      <c r="W15" s="744"/>
      <c r="X15" s="744"/>
      <c r="Y15" s="744"/>
      <c r="Z15" s="744"/>
      <c r="AA15" s="744"/>
      <c r="AB15" s="744"/>
      <c r="AC15" s="744"/>
      <c r="AD15" s="744"/>
      <c r="AE15" s="745"/>
      <c r="AF15" s="746"/>
      <c r="AG15" s="747"/>
      <c r="AH15" s="747"/>
      <c r="AI15" s="747"/>
      <c r="AJ15" s="748"/>
      <c r="AK15" s="749"/>
      <c r="AL15" s="750"/>
      <c r="AM15" s="750"/>
      <c r="AN15" s="750"/>
      <c r="AO15" s="750"/>
      <c r="AP15" s="750"/>
      <c r="AQ15" s="750"/>
      <c r="AR15" s="750"/>
      <c r="AS15" s="750"/>
      <c r="AT15" s="750"/>
      <c r="AU15" s="751"/>
      <c r="AV15" s="751"/>
      <c r="AW15" s="751"/>
      <c r="AX15" s="751"/>
      <c r="AY15" s="752"/>
      <c r="AZ15" s="203"/>
      <c r="BA15" s="203"/>
      <c r="BB15" s="203"/>
      <c r="BC15" s="203"/>
      <c r="BD15" s="203"/>
      <c r="BE15" s="204"/>
      <c r="BF15" s="204"/>
      <c r="BG15" s="204"/>
      <c r="BH15" s="204"/>
      <c r="BI15" s="204"/>
      <c r="BJ15" s="204"/>
      <c r="BK15" s="204"/>
      <c r="BL15" s="204"/>
      <c r="BM15" s="204"/>
      <c r="BN15" s="204"/>
      <c r="BO15" s="204"/>
      <c r="BP15" s="204"/>
      <c r="BQ15" s="213">
        <v>9</v>
      </c>
      <c r="BR15" s="214"/>
      <c r="BS15" s="753"/>
      <c r="BT15" s="754"/>
      <c r="BU15" s="754"/>
      <c r="BV15" s="754"/>
      <c r="BW15" s="754"/>
      <c r="BX15" s="754"/>
      <c r="BY15" s="754"/>
      <c r="BZ15" s="754"/>
      <c r="CA15" s="754"/>
      <c r="CB15" s="754"/>
      <c r="CC15" s="754"/>
      <c r="CD15" s="754"/>
      <c r="CE15" s="754"/>
      <c r="CF15" s="754"/>
      <c r="CG15" s="755"/>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69"/>
      <c r="DW15" s="770"/>
      <c r="DX15" s="770"/>
      <c r="DY15" s="770"/>
      <c r="DZ15" s="771"/>
      <c r="EA15" s="205"/>
    </row>
    <row r="16" spans="1:131" s="206" customFormat="1" ht="26.25" customHeight="1">
      <c r="A16" s="212">
        <v>10</v>
      </c>
      <c r="B16" s="772"/>
      <c r="C16" s="773"/>
      <c r="D16" s="773"/>
      <c r="E16" s="773"/>
      <c r="F16" s="773"/>
      <c r="G16" s="773"/>
      <c r="H16" s="773"/>
      <c r="I16" s="773"/>
      <c r="J16" s="773"/>
      <c r="K16" s="773"/>
      <c r="L16" s="773"/>
      <c r="M16" s="773"/>
      <c r="N16" s="773"/>
      <c r="O16" s="773"/>
      <c r="P16" s="774"/>
      <c r="Q16" s="743"/>
      <c r="R16" s="744"/>
      <c r="S16" s="744"/>
      <c r="T16" s="744"/>
      <c r="U16" s="744"/>
      <c r="V16" s="744"/>
      <c r="W16" s="744"/>
      <c r="X16" s="744"/>
      <c r="Y16" s="744"/>
      <c r="Z16" s="744"/>
      <c r="AA16" s="744"/>
      <c r="AB16" s="744"/>
      <c r="AC16" s="744"/>
      <c r="AD16" s="744"/>
      <c r="AE16" s="745"/>
      <c r="AF16" s="746"/>
      <c r="AG16" s="747"/>
      <c r="AH16" s="747"/>
      <c r="AI16" s="747"/>
      <c r="AJ16" s="748"/>
      <c r="AK16" s="749"/>
      <c r="AL16" s="750"/>
      <c r="AM16" s="750"/>
      <c r="AN16" s="750"/>
      <c r="AO16" s="750"/>
      <c r="AP16" s="750"/>
      <c r="AQ16" s="750"/>
      <c r="AR16" s="750"/>
      <c r="AS16" s="750"/>
      <c r="AT16" s="750"/>
      <c r="AU16" s="751"/>
      <c r="AV16" s="751"/>
      <c r="AW16" s="751"/>
      <c r="AX16" s="751"/>
      <c r="AY16" s="752"/>
      <c r="AZ16" s="203"/>
      <c r="BA16" s="203"/>
      <c r="BB16" s="203"/>
      <c r="BC16" s="203"/>
      <c r="BD16" s="203"/>
      <c r="BE16" s="204"/>
      <c r="BF16" s="204"/>
      <c r="BG16" s="204"/>
      <c r="BH16" s="204"/>
      <c r="BI16" s="204"/>
      <c r="BJ16" s="204"/>
      <c r="BK16" s="204"/>
      <c r="BL16" s="204"/>
      <c r="BM16" s="204"/>
      <c r="BN16" s="204"/>
      <c r="BO16" s="204"/>
      <c r="BP16" s="204"/>
      <c r="BQ16" s="213">
        <v>10</v>
      </c>
      <c r="BR16" s="214"/>
      <c r="BS16" s="753"/>
      <c r="BT16" s="754"/>
      <c r="BU16" s="754"/>
      <c r="BV16" s="754"/>
      <c r="BW16" s="754"/>
      <c r="BX16" s="754"/>
      <c r="BY16" s="754"/>
      <c r="BZ16" s="754"/>
      <c r="CA16" s="754"/>
      <c r="CB16" s="754"/>
      <c r="CC16" s="754"/>
      <c r="CD16" s="754"/>
      <c r="CE16" s="754"/>
      <c r="CF16" s="754"/>
      <c r="CG16" s="755"/>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69"/>
      <c r="DW16" s="770"/>
      <c r="DX16" s="770"/>
      <c r="DY16" s="770"/>
      <c r="DZ16" s="771"/>
      <c r="EA16" s="205"/>
    </row>
    <row r="17" spans="1:131" s="206" customFormat="1" ht="26.25" customHeight="1">
      <c r="A17" s="212">
        <v>11</v>
      </c>
      <c r="B17" s="772"/>
      <c r="C17" s="773"/>
      <c r="D17" s="773"/>
      <c r="E17" s="773"/>
      <c r="F17" s="773"/>
      <c r="G17" s="773"/>
      <c r="H17" s="773"/>
      <c r="I17" s="773"/>
      <c r="J17" s="773"/>
      <c r="K17" s="773"/>
      <c r="L17" s="773"/>
      <c r="M17" s="773"/>
      <c r="N17" s="773"/>
      <c r="O17" s="773"/>
      <c r="P17" s="774"/>
      <c r="Q17" s="743"/>
      <c r="R17" s="744"/>
      <c r="S17" s="744"/>
      <c r="T17" s="744"/>
      <c r="U17" s="744"/>
      <c r="V17" s="744"/>
      <c r="W17" s="744"/>
      <c r="X17" s="744"/>
      <c r="Y17" s="744"/>
      <c r="Z17" s="744"/>
      <c r="AA17" s="744"/>
      <c r="AB17" s="744"/>
      <c r="AC17" s="744"/>
      <c r="AD17" s="744"/>
      <c r="AE17" s="745"/>
      <c r="AF17" s="746"/>
      <c r="AG17" s="747"/>
      <c r="AH17" s="747"/>
      <c r="AI17" s="747"/>
      <c r="AJ17" s="748"/>
      <c r="AK17" s="749"/>
      <c r="AL17" s="750"/>
      <c r="AM17" s="750"/>
      <c r="AN17" s="750"/>
      <c r="AO17" s="750"/>
      <c r="AP17" s="750"/>
      <c r="AQ17" s="750"/>
      <c r="AR17" s="750"/>
      <c r="AS17" s="750"/>
      <c r="AT17" s="750"/>
      <c r="AU17" s="751"/>
      <c r="AV17" s="751"/>
      <c r="AW17" s="751"/>
      <c r="AX17" s="751"/>
      <c r="AY17" s="752"/>
      <c r="AZ17" s="203"/>
      <c r="BA17" s="203"/>
      <c r="BB17" s="203"/>
      <c r="BC17" s="203"/>
      <c r="BD17" s="203"/>
      <c r="BE17" s="204"/>
      <c r="BF17" s="204"/>
      <c r="BG17" s="204"/>
      <c r="BH17" s="204"/>
      <c r="BI17" s="204"/>
      <c r="BJ17" s="204"/>
      <c r="BK17" s="204"/>
      <c r="BL17" s="204"/>
      <c r="BM17" s="204"/>
      <c r="BN17" s="204"/>
      <c r="BO17" s="204"/>
      <c r="BP17" s="204"/>
      <c r="BQ17" s="213">
        <v>11</v>
      </c>
      <c r="BR17" s="214"/>
      <c r="BS17" s="753"/>
      <c r="BT17" s="754"/>
      <c r="BU17" s="754"/>
      <c r="BV17" s="754"/>
      <c r="BW17" s="754"/>
      <c r="BX17" s="754"/>
      <c r="BY17" s="754"/>
      <c r="BZ17" s="754"/>
      <c r="CA17" s="754"/>
      <c r="CB17" s="754"/>
      <c r="CC17" s="754"/>
      <c r="CD17" s="754"/>
      <c r="CE17" s="754"/>
      <c r="CF17" s="754"/>
      <c r="CG17" s="755"/>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69"/>
      <c r="DW17" s="770"/>
      <c r="DX17" s="770"/>
      <c r="DY17" s="770"/>
      <c r="DZ17" s="771"/>
      <c r="EA17" s="205"/>
    </row>
    <row r="18" spans="1:131" s="206" customFormat="1" ht="26.25" customHeight="1">
      <c r="A18" s="212">
        <v>12</v>
      </c>
      <c r="B18" s="772"/>
      <c r="C18" s="773"/>
      <c r="D18" s="773"/>
      <c r="E18" s="773"/>
      <c r="F18" s="773"/>
      <c r="G18" s="773"/>
      <c r="H18" s="773"/>
      <c r="I18" s="773"/>
      <c r="J18" s="773"/>
      <c r="K18" s="773"/>
      <c r="L18" s="773"/>
      <c r="M18" s="773"/>
      <c r="N18" s="773"/>
      <c r="O18" s="773"/>
      <c r="P18" s="774"/>
      <c r="Q18" s="743"/>
      <c r="R18" s="744"/>
      <c r="S18" s="744"/>
      <c r="T18" s="744"/>
      <c r="U18" s="744"/>
      <c r="V18" s="744"/>
      <c r="W18" s="744"/>
      <c r="X18" s="744"/>
      <c r="Y18" s="744"/>
      <c r="Z18" s="744"/>
      <c r="AA18" s="744"/>
      <c r="AB18" s="744"/>
      <c r="AC18" s="744"/>
      <c r="AD18" s="744"/>
      <c r="AE18" s="745"/>
      <c r="AF18" s="746"/>
      <c r="AG18" s="747"/>
      <c r="AH18" s="747"/>
      <c r="AI18" s="747"/>
      <c r="AJ18" s="748"/>
      <c r="AK18" s="749"/>
      <c r="AL18" s="750"/>
      <c r="AM18" s="750"/>
      <c r="AN18" s="750"/>
      <c r="AO18" s="750"/>
      <c r="AP18" s="750"/>
      <c r="AQ18" s="750"/>
      <c r="AR18" s="750"/>
      <c r="AS18" s="750"/>
      <c r="AT18" s="750"/>
      <c r="AU18" s="751"/>
      <c r="AV18" s="751"/>
      <c r="AW18" s="751"/>
      <c r="AX18" s="751"/>
      <c r="AY18" s="752"/>
      <c r="AZ18" s="203"/>
      <c r="BA18" s="203"/>
      <c r="BB18" s="203"/>
      <c r="BC18" s="203"/>
      <c r="BD18" s="203"/>
      <c r="BE18" s="204"/>
      <c r="BF18" s="204"/>
      <c r="BG18" s="204"/>
      <c r="BH18" s="204"/>
      <c r="BI18" s="204"/>
      <c r="BJ18" s="204"/>
      <c r="BK18" s="204"/>
      <c r="BL18" s="204"/>
      <c r="BM18" s="204"/>
      <c r="BN18" s="204"/>
      <c r="BO18" s="204"/>
      <c r="BP18" s="204"/>
      <c r="BQ18" s="213">
        <v>12</v>
      </c>
      <c r="BR18" s="214"/>
      <c r="BS18" s="753"/>
      <c r="BT18" s="754"/>
      <c r="BU18" s="754"/>
      <c r="BV18" s="754"/>
      <c r="BW18" s="754"/>
      <c r="BX18" s="754"/>
      <c r="BY18" s="754"/>
      <c r="BZ18" s="754"/>
      <c r="CA18" s="754"/>
      <c r="CB18" s="754"/>
      <c r="CC18" s="754"/>
      <c r="CD18" s="754"/>
      <c r="CE18" s="754"/>
      <c r="CF18" s="754"/>
      <c r="CG18" s="755"/>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69"/>
      <c r="DW18" s="770"/>
      <c r="DX18" s="770"/>
      <c r="DY18" s="770"/>
      <c r="DZ18" s="771"/>
      <c r="EA18" s="205"/>
    </row>
    <row r="19" spans="1:131" s="206" customFormat="1" ht="26.25" customHeight="1">
      <c r="A19" s="212">
        <v>13</v>
      </c>
      <c r="B19" s="772"/>
      <c r="C19" s="773"/>
      <c r="D19" s="773"/>
      <c r="E19" s="773"/>
      <c r="F19" s="773"/>
      <c r="G19" s="773"/>
      <c r="H19" s="773"/>
      <c r="I19" s="773"/>
      <c r="J19" s="773"/>
      <c r="K19" s="773"/>
      <c r="L19" s="773"/>
      <c r="M19" s="773"/>
      <c r="N19" s="773"/>
      <c r="O19" s="773"/>
      <c r="P19" s="774"/>
      <c r="Q19" s="743"/>
      <c r="R19" s="744"/>
      <c r="S19" s="744"/>
      <c r="T19" s="744"/>
      <c r="U19" s="744"/>
      <c r="V19" s="744"/>
      <c r="W19" s="744"/>
      <c r="X19" s="744"/>
      <c r="Y19" s="744"/>
      <c r="Z19" s="744"/>
      <c r="AA19" s="744"/>
      <c r="AB19" s="744"/>
      <c r="AC19" s="744"/>
      <c r="AD19" s="744"/>
      <c r="AE19" s="745"/>
      <c r="AF19" s="746"/>
      <c r="AG19" s="747"/>
      <c r="AH19" s="747"/>
      <c r="AI19" s="747"/>
      <c r="AJ19" s="748"/>
      <c r="AK19" s="749"/>
      <c r="AL19" s="750"/>
      <c r="AM19" s="750"/>
      <c r="AN19" s="750"/>
      <c r="AO19" s="750"/>
      <c r="AP19" s="750"/>
      <c r="AQ19" s="750"/>
      <c r="AR19" s="750"/>
      <c r="AS19" s="750"/>
      <c r="AT19" s="750"/>
      <c r="AU19" s="751"/>
      <c r="AV19" s="751"/>
      <c r="AW19" s="751"/>
      <c r="AX19" s="751"/>
      <c r="AY19" s="752"/>
      <c r="AZ19" s="203"/>
      <c r="BA19" s="203"/>
      <c r="BB19" s="203"/>
      <c r="BC19" s="203"/>
      <c r="BD19" s="203"/>
      <c r="BE19" s="204"/>
      <c r="BF19" s="204"/>
      <c r="BG19" s="204"/>
      <c r="BH19" s="204"/>
      <c r="BI19" s="204"/>
      <c r="BJ19" s="204"/>
      <c r="BK19" s="204"/>
      <c r="BL19" s="204"/>
      <c r="BM19" s="204"/>
      <c r="BN19" s="204"/>
      <c r="BO19" s="204"/>
      <c r="BP19" s="204"/>
      <c r="BQ19" s="213">
        <v>13</v>
      </c>
      <c r="BR19" s="214"/>
      <c r="BS19" s="753"/>
      <c r="BT19" s="754"/>
      <c r="BU19" s="754"/>
      <c r="BV19" s="754"/>
      <c r="BW19" s="754"/>
      <c r="BX19" s="754"/>
      <c r="BY19" s="754"/>
      <c r="BZ19" s="754"/>
      <c r="CA19" s="754"/>
      <c r="CB19" s="754"/>
      <c r="CC19" s="754"/>
      <c r="CD19" s="754"/>
      <c r="CE19" s="754"/>
      <c r="CF19" s="754"/>
      <c r="CG19" s="755"/>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69"/>
      <c r="DW19" s="770"/>
      <c r="DX19" s="770"/>
      <c r="DY19" s="770"/>
      <c r="DZ19" s="771"/>
      <c r="EA19" s="205"/>
    </row>
    <row r="20" spans="1:131" s="206" customFormat="1" ht="26.25" customHeight="1">
      <c r="A20" s="212">
        <v>14</v>
      </c>
      <c r="B20" s="772"/>
      <c r="C20" s="773"/>
      <c r="D20" s="773"/>
      <c r="E20" s="773"/>
      <c r="F20" s="773"/>
      <c r="G20" s="773"/>
      <c r="H20" s="773"/>
      <c r="I20" s="773"/>
      <c r="J20" s="773"/>
      <c r="K20" s="773"/>
      <c r="L20" s="773"/>
      <c r="M20" s="773"/>
      <c r="N20" s="773"/>
      <c r="O20" s="773"/>
      <c r="P20" s="774"/>
      <c r="Q20" s="743"/>
      <c r="R20" s="744"/>
      <c r="S20" s="744"/>
      <c r="T20" s="744"/>
      <c r="U20" s="744"/>
      <c r="V20" s="744"/>
      <c r="W20" s="744"/>
      <c r="X20" s="744"/>
      <c r="Y20" s="744"/>
      <c r="Z20" s="744"/>
      <c r="AA20" s="744"/>
      <c r="AB20" s="744"/>
      <c r="AC20" s="744"/>
      <c r="AD20" s="744"/>
      <c r="AE20" s="745"/>
      <c r="AF20" s="746"/>
      <c r="AG20" s="747"/>
      <c r="AH20" s="747"/>
      <c r="AI20" s="747"/>
      <c r="AJ20" s="748"/>
      <c r="AK20" s="749"/>
      <c r="AL20" s="750"/>
      <c r="AM20" s="750"/>
      <c r="AN20" s="750"/>
      <c r="AO20" s="750"/>
      <c r="AP20" s="750"/>
      <c r="AQ20" s="750"/>
      <c r="AR20" s="750"/>
      <c r="AS20" s="750"/>
      <c r="AT20" s="750"/>
      <c r="AU20" s="751"/>
      <c r="AV20" s="751"/>
      <c r="AW20" s="751"/>
      <c r="AX20" s="751"/>
      <c r="AY20" s="752"/>
      <c r="AZ20" s="203"/>
      <c r="BA20" s="203"/>
      <c r="BB20" s="203"/>
      <c r="BC20" s="203"/>
      <c r="BD20" s="203"/>
      <c r="BE20" s="204"/>
      <c r="BF20" s="204"/>
      <c r="BG20" s="204"/>
      <c r="BH20" s="204"/>
      <c r="BI20" s="204"/>
      <c r="BJ20" s="204"/>
      <c r="BK20" s="204"/>
      <c r="BL20" s="204"/>
      <c r="BM20" s="204"/>
      <c r="BN20" s="204"/>
      <c r="BO20" s="204"/>
      <c r="BP20" s="204"/>
      <c r="BQ20" s="213">
        <v>14</v>
      </c>
      <c r="BR20" s="214"/>
      <c r="BS20" s="753"/>
      <c r="BT20" s="754"/>
      <c r="BU20" s="754"/>
      <c r="BV20" s="754"/>
      <c r="BW20" s="754"/>
      <c r="BX20" s="754"/>
      <c r="BY20" s="754"/>
      <c r="BZ20" s="754"/>
      <c r="CA20" s="754"/>
      <c r="CB20" s="754"/>
      <c r="CC20" s="754"/>
      <c r="CD20" s="754"/>
      <c r="CE20" s="754"/>
      <c r="CF20" s="754"/>
      <c r="CG20" s="755"/>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69"/>
      <c r="DW20" s="770"/>
      <c r="DX20" s="770"/>
      <c r="DY20" s="770"/>
      <c r="DZ20" s="771"/>
      <c r="EA20" s="205"/>
    </row>
    <row r="21" spans="1:131" s="206" customFormat="1" ht="26.25" customHeight="1" thickBot="1">
      <c r="A21" s="212">
        <v>15</v>
      </c>
      <c r="B21" s="772"/>
      <c r="C21" s="773"/>
      <c r="D21" s="773"/>
      <c r="E21" s="773"/>
      <c r="F21" s="773"/>
      <c r="G21" s="773"/>
      <c r="H21" s="773"/>
      <c r="I21" s="773"/>
      <c r="J21" s="773"/>
      <c r="K21" s="773"/>
      <c r="L21" s="773"/>
      <c r="M21" s="773"/>
      <c r="N21" s="773"/>
      <c r="O21" s="773"/>
      <c r="P21" s="774"/>
      <c r="Q21" s="743"/>
      <c r="R21" s="744"/>
      <c r="S21" s="744"/>
      <c r="T21" s="744"/>
      <c r="U21" s="744"/>
      <c r="V21" s="744"/>
      <c r="W21" s="744"/>
      <c r="X21" s="744"/>
      <c r="Y21" s="744"/>
      <c r="Z21" s="744"/>
      <c r="AA21" s="744"/>
      <c r="AB21" s="744"/>
      <c r="AC21" s="744"/>
      <c r="AD21" s="744"/>
      <c r="AE21" s="745"/>
      <c r="AF21" s="746"/>
      <c r="AG21" s="747"/>
      <c r="AH21" s="747"/>
      <c r="AI21" s="747"/>
      <c r="AJ21" s="748"/>
      <c r="AK21" s="749"/>
      <c r="AL21" s="750"/>
      <c r="AM21" s="750"/>
      <c r="AN21" s="750"/>
      <c r="AO21" s="750"/>
      <c r="AP21" s="750"/>
      <c r="AQ21" s="750"/>
      <c r="AR21" s="750"/>
      <c r="AS21" s="750"/>
      <c r="AT21" s="750"/>
      <c r="AU21" s="751"/>
      <c r="AV21" s="751"/>
      <c r="AW21" s="751"/>
      <c r="AX21" s="751"/>
      <c r="AY21" s="752"/>
      <c r="AZ21" s="203"/>
      <c r="BA21" s="203"/>
      <c r="BB21" s="203"/>
      <c r="BC21" s="203"/>
      <c r="BD21" s="203"/>
      <c r="BE21" s="204"/>
      <c r="BF21" s="204"/>
      <c r="BG21" s="204"/>
      <c r="BH21" s="204"/>
      <c r="BI21" s="204"/>
      <c r="BJ21" s="204"/>
      <c r="BK21" s="204"/>
      <c r="BL21" s="204"/>
      <c r="BM21" s="204"/>
      <c r="BN21" s="204"/>
      <c r="BO21" s="204"/>
      <c r="BP21" s="204"/>
      <c r="BQ21" s="213">
        <v>15</v>
      </c>
      <c r="BR21" s="214"/>
      <c r="BS21" s="753"/>
      <c r="BT21" s="754"/>
      <c r="BU21" s="754"/>
      <c r="BV21" s="754"/>
      <c r="BW21" s="754"/>
      <c r="BX21" s="754"/>
      <c r="BY21" s="754"/>
      <c r="BZ21" s="754"/>
      <c r="CA21" s="754"/>
      <c r="CB21" s="754"/>
      <c r="CC21" s="754"/>
      <c r="CD21" s="754"/>
      <c r="CE21" s="754"/>
      <c r="CF21" s="754"/>
      <c r="CG21" s="755"/>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69"/>
      <c r="DW21" s="770"/>
      <c r="DX21" s="770"/>
      <c r="DY21" s="770"/>
      <c r="DZ21" s="771"/>
      <c r="EA21" s="205"/>
    </row>
    <row r="22" spans="1:131" s="206" customFormat="1" ht="26.25" customHeight="1">
      <c r="A22" s="212">
        <v>16</v>
      </c>
      <c r="B22" s="772"/>
      <c r="C22" s="773"/>
      <c r="D22" s="773"/>
      <c r="E22" s="773"/>
      <c r="F22" s="773"/>
      <c r="G22" s="773"/>
      <c r="H22" s="773"/>
      <c r="I22" s="773"/>
      <c r="J22" s="773"/>
      <c r="K22" s="773"/>
      <c r="L22" s="773"/>
      <c r="M22" s="773"/>
      <c r="N22" s="773"/>
      <c r="O22" s="773"/>
      <c r="P22" s="774"/>
      <c r="Q22" s="775"/>
      <c r="R22" s="776"/>
      <c r="S22" s="776"/>
      <c r="T22" s="776"/>
      <c r="U22" s="776"/>
      <c r="V22" s="776"/>
      <c r="W22" s="776"/>
      <c r="X22" s="776"/>
      <c r="Y22" s="776"/>
      <c r="Z22" s="776"/>
      <c r="AA22" s="776"/>
      <c r="AB22" s="776"/>
      <c r="AC22" s="776"/>
      <c r="AD22" s="776"/>
      <c r="AE22" s="777"/>
      <c r="AF22" s="746"/>
      <c r="AG22" s="747"/>
      <c r="AH22" s="747"/>
      <c r="AI22" s="747"/>
      <c r="AJ22" s="748"/>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3"/>
      <c r="BT22" s="754"/>
      <c r="BU22" s="754"/>
      <c r="BV22" s="754"/>
      <c r="BW22" s="754"/>
      <c r="BX22" s="754"/>
      <c r="BY22" s="754"/>
      <c r="BZ22" s="754"/>
      <c r="CA22" s="754"/>
      <c r="CB22" s="754"/>
      <c r="CC22" s="754"/>
      <c r="CD22" s="754"/>
      <c r="CE22" s="754"/>
      <c r="CF22" s="754"/>
      <c r="CG22" s="755"/>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69"/>
      <c r="DW22" s="770"/>
      <c r="DX22" s="770"/>
      <c r="DY22" s="770"/>
      <c r="DZ22" s="771"/>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f>SUM(Q7:U22)</f>
        <v>33310</v>
      </c>
      <c r="R23" s="782"/>
      <c r="S23" s="782"/>
      <c r="T23" s="782"/>
      <c r="U23" s="782"/>
      <c r="V23" s="782">
        <f t="shared" ref="V23" si="0">SUM(V7:Z22)</f>
        <v>31143</v>
      </c>
      <c r="W23" s="782"/>
      <c r="X23" s="782"/>
      <c r="Y23" s="782"/>
      <c r="Z23" s="782"/>
      <c r="AA23" s="782">
        <f t="shared" ref="AA23" si="1">SUM(AA7:AE22)</f>
        <v>2167</v>
      </c>
      <c r="AB23" s="782"/>
      <c r="AC23" s="782"/>
      <c r="AD23" s="782"/>
      <c r="AE23" s="783"/>
      <c r="AF23" s="784">
        <v>1831</v>
      </c>
      <c r="AG23" s="782"/>
      <c r="AH23" s="782"/>
      <c r="AI23" s="782"/>
      <c r="AJ23" s="785"/>
      <c r="AK23" s="786"/>
      <c r="AL23" s="787"/>
      <c r="AM23" s="787"/>
      <c r="AN23" s="787"/>
      <c r="AO23" s="787"/>
      <c r="AP23" s="782">
        <f t="shared" ref="AP23" si="2">SUM(AP7:AT22)</f>
        <v>26896</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3"/>
      <c r="BT23" s="754"/>
      <c r="BU23" s="754"/>
      <c r="BV23" s="754"/>
      <c r="BW23" s="754"/>
      <c r="BX23" s="754"/>
      <c r="BY23" s="754"/>
      <c r="BZ23" s="754"/>
      <c r="CA23" s="754"/>
      <c r="CB23" s="754"/>
      <c r="CC23" s="754"/>
      <c r="CD23" s="754"/>
      <c r="CE23" s="754"/>
      <c r="CF23" s="754"/>
      <c r="CG23" s="755"/>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69"/>
      <c r="DW23" s="770"/>
      <c r="DX23" s="770"/>
      <c r="DY23" s="770"/>
      <c r="DZ23" s="771"/>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3"/>
      <c r="BT24" s="754"/>
      <c r="BU24" s="754"/>
      <c r="BV24" s="754"/>
      <c r="BW24" s="754"/>
      <c r="BX24" s="754"/>
      <c r="BY24" s="754"/>
      <c r="BZ24" s="754"/>
      <c r="CA24" s="754"/>
      <c r="CB24" s="754"/>
      <c r="CC24" s="754"/>
      <c r="CD24" s="754"/>
      <c r="CE24" s="754"/>
      <c r="CF24" s="754"/>
      <c r="CG24" s="755"/>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69"/>
      <c r="DW24" s="770"/>
      <c r="DX24" s="770"/>
      <c r="DY24" s="770"/>
      <c r="DZ24" s="771"/>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3"/>
      <c r="BT25" s="754"/>
      <c r="BU25" s="754"/>
      <c r="BV25" s="754"/>
      <c r="BW25" s="754"/>
      <c r="BX25" s="754"/>
      <c r="BY25" s="754"/>
      <c r="BZ25" s="754"/>
      <c r="CA25" s="754"/>
      <c r="CB25" s="754"/>
      <c r="CC25" s="754"/>
      <c r="CD25" s="754"/>
      <c r="CE25" s="754"/>
      <c r="CF25" s="754"/>
      <c r="CG25" s="755"/>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69"/>
      <c r="DW25" s="770"/>
      <c r="DX25" s="770"/>
      <c r="DY25" s="770"/>
      <c r="DZ25" s="771"/>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3"/>
      <c r="BT26" s="754"/>
      <c r="BU26" s="754"/>
      <c r="BV26" s="754"/>
      <c r="BW26" s="754"/>
      <c r="BX26" s="754"/>
      <c r="BY26" s="754"/>
      <c r="BZ26" s="754"/>
      <c r="CA26" s="754"/>
      <c r="CB26" s="754"/>
      <c r="CC26" s="754"/>
      <c r="CD26" s="754"/>
      <c r="CE26" s="754"/>
      <c r="CF26" s="754"/>
      <c r="CG26" s="755"/>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69"/>
      <c r="DW26" s="770"/>
      <c r="DX26" s="770"/>
      <c r="DY26" s="770"/>
      <c r="DZ26" s="771"/>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3"/>
      <c r="BT27" s="754"/>
      <c r="BU27" s="754"/>
      <c r="BV27" s="754"/>
      <c r="BW27" s="754"/>
      <c r="BX27" s="754"/>
      <c r="BY27" s="754"/>
      <c r="BZ27" s="754"/>
      <c r="CA27" s="754"/>
      <c r="CB27" s="754"/>
      <c r="CC27" s="754"/>
      <c r="CD27" s="754"/>
      <c r="CE27" s="754"/>
      <c r="CF27" s="754"/>
      <c r="CG27" s="755"/>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69"/>
      <c r="DW27" s="770"/>
      <c r="DX27" s="770"/>
      <c r="DY27" s="770"/>
      <c r="DZ27" s="771"/>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9461</v>
      </c>
      <c r="R28" s="811"/>
      <c r="S28" s="811"/>
      <c r="T28" s="811"/>
      <c r="U28" s="811"/>
      <c r="V28" s="811">
        <v>9220</v>
      </c>
      <c r="W28" s="811"/>
      <c r="X28" s="811"/>
      <c r="Y28" s="811"/>
      <c r="Z28" s="811"/>
      <c r="AA28" s="811">
        <f t="shared" ref="AA28:AA32" si="3">Q28-V28</f>
        <v>241</v>
      </c>
      <c r="AB28" s="811"/>
      <c r="AC28" s="811"/>
      <c r="AD28" s="811"/>
      <c r="AE28" s="812"/>
      <c r="AF28" s="813">
        <v>241</v>
      </c>
      <c r="AG28" s="811"/>
      <c r="AH28" s="811"/>
      <c r="AI28" s="811"/>
      <c r="AJ28" s="814"/>
      <c r="AK28" s="815">
        <v>665</v>
      </c>
      <c r="AL28" s="806"/>
      <c r="AM28" s="806"/>
      <c r="AN28" s="806"/>
      <c r="AO28" s="806"/>
      <c r="AP28" s="806" t="s">
        <v>537</v>
      </c>
      <c r="AQ28" s="806"/>
      <c r="AR28" s="806"/>
      <c r="AS28" s="806"/>
      <c r="AT28" s="806"/>
      <c r="AU28" s="806" t="s">
        <v>537</v>
      </c>
      <c r="AV28" s="806"/>
      <c r="AW28" s="806"/>
      <c r="AX28" s="806"/>
      <c r="AY28" s="806"/>
      <c r="AZ28" s="807" t="s">
        <v>537</v>
      </c>
      <c r="BA28" s="807"/>
      <c r="BB28" s="807"/>
      <c r="BC28" s="807"/>
      <c r="BD28" s="807"/>
      <c r="BE28" s="808"/>
      <c r="BF28" s="808"/>
      <c r="BG28" s="808"/>
      <c r="BH28" s="808"/>
      <c r="BI28" s="809"/>
      <c r="BJ28" s="203"/>
      <c r="BK28" s="203"/>
      <c r="BL28" s="203"/>
      <c r="BM28" s="203"/>
      <c r="BN28" s="203"/>
      <c r="BO28" s="216"/>
      <c r="BP28" s="216"/>
      <c r="BQ28" s="213">
        <v>22</v>
      </c>
      <c r="BR28" s="214"/>
      <c r="BS28" s="753"/>
      <c r="BT28" s="754"/>
      <c r="BU28" s="754"/>
      <c r="BV28" s="754"/>
      <c r="BW28" s="754"/>
      <c r="BX28" s="754"/>
      <c r="BY28" s="754"/>
      <c r="BZ28" s="754"/>
      <c r="CA28" s="754"/>
      <c r="CB28" s="754"/>
      <c r="CC28" s="754"/>
      <c r="CD28" s="754"/>
      <c r="CE28" s="754"/>
      <c r="CF28" s="754"/>
      <c r="CG28" s="755"/>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69"/>
      <c r="DW28" s="770"/>
      <c r="DX28" s="770"/>
      <c r="DY28" s="770"/>
      <c r="DZ28" s="771"/>
      <c r="EA28" s="197"/>
    </row>
    <row r="29" spans="1:131" s="198" customFormat="1" ht="26.25" customHeight="1">
      <c r="A29" s="217">
        <v>2</v>
      </c>
      <c r="B29" s="772" t="s">
        <v>380</v>
      </c>
      <c r="C29" s="773"/>
      <c r="D29" s="773"/>
      <c r="E29" s="773"/>
      <c r="F29" s="773"/>
      <c r="G29" s="773"/>
      <c r="H29" s="773"/>
      <c r="I29" s="773"/>
      <c r="J29" s="773"/>
      <c r="K29" s="773"/>
      <c r="L29" s="773"/>
      <c r="M29" s="773"/>
      <c r="N29" s="773"/>
      <c r="O29" s="773"/>
      <c r="P29" s="774"/>
      <c r="Q29" s="743">
        <v>620</v>
      </c>
      <c r="R29" s="744"/>
      <c r="S29" s="744"/>
      <c r="T29" s="744"/>
      <c r="U29" s="744"/>
      <c r="V29" s="744">
        <v>619</v>
      </c>
      <c r="W29" s="744"/>
      <c r="X29" s="744"/>
      <c r="Y29" s="744"/>
      <c r="Z29" s="744"/>
      <c r="AA29" s="744">
        <f t="shared" si="3"/>
        <v>1</v>
      </c>
      <c r="AB29" s="744"/>
      <c r="AC29" s="744"/>
      <c r="AD29" s="744"/>
      <c r="AE29" s="745"/>
      <c r="AF29" s="746">
        <v>1</v>
      </c>
      <c r="AG29" s="747"/>
      <c r="AH29" s="747"/>
      <c r="AI29" s="747"/>
      <c r="AJ29" s="748"/>
      <c r="AK29" s="818">
        <v>223</v>
      </c>
      <c r="AL29" s="819"/>
      <c r="AM29" s="819"/>
      <c r="AN29" s="819"/>
      <c r="AO29" s="819"/>
      <c r="AP29" s="819" t="s">
        <v>538</v>
      </c>
      <c r="AQ29" s="819"/>
      <c r="AR29" s="819"/>
      <c r="AS29" s="819"/>
      <c r="AT29" s="819"/>
      <c r="AU29" s="819" t="s">
        <v>539</v>
      </c>
      <c r="AV29" s="819"/>
      <c r="AW29" s="819"/>
      <c r="AX29" s="819"/>
      <c r="AY29" s="819"/>
      <c r="AZ29" s="820" t="s">
        <v>537</v>
      </c>
      <c r="BA29" s="820"/>
      <c r="BB29" s="820"/>
      <c r="BC29" s="820"/>
      <c r="BD29" s="820"/>
      <c r="BE29" s="816"/>
      <c r="BF29" s="816"/>
      <c r="BG29" s="816"/>
      <c r="BH29" s="816"/>
      <c r="BI29" s="817"/>
      <c r="BJ29" s="203"/>
      <c r="BK29" s="203"/>
      <c r="BL29" s="203"/>
      <c r="BM29" s="203"/>
      <c r="BN29" s="203"/>
      <c r="BO29" s="216"/>
      <c r="BP29" s="216"/>
      <c r="BQ29" s="213">
        <v>23</v>
      </c>
      <c r="BR29" s="214"/>
      <c r="BS29" s="753"/>
      <c r="BT29" s="754"/>
      <c r="BU29" s="754"/>
      <c r="BV29" s="754"/>
      <c r="BW29" s="754"/>
      <c r="BX29" s="754"/>
      <c r="BY29" s="754"/>
      <c r="BZ29" s="754"/>
      <c r="CA29" s="754"/>
      <c r="CB29" s="754"/>
      <c r="CC29" s="754"/>
      <c r="CD29" s="754"/>
      <c r="CE29" s="754"/>
      <c r="CF29" s="754"/>
      <c r="CG29" s="755"/>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69"/>
      <c r="DW29" s="770"/>
      <c r="DX29" s="770"/>
      <c r="DY29" s="770"/>
      <c r="DZ29" s="771"/>
      <c r="EA29" s="197"/>
    </row>
    <row r="30" spans="1:131" s="198" customFormat="1" ht="26.25" customHeight="1">
      <c r="A30" s="217">
        <v>3</v>
      </c>
      <c r="B30" s="772" t="s">
        <v>381</v>
      </c>
      <c r="C30" s="773"/>
      <c r="D30" s="773"/>
      <c r="E30" s="773"/>
      <c r="F30" s="773"/>
      <c r="G30" s="773"/>
      <c r="H30" s="773"/>
      <c r="I30" s="773"/>
      <c r="J30" s="773"/>
      <c r="K30" s="773"/>
      <c r="L30" s="773"/>
      <c r="M30" s="773"/>
      <c r="N30" s="773"/>
      <c r="O30" s="773"/>
      <c r="P30" s="774"/>
      <c r="Q30" s="743">
        <v>151</v>
      </c>
      <c r="R30" s="744"/>
      <c r="S30" s="744"/>
      <c r="T30" s="744"/>
      <c r="U30" s="744"/>
      <c r="V30" s="744">
        <v>146</v>
      </c>
      <c r="W30" s="744"/>
      <c r="X30" s="744"/>
      <c r="Y30" s="744"/>
      <c r="Z30" s="744"/>
      <c r="AA30" s="744">
        <f t="shared" si="3"/>
        <v>5</v>
      </c>
      <c r="AB30" s="744"/>
      <c r="AC30" s="744"/>
      <c r="AD30" s="744"/>
      <c r="AE30" s="745"/>
      <c r="AF30" s="746">
        <v>384</v>
      </c>
      <c r="AG30" s="747"/>
      <c r="AH30" s="747"/>
      <c r="AI30" s="747"/>
      <c r="AJ30" s="748"/>
      <c r="AK30" s="818">
        <v>4</v>
      </c>
      <c r="AL30" s="819"/>
      <c r="AM30" s="819"/>
      <c r="AN30" s="819"/>
      <c r="AO30" s="819"/>
      <c r="AP30" s="819">
        <v>381</v>
      </c>
      <c r="AQ30" s="819"/>
      <c r="AR30" s="819"/>
      <c r="AS30" s="819"/>
      <c r="AT30" s="819"/>
      <c r="AU30" s="819">
        <v>12</v>
      </c>
      <c r="AV30" s="819"/>
      <c r="AW30" s="819"/>
      <c r="AX30" s="819"/>
      <c r="AY30" s="819"/>
      <c r="AZ30" s="820" t="s">
        <v>537</v>
      </c>
      <c r="BA30" s="820"/>
      <c r="BB30" s="820"/>
      <c r="BC30" s="820"/>
      <c r="BD30" s="820"/>
      <c r="BE30" s="816" t="s">
        <v>382</v>
      </c>
      <c r="BF30" s="816"/>
      <c r="BG30" s="816"/>
      <c r="BH30" s="816"/>
      <c r="BI30" s="817"/>
      <c r="BJ30" s="203"/>
      <c r="BK30" s="203"/>
      <c r="BL30" s="203"/>
      <c r="BM30" s="203"/>
      <c r="BN30" s="203"/>
      <c r="BO30" s="216"/>
      <c r="BP30" s="216"/>
      <c r="BQ30" s="213">
        <v>24</v>
      </c>
      <c r="BR30" s="214"/>
      <c r="BS30" s="753"/>
      <c r="BT30" s="754"/>
      <c r="BU30" s="754"/>
      <c r="BV30" s="754"/>
      <c r="BW30" s="754"/>
      <c r="BX30" s="754"/>
      <c r="BY30" s="754"/>
      <c r="BZ30" s="754"/>
      <c r="CA30" s="754"/>
      <c r="CB30" s="754"/>
      <c r="CC30" s="754"/>
      <c r="CD30" s="754"/>
      <c r="CE30" s="754"/>
      <c r="CF30" s="754"/>
      <c r="CG30" s="755"/>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69"/>
      <c r="DW30" s="770"/>
      <c r="DX30" s="770"/>
      <c r="DY30" s="770"/>
      <c r="DZ30" s="771"/>
      <c r="EA30" s="197"/>
    </row>
    <row r="31" spans="1:131" s="198" customFormat="1" ht="26.25" customHeight="1">
      <c r="A31" s="217">
        <v>4</v>
      </c>
      <c r="B31" s="772" t="s">
        <v>383</v>
      </c>
      <c r="C31" s="773"/>
      <c r="D31" s="773"/>
      <c r="E31" s="773"/>
      <c r="F31" s="773"/>
      <c r="G31" s="773"/>
      <c r="H31" s="773"/>
      <c r="I31" s="773"/>
      <c r="J31" s="773"/>
      <c r="K31" s="773"/>
      <c r="L31" s="773"/>
      <c r="M31" s="773"/>
      <c r="N31" s="773"/>
      <c r="O31" s="773"/>
      <c r="P31" s="774"/>
      <c r="Q31" s="743">
        <v>2371</v>
      </c>
      <c r="R31" s="744"/>
      <c r="S31" s="744"/>
      <c r="T31" s="744"/>
      <c r="U31" s="744"/>
      <c r="V31" s="744">
        <v>2337</v>
      </c>
      <c r="W31" s="744"/>
      <c r="X31" s="744"/>
      <c r="Y31" s="744"/>
      <c r="Z31" s="744"/>
      <c r="AA31" s="744">
        <f t="shared" si="3"/>
        <v>34</v>
      </c>
      <c r="AB31" s="744"/>
      <c r="AC31" s="744"/>
      <c r="AD31" s="744"/>
      <c r="AE31" s="745"/>
      <c r="AF31" s="746">
        <v>1</v>
      </c>
      <c r="AG31" s="747"/>
      <c r="AH31" s="747"/>
      <c r="AI31" s="747"/>
      <c r="AJ31" s="748"/>
      <c r="AK31" s="818">
        <v>399</v>
      </c>
      <c r="AL31" s="819"/>
      <c r="AM31" s="819"/>
      <c r="AN31" s="819"/>
      <c r="AO31" s="819"/>
      <c r="AP31" s="819">
        <v>5962</v>
      </c>
      <c r="AQ31" s="819"/>
      <c r="AR31" s="819"/>
      <c r="AS31" s="819"/>
      <c r="AT31" s="819"/>
      <c r="AU31" s="819">
        <v>3756</v>
      </c>
      <c r="AV31" s="819"/>
      <c r="AW31" s="819"/>
      <c r="AX31" s="819"/>
      <c r="AY31" s="819"/>
      <c r="AZ31" s="820" t="s">
        <v>537</v>
      </c>
      <c r="BA31" s="820"/>
      <c r="BB31" s="820"/>
      <c r="BC31" s="820"/>
      <c r="BD31" s="820"/>
      <c r="BE31" s="816" t="s">
        <v>384</v>
      </c>
      <c r="BF31" s="816"/>
      <c r="BG31" s="816"/>
      <c r="BH31" s="816"/>
      <c r="BI31" s="817"/>
      <c r="BJ31" s="203"/>
      <c r="BK31" s="203"/>
      <c r="BL31" s="203"/>
      <c r="BM31" s="203"/>
      <c r="BN31" s="203"/>
      <c r="BO31" s="216"/>
      <c r="BP31" s="216"/>
      <c r="BQ31" s="213">
        <v>25</v>
      </c>
      <c r="BR31" s="214"/>
      <c r="BS31" s="753"/>
      <c r="BT31" s="754"/>
      <c r="BU31" s="754"/>
      <c r="BV31" s="754"/>
      <c r="BW31" s="754"/>
      <c r="BX31" s="754"/>
      <c r="BY31" s="754"/>
      <c r="BZ31" s="754"/>
      <c r="CA31" s="754"/>
      <c r="CB31" s="754"/>
      <c r="CC31" s="754"/>
      <c r="CD31" s="754"/>
      <c r="CE31" s="754"/>
      <c r="CF31" s="754"/>
      <c r="CG31" s="755"/>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69"/>
      <c r="DW31" s="770"/>
      <c r="DX31" s="770"/>
      <c r="DY31" s="770"/>
      <c r="DZ31" s="771"/>
      <c r="EA31" s="197"/>
    </row>
    <row r="32" spans="1:131" s="198" customFormat="1" ht="26.25" customHeight="1">
      <c r="A32" s="217">
        <v>5</v>
      </c>
      <c r="B32" s="772" t="s">
        <v>385</v>
      </c>
      <c r="C32" s="773"/>
      <c r="D32" s="773"/>
      <c r="E32" s="773"/>
      <c r="F32" s="773"/>
      <c r="G32" s="773"/>
      <c r="H32" s="773"/>
      <c r="I32" s="773"/>
      <c r="J32" s="773"/>
      <c r="K32" s="773"/>
      <c r="L32" s="773"/>
      <c r="M32" s="773"/>
      <c r="N32" s="773"/>
      <c r="O32" s="773"/>
      <c r="P32" s="774"/>
      <c r="Q32" s="743">
        <v>708</v>
      </c>
      <c r="R32" s="744"/>
      <c r="S32" s="744"/>
      <c r="T32" s="744"/>
      <c r="U32" s="744"/>
      <c r="V32" s="744">
        <v>663</v>
      </c>
      <c r="W32" s="744"/>
      <c r="X32" s="744"/>
      <c r="Y32" s="744"/>
      <c r="Z32" s="744"/>
      <c r="AA32" s="744">
        <f t="shared" si="3"/>
        <v>45</v>
      </c>
      <c r="AB32" s="744"/>
      <c r="AC32" s="744"/>
      <c r="AD32" s="744"/>
      <c r="AE32" s="745"/>
      <c r="AF32" s="746">
        <v>0</v>
      </c>
      <c r="AG32" s="747"/>
      <c r="AH32" s="747"/>
      <c r="AI32" s="747"/>
      <c r="AJ32" s="748"/>
      <c r="AK32" s="818">
        <v>450</v>
      </c>
      <c r="AL32" s="819"/>
      <c r="AM32" s="819"/>
      <c r="AN32" s="819"/>
      <c r="AO32" s="819"/>
      <c r="AP32" s="819">
        <v>3519</v>
      </c>
      <c r="AQ32" s="819"/>
      <c r="AR32" s="819"/>
      <c r="AS32" s="819"/>
      <c r="AT32" s="819"/>
      <c r="AU32" s="819">
        <v>3498</v>
      </c>
      <c r="AV32" s="819"/>
      <c r="AW32" s="819"/>
      <c r="AX32" s="819"/>
      <c r="AY32" s="819"/>
      <c r="AZ32" s="820" t="s">
        <v>537</v>
      </c>
      <c r="BA32" s="820"/>
      <c r="BB32" s="820"/>
      <c r="BC32" s="820"/>
      <c r="BD32" s="820"/>
      <c r="BE32" s="816" t="s">
        <v>384</v>
      </c>
      <c r="BF32" s="816"/>
      <c r="BG32" s="816"/>
      <c r="BH32" s="816"/>
      <c r="BI32" s="817"/>
      <c r="BJ32" s="203"/>
      <c r="BK32" s="203"/>
      <c r="BL32" s="203"/>
      <c r="BM32" s="203"/>
      <c r="BN32" s="203"/>
      <c r="BO32" s="216"/>
      <c r="BP32" s="216"/>
      <c r="BQ32" s="213">
        <v>26</v>
      </c>
      <c r="BR32" s="214"/>
      <c r="BS32" s="753"/>
      <c r="BT32" s="754"/>
      <c r="BU32" s="754"/>
      <c r="BV32" s="754"/>
      <c r="BW32" s="754"/>
      <c r="BX32" s="754"/>
      <c r="BY32" s="754"/>
      <c r="BZ32" s="754"/>
      <c r="CA32" s="754"/>
      <c r="CB32" s="754"/>
      <c r="CC32" s="754"/>
      <c r="CD32" s="754"/>
      <c r="CE32" s="754"/>
      <c r="CF32" s="754"/>
      <c r="CG32" s="755"/>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69"/>
      <c r="DW32" s="770"/>
      <c r="DX32" s="770"/>
      <c r="DY32" s="770"/>
      <c r="DZ32" s="771"/>
      <c r="EA32" s="197"/>
    </row>
    <row r="33" spans="1:131" s="198" customFormat="1" ht="26.25" customHeight="1">
      <c r="A33" s="217">
        <v>6</v>
      </c>
      <c r="B33" s="772"/>
      <c r="C33" s="773"/>
      <c r="D33" s="773"/>
      <c r="E33" s="773"/>
      <c r="F33" s="773"/>
      <c r="G33" s="773"/>
      <c r="H33" s="773"/>
      <c r="I33" s="773"/>
      <c r="J33" s="773"/>
      <c r="K33" s="773"/>
      <c r="L33" s="773"/>
      <c r="M33" s="773"/>
      <c r="N33" s="773"/>
      <c r="O33" s="773"/>
      <c r="P33" s="774"/>
      <c r="Q33" s="743"/>
      <c r="R33" s="744"/>
      <c r="S33" s="744"/>
      <c r="T33" s="744"/>
      <c r="U33" s="744"/>
      <c r="V33" s="744"/>
      <c r="W33" s="744"/>
      <c r="X33" s="744"/>
      <c r="Y33" s="744"/>
      <c r="Z33" s="744"/>
      <c r="AA33" s="744"/>
      <c r="AB33" s="744"/>
      <c r="AC33" s="744"/>
      <c r="AD33" s="744"/>
      <c r="AE33" s="745"/>
      <c r="AF33" s="746"/>
      <c r="AG33" s="747"/>
      <c r="AH33" s="747"/>
      <c r="AI33" s="747"/>
      <c r="AJ33" s="748"/>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3"/>
      <c r="BT33" s="754"/>
      <c r="BU33" s="754"/>
      <c r="BV33" s="754"/>
      <c r="BW33" s="754"/>
      <c r="BX33" s="754"/>
      <c r="BY33" s="754"/>
      <c r="BZ33" s="754"/>
      <c r="CA33" s="754"/>
      <c r="CB33" s="754"/>
      <c r="CC33" s="754"/>
      <c r="CD33" s="754"/>
      <c r="CE33" s="754"/>
      <c r="CF33" s="754"/>
      <c r="CG33" s="755"/>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69"/>
      <c r="DW33" s="770"/>
      <c r="DX33" s="770"/>
      <c r="DY33" s="770"/>
      <c r="DZ33" s="771"/>
      <c r="EA33" s="197"/>
    </row>
    <row r="34" spans="1:131" s="198" customFormat="1" ht="26.25" customHeight="1">
      <c r="A34" s="217">
        <v>7</v>
      </c>
      <c r="B34" s="772"/>
      <c r="C34" s="773"/>
      <c r="D34" s="773"/>
      <c r="E34" s="773"/>
      <c r="F34" s="773"/>
      <c r="G34" s="773"/>
      <c r="H34" s="773"/>
      <c r="I34" s="773"/>
      <c r="J34" s="773"/>
      <c r="K34" s="773"/>
      <c r="L34" s="773"/>
      <c r="M34" s="773"/>
      <c r="N34" s="773"/>
      <c r="O34" s="773"/>
      <c r="P34" s="774"/>
      <c r="Q34" s="743"/>
      <c r="R34" s="744"/>
      <c r="S34" s="744"/>
      <c r="T34" s="744"/>
      <c r="U34" s="744"/>
      <c r="V34" s="744"/>
      <c r="W34" s="744"/>
      <c r="X34" s="744"/>
      <c r="Y34" s="744"/>
      <c r="Z34" s="744"/>
      <c r="AA34" s="744"/>
      <c r="AB34" s="744"/>
      <c r="AC34" s="744"/>
      <c r="AD34" s="744"/>
      <c r="AE34" s="745"/>
      <c r="AF34" s="746"/>
      <c r="AG34" s="747"/>
      <c r="AH34" s="747"/>
      <c r="AI34" s="747"/>
      <c r="AJ34" s="748"/>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3"/>
      <c r="BT34" s="754"/>
      <c r="BU34" s="754"/>
      <c r="BV34" s="754"/>
      <c r="BW34" s="754"/>
      <c r="BX34" s="754"/>
      <c r="BY34" s="754"/>
      <c r="BZ34" s="754"/>
      <c r="CA34" s="754"/>
      <c r="CB34" s="754"/>
      <c r="CC34" s="754"/>
      <c r="CD34" s="754"/>
      <c r="CE34" s="754"/>
      <c r="CF34" s="754"/>
      <c r="CG34" s="755"/>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69"/>
      <c r="DW34" s="770"/>
      <c r="DX34" s="770"/>
      <c r="DY34" s="770"/>
      <c r="DZ34" s="771"/>
      <c r="EA34" s="197"/>
    </row>
    <row r="35" spans="1:131" s="198" customFormat="1" ht="26.25" customHeight="1">
      <c r="A35" s="217">
        <v>8</v>
      </c>
      <c r="B35" s="772"/>
      <c r="C35" s="773"/>
      <c r="D35" s="773"/>
      <c r="E35" s="773"/>
      <c r="F35" s="773"/>
      <c r="G35" s="773"/>
      <c r="H35" s="773"/>
      <c r="I35" s="773"/>
      <c r="J35" s="773"/>
      <c r="K35" s="773"/>
      <c r="L35" s="773"/>
      <c r="M35" s="773"/>
      <c r="N35" s="773"/>
      <c r="O35" s="773"/>
      <c r="P35" s="774"/>
      <c r="Q35" s="743"/>
      <c r="R35" s="744"/>
      <c r="S35" s="744"/>
      <c r="T35" s="744"/>
      <c r="U35" s="744"/>
      <c r="V35" s="744"/>
      <c r="W35" s="744"/>
      <c r="X35" s="744"/>
      <c r="Y35" s="744"/>
      <c r="Z35" s="744"/>
      <c r="AA35" s="744"/>
      <c r="AB35" s="744"/>
      <c r="AC35" s="744"/>
      <c r="AD35" s="744"/>
      <c r="AE35" s="745"/>
      <c r="AF35" s="746"/>
      <c r="AG35" s="747"/>
      <c r="AH35" s="747"/>
      <c r="AI35" s="747"/>
      <c r="AJ35" s="748"/>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3"/>
      <c r="BT35" s="754"/>
      <c r="BU35" s="754"/>
      <c r="BV35" s="754"/>
      <c r="BW35" s="754"/>
      <c r="BX35" s="754"/>
      <c r="BY35" s="754"/>
      <c r="BZ35" s="754"/>
      <c r="CA35" s="754"/>
      <c r="CB35" s="754"/>
      <c r="CC35" s="754"/>
      <c r="CD35" s="754"/>
      <c r="CE35" s="754"/>
      <c r="CF35" s="754"/>
      <c r="CG35" s="755"/>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69"/>
      <c r="DW35" s="770"/>
      <c r="DX35" s="770"/>
      <c r="DY35" s="770"/>
      <c r="DZ35" s="771"/>
      <c r="EA35" s="197"/>
    </row>
    <row r="36" spans="1:131" s="198" customFormat="1" ht="26.25" customHeight="1">
      <c r="A36" s="217">
        <v>9</v>
      </c>
      <c r="B36" s="772"/>
      <c r="C36" s="773"/>
      <c r="D36" s="773"/>
      <c r="E36" s="773"/>
      <c r="F36" s="773"/>
      <c r="G36" s="773"/>
      <c r="H36" s="773"/>
      <c r="I36" s="773"/>
      <c r="J36" s="773"/>
      <c r="K36" s="773"/>
      <c r="L36" s="773"/>
      <c r="M36" s="773"/>
      <c r="N36" s="773"/>
      <c r="O36" s="773"/>
      <c r="P36" s="774"/>
      <c r="Q36" s="743"/>
      <c r="R36" s="744"/>
      <c r="S36" s="744"/>
      <c r="T36" s="744"/>
      <c r="U36" s="744"/>
      <c r="V36" s="744"/>
      <c r="W36" s="744"/>
      <c r="X36" s="744"/>
      <c r="Y36" s="744"/>
      <c r="Z36" s="744"/>
      <c r="AA36" s="744"/>
      <c r="AB36" s="744"/>
      <c r="AC36" s="744"/>
      <c r="AD36" s="744"/>
      <c r="AE36" s="745"/>
      <c r="AF36" s="746"/>
      <c r="AG36" s="747"/>
      <c r="AH36" s="747"/>
      <c r="AI36" s="747"/>
      <c r="AJ36" s="748"/>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3"/>
      <c r="BT36" s="754"/>
      <c r="BU36" s="754"/>
      <c r="BV36" s="754"/>
      <c r="BW36" s="754"/>
      <c r="BX36" s="754"/>
      <c r="BY36" s="754"/>
      <c r="BZ36" s="754"/>
      <c r="CA36" s="754"/>
      <c r="CB36" s="754"/>
      <c r="CC36" s="754"/>
      <c r="CD36" s="754"/>
      <c r="CE36" s="754"/>
      <c r="CF36" s="754"/>
      <c r="CG36" s="755"/>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69"/>
      <c r="DW36" s="770"/>
      <c r="DX36" s="770"/>
      <c r="DY36" s="770"/>
      <c r="DZ36" s="771"/>
      <c r="EA36" s="197"/>
    </row>
    <row r="37" spans="1:131" s="198" customFormat="1" ht="26.25" customHeight="1">
      <c r="A37" s="217">
        <v>10</v>
      </c>
      <c r="B37" s="772"/>
      <c r="C37" s="773"/>
      <c r="D37" s="773"/>
      <c r="E37" s="773"/>
      <c r="F37" s="773"/>
      <c r="G37" s="773"/>
      <c r="H37" s="773"/>
      <c r="I37" s="773"/>
      <c r="J37" s="773"/>
      <c r="K37" s="773"/>
      <c r="L37" s="773"/>
      <c r="M37" s="773"/>
      <c r="N37" s="773"/>
      <c r="O37" s="773"/>
      <c r="P37" s="774"/>
      <c r="Q37" s="743"/>
      <c r="R37" s="744"/>
      <c r="S37" s="744"/>
      <c r="T37" s="744"/>
      <c r="U37" s="744"/>
      <c r="V37" s="744"/>
      <c r="W37" s="744"/>
      <c r="X37" s="744"/>
      <c r="Y37" s="744"/>
      <c r="Z37" s="744"/>
      <c r="AA37" s="744"/>
      <c r="AB37" s="744"/>
      <c r="AC37" s="744"/>
      <c r="AD37" s="744"/>
      <c r="AE37" s="745"/>
      <c r="AF37" s="746"/>
      <c r="AG37" s="747"/>
      <c r="AH37" s="747"/>
      <c r="AI37" s="747"/>
      <c r="AJ37" s="748"/>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3"/>
      <c r="BT37" s="754"/>
      <c r="BU37" s="754"/>
      <c r="BV37" s="754"/>
      <c r="BW37" s="754"/>
      <c r="BX37" s="754"/>
      <c r="BY37" s="754"/>
      <c r="BZ37" s="754"/>
      <c r="CA37" s="754"/>
      <c r="CB37" s="754"/>
      <c r="CC37" s="754"/>
      <c r="CD37" s="754"/>
      <c r="CE37" s="754"/>
      <c r="CF37" s="754"/>
      <c r="CG37" s="755"/>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69"/>
      <c r="DW37" s="770"/>
      <c r="DX37" s="770"/>
      <c r="DY37" s="770"/>
      <c r="DZ37" s="771"/>
      <c r="EA37" s="197"/>
    </row>
    <row r="38" spans="1:131" s="198" customFormat="1" ht="26.25" customHeight="1">
      <c r="A38" s="217">
        <v>11</v>
      </c>
      <c r="B38" s="772"/>
      <c r="C38" s="773"/>
      <c r="D38" s="773"/>
      <c r="E38" s="773"/>
      <c r="F38" s="773"/>
      <c r="G38" s="773"/>
      <c r="H38" s="773"/>
      <c r="I38" s="773"/>
      <c r="J38" s="773"/>
      <c r="K38" s="773"/>
      <c r="L38" s="773"/>
      <c r="M38" s="773"/>
      <c r="N38" s="773"/>
      <c r="O38" s="773"/>
      <c r="P38" s="774"/>
      <c r="Q38" s="743"/>
      <c r="R38" s="744"/>
      <c r="S38" s="744"/>
      <c r="T38" s="744"/>
      <c r="U38" s="744"/>
      <c r="V38" s="744"/>
      <c r="W38" s="744"/>
      <c r="X38" s="744"/>
      <c r="Y38" s="744"/>
      <c r="Z38" s="744"/>
      <c r="AA38" s="744"/>
      <c r="AB38" s="744"/>
      <c r="AC38" s="744"/>
      <c r="AD38" s="744"/>
      <c r="AE38" s="745"/>
      <c r="AF38" s="746"/>
      <c r="AG38" s="747"/>
      <c r="AH38" s="747"/>
      <c r="AI38" s="747"/>
      <c r="AJ38" s="748"/>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3"/>
      <c r="BT38" s="754"/>
      <c r="BU38" s="754"/>
      <c r="BV38" s="754"/>
      <c r="BW38" s="754"/>
      <c r="BX38" s="754"/>
      <c r="BY38" s="754"/>
      <c r="BZ38" s="754"/>
      <c r="CA38" s="754"/>
      <c r="CB38" s="754"/>
      <c r="CC38" s="754"/>
      <c r="CD38" s="754"/>
      <c r="CE38" s="754"/>
      <c r="CF38" s="754"/>
      <c r="CG38" s="755"/>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69"/>
      <c r="DW38" s="770"/>
      <c r="DX38" s="770"/>
      <c r="DY38" s="770"/>
      <c r="DZ38" s="771"/>
      <c r="EA38" s="197"/>
    </row>
    <row r="39" spans="1:131" s="198" customFormat="1" ht="26.25" customHeight="1">
      <c r="A39" s="217">
        <v>12</v>
      </c>
      <c r="B39" s="772"/>
      <c r="C39" s="773"/>
      <c r="D39" s="773"/>
      <c r="E39" s="773"/>
      <c r="F39" s="773"/>
      <c r="G39" s="773"/>
      <c r="H39" s="773"/>
      <c r="I39" s="773"/>
      <c r="J39" s="773"/>
      <c r="K39" s="773"/>
      <c r="L39" s="773"/>
      <c r="M39" s="773"/>
      <c r="N39" s="773"/>
      <c r="O39" s="773"/>
      <c r="P39" s="774"/>
      <c r="Q39" s="743"/>
      <c r="R39" s="744"/>
      <c r="S39" s="744"/>
      <c r="T39" s="744"/>
      <c r="U39" s="744"/>
      <c r="V39" s="744"/>
      <c r="W39" s="744"/>
      <c r="X39" s="744"/>
      <c r="Y39" s="744"/>
      <c r="Z39" s="744"/>
      <c r="AA39" s="744"/>
      <c r="AB39" s="744"/>
      <c r="AC39" s="744"/>
      <c r="AD39" s="744"/>
      <c r="AE39" s="745"/>
      <c r="AF39" s="746"/>
      <c r="AG39" s="747"/>
      <c r="AH39" s="747"/>
      <c r="AI39" s="747"/>
      <c r="AJ39" s="748"/>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3"/>
      <c r="BT39" s="754"/>
      <c r="BU39" s="754"/>
      <c r="BV39" s="754"/>
      <c r="BW39" s="754"/>
      <c r="BX39" s="754"/>
      <c r="BY39" s="754"/>
      <c r="BZ39" s="754"/>
      <c r="CA39" s="754"/>
      <c r="CB39" s="754"/>
      <c r="CC39" s="754"/>
      <c r="CD39" s="754"/>
      <c r="CE39" s="754"/>
      <c r="CF39" s="754"/>
      <c r="CG39" s="755"/>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69"/>
      <c r="DW39" s="770"/>
      <c r="DX39" s="770"/>
      <c r="DY39" s="770"/>
      <c r="DZ39" s="771"/>
      <c r="EA39" s="197"/>
    </row>
    <row r="40" spans="1:131" s="198" customFormat="1" ht="26.25" customHeight="1">
      <c r="A40" s="212">
        <v>13</v>
      </c>
      <c r="B40" s="772"/>
      <c r="C40" s="773"/>
      <c r="D40" s="773"/>
      <c r="E40" s="773"/>
      <c r="F40" s="773"/>
      <c r="G40" s="773"/>
      <c r="H40" s="773"/>
      <c r="I40" s="773"/>
      <c r="J40" s="773"/>
      <c r="K40" s="773"/>
      <c r="L40" s="773"/>
      <c r="M40" s="773"/>
      <c r="N40" s="773"/>
      <c r="O40" s="773"/>
      <c r="P40" s="774"/>
      <c r="Q40" s="743"/>
      <c r="R40" s="744"/>
      <c r="S40" s="744"/>
      <c r="T40" s="744"/>
      <c r="U40" s="744"/>
      <c r="V40" s="744"/>
      <c r="W40" s="744"/>
      <c r="X40" s="744"/>
      <c r="Y40" s="744"/>
      <c r="Z40" s="744"/>
      <c r="AA40" s="744"/>
      <c r="AB40" s="744"/>
      <c r="AC40" s="744"/>
      <c r="AD40" s="744"/>
      <c r="AE40" s="745"/>
      <c r="AF40" s="746"/>
      <c r="AG40" s="747"/>
      <c r="AH40" s="747"/>
      <c r="AI40" s="747"/>
      <c r="AJ40" s="748"/>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3"/>
      <c r="BT40" s="754"/>
      <c r="BU40" s="754"/>
      <c r="BV40" s="754"/>
      <c r="BW40" s="754"/>
      <c r="BX40" s="754"/>
      <c r="BY40" s="754"/>
      <c r="BZ40" s="754"/>
      <c r="CA40" s="754"/>
      <c r="CB40" s="754"/>
      <c r="CC40" s="754"/>
      <c r="CD40" s="754"/>
      <c r="CE40" s="754"/>
      <c r="CF40" s="754"/>
      <c r="CG40" s="755"/>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69"/>
      <c r="DW40" s="770"/>
      <c r="DX40" s="770"/>
      <c r="DY40" s="770"/>
      <c r="DZ40" s="771"/>
      <c r="EA40" s="197"/>
    </row>
    <row r="41" spans="1:131" s="198" customFormat="1" ht="26.25" customHeight="1">
      <c r="A41" s="212">
        <v>14</v>
      </c>
      <c r="B41" s="772"/>
      <c r="C41" s="773"/>
      <c r="D41" s="773"/>
      <c r="E41" s="773"/>
      <c r="F41" s="773"/>
      <c r="G41" s="773"/>
      <c r="H41" s="773"/>
      <c r="I41" s="773"/>
      <c r="J41" s="773"/>
      <c r="K41" s="773"/>
      <c r="L41" s="773"/>
      <c r="M41" s="773"/>
      <c r="N41" s="773"/>
      <c r="O41" s="773"/>
      <c r="P41" s="774"/>
      <c r="Q41" s="743"/>
      <c r="R41" s="744"/>
      <c r="S41" s="744"/>
      <c r="T41" s="744"/>
      <c r="U41" s="744"/>
      <c r="V41" s="744"/>
      <c r="W41" s="744"/>
      <c r="X41" s="744"/>
      <c r="Y41" s="744"/>
      <c r="Z41" s="744"/>
      <c r="AA41" s="744"/>
      <c r="AB41" s="744"/>
      <c r="AC41" s="744"/>
      <c r="AD41" s="744"/>
      <c r="AE41" s="745"/>
      <c r="AF41" s="746"/>
      <c r="AG41" s="747"/>
      <c r="AH41" s="747"/>
      <c r="AI41" s="747"/>
      <c r="AJ41" s="748"/>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3"/>
      <c r="BT41" s="754"/>
      <c r="BU41" s="754"/>
      <c r="BV41" s="754"/>
      <c r="BW41" s="754"/>
      <c r="BX41" s="754"/>
      <c r="BY41" s="754"/>
      <c r="BZ41" s="754"/>
      <c r="CA41" s="754"/>
      <c r="CB41" s="754"/>
      <c r="CC41" s="754"/>
      <c r="CD41" s="754"/>
      <c r="CE41" s="754"/>
      <c r="CF41" s="754"/>
      <c r="CG41" s="755"/>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69"/>
      <c r="DW41" s="770"/>
      <c r="DX41" s="770"/>
      <c r="DY41" s="770"/>
      <c r="DZ41" s="771"/>
      <c r="EA41" s="197"/>
    </row>
    <row r="42" spans="1:131" s="198" customFormat="1" ht="26.25" customHeight="1">
      <c r="A42" s="212">
        <v>15</v>
      </c>
      <c r="B42" s="772"/>
      <c r="C42" s="773"/>
      <c r="D42" s="773"/>
      <c r="E42" s="773"/>
      <c r="F42" s="773"/>
      <c r="G42" s="773"/>
      <c r="H42" s="773"/>
      <c r="I42" s="773"/>
      <c r="J42" s="773"/>
      <c r="K42" s="773"/>
      <c r="L42" s="773"/>
      <c r="M42" s="773"/>
      <c r="N42" s="773"/>
      <c r="O42" s="773"/>
      <c r="P42" s="774"/>
      <c r="Q42" s="743"/>
      <c r="R42" s="744"/>
      <c r="S42" s="744"/>
      <c r="T42" s="744"/>
      <c r="U42" s="744"/>
      <c r="V42" s="744"/>
      <c r="W42" s="744"/>
      <c r="X42" s="744"/>
      <c r="Y42" s="744"/>
      <c r="Z42" s="744"/>
      <c r="AA42" s="744"/>
      <c r="AB42" s="744"/>
      <c r="AC42" s="744"/>
      <c r="AD42" s="744"/>
      <c r="AE42" s="745"/>
      <c r="AF42" s="746"/>
      <c r="AG42" s="747"/>
      <c r="AH42" s="747"/>
      <c r="AI42" s="747"/>
      <c r="AJ42" s="748"/>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3"/>
      <c r="BT42" s="754"/>
      <c r="BU42" s="754"/>
      <c r="BV42" s="754"/>
      <c r="BW42" s="754"/>
      <c r="BX42" s="754"/>
      <c r="BY42" s="754"/>
      <c r="BZ42" s="754"/>
      <c r="CA42" s="754"/>
      <c r="CB42" s="754"/>
      <c r="CC42" s="754"/>
      <c r="CD42" s="754"/>
      <c r="CE42" s="754"/>
      <c r="CF42" s="754"/>
      <c r="CG42" s="755"/>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69"/>
      <c r="DW42" s="770"/>
      <c r="DX42" s="770"/>
      <c r="DY42" s="770"/>
      <c r="DZ42" s="771"/>
      <c r="EA42" s="197"/>
    </row>
    <row r="43" spans="1:131" s="198" customFormat="1" ht="26.25" customHeight="1">
      <c r="A43" s="212">
        <v>16</v>
      </c>
      <c r="B43" s="772"/>
      <c r="C43" s="773"/>
      <c r="D43" s="773"/>
      <c r="E43" s="773"/>
      <c r="F43" s="773"/>
      <c r="G43" s="773"/>
      <c r="H43" s="773"/>
      <c r="I43" s="773"/>
      <c r="J43" s="773"/>
      <c r="K43" s="773"/>
      <c r="L43" s="773"/>
      <c r="M43" s="773"/>
      <c r="N43" s="773"/>
      <c r="O43" s="773"/>
      <c r="P43" s="774"/>
      <c r="Q43" s="743"/>
      <c r="R43" s="744"/>
      <c r="S43" s="744"/>
      <c r="T43" s="744"/>
      <c r="U43" s="744"/>
      <c r="V43" s="744"/>
      <c r="W43" s="744"/>
      <c r="X43" s="744"/>
      <c r="Y43" s="744"/>
      <c r="Z43" s="744"/>
      <c r="AA43" s="744"/>
      <c r="AB43" s="744"/>
      <c r="AC43" s="744"/>
      <c r="AD43" s="744"/>
      <c r="AE43" s="745"/>
      <c r="AF43" s="746"/>
      <c r="AG43" s="747"/>
      <c r="AH43" s="747"/>
      <c r="AI43" s="747"/>
      <c r="AJ43" s="748"/>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3"/>
      <c r="BT43" s="754"/>
      <c r="BU43" s="754"/>
      <c r="BV43" s="754"/>
      <c r="BW43" s="754"/>
      <c r="BX43" s="754"/>
      <c r="BY43" s="754"/>
      <c r="BZ43" s="754"/>
      <c r="CA43" s="754"/>
      <c r="CB43" s="754"/>
      <c r="CC43" s="754"/>
      <c r="CD43" s="754"/>
      <c r="CE43" s="754"/>
      <c r="CF43" s="754"/>
      <c r="CG43" s="755"/>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69"/>
      <c r="DW43" s="770"/>
      <c r="DX43" s="770"/>
      <c r="DY43" s="770"/>
      <c r="DZ43" s="771"/>
      <c r="EA43" s="197"/>
    </row>
    <row r="44" spans="1:131" s="198" customFormat="1" ht="26.25" customHeight="1">
      <c r="A44" s="212">
        <v>17</v>
      </c>
      <c r="B44" s="772"/>
      <c r="C44" s="773"/>
      <c r="D44" s="773"/>
      <c r="E44" s="773"/>
      <c r="F44" s="773"/>
      <c r="G44" s="773"/>
      <c r="H44" s="773"/>
      <c r="I44" s="773"/>
      <c r="J44" s="773"/>
      <c r="K44" s="773"/>
      <c r="L44" s="773"/>
      <c r="M44" s="773"/>
      <c r="N44" s="773"/>
      <c r="O44" s="773"/>
      <c r="P44" s="774"/>
      <c r="Q44" s="743"/>
      <c r="R44" s="744"/>
      <c r="S44" s="744"/>
      <c r="T44" s="744"/>
      <c r="U44" s="744"/>
      <c r="V44" s="744"/>
      <c r="W44" s="744"/>
      <c r="X44" s="744"/>
      <c r="Y44" s="744"/>
      <c r="Z44" s="744"/>
      <c r="AA44" s="744"/>
      <c r="AB44" s="744"/>
      <c r="AC44" s="744"/>
      <c r="AD44" s="744"/>
      <c r="AE44" s="745"/>
      <c r="AF44" s="746"/>
      <c r="AG44" s="747"/>
      <c r="AH44" s="747"/>
      <c r="AI44" s="747"/>
      <c r="AJ44" s="748"/>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3"/>
      <c r="BT44" s="754"/>
      <c r="BU44" s="754"/>
      <c r="BV44" s="754"/>
      <c r="BW44" s="754"/>
      <c r="BX44" s="754"/>
      <c r="BY44" s="754"/>
      <c r="BZ44" s="754"/>
      <c r="CA44" s="754"/>
      <c r="CB44" s="754"/>
      <c r="CC44" s="754"/>
      <c r="CD44" s="754"/>
      <c r="CE44" s="754"/>
      <c r="CF44" s="754"/>
      <c r="CG44" s="755"/>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69"/>
      <c r="DW44" s="770"/>
      <c r="DX44" s="770"/>
      <c r="DY44" s="770"/>
      <c r="DZ44" s="771"/>
      <c r="EA44" s="197"/>
    </row>
    <row r="45" spans="1:131" s="198" customFormat="1" ht="26.25" customHeight="1">
      <c r="A45" s="212">
        <v>18</v>
      </c>
      <c r="B45" s="772"/>
      <c r="C45" s="773"/>
      <c r="D45" s="773"/>
      <c r="E45" s="773"/>
      <c r="F45" s="773"/>
      <c r="G45" s="773"/>
      <c r="H45" s="773"/>
      <c r="I45" s="773"/>
      <c r="J45" s="773"/>
      <c r="K45" s="773"/>
      <c r="L45" s="773"/>
      <c r="M45" s="773"/>
      <c r="N45" s="773"/>
      <c r="O45" s="773"/>
      <c r="P45" s="774"/>
      <c r="Q45" s="743"/>
      <c r="R45" s="744"/>
      <c r="S45" s="744"/>
      <c r="T45" s="744"/>
      <c r="U45" s="744"/>
      <c r="V45" s="744"/>
      <c r="W45" s="744"/>
      <c r="X45" s="744"/>
      <c r="Y45" s="744"/>
      <c r="Z45" s="744"/>
      <c r="AA45" s="744"/>
      <c r="AB45" s="744"/>
      <c r="AC45" s="744"/>
      <c r="AD45" s="744"/>
      <c r="AE45" s="745"/>
      <c r="AF45" s="746"/>
      <c r="AG45" s="747"/>
      <c r="AH45" s="747"/>
      <c r="AI45" s="747"/>
      <c r="AJ45" s="748"/>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3"/>
      <c r="BT45" s="754"/>
      <c r="BU45" s="754"/>
      <c r="BV45" s="754"/>
      <c r="BW45" s="754"/>
      <c r="BX45" s="754"/>
      <c r="BY45" s="754"/>
      <c r="BZ45" s="754"/>
      <c r="CA45" s="754"/>
      <c r="CB45" s="754"/>
      <c r="CC45" s="754"/>
      <c r="CD45" s="754"/>
      <c r="CE45" s="754"/>
      <c r="CF45" s="754"/>
      <c r="CG45" s="755"/>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69"/>
      <c r="DW45" s="770"/>
      <c r="DX45" s="770"/>
      <c r="DY45" s="770"/>
      <c r="DZ45" s="771"/>
      <c r="EA45" s="197"/>
    </row>
    <row r="46" spans="1:131" s="198" customFormat="1" ht="26.25" customHeight="1">
      <c r="A46" s="212">
        <v>19</v>
      </c>
      <c r="B46" s="772"/>
      <c r="C46" s="773"/>
      <c r="D46" s="773"/>
      <c r="E46" s="773"/>
      <c r="F46" s="773"/>
      <c r="G46" s="773"/>
      <c r="H46" s="773"/>
      <c r="I46" s="773"/>
      <c r="J46" s="773"/>
      <c r="K46" s="773"/>
      <c r="L46" s="773"/>
      <c r="M46" s="773"/>
      <c r="N46" s="773"/>
      <c r="O46" s="773"/>
      <c r="P46" s="774"/>
      <c r="Q46" s="743"/>
      <c r="R46" s="744"/>
      <c r="S46" s="744"/>
      <c r="T46" s="744"/>
      <c r="U46" s="744"/>
      <c r="V46" s="744"/>
      <c r="W46" s="744"/>
      <c r="X46" s="744"/>
      <c r="Y46" s="744"/>
      <c r="Z46" s="744"/>
      <c r="AA46" s="744"/>
      <c r="AB46" s="744"/>
      <c r="AC46" s="744"/>
      <c r="AD46" s="744"/>
      <c r="AE46" s="745"/>
      <c r="AF46" s="746"/>
      <c r="AG46" s="747"/>
      <c r="AH46" s="747"/>
      <c r="AI46" s="747"/>
      <c r="AJ46" s="748"/>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3"/>
      <c r="BT46" s="754"/>
      <c r="BU46" s="754"/>
      <c r="BV46" s="754"/>
      <c r="BW46" s="754"/>
      <c r="BX46" s="754"/>
      <c r="BY46" s="754"/>
      <c r="BZ46" s="754"/>
      <c r="CA46" s="754"/>
      <c r="CB46" s="754"/>
      <c r="CC46" s="754"/>
      <c r="CD46" s="754"/>
      <c r="CE46" s="754"/>
      <c r="CF46" s="754"/>
      <c r="CG46" s="755"/>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69"/>
      <c r="DW46" s="770"/>
      <c r="DX46" s="770"/>
      <c r="DY46" s="770"/>
      <c r="DZ46" s="771"/>
      <c r="EA46" s="197"/>
    </row>
    <row r="47" spans="1:131" s="198" customFormat="1" ht="26.25" customHeight="1">
      <c r="A47" s="212">
        <v>20</v>
      </c>
      <c r="B47" s="772"/>
      <c r="C47" s="773"/>
      <c r="D47" s="773"/>
      <c r="E47" s="773"/>
      <c r="F47" s="773"/>
      <c r="G47" s="773"/>
      <c r="H47" s="773"/>
      <c r="I47" s="773"/>
      <c r="J47" s="773"/>
      <c r="K47" s="773"/>
      <c r="L47" s="773"/>
      <c r="M47" s="773"/>
      <c r="N47" s="773"/>
      <c r="O47" s="773"/>
      <c r="P47" s="774"/>
      <c r="Q47" s="743"/>
      <c r="R47" s="744"/>
      <c r="S47" s="744"/>
      <c r="T47" s="744"/>
      <c r="U47" s="744"/>
      <c r="V47" s="744"/>
      <c r="W47" s="744"/>
      <c r="X47" s="744"/>
      <c r="Y47" s="744"/>
      <c r="Z47" s="744"/>
      <c r="AA47" s="744"/>
      <c r="AB47" s="744"/>
      <c r="AC47" s="744"/>
      <c r="AD47" s="744"/>
      <c r="AE47" s="745"/>
      <c r="AF47" s="746"/>
      <c r="AG47" s="747"/>
      <c r="AH47" s="747"/>
      <c r="AI47" s="747"/>
      <c r="AJ47" s="748"/>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3"/>
      <c r="BT47" s="754"/>
      <c r="BU47" s="754"/>
      <c r="BV47" s="754"/>
      <c r="BW47" s="754"/>
      <c r="BX47" s="754"/>
      <c r="BY47" s="754"/>
      <c r="BZ47" s="754"/>
      <c r="CA47" s="754"/>
      <c r="CB47" s="754"/>
      <c r="CC47" s="754"/>
      <c r="CD47" s="754"/>
      <c r="CE47" s="754"/>
      <c r="CF47" s="754"/>
      <c r="CG47" s="755"/>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69"/>
      <c r="DW47" s="770"/>
      <c r="DX47" s="770"/>
      <c r="DY47" s="770"/>
      <c r="DZ47" s="771"/>
      <c r="EA47" s="197"/>
    </row>
    <row r="48" spans="1:131" s="198" customFormat="1" ht="26.25" customHeight="1">
      <c r="A48" s="212">
        <v>21</v>
      </c>
      <c r="B48" s="772"/>
      <c r="C48" s="773"/>
      <c r="D48" s="773"/>
      <c r="E48" s="773"/>
      <c r="F48" s="773"/>
      <c r="G48" s="773"/>
      <c r="H48" s="773"/>
      <c r="I48" s="773"/>
      <c r="J48" s="773"/>
      <c r="K48" s="773"/>
      <c r="L48" s="773"/>
      <c r="M48" s="773"/>
      <c r="N48" s="773"/>
      <c r="O48" s="773"/>
      <c r="P48" s="774"/>
      <c r="Q48" s="743"/>
      <c r="R48" s="744"/>
      <c r="S48" s="744"/>
      <c r="T48" s="744"/>
      <c r="U48" s="744"/>
      <c r="V48" s="744"/>
      <c r="W48" s="744"/>
      <c r="X48" s="744"/>
      <c r="Y48" s="744"/>
      <c r="Z48" s="744"/>
      <c r="AA48" s="744"/>
      <c r="AB48" s="744"/>
      <c r="AC48" s="744"/>
      <c r="AD48" s="744"/>
      <c r="AE48" s="745"/>
      <c r="AF48" s="746"/>
      <c r="AG48" s="747"/>
      <c r="AH48" s="747"/>
      <c r="AI48" s="747"/>
      <c r="AJ48" s="748"/>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3"/>
      <c r="BT48" s="754"/>
      <c r="BU48" s="754"/>
      <c r="BV48" s="754"/>
      <c r="BW48" s="754"/>
      <c r="BX48" s="754"/>
      <c r="BY48" s="754"/>
      <c r="BZ48" s="754"/>
      <c r="CA48" s="754"/>
      <c r="CB48" s="754"/>
      <c r="CC48" s="754"/>
      <c r="CD48" s="754"/>
      <c r="CE48" s="754"/>
      <c r="CF48" s="754"/>
      <c r="CG48" s="755"/>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69"/>
      <c r="DW48" s="770"/>
      <c r="DX48" s="770"/>
      <c r="DY48" s="770"/>
      <c r="DZ48" s="771"/>
      <c r="EA48" s="197"/>
    </row>
    <row r="49" spans="1:131" s="198" customFormat="1" ht="26.25" customHeight="1">
      <c r="A49" s="212">
        <v>22</v>
      </c>
      <c r="B49" s="772"/>
      <c r="C49" s="773"/>
      <c r="D49" s="773"/>
      <c r="E49" s="773"/>
      <c r="F49" s="773"/>
      <c r="G49" s="773"/>
      <c r="H49" s="773"/>
      <c r="I49" s="773"/>
      <c r="J49" s="773"/>
      <c r="K49" s="773"/>
      <c r="L49" s="773"/>
      <c r="M49" s="773"/>
      <c r="N49" s="773"/>
      <c r="O49" s="773"/>
      <c r="P49" s="774"/>
      <c r="Q49" s="743"/>
      <c r="R49" s="744"/>
      <c r="S49" s="744"/>
      <c r="T49" s="744"/>
      <c r="U49" s="744"/>
      <c r="V49" s="744"/>
      <c r="W49" s="744"/>
      <c r="X49" s="744"/>
      <c r="Y49" s="744"/>
      <c r="Z49" s="744"/>
      <c r="AA49" s="744"/>
      <c r="AB49" s="744"/>
      <c r="AC49" s="744"/>
      <c r="AD49" s="744"/>
      <c r="AE49" s="745"/>
      <c r="AF49" s="746"/>
      <c r="AG49" s="747"/>
      <c r="AH49" s="747"/>
      <c r="AI49" s="747"/>
      <c r="AJ49" s="748"/>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3"/>
      <c r="BT49" s="754"/>
      <c r="BU49" s="754"/>
      <c r="BV49" s="754"/>
      <c r="BW49" s="754"/>
      <c r="BX49" s="754"/>
      <c r="BY49" s="754"/>
      <c r="BZ49" s="754"/>
      <c r="CA49" s="754"/>
      <c r="CB49" s="754"/>
      <c r="CC49" s="754"/>
      <c r="CD49" s="754"/>
      <c r="CE49" s="754"/>
      <c r="CF49" s="754"/>
      <c r="CG49" s="755"/>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69"/>
      <c r="DW49" s="770"/>
      <c r="DX49" s="770"/>
      <c r="DY49" s="770"/>
      <c r="DZ49" s="771"/>
      <c r="EA49" s="197"/>
    </row>
    <row r="50" spans="1:131" s="198" customFormat="1" ht="26.25" customHeight="1">
      <c r="A50" s="212">
        <v>23</v>
      </c>
      <c r="B50" s="772"/>
      <c r="C50" s="773"/>
      <c r="D50" s="773"/>
      <c r="E50" s="773"/>
      <c r="F50" s="773"/>
      <c r="G50" s="773"/>
      <c r="H50" s="773"/>
      <c r="I50" s="773"/>
      <c r="J50" s="773"/>
      <c r="K50" s="773"/>
      <c r="L50" s="773"/>
      <c r="M50" s="773"/>
      <c r="N50" s="773"/>
      <c r="O50" s="773"/>
      <c r="P50" s="774"/>
      <c r="Q50" s="821"/>
      <c r="R50" s="822"/>
      <c r="S50" s="822"/>
      <c r="T50" s="822"/>
      <c r="U50" s="822"/>
      <c r="V50" s="822"/>
      <c r="W50" s="822"/>
      <c r="X50" s="822"/>
      <c r="Y50" s="822"/>
      <c r="Z50" s="822"/>
      <c r="AA50" s="822"/>
      <c r="AB50" s="822"/>
      <c r="AC50" s="822"/>
      <c r="AD50" s="822"/>
      <c r="AE50" s="823"/>
      <c r="AF50" s="746"/>
      <c r="AG50" s="747"/>
      <c r="AH50" s="747"/>
      <c r="AI50" s="747"/>
      <c r="AJ50" s="748"/>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3"/>
      <c r="BT50" s="754"/>
      <c r="BU50" s="754"/>
      <c r="BV50" s="754"/>
      <c r="BW50" s="754"/>
      <c r="BX50" s="754"/>
      <c r="BY50" s="754"/>
      <c r="BZ50" s="754"/>
      <c r="CA50" s="754"/>
      <c r="CB50" s="754"/>
      <c r="CC50" s="754"/>
      <c r="CD50" s="754"/>
      <c r="CE50" s="754"/>
      <c r="CF50" s="754"/>
      <c r="CG50" s="755"/>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69"/>
      <c r="DW50" s="770"/>
      <c r="DX50" s="770"/>
      <c r="DY50" s="770"/>
      <c r="DZ50" s="771"/>
      <c r="EA50" s="197"/>
    </row>
    <row r="51" spans="1:131" s="198" customFormat="1" ht="26.25" customHeight="1">
      <c r="A51" s="212">
        <v>24</v>
      </c>
      <c r="B51" s="772"/>
      <c r="C51" s="773"/>
      <c r="D51" s="773"/>
      <c r="E51" s="773"/>
      <c r="F51" s="773"/>
      <c r="G51" s="773"/>
      <c r="H51" s="773"/>
      <c r="I51" s="773"/>
      <c r="J51" s="773"/>
      <c r="K51" s="773"/>
      <c r="L51" s="773"/>
      <c r="M51" s="773"/>
      <c r="N51" s="773"/>
      <c r="O51" s="773"/>
      <c r="P51" s="774"/>
      <c r="Q51" s="821"/>
      <c r="R51" s="822"/>
      <c r="S51" s="822"/>
      <c r="T51" s="822"/>
      <c r="U51" s="822"/>
      <c r="V51" s="822"/>
      <c r="W51" s="822"/>
      <c r="X51" s="822"/>
      <c r="Y51" s="822"/>
      <c r="Z51" s="822"/>
      <c r="AA51" s="822"/>
      <c r="AB51" s="822"/>
      <c r="AC51" s="822"/>
      <c r="AD51" s="822"/>
      <c r="AE51" s="823"/>
      <c r="AF51" s="746"/>
      <c r="AG51" s="747"/>
      <c r="AH51" s="747"/>
      <c r="AI51" s="747"/>
      <c r="AJ51" s="748"/>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3"/>
      <c r="BT51" s="754"/>
      <c r="BU51" s="754"/>
      <c r="BV51" s="754"/>
      <c r="BW51" s="754"/>
      <c r="BX51" s="754"/>
      <c r="BY51" s="754"/>
      <c r="BZ51" s="754"/>
      <c r="CA51" s="754"/>
      <c r="CB51" s="754"/>
      <c r="CC51" s="754"/>
      <c r="CD51" s="754"/>
      <c r="CE51" s="754"/>
      <c r="CF51" s="754"/>
      <c r="CG51" s="755"/>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69"/>
      <c r="DW51" s="770"/>
      <c r="DX51" s="770"/>
      <c r="DY51" s="770"/>
      <c r="DZ51" s="771"/>
      <c r="EA51" s="197"/>
    </row>
    <row r="52" spans="1:131" s="198" customFormat="1" ht="26.25" customHeight="1">
      <c r="A52" s="212">
        <v>25</v>
      </c>
      <c r="B52" s="772"/>
      <c r="C52" s="773"/>
      <c r="D52" s="773"/>
      <c r="E52" s="773"/>
      <c r="F52" s="773"/>
      <c r="G52" s="773"/>
      <c r="H52" s="773"/>
      <c r="I52" s="773"/>
      <c r="J52" s="773"/>
      <c r="K52" s="773"/>
      <c r="L52" s="773"/>
      <c r="M52" s="773"/>
      <c r="N52" s="773"/>
      <c r="O52" s="773"/>
      <c r="P52" s="774"/>
      <c r="Q52" s="821"/>
      <c r="R52" s="822"/>
      <c r="S52" s="822"/>
      <c r="T52" s="822"/>
      <c r="U52" s="822"/>
      <c r="V52" s="822"/>
      <c r="W52" s="822"/>
      <c r="X52" s="822"/>
      <c r="Y52" s="822"/>
      <c r="Z52" s="822"/>
      <c r="AA52" s="822"/>
      <c r="AB52" s="822"/>
      <c r="AC52" s="822"/>
      <c r="AD52" s="822"/>
      <c r="AE52" s="823"/>
      <c r="AF52" s="746"/>
      <c r="AG52" s="747"/>
      <c r="AH52" s="747"/>
      <c r="AI52" s="747"/>
      <c r="AJ52" s="748"/>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3"/>
      <c r="BT52" s="754"/>
      <c r="BU52" s="754"/>
      <c r="BV52" s="754"/>
      <c r="BW52" s="754"/>
      <c r="BX52" s="754"/>
      <c r="BY52" s="754"/>
      <c r="BZ52" s="754"/>
      <c r="CA52" s="754"/>
      <c r="CB52" s="754"/>
      <c r="CC52" s="754"/>
      <c r="CD52" s="754"/>
      <c r="CE52" s="754"/>
      <c r="CF52" s="754"/>
      <c r="CG52" s="755"/>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69"/>
      <c r="DW52" s="770"/>
      <c r="DX52" s="770"/>
      <c r="DY52" s="770"/>
      <c r="DZ52" s="771"/>
      <c r="EA52" s="197"/>
    </row>
    <row r="53" spans="1:131" s="198" customFormat="1" ht="26.25" customHeight="1">
      <c r="A53" s="212">
        <v>26</v>
      </c>
      <c r="B53" s="772"/>
      <c r="C53" s="773"/>
      <c r="D53" s="773"/>
      <c r="E53" s="773"/>
      <c r="F53" s="773"/>
      <c r="G53" s="773"/>
      <c r="H53" s="773"/>
      <c r="I53" s="773"/>
      <c r="J53" s="773"/>
      <c r="K53" s="773"/>
      <c r="L53" s="773"/>
      <c r="M53" s="773"/>
      <c r="N53" s="773"/>
      <c r="O53" s="773"/>
      <c r="P53" s="774"/>
      <c r="Q53" s="821"/>
      <c r="R53" s="822"/>
      <c r="S53" s="822"/>
      <c r="T53" s="822"/>
      <c r="U53" s="822"/>
      <c r="V53" s="822"/>
      <c r="W53" s="822"/>
      <c r="X53" s="822"/>
      <c r="Y53" s="822"/>
      <c r="Z53" s="822"/>
      <c r="AA53" s="822"/>
      <c r="AB53" s="822"/>
      <c r="AC53" s="822"/>
      <c r="AD53" s="822"/>
      <c r="AE53" s="823"/>
      <c r="AF53" s="746"/>
      <c r="AG53" s="747"/>
      <c r="AH53" s="747"/>
      <c r="AI53" s="747"/>
      <c r="AJ53" s="748"/>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3"/>
      <c r="BT53" s="754"/>
      <c r="BU53" s="754"/>
      <c r="BV53" s="754"/>
      <c r="BW53" s="754"/>
      <c r="BX53" s="754"/>
      <c r="BY53" s="754"/>
      <c r="BZ53" s="754"/>
      <c r="CA53" s="754"/>
      <c r="CB53" s="754"/>
      <c r="CC53" s="754"/>
      <c r="CD53" s="754"/>
      <c r="CE53" s="754"/>
      <c r="CF53" s="754"/>
      <c r="CG53" s="755"/>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69"/>
      <c r="DW53" s="770"/>
      <c r="DX53" s="770"/>
      <c r="DY53" s="770"/>
      <c r="DZ53" s="771"/>
      <c r="EA53" s="197"/>
    </row>
    <row r="54" spans="1:131" s="198" customFormat="1" ht="26.25" customHeight="1">
      <c r="A54" s="212">
        <v>27</v>
      </c>
      <c r="B54" s="772"/>
      <c r="C54" s="773"/>
      <c r="D54" s="773"/>
      <c r="E54" s="773"/>
      <c r="F54" s="773"/>
      <c r="G54" s="773"/>
      <c r="H54" s="773"/>
      <c r="I54" s="773"/>
      <c r="J54" s="773"/>
      <c r="K54" s="773"/>
      <c r="L54" s="773"/>
      <c r="M54" s="773"/>
      <c r="N54" s="773"/>
      <c r="O54" s="773"/>
      <c r="P54" s="774"/>
      <c r="Q54" s="821"/>
      <c r="R54" s="822"/>
      <c r="S54" s="822"/>
      <c r="T54" s="822"/>
      <c r="U54" s="822"/>
      <c r="V54" s="822"/>
      <c r="W54" s="822"/>
      <c r="X54" s="822"/>
      <c r="Y54" s="822"/>
      <c r="Z54" s="822"/>
      <c r="AA54" s="822"/>
      <c r="AB54" s="822"/>
      <c r="AC54" s="822"/>
      <c r="AD54" s="822"/>
      <c r="AE54" s="823"/>
      <c r="AF54" s="746"/>
      <c r="AG54" s="747"/>
      <c r="AH54" s="747"/>
      <c r="AI54" s="747"/>
      <c r="AJ54" s="748"/>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3"/>
      <c r="BT54" s="754"/>
      <c r="BU54" s="754"/>
      <c r="BV54" s="754"/>
      <c r="BW54" s="754"/>
      <c r="BX54" s="754"/>
      <c r="BY54" s="754"/>
      <c r="BZ54" s="754"/>
      <c r="CA54" s="754"/>
      <c r="CB54" s="754"/>
      <c r="CC54" s="754"/>
      <c r="CD54" s="754"/>
      <c r="CE54" s="754"/>
      <c r="CF54" s="754"/>
      <c r="CG54" s="755"/>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69"/>
      <c r="DW54" s="770"/>
      <c r="DX54" s="770"/>
      <c r="DY54" s="770"/>
      <c r="DZ54" s="771"/>
      <c r="EA54" s="197"/>
    </row>
    <row r="55" spans="1:131" s="198" customFormat="1" ht="26.25" customHeight="1">
      <c r="A55" s="212">
        <v>28</v>
      </c>
      <c r="B55" s="772"/>
      <c r="C55" s="773"/>
      <c r="D55" s="773"/>
      <c r="E55" s="773"/>
      <c r="F55" s="773"/>
      <c r="G55" s="773"/>
      <c r="H55" s="773"/>
      <c r="I55" s="773"/>
      <c r="J55" s="773"/>
      <c r="K55" s="773"/>
      <c r="L55" s="773"/>
      <c r="M55" s="773"/>
      <c r="N55" s="773"/>
      <c r="O55" s="773"/>
      <c r="P55" s="774"/>
      <c r="Q55" s="821"/>
      <c r="R55" s="822"/>
      <c r="S55" s="822"/>
      <c r="T55" s="822"/>
      <c r="U55" s="822"/>
      <c r="V55" s="822"/>
      <c r="W55" s="822"/>
      <c r="X55" s="822"/>
      <c r="Y55" s="822"/>
      <c r="Z55" s="822"/>
      <c r="AA55" s="822"/>
      <c r="AB55" s="822"/>
      <c r="AC55" s="822"/>
      <c r="AD55" s="822"/>
      <c r="AE55" s="823"/>
      <c r="AF55" s="746"/>
      <c r="AG55" s="747"/>
      <c r="AH55" s="747"/>
      <c r="AI55" s="747"/>
      <c r="AJ55" s="748"/>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3"/>
      <c r="BT55" s="754"/>
      <c r="BU55" s="754"/>
      <c r="BV55" s="754"/>
      <c r="BW55" s="754"/>
      <c r="BX55" s="754"/>
      <c r="BY55" s="754"/>
      <c r="BZ55" s="754"/>
      <c r="CA55" s="754"/>
      <c r="CB55" s="754"/>
      <c r="CC55" s="754"/>
      <c r="CD55" s="754"/>
      <c r="CE55" s="754"/>
      <c r="CF55" s="754"/>
      <c r="CG55" s="755"/>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69"/>
      <c r="DW55" s="770"/>
      <c r="DX55" s="770"/>
      <c r="DY55" s="770"/>
      <c r="DZ55" s="771"/>
      <c r="EA55" s="197"/>
    </row>
    <row r="56" spans="1:131" s="198" customFormat="1" ht="26.25" customHeight="1">
      <c r="A56" s="212">
        <v>29</v>
      </c>
      <c r="B56" s="772"/>
      <c r="C56" s="773"/>
      <c r="D56" s="773"/>
      <c r="E56" s="773"/>
      <c r="F56" s="773"/>
      <c r="G56" s="773"/>
      <c r="H56" s="773"/>
      <c r="I56" s="773"/>
      <c r="J56" s="773"/>
      <c r="K56" s="773"/>
      <c r="L56" s="773"/>
      <c r="M56" s="773"/>
      <c r="N56" s="773"/>
      <c r="O56" s="773"/>
      <c r="P56" s="774"/>
      <c r="Q56" s="821"/>
      <c r="R56" s="822"/>
      <c r="S56" s="822"/>
      <c r="T56" s="822"/>
      <c r="U56" s="822"/>
      <c r="V56" s="822"/>
      <c r="W56" s="822"/>
      <c r="X56" s="822"/>
      <c r="Y56" s="822"/>
      <c r="Z56" s="822"/>
      <c r="AA56" s="822"/>
      <c r="AB56" s="822"/>
      <c r="AC56" s="822"/>
      <c r="AD56" s="822"/>
      <c r="AE56" s="823"/>
      <c r="AF56" s="746"/>
      <c r="AG56" s="747"/>
      <c r="AH56" s="747"/>
      <c r="AI56" s="747"/>
      <c r="AJ56" s="748"/>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3"/>
      <c r="BT56" s="754"/>
      <c r="BU56" s="754"/>
      <c r="BV56" s="754"/>
      <c r="BW56" s="754"/>
      <c r="BX56" s="754"/>
      <c r="BY56" s="754"/>
      <c r="BZ56" s="754"/>
      <c r="CA56" s="754"/>
      <c r="CB56" s="754"/>
      <c r="CC56" s="754"/>
      <c r="CD56" s="754"/>
      <c r="CE56" s="754"/>
      <c r="CF56" s="754"/>
      <c r="CG56" s="755"/>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69"/>
      <c r="DW56" s="770"/>
      <c r="DX56" s="770"/>
      <c r="DY56" s="770"/>
      <c r="DZ56" s="771"/>
      <c r="EA56" s="197"/>
    </row>
    <row r="57" spans="1:131" s="198" customFormat="1" ht="26.25" customHeight="1">
      <c r="A57" s="212">
        <v>30</v>
      </c>
      <c r="B57" s="772"/>
      <c r="C57" s="773"/>
      <c r="D57" s="773"/>
      <c r="E57" s="773"/>
      <c r="F57" s="773"/>
      <c r="G57" s="773"/>
      <c r="H57" s="773"/>
      <c r="I57" s="773"/>
      <c r="J57" s="773"/>
      <c r="K57" s="773"/>
      <c r="L57" s="773"/>
      <c r="M57" s="773"/>
      <c r="N57" s="773"/>
      <c r="O57" s="773"/>
      <c r="P57" s="774"/>
      <c r="Q57" s="821"/>
      <c r="R57" s="822"/>
      <c r="S57" s="822"/>
      <c r="T57" s="822"/>
      <c r="U57" s="822"/>
      <c r="V57" s="822"/>
      <c r="W57" s="822"/>
      <c r="X57" s="822"/>
      <c r="Y57" s="822"/>
      <c r="Z57" s="822"/>
      <c r="AA57" s="822"/>
      <c r="AB57" s="822"/>
      <c r="AC57" s="822"/>
      <c r="AD57" s="822"/>
      <c r="AE57" s="823"/>
      <c r="AF57" s="746"/>
      <c r="AG57" s="747"/>
      <c r="AH57" s="747"/>
      <c r="AI57" s="747"/>
      <c r="AJ57" s="748"/>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3"/>
      <c r="BT57" s="754"/>
      <c r="BU57" s="754"/>
      <c r="BV57" s="754"/>
      <c r="BW57" s="754"/>
      <c r="BX57" s="754"/>
      <c r="BY57" s="754"/>
      <c r="BZ57" s="754"/>
      <c r="CA57" s="754"/>
      <c r="CB57" s="754"/>
      <c r="CC57" s="754"/>
      <c r="CD57" s="754"/>
      <c r="CE57" s="754"/>
      <c r="CF57" s="754"/>
      <c r="CG57" s="755"/>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69"/>
      <c r="DW57" s="770"/>
      <c r="DX57" s="770"/>
      <c r="DY57" s="770"/>
      <c r="DZ57" s="771"/>
      <c r="EA57" s="197"/>
    </row>
    <row r="58" spans="1:131" s="198" customFormat="1" ht="26.25" customHeight="1">
      <c r="A58" s="212">
        <v>31</v>
      </c>
      <c r="B58" s="772"/>
      <c r="C58" s="773"/>
      <c r="D58" s="773"/>
      <c r="E58" s="773"/>
      <c r="F58" s="773"/>
      <c r="G58" s="773"/>
      <c r="H58" s="773"/>
      <c r="I58" s="773"/>
      <c r="J58" s="773"/>
      <c r="K58" s="773"/>
      <c r="L58" s="773"/>
      <c r="M58" s="773"/>
      <c r="N58" s="773"/>
      <c r="O58" s="773"/>
      <c r="P58" s="774"/>
      <c r="Q58" s="821"/>
      <c r="R58" s="822"/>
      <c r="S58" s="822"/>
      <c r="T58" s="822"/>
      <c r="U58" s="822"/>
      <c r="V58" s="822"/>
      <c r="W58" s="822"/>
      <c r="X58" s="822"/>
      <c r="Y58" s="822"/>
      <c r="Z58" s="822"/>
      <c r="AA58" s="822"/>
      <c r="AB58" s="822"/>
      <c r="AC58" s="822"/>
      <c r="AD58" s="822"/>
      <c r="AE58" s="823"/>
      <c r="AF58" s="746"/>
      <c r="AG58" s="747"/>
      <c r="AH58" s="747"/>
      <c r="AI58" s="747"/>
      <c r="AJ58" s="748"/>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3"/>
      <c r="BT58" s="754"/>
      <c r="BU58" s="754"/>
      <c r="BV58" s="754"/>
      <c r="BW58" s="754"/>
      <c r="BX58" s="754"/>
      <c r="BY58" s="754"/>
      <c r="BZ58" s="754"/>
      <c r="CA58" s="754"/>
      <c r="CB58" s="754"/>
      <c r="CC58" s="754"/>
      <c r="CD58" s="754"/>
      <c r="CE58" s="754"/>
      <c r="CF58" s="754"/>
      <c r="CG58" s="755"/>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69"/>
      <c r="DW58" s="770"/>
      <c r="DX58" s="770"/>
      <c r="DY58" s="770"/>
      <c r="DZ58" s="771"/>
      <c r="EA58" s="197"/>
    </row>
    <row r="59" spans="1:131" s="198" customFormat="1" ht="26.25" customHeight="1">
      <c r="A59" s="212">
        <v>32</v>
      </c>
      <c r="B59" s="772"/>
      <c r="C59" s="773"/>
      <c r="D59" s="773"/>
      <c r="E59" s="773"/>
      <c r="F59" s="773"/>
      <c r="G59" s="773"/>
      <c r="H59" s="773"/>
      <c r="I59" s="773"/>
      <c r="J59" s="773"/>
      <c r="K59" s="773"/>
      <c r="L59" s="773"/>
      <c r="M59" s="773"/>
      <c r="N59" s="773"/>
      <c r="O59" s="773"/>
      <c r="P59" s="774"/>
      <c r="Q59" s="821"/>
      <c r="R59" s="822"/>
      <c r="S59" s="822"/>
      <c r="T59" s="822"/>
      <c r="U59" s="822"/>
      <c r="V59" s="822"/>
      <c r="W59" s="822"/>
      <c r="X59" s="822"/>
      <c r="Y59" s="822"/>
      <c r="Z59" s="822"/>
      <c r="AA59" s="822"/>
      <c r="AB59" s="822"/>
      <c r="AC59" s="822"/>
      <c r="AD59" s="822"/>
      <c r="AE59" s="823"/>
      <c r="AF59" s="746"/>
      <c r="AG59" s="747"/>
      <c r="AH59" s="747"/>
      <c r="AI59" s="747"/>
      <c r="AJ59" s="748"/>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3"/>
      <c r="BT59" s="754"/>
      <c r="BU59" s="754"/>
      <c r="BV59" s="754"/>
      <c r="BW59" s="754"/>
      <c r="BX59" s="754"/>
      <c r="BY59" s="754"/>
      <c r="BZ59" s="754"/>
      <c r="CA59" s="754"/>
      <c r="CB59" s="754"/>
      <c r="CC59" s="754"/>
      <c r="CD59" s="754"/>
      <c r="CE59" s="754"/>
      <c r="CF59" s="754"/>
      <c r="CG59" s="755"/>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69"/>
      <c r="DW59" s="770"/>
      <c r="DX59" s="770"/>
      <c r="DY59" s="770"/>
      <c r="DZ59" s="771"/>
      <c r="EA59" s="197"/>
    </row>
    <row r="60" spans="1:131" s="198" customFormat="1" ht="26.25" customHeight="1">
      <c r="A60" s="212">
        <v>33</v>
      </c>
      <c r="B60" s="772"/>
      <c r="C60" s="773"/>
      <c r="D60" s="773"/>
      <c r="E60" s="773"/>
      <c r="F60" s="773"/>
      <c r="G60" s="773"/>
      <c r="H60" s="773"/>
      <c r="I60" s="773"/>
      <c r="J60" s="773"/>
      <c r="K60" s="773"/>
      <c r="L60" s="773"/>
      <c r="M60" s="773"/>
      <c r="N60" s="773"/>
      <c r="O60" s="773"/>
      <c r="P60" s="774"/>
      <c r="Q60" s="821"/>
      <c r="R60" s="822"/>
      <c r="S60" s="822"/>
      <c r="T60" s="822"/>
      <c r="U60" s="822"/>
      <c r="V60" s="822"/>
      <c r="W60" s="822"/>
      <c r="X60" s="822"/>
      <c r="Y60" s="822"/>
      <c r="Z60" s="822"/>
      <c r="AA60" s="822"/>
      <c r="AB60" s="822"/>
      <c r="AC60" s="822"/>
      <c r="AD60" s="822"/>
      <c r="AE60" s="823"/>
      <c r="AF60" s="746"/>
      <c r="AG60" s="747"/>
      <c r="AH60" s="747"/>
      <c r="AI60" s="747"/>
      <c r="AJ60" s="748"/>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3"/>
      <c r="BT60" s="754"/>
      <c r="BU60" s="754"/>
      <c r="BV60" s="754"/>
      <c r="BW60" s="754"/>
      <c r="BX60" s="754"/>
      <c r="BY60" s="754"/>
      <c r="BZ60" s="754"/>
      <c r="CA60" s="754"/>
      <c r="CB60" s="754"/>
      <c r="CC60" s="754"/>
      <c r="CD60" s="754"/>
      <c r="CE60" s="754"/>
      <c r="CF60" s="754"/>
      <c r="CG60" s="755"/>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69"/>
      <c r="DW60" s="770"/>
      <c r="DX60" s="770"/>
      <c r="DY60" s="770"/>
      <c r="DZ60" s="771"/>
      <c r="EA60" s="197"/>
    </row>
    <row r="61" spans="1:131" s="198" customFormat="1" ht="26.25" customHeight="1" thickBot="1">
      <c r="A61" s="212">
        <v>34</v>
      </c>
      <c r="B61" s="772"/>
      <c r="C61" s="773"/>
      <c r="D61" s="773"/>
      <c r="E61" s="773"/>
      <c r="F61" s="773"/>
      <c r="G61" s="773"/>
      <c r="H61" s="773"/>
      <c r="I61" s="773"/>
      <c r="J61" s="773"/>
      <c r="K61" s="773"/>
      <c r="L61" s="773"/>
      <c r="M61" s="773"/>
      <c r="N61" s="773"/>
      <c r="O61" s="773"/>
      <c r="P61" s="774"/>
      <c r="Q61" s="821"/>
      <c r="R61" s="822"/>
      <c r="S61" s="822"/>
      <c r="T61" s="822"/>
      <c r="U61" s="822"/>
      <c r="V61" s="822"/>
      <c r="W61" s="822"/>
      <c r="X61" s="822"/>
      <c r="Y61" s="822"/>
      <c r="Z61" s="822"/>
      <c r="AA61" s="822"/>
      <c r="AB61" s="822"/>
      <c r="AC61" s="822"/>
      <c r="AD61" s="822"/>
      <c r="AE61" s="823"/>
      <c r="AF61" s="746"/>
      <c r="AG61" s="747"/>
      <c r="AH61" s="747"/>
      <c r="AI61" s="747"/>
      <c r="AJ61" s="748"/>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3"/>
      <c r="BT61" s="754"/>
      <c r="BU61" s="754"/>
      <c r="BV61" s="754"/>
      <c r="BW61" s="754"/>
      <c r="BX61" s="754"/>
      <c r="BY61" s="754"/>
      <c r="BZ61" s="754"/>
      <c r="CA61" s="754"/>
      <c r="CB61" s="754"/>
      <c r="CC61" s="754"/>
      <c r="CD61" s="754"/>
      <c r="CE61" s="754"/>
      <c r="CF61" s="754"/>
      <c r="CG61" s="755"/>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69"/>
      <c r="DW61" s="770"/>
      <c r="DX61" s="770"/>
      <c r="DY61" s="770"/>
      <c r="DZ61" s="771"/>
      <c r="EA61" s="197"/>
    </row>
    <row r="62" spans="1:131" s="198" customFormat="1" ht="26.25" customHeight="1">
      <c r="A62" s="212">
        <v>35</v>
      </c>
      <c r="B62" s="772"/>
      <c r="C62" s="773"/>
      <c r="D62" s="773"/>
      <c r="E62" s="773"/>
      <c r="F62" s="773"/>
      <c r="G62" s="773"/>
      <c r="H62" s="773"/>
      <c r="I62" s="773"/>
      <c r="J62" s="773"/>
      <c r="K62" s="773"/>
      <c r="L62" s="773"/>
      <c r="M62" s="773"/>
      <c r="N62" s="773"/>
      <c r="O62" s="773"/>
      <c r="P62" s="774"/>
      <c r="Q62" s="821"/>
      <c r="R62" s="822"/>
      <c r="S62" s="822"/>
      <c r="T62" s="822"/>
      <c r="U62" s="822"/>
      <c r="V62" s="822"/>
      <c r="W62" s="822"/>
      <c r="X62" s="822"/>
      <c r="Y62" s="822"/>
      <c r="Z62" s="822"/>
      <c r="AA62" s="822"/>
      <c r="AB62" s="822"/>
      <c r="AC62" s="822"/>
      <c r="AD62" s="822"/>
      <c r="AE62" s="823"/>
      <c r="AF62" s="746"/>
      <c r="AG62" s="747"/>
      <c r="AH62" s="747"/>
      <c r="AI62" s="747"/>
      <c r="AJ62" s="748"/>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3"/>
      <c r="BT62" s="754"/>
      <c r="BU62" s="754"/>
      <c r="BV62" s="754"/>
      <c r="BW62" s="754"/>
      <c r="BX62" s="754"/>
      <c r="BY62" s="754"/>
      <c r="BZ62" s="754"/>
      <c r="CA62" s="754"/>
      <c r="CB62" s="754"/>
      <c r="CC62" s="754"/>
      <c r="CD62" s="754"/>
      <c r="CE62" s="754"/>
      <c r="CF62" s="754"/>
      <c r="CG62" s="755"/>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69"/>
      <c r="DW62" s="770"/>
      <c r="DX62" s="770"/>
      <c r="DY62" s="770"/>
      <c r="DZ62" s="771"/>
      <c r="EA62" s="197"/>
    </row>
    <row r="63" spans="1:131" s="198" customFormat="1" ht="26.25" customHeight="1" thickBot="1">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626</v>
      </c>
      <c r="AG63" s="830"/>
      <c r="AH63" s="830"/>
      <c r="AI63" s="830"/>
      <c r="AJ63" s="831"/>
      <c r="AK63" s="832"/>
      <c r="AL63" s="827"/>
      <c r="AM63" s="827"/>
      <c r="AN63" s="827"/>
      <c r="AO63" s="827"/>
      <c r="AP63" s="830">
        <f>SUM(AP28:AT62)</f>
        <v>9862</v>
      </c>
      <c r="AQ63" s="830"/>
      <c r="AR63" s="830"/>
      <c r="AS63" s="830"/>
      <c r="AT63" s="830"/>
      <c r="AU63" s="830">
        <f>SUM(AU28:AY62)</f>
        <v>7266</v>
      </c>
      <c r="AV63" s="830"/>
      <c r="AW63" s="830"/>
      <c r="AX63" s="830"/>
      <c r="AY63" s="830"/>
      <c r="AZ63" s="834"/>
      <c r="BA63" s="834"/>
      <c r="BB63" s="834"/>
      <c r="BC63" s="834"/>
      <c r="BD63" s="834"/>
      <c r="BE63" s="835"/>
      <c r="BF63" s="835"/>
      <c r="BG63" s="835"/>
      <c r="BH63" s="835"/>
      <c r="BI63" s="836"/>
      <c r="BJ63" s="837" t="s">
        <v>325</v>
      </c>
      <c r="BK63" s="838"/>
      <c r="BL63" s="838"/>
      <c r="BM63" s="838"/>
      <c r="BN63" s="839"/>
      <c r="BO63" s="216"/>
      <c r="BP63" s="216"/>
      <c r="BQ63" s="213">
        <v>57</v>
      </c>
      <c r="BR63" s="214"/>
      <c r="BS63" s="753"/>
      <c r="BT63" s="754"/>
      <c r="BU63" s="754"/>
      <c r="BV63" s="754"/>
      <c r="BW63" s="754"/>
      <c r="BX63" s="754"/>
      <c r="BY63" s="754"/>
      <c r="BZ63" s="754"/>
      <c r="CA63" s="754"/>
      <c r="CB63" s="754"/>
      <c r="CC63" s="754"/>
      <c r="CD63" s="754"/>
      <c r="CE63" s="754"/>
      <c r="CF63" s="754"/>
      <c r="CG63" s="755"/>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69"/>
      <c r="DW63" s="770"/>
      <c r="DX63" s="770"/>
      <c r="DY63" s="770"/>
      <c r="DZ63" s="77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3"/>
      <c r="BT64" s="754"/>
      <c r="BU64" s="754"/>
      <c r="BV64" s="754"/>
      <c r="BW64" s="754"/>
      <c r="BX64" s="754"/>
      <c r="BY64" s="754"/>
      <c r="BZ64" s="754"/>
      <c r="CA64" s="754"/>
      <c r="CB64" s="754"/>
      <c r="CC64" s="754"/>
      <c r="CD64" s="754"/>
      <c r="CE64" s="754"/>
      <c r="CF64" s="754"/>
      <c r="CG64" s="755"/>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69"/>
      <c r="DW64" s="770"/>
      <c r="DX64" s="770"/>
      <c r="DY64" s="770"/>
      <c r="DZ64" s="771"/>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3"/>
      <c r="BT65" s="754"/>
      <c r="BU65" s="754"/>
      <c r="BV65" s="754"/>
      <c r="BW65" s="754"/>
      <c r="BX65" s="754"/>
      <c r="BY65" s="754"/>
      <c r="BZ65" s="754"/>
      <c r="CA65" s="754"/>
      <c r="CB65" s="754"/>
      <c r="CC65" s="754"/>
      <c r="CD65" s="754"/>
      <c r="CE65" s="754"/>
      <c r="CF65" s="754"/>
      <c r="CG65" s="755"/>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69"/>
      <c r="DW65" s="770"/>
      <c r="DX65" s="770"/>
      <c r="DY65" s="770"/>
      <c r="DZ65" s="771"/>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390</v>
      </c>
      <c r="R66" s="706"/>
      <c r="S66" s="706"/>
      <c r="T66" s="706"/>
      <c r="U66" s="707"/>
      <c r="V66" s="705" t="s">
        <v>391</v>
      </c>
      <c r="W66" s="706"/>
      <c r="X66" s="706"/>
      <c r="Y66" s="706"/>
      <c r="Z66" s="707"/>
      <c r="AA66" s="705" t="s">
        <v>392</v>
      </c>
      <c r="AB66" s="706"/>
      <c r="AC66" s="706"/>
      <c r="AD66" s="706"/>
      <c r="AE66" s="707"/>
      <c r="AF66" s="840" t="s">
        <v>393</v>
      </c>
      <c r="AG66" s="801"/>
      <c r="AH66" s="801"/>
      <c r="AI66" s="801"/>
      <c r="AJ66" s="841"/>
      <c r="AK66" s="705" t="s">
        <v>394</v>
      </c>
      <c r="AL66" s="729"/>
      <c r="AM66" s="729"/>
      <c r="AN66" s="729"/>
      <c r="AO66" s="730"/>
      <c r="AP66" s="705" t="s">
        <v>395</v>
      </c>
      <c r="AQ66" s="706"/>
      <c r="AR66" s="706"/>
      <c r="AS66" s="706"/>
      <c r="AT66" s="707"/>
      <c r="AU66" s="705" t="s">
        <v>396</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61" t="s">
        <v>540</v>
      </c>
      <c r="C68" s="862"/>
      <c r="D68" s="862"/>
      <c r="E68" s="862"/>
      <c r="F68" s="862"/>
      <c r="G68" s="862"/>
      <c r="H68" s="862"/>
      <c r="I68" s="862"/>
      <c r="J68" s="862"/>
      <c r="K68" s="862"/>
      <c r="L68" s="862"/>
      <c r="M68" s="862"/>
      <c r="N68" s="862"/>
      <c r="O68" s="862"/>
      <c r="P68" s="863"/>
      <c r="Q68" s="857">
        <v>3500</v>
      </c>
      <c r="R68" s="854"/>
      <c r="S68" s="854"/>
      <c r="T68" s="854"/>
      <c r="U68" s="854"/>
      <c r="V68" s="854">
        <v>3338</v>
      </c>
      <c r="W68" s="854"/>
      <c r="X68" s="854"/>
      <c r="Y68" s="854"/>
      <c r="Z68" s="854"/>
      <c r="AA68" s="854">
        <f t="shared" ref="AA68:AA79" si="4">Q68-V68</f>
        <v>162</v>
      </c>
      <c r="AB68" s="854"/>
      <c r="AC68" s="854"/>
      <c r="AD68" s="854"/>
      <c r="AE68" s="854"/>
      <c r="AF68" s="854">
        <v>162</v>
      </c>
      <c r="AG68" s="854"/>
      <c r="AH68" s="854"/>
      <c r="AI68" s="854"/>
      <c r="AJ68" s="854"/>
      <c r="AK68" s="854" t="s">
        <v>554</v>
      </c>
      <c r="AL68" s="854"/>
      <c r="AM68" s="854"/>
      <c r="AN68" s="854"/>
      <c r="AO68" s="854"/>
      <c r="AP68" s="854">
        <v>5224</v>
      </c>
      <c r="AQ68" s="854"/>
      <c r="AR68" s="854"/>
      <c r="AS68" s="854"/>
      <c r="AT68" s="854"/>
      <c r="AU68" s="854">
        <v>318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58" t="s">
        <v>541</v>
      </c>
      <c r="C69" s="859"/>
      <c r="D69" s="859"/>
      <c r="E69" s="859"/>
      <c r="F69" s="859"/>
      <c r="G69" s="859"/>
      <c r="H69" s="859"/>
      <c r="I69" s="859"/>
      <c r="J69" s="859"/>
      <c r="K69" s="859"/>
      <c r="L69" s="859"/>
      <c r="M69" s="859"/>
      <c r="N69" s="859"/>
      <c r="O69" s="859"/>
      <c r="P69" s="860"/>
      <c r="Q69" s="866">
        <v>2755</v>
      </c>
      <c r="R69" s="819"/>
      <c r="S69" s="819"/>
      <c r="T69" s="819"/>
      <c r="U69" s="819"/>
      <c r="V69" s="819">
        <v>2728</v>
      </c>
      <c r="W69" s="819"/>
      <c r="X69" s="819"/>
      <c r="Y69" s="819"/>
      <c r="Z69" s="819"/>
      <c r="AA69" s="819">
        <v>26</v>
      </c>
      <c r="AB69" s="819"/>
      <c r="AC69" s="819"/>
      <c r="AD69" s="819"/>
      <c r="AE69" s="819"/>
      <c r="AF69" s="819">
        <v>26</v>
      </c>
      <c r="AG69" s="819"/>
      <c r="AH69" s="819"/>
      <c r="AI69" s="819"/>
      <c r="AJ69" s="819"/>
      <c r="AK69" s="819">
        <v>111</v>
      </c>
      <c r="AL69" s="819"/>
      <c r="AM69" s="819"/>
      <c r="AN69" s="819"/>
      <c r="AO69" s="819"/>
      <c r="AP69" s="819">
        <v>718</v>
      </c>
      <c r="AQ69" s="819"/>
      <c r="AR69" s="819"/>
      <c r="AS69" s="819"/>
      <c r="AT69" s="819"/>
      <c r="AU69" s="819">
        <v>106</v>
      </c>
      <c r="AV69" s="819"/>
      <c r="AW69" s="819"/>
      <c r="AX69" s="819"/>
      <c r="AY69" s="819"/>
      <c r="AZ69" s="864"/>
      <c r="BA69" s="864"/>
      <c r="BB69" s="864"/>
      <c r="BC69" s="864"/>
      <c r="BD69" s="865"/>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58" t="s">
        <v>542</v>
      </c>
      <c r="C70" s="859"/>
      <c r="D70" s="859"/>
      <c r="E70" s="859"/>
      <c r="F70" s="859"/>
      <c r="G70" s="859"/>
      <c r="H70" s="859"/>
      <c r="I70" s="859"/>
      <c r="J70" s="859"/>
      <c r="K70" s="859"/>
      <c r="L70" s="859"/>
      <c r="M70" s="859"/>
      <c r="N70" s="859"/>
      <c r="O70" s="859"/>
      <c r="P70" s="860"/>
      <c r="Q70" s="866">
        <v>17492</v>
      </c>
      <c r="R70" s="819"/>
      <c r="S70" s="819"/>
      <c r="T70" s="819"/>
      <c r="U70" s="819"/>
      <c r="V70" s="819">
        <v>16981</v>
      </c>
      <c r="W70" s="819"/>
      <c r="X70" s="819"/>
      <c r="Y70" s="819"/>
      <c r="Z70" s="819"/>
      <c r="AA70" s="819">
        <f t="shared" si="4"/>
        <v>511</v>
      </c>
      <c r="AB70" s="819"/>
      <c r="AC70" s="819"/>
      <c r="AD70" s="819"/>
      <c r="AE70" s="819"/>
      <c r="AF70" s="819">
        <v>511</v>
      </c>
      <c r="AG70" s="819"/>
      <c r="AH70" s="819"/>
      <c r="AI70" s="819"/>
      <c r="AJ70" s="819"/>
      <c r="AK70" s="819" t="s">
        <v>554</v>
      </c>
      <c r="AL70" s="819"/>
      <c r="AM70" s="819"/>
      <c r="AN70" s="819"/>
      <c r="AO70" s="819"/>
      <c r="AP70" s="819" t="s">
        <v>554</v>
      </c>
      <c r="AQ70" s="819"/>
      <c r="AR70" s="819"/>
      <c r="AS70" s="819"/>
      <c r="AT70" s="819"/>
      <c r="AU70" s="819" t="s">
        <v>554</v>
      </c>
      <c r="AV70" s="819"/>
      <c r="AW70" s="819"/>
      <c r="AX70" s="819"/>
      <c r="AY70" s="819"/>
      <c r="AZ70" s="864"/>
      <c r="BA70" s="864"/>
      <c r="BB70" s="864"/>
      <c r="BC70" s="864"/>
      <c r="BD70" s="865"/>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58" t="s">
        <v>543</v>
      </c>
      <c r="C71" s="859"/>
      <c r="D71" s="859"/>
      <c r="E71" s="859"/>
      <c r="F71" s="859"/>
      <c r="G71" s="859"/>
      <c r="H71" s="859"/>
      <c r="I71" s="859"/>
      <c r="J71" s="859"/>
      <c r="K71" s="859"/>
      <c r="L71" s="859"/>
      <c r="M71" s="859"/>
      <c r="N71" s="859"/>
      <c r="O71" s="859"/>
      <c r="P71" s="860"/>
      <c r="Q71" s="866">
        <v>374</v>
      </c>
      <c r="R71" s="819"/>
      <c r="S71" s="819"/>
      <c r="T71" s="819"/>
      <c r="U71" s="819"/>
      <c r="V71" s="819">
        <v>371</v>
      </c>
      <c r="W71" s="819"/>
      <c r="X71" s="819"/>
      <c r="Y71" s="819"/>
      <c r="Z71" s="819"/>
      <c r="AA71" s="819">
        <f t="shared" si="4"/>
        <v>3</v>
      </c>
      <c r="AB71" s="819"/>
      <c r="AC71" s="819"/>
      <c r="AD71" s="819"/>
      <c r="AE71" s="819"/>
      <c r="AF71" s="819">
        <v>3</v>
      </c>
      <c r="AG71" s="819"/>
      <c r="AH71" s="819"/>
      <c r="AI71" s="819"/>
      <c r="AJ71" s="819"/>
      <c r="AK71" s="819" t="s">
        <v>554</v>
      </c>
      <c r="AL71" s="819"/>
      <c r="AM71" s="819"/>
      <c r="AN71" s="819"/>
      <c r="AO71" s="819"/>
      <c r="AP71" s="819" t="s">
        <v>554</v>
      </c>
      <c r="AQ71" s="819"/>
      <c r="AR71" s="819"/>
      <c r="AS71" s="819"/>
      <c r="AT71" s="819"/>
      <c r="AU71" s="819" t="s">
        <v>554</v>
      </c>
      <c r="AV71" s="819"/>
      <c r="AW71" s="819"/>
      <c r="AX71" s="819"/>
      <c r="AY71" s="819"/>
      <c r="AZ71" s="864"/>
      <c r="BA71" s="864"/>
      <c r="BB71" s="864"/>
      <c r="BC71" s="864"/>
      <c r="BD71" s="865"/>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58" t="s">
        <v>544</v>
      </c>
      <c r="C72" s="859"/>
      <c r="D72" s="859"/>
      <c r="E72" s="859"/>
      <c r="F72" s="859"/>
      <c r="G72" s="859"/>
      <c r="H72" s="859"/>
      <c r="I72" s="859"/>
      <c r="J72" s="859"/>
      <c r="K72" s="859"/>
      <c r="L72" s="859"/>
      <c r="M72" s="859"/>
      <c r="N72" s="859"/>
      <c r="O72" s="859"/>
      <c r="P72" s="860"/>
      <c r="Q72" s="866">
        <v>40</v>
      </c>
      <c r="R72" s="819"/>
      <c r="S72" s="819"/>
      <c r="T72" s="819"/>
      <c r="U72" s="819"/>
      <c r="V72" s="819">
        <v>39</v>
      </c>
      <c r="W72" s="819"/>
      <c r="X72" s="819"/>
      <c r="Y72" s="819"/>
      <c r="Z72" s="819"/>
      <c r="AA72" s="819">
        <f t="shared" si="4"/>
        <v>1</v>
      </c>
      <c r="AB72" s="819"/>
      <c r="AC72" s="819"/>
      <c r="AD72" s="819"/>
      <c r="AE72" s="819"/>
      <c r="AF72" s="819">
        <v>1</v>
      </c>
      <c r="AG72" s="819"/>
      <c r="AH72" s="819"/>
      <c r="AI72" s="819"/>
      <c r="AJ72" s="819"/>
      <c r="AK72" s="819">
        <v>39</v>
      </c>
      <c r="AL72" s="819"/>
      <c r="AM72" s="819"/>
      <c r="AN72" s="819"/>
      <c r="AO72" s="819"/>
      <c r="AP72" s="819">
        <v>472</v>
      </c>
      <c r="AQ72" s="819"/>
      <c r="AR72" s="819"/>
      <c r="AS72" s="819"/>
      <c r="AT72" s="819"/>
      <c r="AU72" s="819">
        <v>0</v>
      </c>
      <c r="AV72" s="819"/>
      <c r="AW72" s="819"/>
      <c r="AX72" s="819"/>
      <c r="AY72" s="819"/>
      <c r="AZ72" s="864"/>
      <c r="BA72" s="864"/>
      <c r="BB72" s="864"/>
      <c r="BC72" s="864"/>
      <c r="BD72" s="865"/>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58" t="s">
        <v>545</v>
      </c>
      <c r="C73" s="859"/>
      <c r="D73" s="859"/>
      <c r="E73" s="859"/>
      <c r="F73" s="859"/>
      <c r="G73" s="859"/>
      <c r="H73" s="859"/>
      <c r="I73" s="859"/>
      <c r="J73" s="859"/>
      <c r="K73" s="859"/>
      <c r="L73" s="859"/>
      <c r="M73" s="859"/>
      <c r="N73" s="859"/>
      <c r="O73" s="859"/>
      <c r="P73" s="860"/>
      <c r="Q73" s="866">
        <v>261</v>
      </c>
      <c r="R73" s="819"/>
      <c r="S73" s="819"/>
      <c r="T73" s="819"/>
      <c r="U73" s="819"/>
      <c r="V73" s="819">
        <v>255</v>
      </c>
      <c r="W73" s="819"/>
      <c r="X73" s="819"/>
      <c r="Y73" s="819"/>
      <c r="Z73" s="819"/>
      <c r="AA73" s="819">
        <f t="shared" si="4"/>
        <v>6</v>
      </c>
      <c r="AB73" s="819"/>
      <c r="AC73" s="819"/>
      <c r="AD73" s="819"/>
      <c r="AE73" s="819"/>
      <c r="AF73" s="819">
        <v>6</v>
      </c>
      <c r="AG73" s="819"/>
      <c r="AH73" s="819"/>
      <c r="AI73" s="819"/>
      <c r="AJ73" s="819"/>
      <c r="AK73" s="819">
        <v>246</v>
      </c>
      <c r="AL73" s="819"/>
      <c r="AM73" s="819"/>
      <c r="AN73" s="819"/>
      <c r="AO73" s="819"/>
      <c r="AP73" s="819">
        <v>983</v>
      </c>
      <c r="AQ73" s="819"/>
      <c r="AR73" s="819"/>
      <c r="AS73" s="819"/>
      <c r="AT73" s="819"/>
      <c r="AU73" s="819">
        <v>128</v>
      </c>
      <c r="AV73" s="819"/>
      <c r="AW73" s="819"/>
      <c r="AX73" s="819"/>
      <c r="AY73" s="819"/>
      <c r="AZ73" s="864"/>
      <c r="BA73" s="864"/>
      <c r="BB73" s="864"/>
      <c r="BC73" s="864"/>
      <c r="BD73" s="865"/>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58" t="s">
        <v>546</v>
      </c>
      <c r="C74" s="859"/>
      <c r="D74" s="859"/>
      <c r="E74" s="859"/>
      <c r="F74" s="859"/>
      <c r="G74" s="859"/>
      <c r="H74" s="859"/>
      <c r="I74" s="859"/>
      <c r="J74" s="859"/>
      <c r="K74" s="859"/>
      <c r="L74" s="859"/>
      <c r="M74" s="859"/>
      <c r="N74" s="859"/>
      <c r="O74" s="859"/>
      <c r="P74" s="860"/>
      <c r="Q74" s="866">
        <v>5606</v>
      </c>
      <c r="R74" s="819"/>
      <c r="S74" s="819"/>
      <c r="T74" s="819"/>
      <c r="U74" s="819"/>
      <c r="V74" s="819">
        <v>5746</v>
      </c>
      <c r="W74" s="819"/>
      <c r="X74" s="819"/>
      <c r="Y74" s="819"/>
      <c r="Z74" s="819"/>
      <c r="AA74" s="819">
        <f t="shared" si="4"/>
        <v>-140</v>
      </c>
      <c r="AB74" s="819"/>
      <c r="AC74" s="819"/>
      <c r="AD74" s="819"/>
      <c r="AE74" s="819"/>
      <c r="AF74" s="819">
        <v>1399</v>
      </c>
      <c r="AG74" s="819"/>
      <c r="AH74" s="819"/>
      <c r="AI74" s="819"/>
      <c r="AJ74" s="819"/>
      <c r="AK74" s="819" t="s">
        <v>554</v>
      </c>
      <c r="AL74" s="819"/>
      <c r="AM74" s="819"/>
      <c r="AN74" s="819"/>
      <c r="AO74" s="819"/>
      <c r="AP74" s="819">
        <v>6270</v>
      </c>
      <c r="AQ74" s="819"/>
      <c r="AR74" s="819"/>
      <c r="AS74" s="819"/>
      <c r="AT74" s="819"/>
      <c r="AU74" s="819">
        <v>33</v>
      </c>
      <c r="AV74" s="819"/>
      <c r="AW74" s="819"/>
      <c r="AX74" s="819"/>
      <c r="AY74" s="819"/>
      <c r="AZ74" s="864"/>
      <c r="BA74" s="864"/>
      <c r="BB74" s="864"/>
      <c r="BC74" s="864"/>
      <c r="BD74" s="865"/>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58" t="s">
        <v>547</v>
      </c>
      <c r="C75" s="859"/>
      <c r="D75" s="859"/>
      <c r="E75" s="859"/>
      <c r="F75" s="859"/>
      <c r="G75" s="859"/>
      <c r="H75" s="859"/>
      <c r="I75" s="859"/>
      <c r="J75" s="859"/>
      <c r="K75" s="859"/>
      <c r="L75" s="859"/>
      <c r="M75" s="859"/>
      <c r="N75" s="859"/>
      <c r="O75" s="859"/>
      <c r="P75" s="860"/>
      <c r="Q75" s="867">
        <v>12825</v>
      </c>
      <c r="R75" s="868"/>
      <c r="S75" s="868"/>
      <c r="T75" s="868"/>
      <c r="U75" s="818"/>
      <c r="V75" s="869">
        <v>12096</v>
      </c>
      <c r="W75" s="868"/>
      <c r="X75" s="868"/>
      <c r="Y75" s="868"/>
      <c r="Z75" s="818"/>
      <c r="AA75" s="869">
        <f t="shared" si="4"/>
        <v>729</v>
      </c>
      <c r="AB75" s="868"/>
      <c r="AC75" s="868"/>
      <c r="AD75" s="868"/>
      <c r="AE75" s="818"/>
      <c r="AF75" s="869">
        <v>729</v>
      </c>
      <c r="AG75" s="868"/>
      <c r="AH75" s="868"/>
      <c r="AI75" s="868"/>
      <c r="AJ75" s="818"/>
      <c r="AK75" s="869">
        <v>622</v>
      </c>
      <c r="AL75" s="868"/>
      <c r="AM75" s="868"/>
      <c r="AN75" s="868"/>
      <c r="AO75" s="818"/>
      <c r="AP75" s="869" t="s">
        <v>554</v>
      </c>
      <c r="AQ75" s="868"/>
      <c r="AR75" s="868"/>
      <c r="AS75" s="868"/>
      <c r="AT75" s="818"/>
      <c r="AU75" s="869" t="s">
        <v>555</v>
      </c>
      <c r="AV75" s="868"/>
      <c r="AW75" s="868"/>
      <c r="AX75" s="868"/>
      <c r="AY75" s="818"/>
      <c r="AZ75" s="864"/>
      <c r="BA75" s="864"/>
      <c r="BB75" s="864"/>
      <c r="BC75" s="864"/>
      <c r="BD75" s="865"/>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58" t="s">
        <v>548</v>
      </c>
      <c r="C76" s="859"/>
      <c r="D76" s="859"/>
      <c r="E76" s="859"/>
      <c r="F76" s="859"/>
      <c r="G76" s="859"/>
      <c r="H76" s="859"/>
      <c r="I76" s="859"/>
      <c r="J76" s="859"/>
      <c r="K76" s="859"/>
      <c r="L76" s="859"/>
      <c r="M76" s="859"/>
      <c r="N76" s="859"/>
      <c r="O76" s="859"/>
      <c r="P76" s="860"/>
      <c r="Q76" s="867">
        <v>44</v>
      </c>
      <c r="R76" s="868"/>
      <c r="S76" s="868"/>
      <c r="T76" s="868"/>
      <c r="U76" s="818"/>
      <c r="V76" s="869">
        <v>34</v>
      </c>
      <c r="W76" s="868"/>
      <c r="X76" s="868"/>
      <c r="Y76" s="868"/>
      <c r="Z76" s="818"/>
      <c r="AA76" s="869">
        <f t="shared" si="4"/>
        <v>10</v>
      </c>
      <c r="AB76" s="868"/>
      <c r="AC76" s="868"/>
      <c r="AD76" s="868"/>
      <c r="AE76" s="818"/>
      <c r="AF76" s="869">
        <v>10</v>
      </c>
      <c r="AG76" s="868"/>
      <c r="AH76" s="868"/>
      <c r="AI76" s="868"/>
      <c r="AJ76" s="818"/>
      <c r="AK76" s="869" t="s">
        <v>556</v>
      </c>
      <c r="AL76" s="868"/>
      <c r="AM76" s="868"/>
      <c r="AN76" s="868"/>
      <c r="AO76" s="818"/>
      <c r="AP76" s="869" t="s">
        <v>554</v>
      </c>
      <c r="AQ76" s="868"/>
      <c r="AR76" s="868"/>
      <c r="AS76" s="868"/>
      <c r="AT76" s="818"/>
      <c r="AU76" s="869" t="s">
        <v>554</v>
      </c>
      <c r="AV76" s="868"/>
      <c r="AW76" s="868"/>
      <c r="AX76" s="868"/>
      <c r="AY76" s="818"/>
      <c r="AZ76" s="864"/>
      <c r="BA76" s="864"/>
      <c r="BB76" s="864"/>
      <c r="BC76" s="864"/>
      <c r="BD76" s="865"/>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58" t="s">
        <v>549</v>
      </c>
      <c r="C77" s="859"/>
      <c r="D77" s="859"/>
      <c r="E77" s="859"/>
      <c r="F77" s="859"/>
      <c r="G77" s="859"/>
      <c r="H77" s="859"/>
      <c r="I77" s="859"/>
      <c r="J77" s="859"/>
      <c r="K77" s="859"/>
      <c r="L77" s="859"/>
      <c r="M77" s="859"/>
      <c r="N77" s="859"/>
      <c r="O77" s="859"/>
      <c r="P77" s="860"/>
      <c r="Q77" s="867">
        <v>16</v>
      </c>
      <c r="R77" s="868"/>
      <c r="S77" s="868"/>
      <c r="T77" s="868"/>
      <c r="U77" s="818"/>
      <c r="V77" s="869">
        <v>9</v>
      </c>
      <c r="W77" s="868"/>
      <c r="X77" s="868"/>
      <c r="Y77" s="868"/>
      <c r="Z77" s="818"/>
      <c r="AA77" s="869">
        <f t="shared" si="4"/>
        <v>7</v>
      </c>
      <c r="AB77" s="868"/>
      <c r="AC77" s="868"/>
      <c r="AD77" s="868"/>
      <c r="AE77" s="818"/>
      <c r="AF77" s="869">
        <v>7</v>
      </c>
      <c r="AG77" s="868"/>
      <c r="AH77" s="868"/>
      <c r="AI77" s="868"/>
      <c r="AJ77" s="818"/>
      <c r="AK77" s="869" t="s">
        <v>554</v>
      </c>
      <c r="AL77" s="868"/>
      <c r="AM77" s="868"/>
      <c r="AN77" s="868"/>
      <c r="AO77" s="818"/>
      <c r="AP77" s="869" t="s">
        <v>554</v>
      </c>
      <c r="AQ77" s="868"/>
      <c r="AR77" s="868"/>
      <c r="AS77" s="868"/>
      <c r="AT77" s="818"/>
      <c r="AU77" s="869" t="s">
        <v>555</v>
      </c>
      <c r="AV77" s="868"/>
      <c r="AW77" s="868"/>
      <c r="AX77" s="868"/>
      <c r="AY77" s="818"/>
      <c r="AZ77" s="864"/>
      <c r="BA77" s="864"/>
      <c r="BB77" s="864"/>
      <c r="BC77" s="864"/>
      <c r="BD77" s="865"/>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58" t="s">
        <v>550</v>
      </c>
      <c r="C78" s="859"/>
      <c r="D78" s="859"/>
      <c r="E78" s="859"/>
      <c r="F78" s="859"/>
      <c r="G78" s="859"/>
      <c r="H78" s="859"/>
      <c r="I78" s="859"/>
      <c r="J78" s="859"/>
      <c r="K78" s="859"/>
      <c r="L78" s="859"/>
      <c r="M78" s="859"/>
      <c r="N78" s="859"/>
      <c r="O78" s="859"/>
      <c r="P78" s="860"/>
      <c r="Q78" s="866">
        <v>2</v>
      </c>
      <c r="R78" s="819"/>
      <c r="S78" s="819"/>
      <c r="T78" s="819"/>
      <c r="U78" s="819"/>
      <c r="V78" s="819">
        <v>1</v>
      </c>
      <c r="W78" s="819"/>
      <c r="X78" s="819"/>
      <c r="Y78" s="819"/>
      <c r="Z78" s="819"/>
      <c r="AA78" s="819">
        <f t="shared" si="4"/>
        <v>1</v>
      </c>
      <c r="AB78" s="819"/>
      <c r="AC78" s="819"/>
      <c r="AD78" s="819"/>
      <c r="AE78" s="819"/>
      <c r="AF78" s="819">
        <v>1</v>
      </c>
      <c r="AG78" s="819"/>
      <c r="AH78" s="819"/>
      <c r="AI78" s="819"/>
      <c r="AJ78" s="819"/>
      <c r="AK78" s="819" t="s">
        <v>554</v>
      </c>
      <c r="AL78" s="819"/>
      <c r="AM78" s="819"/>
      <c r="AN78" s="819"/>
      <c r="AO78" s="819"/>
      <c r="AP78" s="819" t="s">
        <v>554</v>
      </c>
      <c r="AQ78" s="819"/>
      <c r="AR78" s="819"/>
      <c r="AS78" s="819"/>
      <c r="AT78" s="819"/>
      <c r="AU78" s="819" t="s">
        <v>554</v>
      </c>
      <c r="AV78" s="819"/>
      <c r="AW78" s="819"/>
      <c r="AX78" s="819"/>
      <c r="AY78" s="819"/>
      <c r="AZ78" s="864"/>
      <c r="BA78" s="864"/>
      <c r="BB78" s="864"/>
      <c r="BC78" s="864"/>
      <c r="BD78" s="865"/>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58" t="s">
        <v>551</v>
      </c>
      <c r="C79" s="859"/>
      <c r="D79" s="859"/>
      <c r="E79" s="859"/>
      <c r="F79" s="859"/>
      <c r="G79" s="859"/>
      <c r="H79" s="859"/>
      <c r="I79" s="859"/>
      <c r="J79" s="859"/>
      <c r="K79" s="859"/>
      <c r="L79" s="859"/>
      <c r="M79" s="859"/>
      <c r="N79" s="859"/>
      <c r="O79" s="859"/>
      <c r="P79" s="860"/>
      <c r="Q79" s="866">
        <v>42</v>
      </c>
      <c r="R79" s="819"/>
      <c r="S79" s="819"/>
      <c r="T79" s="819"/>
      <c r="U79" s="819"/>
      <c r="V79" s="819">
        <v>36</v>
      </c>
      <c r="W79" s="819"/>
      <c r="X79" s="819"/>
      <c r="Y79" s="819"/>
      <c r="Z79" s="819"/>
      <c r="AA79" s="819">
        <f t="shared" si="4"/>
        <v>6</v>
      </c>
      <c r="AB79" s="819"/>
      <c r="AC79" s="819"/>
      <c r="AD79" s="819"/>
      <c r="AE79" s="819"/>
      <c r="AF79" s="819">
        <v>6</v>
      </c>
      <c r="AG79" s="819"/>
      <c r="AH79" s="819"/>
      <c r="AI79" s="819"/>
      <c r="AJ79" s="819"/>
      <c r="AK79" s="819" t="s">
        <v>555</v>
      </c>
      <c r="AL79" s="819"/>
      <c r="AM79" s="819"/>
      <c r="AN79" s="819"/>
      <c r="AO79" s="819"/>
      <c r="AP79" s="819" t="s">
        <v>554</v>
      </c>
      <c r="AQ79" s="819"/>
      <c r="AR79" s="819"/>
      <c r="AS79" s="819"/>
      <c r="AT79" s="819"/>
      <c r="AU79" s="819" t="s">
        <v>554</v>
      </c>
      <c r="AV79" s="819"/>
      <c r="AW79" s="819"/>
      <c r="AX79" s="819"/>
      <c r="AY79" s="819"/>
      <c r="AZ79" s="864"/>
      <c r="BA79" s="864"/>
      <c r="BB79" s="864"/>
      <c r="BC79" s="864"/>
      <c r="BD79" s="865"/>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58" t="s">
        <v>552</v>
      </c>
      <c r="C80" s="859"/>
      <c r="D80" s="859"/>
      <c r="E80" s="859"/>
      <c r="F80" s="859"/>
      <c r="G80" s="859"/>
      <c r="H80" s="859"/>
      <c r="I80" s="859"/>
      <c r="J80" s="859"/>
      <c r="K80" s="859"/>
      <c r="L80" s="859"/>
      <c r="M80" s="859"/>
      <c r="N80" s="859"/>
      <c r="O80" s="859"/>
      <c r="P80" s="860"/>
      <c r="Q80" s="866">
        <v>1504</v>
      </c>
      <c r="R80" s="819"/>
      <c r="S80" s="819"/>
      <c r="T80" s="819"/>
      <c r="U80" s="819"/>
      <c r="V80" s="819">
        <v>1484</v>
      </c>
      <c r="W80" s="819"/>
      <c r="X80" s="819"/>
      <c r="Y80" s="819"/>
      <c r="Z80" s="819"/>
      <c r="AA80" s="819">
        <v>19</v>
      </c>
      <c r="AB80" s="819"/>
      <c r="AC80" s="819"/>
      <c r="AD80" s="819"/>
      <c r="AE80" s="819"/>
      <c r="AF80" s="819">
        <v>19</v>
      </c>
      <c r="AG80" s="819"/>
      <c r="AH80" s="819"/>
      <c r="AI80" s="819"/>
      <c r="AJ80" s="819"/>
      <c r="AK80" s="819">
        <v>117</v>
      </c>
      <c r="AL80" s="819"/>
      <c r="AM80" s="819"/>
      <c r="AN80" s="819"/>
      <c r="AO80" s="819"/>
      <c r="AP80" s="819" t="s">
        <v>554</v>
      </c>
      <c r="AQ80" s="819"/>
      <c r="AR80" s="819"/>
      <c r="AS80" s="819"/>
      <c r="AT80" s="819"/>
      <c r="AU80" s="819" t="s">
        <v>554</v>
      </c>
      <c r="AV80" s="819"/>
      <c r="AW80" s="819"/>
      <c r="AX80" s="819"/>
      <c r="AY80" s="819"/>
      <c r="AZ80" s="864"/>
      <c r="BA80" s="864"/>
      <c r="BB80" s="864"/>
      <c r="BC80" s="864"/>
      <c r="BD80" s="865"/>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58" t="s">
        <v>553</v>
      </c>
      <c r="C81" s="859"/>
      <c r="D81" s="859"/>
      <c r="E81" s="859"/>
      <c r="F81" s="859"/>
      <c r="G81" s="859"/>
      <c r="H81" s="859"/>
      <c r="I81" s="859"/>
      <c r="J81" s="859"/>
      <c r="K81" s="859"/>
      <c r="L81" s="859"/>
      <c r="M81" s="859"/>
      <c r="N81" s="859"/>
      <c r="O81" s="859"/>
      <c r="P81" s="860"/>
      <c r="Q81" s="866">
        <v>219047</v>
      </c>
      <c r="R81" s="819"/>
      <c r="S81" s="819"/>
      <c r="T81" s="819"/>
      <c r="U81" s="819"/>
      <c r="V81" s="819">
        <v>214625</v>
      </c>
      <c r="W81" s="819"/>
      <c r="X81" s="819"/>
      <c r="Y81" s="819"/>
      <c r="Z81" s="819"/>
      <c r="AA81" s="819">
        <v>4421</v>
      </c>
      <c r="AB81" s="819"/>
      <c r="AC81" s="819"/>
      <c r="AD81" s="819"/>
      <c r="AE81" s="819"/>
      <c r="AF81" s="819">
        <v>4421</v>
      </c>
      <c r="AG81" s="819"/>
      <c r="AH81" s="819"/>
      <c r="AI81" s="819"/>
      <c r="AJ81" s="819"/>
      <c r="AK81" s="819">
        <v>2885</v>
      </c>
      <c r="AL81" s="819"/>
      <c r="AM81" s="819"/>
      <c r="AN81" s="819"/>
      <c r="AO81" s="819"/>
      <c r="AP81" s="819" t="s">
        <v>554</v>
      </c>
      <c r="AQ81" s="819"/>
      <c r="AR81" s="819"/>
      <c r="AS81" s="819"/>
      <c r="AT81" s="819"/>
      <c r="AU81" s="819" t="s">
        <v>554</v>
      </c>
      <c r="AV81" s="819"/>
      <c r="AW81" s="819"/>
      <c r="AX81" s="819"/>
      <c r="AY81" s="819"/>
      <c r="AZ81" s="864"/>
      <c r="BA81" s="864"/>
      <c r="BB81" s="864"/>
      <c r="BC81" s="864"/>
      <c r="BD81" s="865"/>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58"/>
      <c r="C82" s="859"/>
      <c r="D82" s="859"/>
      <c r="E82" s="859"/>
      <c r="F82" s="859"/>
      <c r="G82" s="859"/>
      <c r="H82" s="859"/>
      <c r="I82" s="859"/>
      <c r="J82" s="859"/>
      <c r="K82" s="859"/>
      <c r="L82" s="859"/>
      <c r="M82" s="859"/>
      <c r="N82" s="859"/>
      <c r="O82" s="859"/>
      <c r="P82" s="860"/>
      <c r="Q82" s="866"/>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4"/>
      <c r="BA82" s="864"/>
      <c r="BB82" s="864"/>
      <c r="BC82" s="864"/>
      <c r="BD82" s="865"/>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58"/>
      <c r="C83" s="859"/>
      <c r="D83" s="859"/>
      <c r="E83" s="859"/>
      <c r="F83" s="859"/>
      <c r="G83" s="859"/>
      <c r="H83" s="859"/>
      <c r="I83" s="859"/>
      <c r="J83" s="859"/>
      <c r="K83" s="859"/>
      <c r="L83" s="859"/>
      <c r="M83" s="859"/>
      <c r="N83" s="859"/>
      <c r="O83" s="859"/>
      <c r="P83" s="860"/>
      <c r="Q83" s="866"/>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4"/>
      <c r="BA83" s="864"/>
      <c r="BB83" s="864"/>
      <c r="BC83" s="864"/>
      <c r="BD83" s="865"/>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58"/>
      <c r="C84" s="859"/>
      <c r="D84" s="859"/>
      <c r="E84" s="859"/>
      <c r="F84" s="859"/>
      <c r="G84" s="859"/>
      <c r="H84" s="859"/>
      <c r="I84" s="859"/>
      <c r="J84" s="859"/>
      <c r="K84" s="859"/>
      <c r="L84" s="859"/>
      <c r="M84" s="859"/>
      <c r="N84" s="859"/>
      <c r="O84" s="859"/>
      <c r="P84" s="860"/>
      <c r="Q84" s="866"/>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4"/>
      <c r="BA84" s="864"/>
      <c r="BB84" s="864"/>
      <c r="BC84" s="864"/>
      <c r="BD84" s="865"/>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58"/>
      <c r="C85" s="859"/>
      <c r="D85" s="859"/>
      <c r="E85" s="859"/>
      <c r="F85" s="859"/>
      <c r="G85" s="859"/>
      <c r="H85" s="859"/>
      <c r="I85" s="859"/>
      <c r="J85" s="859"/>
      <c r="K85" s="859"/>
      <c r="L85" s="859"/>
      <c r="M85" s="859"/>
      <c r="N85" s="859"/>
      <c r="O85" s="859"/>
      <c r="P85" s="860"/>
      <c r="Q85" s="866"/>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4"/>
      <c r="BA85" s="864"/>
      <c r="BB85" s="864"/>
      <c r="BC85" s="864"/>
      <c r="BD85" s="865"/>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58"/>
      <c r="C86" s="859"/>
      <c r="D86" s="859"/>
      <c r="E86" s="859"/>
      <c r="F86" s="859"/>
      <c r="G86" s="859"/>
      <c r="H86" s="859"/>
      <c r="I86" s="859"/>
      <c r="J86" s="859"/>
      <c r="K86" s="859"/>
      <c r="L86" s="859"/>
      <c r="M86" s="859"/>
      <c r="N86" s="859"/>
      <c r="O86" s="859"/>
      <c r="P86" s="860"/>
      <c r="Q86" s="866"/>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4"/>
      <c r="BA86" s="864"/>
      <c r="BB86" s="864"/>
      <c r="BC86" s="864"/>
      <c r="BD86" s="865"/>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398</v>
      </c>
      <c r="BS102" s="779"/>
      <c r="BT102" s="779"/>
      <c r="BU102" s="779"/>
      <c r="BV102" s="779"/>
      <c r="BW102" s="779"/>
      <c r="BX102" s="779"/>
      <c r="BY102" s="779"/>
      <c r="BZ102" s="779"/>
      <c r="CA102" s="779"/>
      <c r="CB102" s="779"/>
      <c r="CC102" s="779"/>
      <c r="CD102" s="779"/>
      <c r="CE102" s="779"/>
      <c r="CF102" s="779"/>
      <c r="CG102" s="780"/>
      <c r="CH102" s="899"/>
      <c r="CI102" s="900"/>
      <c r="CJ102" s="900"/>
      <c r="CK102" s="900"/>
      <c r="CL102" s="901"/>
      <c r="CM102" s="899"/>
      <c r="CN102" s="900"/>
      <c r="CO102" s="900"/>
      <c r="CP102" s="900"/>
      <c r="CQ102" s="901"/>
      <c r="CR102" s="902">
        <f>SUM(CR7:CV88)</f>
        <v>20</v>
      </c>
      <c r="CS102" s="838"/>
      <c r="CT102" s="838"/>
      <c r="CU102" s="838"/>
      <c r="CV102" s="903"/>
      <c r="CW102" s="902">
        <f t="shared" ref="CW102" si="5">SUM(CW7:DA88)</f>
        <v>0</v>
      </c>
      <c r="CX102" s="838"/>
      <c r="CY102" s="838"/>
      <c r="CZ102" s="838"/>
      <c r="DA102" s="903"/>
      <c r="DB102" s="902">
        <f t="shared" ref="DB102" si="6">SUM(DB7:DF88)</f>
        <v>0</v>
      </c>
      <c r="DC102" s="838"/>
      <c r="DD102" s="838"/>
      <c r="DE102" s="838"/>
      <c r="DF102" s="903"/>
      <c r="DG102" s="902">
        <f t="shared" ref="DG102" si="7">SUM(DG7:DK88)</f>
        <v>0</v>
      </c>
      <c r="DH102" s="838"/>
      <c r="DI102" s="838"/>
      <c r="DJ102" s="838"/>
      <c r="DK102" s="903"/>
      <c r="DL102" s="902">
        <f t="shared" ref="DL102" si="8">SUM(DL7:DP88)</f>
        <v>0</v>
      </c>
      <c r="DM102" s="838"/>
      <c r="DN102" s="838"/>
      <c r="DO102" s="838"/>
      <c r="DP102" s="903"/>
      <c r="DQ102" s="902">
        <f t="shared" ref="DQ102" si="9">SUM(DQ7:DU88)</f>
        <v>0</v>
      </c>
      <c r="DR102" s="838"/>
      <c r="DS102" s="838"/>
      <c r="DT102" s="838"/>
      <c r="DU102" s="903"/>
      <c r="DV102" s="877"/>
      <c r="DW102" s="878"/>
      <c r="DX102" s="878"/>
      <c r="DY102" s="878"/>
      <c r="DZ102" s="87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880" t="s">
        <v>399</v>
      </c>
      <c r="BR103" s="880"/>
      <c r="BS103" s="880"/>
      <c r="BT103" s="880"/>
      <c r="BU103" s="880"/>
      <c r="BV103" s="880"/>
      <c r="BW103" s="880"/>
      <c r="BX103" s="880"/>
      <c r="BY103" s="880"/>
      <c r="BZ103" s="880"/>
      <c r="CA103" s="880"/>
      <c r="CB103" s="880"/>
      <c r="CC103" s="880"/>
      <c r="CD103" s="880"/>
      <c r="CE103" s="880"/>
      <c r="CF103" s="880"/>
      <c r="CG103" s="880"/>
      <c r="CH103" s="880"/>
      <c r="CI103" s="880"/>
      <c r="CJ103" s="880"/>
      <c r="CK103" s="880"/>
      <c r="CL103" s="880"/>
      <c r="CM103" s="880"/>
      <c r="CN103" s="880"/>
      <c r="CO103" s="880"/>
      <c r="CP103" s="880"/>
      <c r="CQ103" s="880"/>
      <c r="CR103" s="880"/>
      <c r="CS103" s="880"/>
      <c r="CT103" s="880"/>
      <c r="CU103" s="880"/>
      <c r="CV103" s="880"/>
      <c r="CW103" s="880"/>
      <c r="CX103" s="880"/>
      <c r="CY103" s="880"/>
      <c r="CZ103" s="880"/>
      <c r="DA103" s="880"/>
      <c r="DB103" s="880"/>
      <c r="DC103" s="880"/>
      <c r="DD103" s="880"/>
      <c r="DE103" s="880"/>
      <c r="DF103" s="880"/>
      <c r="DG103" s="880"/>
      <c r="DH103" s="880"/>
      <c r="DI103" s="880"/>
      <c r="DJ103" s="880"/>
      <c r="DK103" s="880"/>
      <c r="DL103" s="880"/>
      <c r="DM103" s="880"/>
      <c r="DN103" s="880"/>
      <c r="DO103" s="880"/>
      <c r="DP103" s="880"/>
      <c r="DQ103" s="880"/>
      <c r="DR103" s="880"/>
      <c r="DS103" s="880"/>
      <c r="DT103" s="880"/>
      <c r="DU103" s="880"/>
      <c r="DV103" s="880"/>
      <c r="DW103" s="880"/>
      <c r="DX103" s="880"/>
      <c r="DY103" s="880"/>
      <c r="DZ103" s="88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881" t="s">
        <v>400</v>
      </c>
      <c r="BR104" s="881"/>
      <c r="BS104" s="881"/>
      <c r="BT104" s="881"/>
      <c r="BU104" s="881"/>
      <c r="BV104" s="881"/>
      <c r="BW104" s="881"/>
      <c r="BX104" s="881"/>
      <c r="BY104" s="881"/>
      <c r="BZ104" s="881"/>
      <c r="CA104" s="881"/>
      <c r="CB104" s="881"/>
      <c r="CC104" s="881"/>
      <c r="CD104" s="881"/>
      <c r="CE104" s="881"/>
      <c r="CF104" s="881"/>
      <c r="CG104" s="881"/>
      <c r="CH104" s="881"/>
      <c r="CI104" s="881"/>
      <c r="CJ104" s="881"/>
      <c r="CK104" s="881"/>
      <c r="CL104" s="881"/>
      <c r="CM104" s="881"/>
      <c r="CN104" s="881"/>
      <c r="CO104" s="881"/>
      <c r="CP104" s="881"/>
      <c r="CQ104" s="881"/>
      <c r="CR104" s="881"/>
      <c r="CS104" s="881"/>
      <c r="CT104" s="881"/>
      <c r="CU104" s="881"/>
      <c r="CV104" s="881"/>
      <c r="CW104" s="881"/>
      <c r="CX104" s="881"/>
      <c r="CY104" s="881"/>
      <c r="CZ104" s="881"/>
      <c r="DA104" s="881"/>
      <c r="DB104" s="881"/>
      <c r="DC104" s="881"/>
      <c r="DD104" s="881"/>
      <c r="DE104" s="881"/>
      <c r="DF104" s="881"/>
      <c r="DG104" s="881"/>
      <c r="DH104" s="881"/>
      <c r="DI104" s="881"/>
      <c r="DJ104" s="881"/>
      <c r="DK104" s="881"/>
      <c r="DL104" s="881"/>
      <c r="DM104" s="881"/>
      <c r="DN104" s="881"/>
      <c r="DO104" s="881"/>
      <c r="DP104" s="881"/>
      <c r="DQ104" s="881"/>
      <c r="DR104" s="881"/>
      <c r="DS104" s="881"/>
      <c r="DT104" s="881"/>
      <c r="DU104" s="881"/>
      <c r="DV104" s="881"/>
      <c r="DW104" s="881"/>
      <c r="DX104" s="881"/>
      <c r="DY104" s="881"/>
      <c r="DZ104" s="88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882" t="s">
        <v>403</v>
      </c>
      <c r="B108" s="883"/>
      <c r="C108" s="883"/>
      <c r="D108" s="883"/>
      <c r="E108" s="883"/>
      <c r="F108" s="883"/>
      <c r="G108" s="883"/>
      <c r="H108" s="883"/>
      <c r="I108" s="883"/>
      <c r="J108" s="883"/>
      <c r="K108" s="883"/>
      <c r="L108" s="883"/>
      <c r="M108" s="883"/>
      <c r="N108" s="883"/>
      <c r="O108" s="883"/>
      <c r="P108" s="883"/>
      <c r="Q108" s="883"/>
      <c r="R108" s="883"/>
      <c r="S108" s="883"/>
      <c r="T108" s="883"/>
      <c r="U108" s="883"/>
      <c r="V108" s="883"/>
      <c r="W108" s="883"/>
      <c r="X108" s="883"/>
      <c r="Y108" s="883"/>
      <c r="Z108" s="883"/>
      <c r="AA108" s="883"/>
      <c r="AB108" s="883"/>
      <c r="AC108" s="883"/>
      <c r="AD108" s="883"/>
      <c r="AE108" s="883"/>
      <c r="AF108" s="883"/>
      <c r="AG108" s="883"/>
      <c r="AH108" s="883"/>
      <c r="AI108" s="883"/>
      <c r="AJ108" s="883"/>
      <c r="AK108" s="883"/>
      <c r="AL108" s="883"/>
      <c r="AM108" s="883"/>
      <c r="AN108" s="883"/>
      <c r="AO108" s="883"/>
      <c r="AP108" s="883"/>
      <c r="AQ108" s="883"/>
      <c r="AR108" s="883"/>
      <c r="AS108" s="883"/>
      <c r="AT108" s="884"/>
      <c r="AU108" s="882" t="s">
        <v>404</v>
      </c>
      <c r="AV108" s="883"/>
      <c r="AW108" s="883"/>
      <c r="AX108" s="883"/>
      <c r="AY108" s="883"/>
      <c r="AZ108" s="883"/>
      <c r="BA108" s="883"/>
      <c r="BB108" s="883"/>
      <c r="BC108" s="883"/>
      <c r="BD108" s="883"/>
      <c r="BE108" s="883"/>
      <c r="BF108" s="883"/>
      <c r="BG108" s="883"/>
      <c r="BH108" s="883"/>
      <c r="BI108" s="883"/>
      <c r="BJ108" s="883"/>
      <c r="BK108" s="883"/>
      <c r="BL108" s="883"/>
      <c r="BM108" s="883"/>
      <c r="BN108" s="883"/>
      <c r="BO108" s="883"/>
      <c r="BP108" s="883"/>
      <c r="BQ108" s="883"/>
      <c r="BR108" s="883"/>
      <c r="BS108" s="883"/>
      <c r="BT108" s="883"/>
      <c r="BU108" s="883"/>
      <c r="BV108" s="883"/>
      <c r="BW108" s="883"/>
      <c r="BX108" s="883"/>
      <c r="BY108" s="883"/>
      <c r="BZ108" s="883"/>
      <c r="CA108" s="883"/>
      <c r="CB108" s="883"/>
      <c r="CC108" s="883"/>
      <c r="CD108" s="883"/>
      <c r="CE108" s="883"/>
      <c r="CF108" s="883"/>
      <c r="CG108" s="883"/>
      <c r="CH108" s="883"/>
      <c r="CI108" s="883"/>
      <c r="CJ108" s="883"/>
      <c r="CK108" s="883"/>
      <c r="CL108" s="883"/>
      <c r="CM108" s="883"/>
      <c r="CN108" s="883"/>
      <c r="CO108" s="883"/>
      <c r="CP108" s="883"/>
      <c r="CQ108" s="883"/>
      <c r="CR108" s="883"/>
      <c r="CS108" s="883"/>
      <c r="CT108" s="883"/>
      <c r="CU108" s="883"/>
      <c r="CV108" s="883"/>
      <c r="CW108" s="883"/>
      <c r="CX108" s="883"/>
      <c r="CY108" s="883"/>
      <c r="CZ108" s="883"/>
      <c r="DA108" s="883"/>
      <c r="DB108" s="883"/>
      <c r="DC108" s="883"/>
      <c r="DD108" s="883"/>
      <c r="DE108" s="883"/>
      <c r="DF108" s="883"/>
      <c r="DG108" s="883"/>
      <c r="DH108" s="883"/>
      <c r="DI108" s="883"/>
      <c r="DJ108" s="883"/>
      <c r="DK108" s="883"/>
      <c r="DL108" s="883"/>
      <c r="DM108" s="883"/>
      <c r="DN108" s="883"/>
      <c r="DO108" s="883"/>
      <c r="DP108" s="883"/>
      <c r="DQ108" s="883"/>
      <c r="DR108" s="883"/>
      <c r="DS108" s="883"/>
      <c r="DT108" s="883"/>
      <c r="DU108" s="883"/>
      <c r="DV108" s="883"/>
      <c r="DW108" s="883"/>
      <c r="DX108" s="883"/>
      <c r="DY108" s="883"/>
      <c r="DZ108" s="88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287</v>
      </c>
      <c r="AG109" s="886"/>
      <c r="AH109" s="886"/>
      <c r="AI109" s="886"/>
      <c r="AJ109" s="887"/>
      <c r="AK109" s="888" t="s">
        <v>286</v>
      </c>
      <c r="AL109" s="886"/>
      <c r="AM109" s="886"/>
      <c r="AN109" s="886"/>
      <c r="AO109" s="887"/>
      <c r="AP109" s="888" t="s">
        <v>407</v>
      </c>
      <c r="AQ109" s="886"/>
      <c r="AR109" s="886"/>
      <c r="AS109" s="886"/>
      <c r="AT109" s="889"/>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287</v>
      </c>
      <c r="BW109" s="886"/>
      <c r="BX109" s="886"/>
      <c r="BY109" s="886"/>
      <c r="BZ109" s="887"/>
      <c r="CA109" s="888" t="s">
        <v>286</v>
      </c>
      <c r="CB109" s="886"/>
      <c r="CC109" s="886"/>
      <c r="CD109" s="886"/>
      <c r="CE109" s="887"/>
      <c r="CF109" s="935" t="s">
        <v>407</v>
      </c>
      <c r="CG109" s="935"/>
      <c r="CH109" s="935"/>
      <c r="CI109" s="935"/>
      <c r="CJ109" s="935"/>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287</v>
      </c>
      <c r="DM109" s="886"/>
      <c r="DN109" s="886"/>
      <c r="DO109" s="886"/>
      <c r="DP109" s="887"/>
      <c r="DQ109" s="888" t="s">
        <v>286</v>
      </c>
      <c r="DR109" s="886"/>
      <c r="DS109" s="886"/>
      <c r="DT109" s="886"/>
      <c r="DU109" s="887"/>
      <c r="DV109" s="888" t="s">
        <v>407</v>
      </c>
      <c r="DW109" s="886"/>
      <c r="DX109" s="886"/>
      <c r="DY109" s="886"/>
      <c r="DZ109" s="889"/>
    </row>
    <row r="110" spans="1:131" s="197" customFormat="1" ht="26.25" customHeight="1">
      <c r="A110" s="919" t="s">
        <v>409</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20">
        <v>4735736</v>
      </c>
      <c r="AB110" s="921"/>
      <c r="AC110" s="921"/>
      <c r="AD110" s="921"/>
      <c r="AE110" s="922"/>
      <c r="AF110" s="923">
        <v>4618594</v>
      </c>
      <c r="AG110" s="921"/>
      <c r="AH110" s="921"/>
      <c r="AI110" s="921"/>
      <c r="AJ110" s="922"/>
      <c r="AK110" s="923">
        <v>4507444</v>
      </c>
      <c r="AL110" s="921"/>
      <c r="AM110" s="921"/>
      <c r="AN110" s="921"/>
      <c r="AO110" s="922"/>
      <c r="AP110" s="924">
        <v>29.1</v>
      </c>
      <c r="AQ110" s="925"/>
      <c r="AR110" s="925"/>
      <c r="AS110" s="925"/>
      <c r="AT110" s="926"/>
      <c r="AU110" s="927" t="s">
        <v>60</v>
      </c>
      <c r="AV110" s="928"/>
      <c r="AW110" s="928"/>
      <c r="AX110" s="928"/>
      <c r="AY110" s="929"/>
      <c r="AZ110" s="911" t="s">
        <v>410</v>
      </c>
      <c r="BA110" s="912"/>
      <c r="BB110" s="912"/>
      <c r="BC110" s="912"/>
      <c r="BD110" s="912"/>
      <c r="BE110" s="912"/>
      <c r="BF110" s="912"/>
      <c r="BG110" s="912"/>
      <c r="BH110" s="912"/>
      <c r="BI110" s="912"/>
      <c r="BJ110" s="912"/>
      <c r="BK110" s="912"/>
      <c r="BL110" s="912"/>
      <c r="BM110" s="912"/>
      <c r="BN110" s="912"/>
      <c r="BO110" s="912"/>
      <c r="BP110" s="913"/>
      <c r="BQ110" s="914">
        <v>28375326</v>
      </c>
      <c r="BR110" s="915"/>
      <c r="BS110" s="915"/>
      <c r="BT110" s="915"/>
      <c r="BU110" s="915"/>
      <c r="BV110" s="915">
        <v>27726537</v>
      </c>
      <c r="BW110" s="915"/>
      <c r="BX110" s="915"/>
      <c r="BY110" s="915"/>
      <c r="BZ110" s="915"/>
      <c r="CA110" s="915">
        <v>26895686</v>
      </c>
      <c r="CB110" s="915"/>
      <c r="CC110" s="915"/>
      <c r="CD110" s="915"/>
      <c r="CE110" s="915"/>
      <c r="CF110" s="953">
        <v>173.6</v>
      </c>
      <c r="CG110" s="954"/>
      <c r="CH110" s="954"/>
      <c r="CI110" s="954"/>
      <c r="CJ110" s="954"/>
      <c r="CK110" s="955" t="s">
        <v>411</v>
      </c>
      <c r="CL110" s="956"/>
      <c r="CM110" s="940" t="s">
        <v>412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4" t="s">
        <v>111</v>
      </c>
      <c r="DH110" s="915"/>
      <c r="DI110" s="915"/>
      <c r="DJ110" s="915"/>
      <c r="DK110" s="915"/>
      <c r="DL110" s="915" t="s">
        <v>111</v>
      </c>
      <c r="DM110" s="915"/>
      <c r="DN110" s="915"/>
      <c r="DO110" s="915"/>
      <c r="DP110" s="915"/>
      <c r="DQ110" s="915" t="s">
        <v>111</v>
      </c>
      <c r="DR110" s="915"/>
      <c r="DS110" s="915"/>
      <c r="DT110" s="915"/>
      <c r="DU110" s="915"/>
      <c r="DV110" s="943" t="s">
        <v>111</v>
      </c>
      <c r="DW110" s="943"/>
      <c r="DX110" s="943"/>
      <c r="DY110" s="943"/>
      <c r="DZ110" s="944"/>
    </row>
    <row r="111" spans="1:131" s="197" customFormat="1" ht="26.25" customHeight="1">
      <c r="A111" s="945" t="s">
        <v>413</v>
      </c>
      <c r="B111" s="946"/>
      <c r="C111" s="946"/>
      <c r="D111" s="946"/>
      <c r="E111" s="946"/>
      <c r="F111" s="946"/>
      <c r="G111" s="946"/>
      <c r="H111" s="946"/>
      <c r="I111" s="946"/>
      <c r="J111" s="946"/>
      <c r="K111" s="946"/>
      <c r="L111" s="946"/>
      <c r="M111" s="946"/>
      <c r="N111" s="946"/>
      <c r="O111" s="946"/>
      <c r="P111" s="946"/>
      <c r="Q111" s="946"/>
      <c r="R111" s="946"/>
      <c r="S111" s="946"/>
      <c r="T111" s="946"/>
      <c r="U111" s="946"/>
      <c r="V111" s="946"/>
      <c r="W111" s="946"/>
      <c r="X111" s="946"/>
      <c r="Y111" s="946"/>
      <c r="Z111" s="947"/>
      <c r="AA111" s="904" t="s">
        <v>111</v>
      </c>
      <c r="AB111" s="905"/>
      <c r="AC111" s="905"/>
      <c r="AD111" s="905"/>
      <c r="AE111" s="906"/>
      <c r="AF111" s="907" t="s">
        <v>111</v>
      </c>
      <c r="AG111" s="905"/>
      <c r="AH111" s="905"/>
      <c r="AI111" s="905"/>
      <c r="AJ111" s="906"/>
      <c r="AK111" s="907" t="s">
        <v>111</v>
      </c>
      <c r="AL111" s="905"/>
      <c r="AM111" s="905"/>
      <c r="AN111" s="905"/>
      <c r="AO111" s="906"/>
      <c r="AP111" s="908" t="s">
        <v>111</v>
      </c>
      <c r="AQ111" s="909"/>
      <c r="AR111" s="909"/>
      <c r="AS111" s="909"/>
      <c r="AT111" s="910"/>
      <c r="AU111" s="930"/>
      <c r="AV111" s="931"/>
      <c r="AW111" s="931"/>
      <c r="AX111" s="931"/>
      <c r="AY111" s="932"/>
      <c r="AZ111" s="916" t="s">
        <v>414</v>
      </c>
      <c r="BA111" s="917"/>
      <c r="BB111" s="917"/>
      <c r="BC111" s="917"/>
      <c r="BD111" s="917"/>
      <c r="BE111" s="917"/>
      <c r="BF111" s="917"/>
      <c r="BG111" s="917"/>
      <c r="BH111" s="917"/>
      <c r="BI111" s="917"/>
      <c r="BJ111" s="917"/>
      <c r="BK111" s="917"/>
      <c r="BL111" s="917"/>
      <c r="BM111" s="917"/>
      <c r="BN111" s="917"/>
      <c r="BO111" s="917"/>
      <c r="BP111" s="918"/>
      <c r="BQ111" s="895" t="s">
        <v>111</v>
      </c>
      <c r="BR111" s="896"/>
      <c r="BS111" s="896"/>
      <c r="BT111" s="896"/>
      <c r="BU111" s="896"/>
      <c r="BV111" s="896" t="s">
        <v>111</v>
      </c>
      <c r="BW111" s="896"/>
      <c r="BX111" s="896"/>
      <c r="BY111" s="896"/>
      <c r="BZ111" s="896"/>
      <c r="CA111" s="896" t="s">
        <v>111</v>
      </c>
      <c r="CB111" s="896"/>
      <c r="CC111" s="896"/>
      <c r="CD111" s="896"/>
      <c r="CE111" s="896"/>
      <c r="CF111" s="890" t="s">
        <v>111</v>
      </c>
      <c r="CG111" s="891"/>
      <c r="CH111" s="891"/>
      <c r="CI111" s="891"/>
      <c r="CJ111" s="891"/>
      <c r="CK111" s="957"/>
      <c r="CL111" s="958"/>
      <c r="CM111" s="892" t="s">
        <v>415</v>
      </c>
      <c r="CN111" s="893"/>
      <c r="CO111" s="893"/>
      <c r="CP111" s="893"/>
      <c r="CQ111" s="893"/>
      <c r="CR111" s="893"/>
      <c r="CS111" s="893"/>
      <c r="CT111" s="893"/>
      <c r="CU111" s="893"/>
      <c r="CV111" s="893"/>
      <c r="CW111" s="893"/>
      <c r="CX111" s="893"/>
      <c r="CY111" s="893"/>
      <c r="CZ111" s="893"/>
      <c r="DA111" s="893"/>
      <c r="DB111" s="893"/>
      <c r="DC111" s="893"/>
      <c r="DD111" s="893"/>
      <c r="DE111" s="893"/>
      <c r="DF111" s="894"/>
      <c r="DG111" s="895" t="s">
        <v>111</v>
      </c>
      <c r="DH111" s="896"/>
      <c r="DI111" s="896"/>
      <c r="DJ111" s="896"/>
      <c r="DK111" s="896"/>
      <c r="DL111" s="896" t="s">
        <v>111</v>
      </c>
      <c r="DM111" s="896"/>
      <c r="DN111" s="896"/>
      <c r="DO111" s="896"/>
      <c r="DP111" s="896"/>
      <c r="DQ111" s="896" t="s">
        <v>111</v>
      </c>
      <c r="DR111" s="896"/>
      <c r="DS111" s="896"/>
      <c r="DT111" s="896"/>
      <c r="DU111" s="896"/>
      <c r="DV111" s="897" t="s">
        <v>111</v>
      </c>
      <c r="DW111" s="897"/>
      <c r="DX111" s="897"/>
      <c r="DY111" s="897"/>
      <c r="DZ111" s="898"/>
    </row>
    <row r="112" spans="1:131" s="197" customFormat="1" ht="26.25" customHeight="1">
      <c r="A112" s="977" t="s">
        <v>416</v>
      </c>
      <c r="B112" s="978"/>
      <c r="C112" s="917" t="s">
        <v>417</v>
      </c>
      <c r="D112" s="917"/>
      <c r="E112" s="917"/>
      <c r="F112" s="917"/>
      <c r="G112" s="917"/>
      <c r="H112" s="917"/>
      <c r="I112" s="917"/>
      <c r="J112" s="917"/>
      <c r="K112" s="917"/>
      <c r="L112" s="917"/>
      <c r="M112" s="917"/>
      <c r="N112" s="917"/>
      <c r="O112" s="917"/>
      <c r="P112" s="917"/>
      <c r="Q112" s="917"/>
      <c r="R112" s="917"/>
      <c r="S112" s="917"/>
      <c r="T112" s="917"/>
      <c r="U112" s="917"/>
      <c r="V112" s="917"/>
      <c r="W112" s="917"/>
      <c r="X112" s="917"/>
      <c r="Y112" s="917"/>
      <c r="Z112" s="918"/>
      <c r="AA112" s="936" t="s">
        <v>111</v>
      </c>
      <c r="AB112" s="937"/>
      <c r="AC112" s="937"/>
      <c r="AD112" s="937"/>
      <c r="AE112" s="938"/>
      <c r="AF112" s="939" t="s">
        <v>111</v>
      </c>
      <c r="AG112" s="937"/>
      <c r="AH112" s="937"/>
      <c r="AI112" s="937"/>
      <c r="AJ112" s="938"/>
      <c r="AK112" s="939" t="s">
        <v>111</v>
      </c>
      <c r="AL112" s="937"/>
      <c r="AM112" s="937"/>
      <c r="AN112" s="937"/>
      <c r="AO112" s="938"/>
      <c r="AP112" s="948" t="s">
        <v>111</v>
      </c>
      <c r="AQ112" s="949"/>
      <c r="AR112" s="949"/>
      <c r="AS112" s="949"/>
      <c r="AT112" s="950"/>
      <c r="AU112" s="930"/>
      <c r="AV112" s="931"/>
      <c r="AW112" s="931"/>
      <c r="AX112" s="931"/>
      <c r="AY112" s="932"/>
      <c r="AZ112" s="916" t="s">
        <v>418</v>
      </c>
      <c r="BA112" s="917"/>
      <c r="BB112" s="917"/>
      <c r="BC112" s="917"/>
      <c r="BD112" s="917"/>
      <c r="BE112" s="917"/>
      <c r="BF112" s="917"/>
      <c r="BG112" s="917"/>
      <c r="BH112" s="917"/>
      <c r="BI112" s="917"/>
      <c r="BJ112" s="917"/>
      <c r="BK112" s="917"/>
      <c r="BL112" s="917"/>
      <c r="BM112" s="917"/>
      <c r="BN112" s="917"/>
      <c r="BO112" s="917"/>
      <c r="BP112" s="918"/>
      <c r="BQ112" s="895">
        <v>6547452</v>
      </c>
      <c r="BR112" s="896"/>
      <c r="BS112" s="896"/>
      <c r="BT112" s="896"/>
      <c r="BU112" s="896"/>
      <c r="BV112" s="896">
        <v>6902934</v>
      </c>
      <c r="BW112" s="896"/>
      <c r="BX112" s="896"/>
      <c r="BY112" s="896"/>
      <c r="BZ112" s="896"/>
      <c r="CA112" s="896">
        <v>7265904</v>
      </c>
      <c r="CB112" s="896"/>
      <c r="CC112" s="896"/>
      <c r="CD112" s="896"/>
      <c r="CE112" s="896"/>
      <c r="CF112" s="890">
        <v>46.9</v>
      </c>
      <c r="CG112" s="891"/>
      <c r="CH112" s="891"/>
      <c r="CI112" s="891"/>
      <c r="CJ112" s="891"/>
      <c r="CK112" s="957"/>
      <c r="CL112" s="958"/>
      <c r="CM112" s="892" t="s">
        <v>419</v>
      </c>
      <c r="CN112" s="893"/>
      <c r="CO112" s="893"/>
      <c r="CP112" s="893"/>
      <c r="CQ112" s="893"/>
      <c r="CR112" s="893"/>
      <c r="CS112" s="893"/>
      <c r="CT112" s="893"/>
      <c r="CU112" s="893"/>
      <c r="CV112" s="893"/>
      <c r="CW112" s="893"/>
      <c r="CX112" s="893"/>
      <c r="CY112" s="893"/>
      <c r="CZ112" s="893"/>
      <c r="DA112" s="893"/>
      <c r="DB112" s="893"/>
      <c r="DC112" s="893"/>
      <c r="DD112" s="893"/>
      <c r="DE112" s="893"/>
      <c r="DF112" s="894"/>
      <c r="DG112" s="895" t="s">
        <v>111</v>
      </c>
      <c r="DH112" s="896"/>
      <c r="DI112" s="896"/>
      <c r="DJ112" s="896"/>
      <c r="DK112" s="896"/>
      <c r="DL112" s="896" t="s">
        <v>111</v>
      </c>
      <c r="DM112" s="896"/>
      <c r="DN112" s="896"/>
      <c r="DO112" s="896"/>
      <c r="DP112" s="896"/>
      <c r="DQ112" s="896" t="s">
        <v>111</v>
      </c>
      <c r="DR112" s="896"/>
      <c r="DS112" s="896"/>
      <c r="DT112" s="896"/>
      <c r="DU112" s="896"/>
      <c r="DV112" s="897" t="s">
        <v>111</v>
      </c>
      <c r="DW112" s="897"/>
      <c r="DX112" s="897"/>
      <c r="DY112" s="897"/>
      <c r="DZ112" s="898"/>
    </row>
    <row r="113" spans="1:130" s="197" customFormat="1" ht="26.25" customHeight="1">
      <c r="A113" s="979"/>
      <c r="B113" s="980"/>
      <c r="C113" s="917" t="s">
        <v>420</v>
      </c>
      <c r="D113" s="917"/>
      <c r="E113" s="917"/>
      <c r="F113" s="917"/>
      <c r="G113" s="917"/>
      <c r="H113" s="917"/>
      <c r="I113" s="917"/>
      <c r="J113" s="917"/>
      <c r="K113" s="917"/>
      <c r="L113" s="917"/>
      <c r="M113" s="917"/>
      <c r="N113" s="917"/>
      <c r="O113" s="917"/>
      <c r="P113" s="917"/>
      <c r="Q113" s="917"/>
      <c r="R113" s="917"/>
      <c r="S113" s="917"/>
      <c r="T113" s="917"/>
      <c r="U113" s="917"/>
      <c r="V113" s="917"/>
      <c r="W113" s="917"/>
      <c r="X113" s="917"/>
      <c r="Y113" s="917"/>
      <c r="Z113" s="918"/>
      <c r="AA113" s="904">
        <v>588509</v>
      </c>
      <c r="AB113" s="905"/>
      <c r="AC113" s="905"/>
      <c r="AD113" s="905"/>
      <c r="AE113" s="906"/>
      <c r="AF113" s="907">
        <v>583582</v>
      </c>
      <c r="AG113" s="905"/>
      <c r="AH113" s="905"/>
      <c r="AI113" s="905"/>
      <c r="AJ113" s="906"/>
      <c r="AK113" s="907">
        <v>609019</v>
      </c>
      <c r="AL113" s="905"/>
      <c r="AM113" s="905"/>
      <c r="AN113" s="905"/>
      <c r="AO113" s="906"/>
      <c r="AP113" s="908">
        <v>3.9</v>
      </c>
      <c r="AQ113" s="909"/>
      <c r="AR113" s="909"/>
      <c r="AS113" s="909"/>
      <c r="AT113" s="910"/>
      <c r="AU113" s="930"/>
      <c r="AV113" s="931"/>
      <c r="AW113" s="931"/>
      <c r="AX113" s="931"/>
      <c r="AY113" s="932"/>
      <c r="AZ113" s="916" t="s">
        <v>421</v>
      </c>
      <c r="BA113" s="917"/>
      <c r="BB113" s="917"/>
      <c r="BC113" s="917"/>
      <c r="BD113" s="917"/>
      <c r="BE113" s="917"/>
      <c r="BF113" s="917"/>
      <c r="BG113" s="917"/>
      <c r="BH113" s="917"/>
      <c r="BI113" s="917"/>
      <c r="BJ113" s="917"/>
      <c r="BK113" s="917"/>
      <c r="BL113" s="917"/>
      <c r="BM113" s="917"/>
      <c r="BN113" s="917"/>
      <c r="BO113" s="917"/>
      <c r="BP113" s="918"/>
      <c r="BQ113" s="895">
        <v>666264</v>
      </c>
      <c r="BR113" s="896"/>
      <c r="BS113" s="896"/>
      <c r="BT113" s="896"/>
      <c r="BU113" s="896"/>
      <c r="BV113" s="896">
        <v>633416</v>
      </c>
      <c r="BW113" s="896"/>
      <c r="BX113" s="896"/>
      <c r="BY113" s="896"/>
      <c r="BZ113" s="896"/>
      <c r="CA113" s="896">
        <v>586391</v>
      </c>
      <c r="CB113" s="896"/>
      <c r="CC113" s="896"/>
      <c r="CD113" s="896"/>
      <c r="CE113" s="896"/>
      <c r="CF113" s="890">
        <v>3.8</v>
      </c>
      <c r="CG113" s="891"/>
      <c r="CH113" s="891"/>
      <c r="CI113" s="891"/>
      <c r="CJ113" s="891"/>
      <c r="CK113" s="957"/>
      <c r="CL113" s="958"/>
      <c r="CM113" s="892" t="s">
        <v>422</v>
      </c>
      <c r="CN113" s="893"/>
      <c r="CO113" s="893"/>
      <c r="CP113" s="893"/>
      <c r="CQ113" s="893"/>
      <c r="CR113" s="893"/>
      <c r="CS113" s="893"/>
      <c r="CT113" s="893"/>
      <c r="CU113" s="893"/>
      <c r="CV113" s="893"/>
      <c r="CW113" s="893"/>
      <c r="CX113" s="893"/>
      <c r="CY113" s="893"/>
      <c r="CZ113" s="893"/>
      <c r="DA113" s="893"/>
      <c r="DB113" s="893"/>
      <c r="DC113" s="893"/>
      <c r="DD113" s="893"/>
      <c r="DE113" s="893"/>
      <c r="DF113" s="894"/>
      <c r="DG113" s="936" t="s">
        <v>111</v>
      </c>
      <c r="DH113" s="937"/>
      <c r="DI113" s="937"/>
      <c r="DJ113" s="937"/>
      <c r="DK113" s="938"/>
      <c r="DL113" s="939" t="s">
        <v>111</v>
      </c>
      <c r="DM113" s="937"/>
      <c r="DN113" s="937"/>
      <c r="DO113" s="937"/>
      <c r="DP113" s="938"/>
      <c r="DQ113" s="939" t="s">
        <v>111</v>
      </c>
      <c r="DR113" s="937"/>
      <c r="DS113" s="937"/>
      <c r="DT113" s="937"/>
      <c r="DU113" s="938"/>
      <c r="DV113" s="948" t="s">
        <v>111</v>
      </c>
      <c r="DW113" s="949"/>
      <c r="DX113" s="949"/>
      <c r="DY113" s="949"/>
      <c r="DZ113" s="950"/>
    </row>
    <row r="114" spans="1:130" s="197" customFormat="1" ht="26.25" customHeight="1">
      <c r="A114" s="979"/>
      <c r="B114" s="980"/>
      <c r="C114" s="917" t="s">
        <v>423</v>
      </c>
      <c r="D114" s="917"/>
      <c r="E114" s="917"/>
      <c r="F114" s="917"/>
      <c r="G114" s="917"/>
      <c r="H114" s="917"/>
      <c r="I114" s="917"/>
      <c r="J114" s="917"/>
      <c r="K114" s="917"/>
      <c r="L114" s="917"/>
      <c r="M114" s="917"/>
      <c r="N114" s="917"/>
      <c r="O114" s="917"/>
      <c r="P114" s="917"/>
      <c r="Q114" s="917"/>
      <c r="R114" s="917"/>
      <c r="S114" s="917"/>
      <c r="T114" s="917"/>
      <c r="U114" s="917"/>
      <c r="V114" s="917"/>
      <c r="W114" s="917"/>
      <c r="X114" s="917"/>
      <c r="Y114" s="917"/>
      <c r="Z114" s="918"/>
      <c r="AA114" s="936">
        <v>196142</v>
      </c>
      <c r="AB114" s="937"/>
      <c r="AC114" s="937"/>
      <c r="AD114" s="937"/>
      <c r="AE114" s="938"/>
      <c r="AF114" s="939">
        <v>162141</v>
      </c>
      <c r="AG114" s="937"/>
      <c r="AH114" s="937"/>
      <c r="AI114" s="937"/>
      <c r="AJ114" s="938"/>
      <c r="AK114" s="939">
        <v>165565</v>
      </c>
      <c r="AL114" s="937"/>
      <c r="AM114" s="937"/>
      <c r="AN114" s="937"/>
      <c r="AO114" s="938"/>
      <c r="AP114" s="948">
        <v>1.1000000000000001</v>
      </c>
      <c r="AQ114" s="949"/>
      <c r="AR114" s="949"/>
      <c r="AS114" s="949"/>
      <c r="AT114" s="950"/>
      <c r="AU114" s="930"/>
      <c r="AV114" s="931"/>
      <c r="AW114" s="931"/>
      <c r="AX114" s="931"/>
      <c r="AY114" s="932"/>
      <c r="AZ114" s="916" t="s">
        <v>424</v>
      </c>
      <c r="BA114" s="917"/>
      <c r="BB114" s="917"/>
      <c r="BC114" s="917"/>
      <c r="BD114" s="917"/>
      <c r="BE114" s="917"/>
      <c r="BF114" s="917"/>
      <c r="BG114" s="917"/>
      <c r="BH114" s="917"/>
      <c r="BI114" s="917"/>
      <c r="BJ114" s="917"/>
      <c r="BK114" s="917"/>
      <c r="BL114" s="917"/>
      <c r="BM114" s="917"/>
      <c r="BN114" s="917"/>
      <c r="BO114" s="917"/>
      <c r="BP114" s="918"/>
      <c r="BQ114" s="895">
        <v>5419498</v>
      </c>
      <c r="BR114" s="896"/>
      <c r="BS114" s="896"/>
      <c r="BT114" s="896"/>
      <c r="BU114" s="896"/>
      <c r="BV114" s="896">
        <v>5111215</v>
      </c>
      <c r="BW114" s="896"/>
      <c r="BX114" s="896"/>
      <c r="BY114" s="896"/>
      <c r="BZ114" s="896"/>
      <c r="CA114" s="896">
        <v>4523807</v>
      </c>
      <c r="CB114" s="896"/>
      <c r="CC114" s="896"/>
      <c r="CD114" s="896"/>
      <c r="CE114" s="896"/>
      <c r="CF114" s="890">
        <v>29.2</v>
      </c>
      <c r="CG114" s="891"/>
      <c r="CH114" s="891"/>
      <c r="CI114" s="891"/>
      <c r="CJ114" s="891"/>
      <c r="CK114" s="957"/>
      <c r="CL114" s="958"/>
      <c r="CM114" s="892" t="s">
        <v>425</v>
      </c>
      <c r="CN114" s="893"/>
      <c r="CO114" s="893"/>
      <c r="CP114" s="893"/>
      <c r="CQ114" s="893"/>
      <c r="CR114" s="893"/>
      <c r="CS114" s="893"/>
      <c r="CT114" s="893"/>
      <c r="CU114" s="893"/>
      <c r="CV114" s="893"/>
      <c r="CW114" s="893"/>
      <c r="CX114" s="893"/>
      <c r="CY114" s="893"/>
      <c r="CZ114" s="893"/>
      <c r="DA114" s="893"/>
      <c r="DB114" s="893"/>
      <c r="DC114" s="893"/>
      <c r="DD114" s="893"/>
      <c r="DE114" s="893"/>
      <c r="DF114" s="894"/>
      <c r="DG114" s="936" t="s">
        <v>111</v>
      </c>
      <c r="DH114" s="937"/>
      <c r="DI114" s="937"/>
      <c r="DJ114" s="937"/>
      <c r="DK114" s="938"/>
      <c r="DL114" s="939" t="s">
        <v>111</v>
      </c>
      <c r="DM114" s="937"/>
      <c r="DN114" s="937"/>
      <c r="DO114" s="937"/>
      <c r="DP114" s="938"/>
      <c r="DQ114" s="939" t="s">
        <v>111</v>
      </c>
      <c r="DR114" s="937"/>
      <c r="DS114" s="937"/>
      <c r="DT114" s="937"/>
      <c r="DU114" s="938"/>
      <c r="DV114" s="948" t="s">
        <v>111</v>
      </c>
      <c r="DW114" s="949"/>
      <c r="DX114" s="949"/>
      <c r="DY114" s="949"/>
      <c r="DZ114" s="950"/>
    </row>
    <row r="115" spans="1:130" s="197" customFormat="1" ht="26.25" customHeight="1">
      <c r="A115" s="979"/>
      <c r="B115" s="980"/>
      <c r="C115" s="917" t="s">
        <v>426</v>
      </c>
      <c r="D115" s="917"/>
      <c r="E115" s="917"/>
      <c r="F115" s="917"/>
      <c r="G115" s="917"/>
      <c r="H115" s="917"/>
      <c r="I115" s="917"/>
      <c r="J115" s="917"/>
      <c r="K115" s="917"/>
      <c r="L115" s="917"/>
      <c r="M115" s="917"/>
      <c r="N115" s="917"/>
      <c r="O115" s="917"/>
      <c r="P115" s="917"/>
      <c r="Q115" s="917"/>
      <c r="R115" s="917"/>
      <c r="S115" s="917"/>
      <c r="T115" s="917"/>
      <c r="U115" s="917"/>
      <c r="V115" s="917"/>
      <c r="W115" s="917"/>
      <c r="X115" s="917"/>
      <c r="Y115" s="917"/>
      <c r="Z115" s="918"/>
      <c r="AA115" s="904">
        <v>6237</v>
      </c>
      <c r="AB115" s="905"/>
      <c r="AC115" s="905"/>
      <c r="AD115" s="905"/>
      <c r="AE115" s="906"/>
      <c r="AF115" s="907">
        <v>12037</v>
      </c>
      <c r="AG115" s="905"/>
      <c r="AH115" s="905"/>
      <c r="AI115" s="905"/>
      <c r="AJ115" s="906"/>
      <c r="AK115" s="907">
        <v>10886</v>
      </c>
      <c r="AL115" s="905"/>
      <c r="AM115" s="905"/>
      <c r="AN115" s="905"/>
      <c r="AO115" s="906"/>
      <c r="AP115" s="908">
        <v>0.1</v>
      </c>
      <c r="AQ115" s="909"/>
      <c r="AR115" s="909"/>
      <c r="AS115" s="909"/>
      <c r="AT115" s="910"/>
      <c r="AU115" s="930"/>
      <c r="AV115" s="931"/>
      <c r="AW115" s="931"/>
      <c r="AX115" s="931"/>
      <c r="AY115" s="932"/>
      <c r="AZ115" s="916" t="s">
        <v>427</v>
      </c>
      <c r="BA115" s="917"/>
      <c r="BB115" s="917"/>
      <c r="BC115" s="917"/>
      <c r="BD115" s="917"/>
      <c r="BE115" s="917"/>
      <c r="BF115" s="917"/>
      <c r="BG115" s="917"/>
      <c r="BH115" s="917"/>
      <c r="BI115" s="917"/>
      <c r="BJ115" s="917"/>
      <c r="BK115" s="917"/>
      <c r="BL115" s="917"/>
      <c r="BM115" s="917"/>
      <c r="BN115" s="917"/>
      <c r="BO115" s="917"/>
      <c r="BP115" s="918"/>
      <c r="BQ115" s="895" t="s">
        <v>111</v>
      </c>
      <c r="BR115" s="896"/>
      <c r="BS115" s="896"/>
      <c r="BT115" s="896"/>
      <c r="BU115" s="896"/>
      <c r="BV115" s="896" t="s">
        <v>111</v>
      </c>
      <c r="BW115" s="896"/>
      <c r="BX115" s="896"/>
      <c r="BY115" s="896"/>
      <c r="BZ115" s="896"/>
      <c r="CA115" s="896" t="s">
        <v>111</v>
      </c>
      <c r="CB115" s="896"/>
      <c r="CC115" s="896"/>
      <c r="CD115" s="896"/>
      <c r="CE115" s="896"/>
      <c r="CF115" s="890" t="s">
        <v>111</v>
      </c>
      <c r="CG115" s="891"/>
      <c r="CH115" s="891"/>
      <c r="CI115" s="891"/>
      <c r="CJ115" s="891"/>
      <c r="CK115" s="957"/>
      <c r="CL115" s="958"/>
      <c r="CM115" s="916" t="s">
        <v>428</v>
      </c>
      <c r="CN115" s="961"/>
      <c r="CO115" s="961"/>
      <c r="CP115" s="961"/>
      <c r="CQ115" s="961"/>
      <c r="CR115" s="961"/>
      <c r="CS115" s="961"/>
      <c r="CT115" s="961"/>
      <c r="CU115" s="961"/>
      <c r="CV115" s="961"/>
      <c r="CW115" s="961"/>
      <c r="CX115" s="961"/>
      <c r="CY115" s="961"/>
      <c r="CZ115" s="961"/>
      <c r="DA115" s="961"/>
      <c r="DB115" s="961"/>
      <c r="DC115" s="961"/>
      <c r="DD115" s="961"/>
      <c r="DE115" s="961"/>
      <c r="DF115" s="918"/>
      <c r="DG115" s="936" t="s">
        <v>111</v>
      </c>
      <c r="DH115" s="937"/>
      <c r="DI115" s="937"/>
      <c r="DJ115" s="937"/>
      <c r="DK115" s="938"/>
      <c r="DL115" s="939" t="s">
        <v>111</v>
      </c>
      <c r="DM115" s="937"/>
      <c r="DN115" s="937"/>
      <c r="DO115" s="937"/>
      <c r="DP115" s="938"/>
      <c r="DQ115" s="939" t="s">
        <v>111</v>
      </c>
      <c r="DR115" s="937"/>
      <c r="DS115" s="937"/>
      <c r="DT115" s="937"/>
      <c r="DU115" s="938"/>
      <c r="DV115" s="948" t="s">
        <v>111</v>
      </c>
      <c r="DW115" s="949"/>
      <c r="DX115" s="949"/>
      <c r="DY115" s="949"/>
      <c r="DZ115" s="950"/>
    </row>
    <row r="116" spans="1:130" s="197" customFormat="1" ht="26.25" customHeight="1">
      <c r="A116" s="981"/>
      <c r="B116" s="982"/>
      <c r="C116" s="951" t="s">
        <v>429</v>
      </c>
      <c r="D116" s="951"/>
      <c r="E116" s="951"/>
      <c r="F116" s="951"/>
      <c r="G116" s="951"/>
      <c r="H116" s="951"/>
      <c r="I116" s="951"/>
      <c r="J116" s="951"/>
      <c r="K116" s="951"/>
      <c r="L116" s="951"/>
      <c r="M116" s="951"/>
      <c r="N116" s="951"/>
      <c r="O116" s="951"/>
      <c r="P116" s="951"/>
      <c r="Q116" s="951"/>
      <c r="R116" s="951"/>
      <c r="S116" s="951"/>
      <c r="T116" s="951"/>
      <c r="U116" s="951"/>
      <c r="V116" s="951"/>
      <c r="W116" s="951"/>
      <c r="X116" s="951"/>
      <c r="Y116" s="951"/>
      <c r="Z116" s="952"/>
      <c r="AA116" s="936">
        <v>1110</v>
      </c>
      <c r="AB116" s="937"/>
      <c r="AC116" s="937"/>
      <c r="AD116" s="937"/>
      <c r="AE116" s="938"/>
      <c r="AF116" s="939">
        <v>780</v>
      </c>
      <c r="AG116" s="937"/>
      <c r="AH116" s="937"/>
      <c r="AI116" s="937"/>
      <c r="AJ116" s="938"/>
      <c r="AK116" s="939">
        <v>477</v>
      </c>
      <c r="AL116" s="937"/>
      <c r="AM116" s="937"/>
      <c r="AN116" s="937"/>
      <c r="AO116" s="938"/>
      <c r="AP116" s="948">
        <v>0</v>
      </c>
      <c r="AQ116" s="949"/>
      <c r="AR116" s="949"/>
      <c r="AS116" s="949"/>
      <c r="AT116" s="950"/>
      <c r="AU116" s="930"/>
      <c r="AV116" s="931"/>
      <c r="AW116" s="931"/>
      <c r="AX116" s="931"/>
      <c r="AY116" s="932"/>
      <c r="AZ116" s="916" t="s">
        <v>430</v>
      </c>
      <c r="BA116" s="917"/>
      <c r="BB116" s="917"/>
      <c r="BC116" s="917"/>
      <c r="BD116" s="917"/>
      <c r="BE116" s="917"/>
      <c r="BF116" s="917"/>
      <c r="BG116" s="917"/>
      <c r="BH116" s="917"/>
      <c r="BI116" s="917"/>
      <c r="BJ116" s="917"/>
      <c r="BK116" s="917"/>
      <c r="BL116" s="917"/>
      <c r="BM116" s="917"/>
      <c r="BN116" s="917"/>
      <c r="BO116" s="917"/>
      <c r="BP116" s="918"/>
      <c r="BQ116" s="895" t="s">
        <v>111</v>
      </c>
      <c r="BR116" s="896"/>
      <c r="BS116" s="896"/>
      <c r="BT116" s="896"/>
      <c r="BU116" s="896"/>
      <c r="BV116" s="896" t="s">
        <v>111</v>
      </c>
      <c r="BW116" s="896"/>
      <c r="BX116" s="896"/>
      <c r="BY116" s="896"/>
      <c r="BZ116" s="896"/>
      <c r="CA116" s="896" t="s">
        <v>111</v>
      </c>
      <c r="CB116" s="896"/>
      <c r="CC116" s="896"/>
      <c r="CD116" s="896"/>
      <c r="CE116" s="896"/>
      <c r="CF116" s="890" t="s">
        <v>111</v>
      </c>
      <c r="CG116" s="891"/>
      <c r="CH116" s="891"/>
      <c r="CI116" s="891"/>
      <c r="CJ116" s="891"/>
      <c r="CK116" s="957"/>
      <c r="CL116" s="958"/>
      <c r="CM116" s="892" t="s">
        <v>431</v>
      </c>
      <c r="CN116" s="893"/>
      <c r="CO116" s="893"/>
      <c r="CP116" s="893"/>
      <c r="CQ116" s="893"/>
      <c r="CR116" s="893"/>
      <c r="CS116" s="893"/>
      <c r="CT116" s="893"/>
      <c r="CU116" s="893"/>
      <c r="CV116" s="893"/>
      <c r="CW116" s="893"/>
      <c r="CX116" s="893"/>
      <c r="CY116" s="893"/>
      <c r="CZ116" s="893"/>
      <c r="DA116" s="893"/>
      <c r="DB116" s="893"/>
      <c r="DC116" s="893"/>
      <c r="DD116" s="893"/>
      <c r="DE116" s="893"/>
      <c r="DF116" s="894"/>
      <c r="DG116" s="936" t="s">
        <v>111</v>
      </c>
      <c r="DH116" s="937"/>
      <c r="DI116" s="937"/>
      <c r="DJ116" s="937"/>
      <c r="DK116" s="938"/>
      <c r="DL116" s="939" t="s">
        <v>111</v>
      </c>
      <c r="DM116" s="937"/>
      <c r="DN116" s="937"/>
      <c r="DO116" s="937"/>
      <c r="DP116" s="938"/>
      <c r="DQ116" s="939" t="s">
        <v>111</v>
      </c>
      <c r="DR116" s="937"/>
      <c r="DS116" s="937"/>
      <c r="DT116" s="937"/>
      <c r="DU116" s="938"/>
      <c r="DV116" s="948" t="s">
        <v>111</v>
      </c>
      <c r="DW116" s="949"/>
      <c r="DX116" s="949"/>
      <c r="DY116" s="949"/>
      <c r="DZ116" s="950"/>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65" t="s">
        <v>432</v>
      </c>
      <c r="Z117" s="887"/>
      <c r="AA117" s="970">
        <v>5527734</v>
      </c>
      <c r="AB117" s="971"/>
      <c r="AC117" s="971"/>
      <c r="AD117" s="971"/>
      <c r="AE117" s="972"/>
      <c r="AF117" s="973">
        <v>5377134</v>
      </c>
      <c r="AG117" s="971"/>
      <c r="AH117" s="971"/>
      <c r="AI117" s="971"/>
      <c r="AJ117" s="972"/>
      <c r="AK117" s="973">
        <v>5293391</v>
      </c>
      <c r="AL117" s="971"/>
      <c r="AM117" s="971"/>
      <c r="AN117" s="971"/>
      <c r="AO117" s="972"/>
      <c r="AP117" s="974"/>
      <c r="AQ117" s="975"/>
      <c r="AR117" s="975"/>
      <c r="AS117" s="975"/>
      <c r="AT117" s="976"/>
      <c r="AU117" s="930"/>
      <c r="AV117" s="931"/>
      <c r="AW117" s="931"/>
      <c r="AX117" s="931"/>
      <c r="AY117" s="932"/>
      <c r="AZ117" s="967" t="s">
        <v>433</v>
      </c>
      <c r="BA117" s="951"/>
      <c r="BB117" s="951"/>
      <c r="BC117" s="951"/>
      <c r="BD117" s="951"/>
      <c r="BE117" s="951"/>
      <c r="BF117" s="951"/>
      <c r="BG117" s="951"/>
      <c r="BH117" s="951"/>
      <c r="BI117" s="951"/>
      <c r="BJ117" s="951"/>
      <c r="BK117" s="951"/>
      <c r="BL117" s="951"/>
      <c r="BM117" s="951"/>
      <c r="BN117" s="951"/>
      <c r="BO117" s="951"/>
      <c r="BP117" s="952"/>
      <c r="BQ117" s="968" t="s">
        <v>111</v>
      </c>
      <c r="BR117" s="969"/>
      <c r="BS117" s="969"/>
      <c r="BT117" s="969"/>
      <c r="BU117" s="969"/>
      <c r="BV117" s="969" t="s">
        <v>111</v>
      </c>
      <c r="BW117" s="969"/>
      <c r="BX117" s="969"/>
      <c r="BY117" s="969"/>
      <c r="BZ117" s="969"/>
      <c r="CA117" s="969" t="s">
        <v>111</v>
      </c>
      <c r="CB117" s="969"/>
      <c r="CC117" s="969"/>
      <c r="CD117" s="969"/>
      <c r="CE117" s="969"/>
      <c r="CF117" s="890" t="s">
        <v>111</v>
      </c>
      <c r="CG117" s="891"/>
      <c r="CH117" s="891"/>
      <c r="CI117" s="891"/>
      <c r="CJ117" s="891"/>
      <c r="CK117" s="957"/>
      <c r="CL117" s="958"/>
      <c r="CM117" s="892" t="s">
        <v>434</v>
      </c>
      <c r="CN117" s="893"/>
      <c r="CO117" s="893"/>
      <c r="CP117" s="893"/>
      <c r="CQ117" s="893"/>
      <c r="CR117" s="893"/>
      <c r="CS117" s="893"/>
      <c r="CT117" s="893"/>
      <c r="CU117" s="893"/>
      <c r="CV117" s="893"/>
      <c r="CW117" s="893"/>
      <c r="CX117" s="893"/>
      <c r="CY117" s="893"/>
      <c r="CZ117" s="893"/>
      <c r="DA117" s="893"/>
      <c r="DB117" s="893"/>
      <c r="DC117" s="893"/>
      <c r="DD117" s="893"/>
      <c r="DE117" s="893"/>
      <c r="DF117" s="894"/>
      <c r="DG117" s="936" t="s">
        <v>111</v>
      </c>
      <c r="DH117" s="937"/>
      <c r="DI117" s="937"/>
      <c r="DJ117" s="937"/>
      <c r="DK117" s="938"/>
      <c r="DL117" s="939" t="s">
        <v>111</v>
      </c>
      <c r="DM117" s="937"/>
      <c r="DN117" s="937"/>
      <c r="DO117" s="937"/>
      <c r="DP117" s="938"/>
      <c r="DQ117" s="939" t="s">
        <v>111</v>
      </c>
      <c r="DR117" s="937"/>
      <c r="DS117" s="937"/>
      <c r="DT117" s="937"/>
      <c r="DU117" s="938"/>
      <c r="DV117" s="948" t="s">
        <v>111</v>
      </c>
      <c r="DW117" s="949"/>
      <c r="DX117" s="949"/>
      <c r="DY117" s="949"/>
      <c r="DZ117" s="950"/>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287</v>
      </c>
      <c r="AG118" s="886"/>
      <c r="AH118" s="886"/>
      <c r="AI118" s="886"/>
      <c r="AJ118" s="887"/>
      <c r="AK118" s="888" t="s">
        <v>286</v>
      </c>
      <c r="AL118" s="886"/>
      <c r="AM118" s="886"/>
      <c r="AN118" s="886"/>
      <c r="AO118" s="887"/>
      <c r="AP118" s="962" t="s">
        <v>407</v>
      </c>
      <c r="AQ118" s="963"/>
      <c r="AR118" s="963"/>
      <c r="AS118" s="963"/>
      <c r="AT118" s="964"/>
      <c r="AU118" s="933"/>
      <c r="AV118" s="934"/>
      <c r="AW118" s="934"/>
      <c r="AX118" s="934"/>
      <c r="AY118" s="934"/>
      <c r="AZ118" s="228" t="s">
        <v>169</v>
      </c>
      <c r="BA118" s="228"/>
      <c r="BB118" s="228"/>
      <c r="BC118" s="228"/>
      <c r="BD118" s="228"/>
      <c r="BE118" s="228"/>
      <c r="BF118" s="228"/>
      <c r="BG118" s="228"/>
      <c r="BH118" s="228"/>
      <c r="BI118" s="228"/>
      <c r="BJ118" s="228"/>
      <c r="BK118" s="228"/>
      <c r="BL118" s="228"/>
      <c r="BM118" s="228"/>
      <c r="BN118" s="228"/>
      <c r="BO118" s="965" t="s">
        <v>435</v>
      </c>
      <c r="BP118" s="966"/>
      <c r="BQ118" s="968">
        <v>41008540</v>
      </c>
      <c r="BR118" s="969"/>
      <c r="BS118" s="969"/>
      <c r="BT118" s="969"/>
      <c r="BU118" s="969"/>
      <c r="BV118" s="969">
        <v>40374102</v>
      </c>
      <c r="BW118" s="969"/>
      <c r="BX118" s="969"/>
      <c r="BY118" s="969"/>
      <c r="BZ118" s="969"/>
      <c r="CA118" s="969">
        <v>39271788</v>
      </c>
      <c r="CB118" s="969"/>
      <c r="CC118" s="969"/>
      <c r="CD118" s="969"/>
      <c r="CE118" s="969"/>
      <c r="CF118" s="1001"/>
      <c r="CG118" s="1002"/>
      <c r="CH118" s="1002"/>
      <c r="CI118" s="1002"/>
      <c r="CJ118" s="1003"/>
      <c r="CK118" s="957"/>
      <c r="CL118" s="958"/>
      <c r="CM118" s="892" t="s">
        <v>436</v>
      </c>
      <c r="CN118" s="893"/>
      <c r="CO118" s="893"/>
      <c r="CP118" s="893"/>
      <c r="CQ118" s="893"/>
      <c r="CR118" s="893"/>
      <c r="CS118" s="893"/>
      <c r="CT118" s="893"/>
      <c r="CU118" s="893"/>
      <c r="CV118" s="893"/>
      <c r="CW118" s="893"/>
      <c r="CX118" s="893"/>
      <c r="CY118" s="893"/>
      <c r="CZ118" s="893"/>
      <c r="DA118" s="893"/>
      <c r="DB118" s="893"/>
      <c r="DC118" s="893"/>
      <c r="DD118" s="893"/>
      <c r="DE118" s="893"/>
      <c r="DF118" s="894"/>
      <c r="DG118" s="936" t="s">
        <v>111</v>
      </c>
      <c r="DH118" s="937"/>
      <c r="DI118" s="937"/>
      <c r="DJ118" s="937"/>
      <c r="DK118" s="938"/>
      <c r="DL118" s="939" t="s">
        <v>111</v>
      </c>
      <c r="DM118" s="937"/>
      <c r="DN118" s="937"/>
      <c r="DO118" s="937"/>
      <c r="DP118" s="938"/>
      <c r="DQ118" s="939" t="s">
        <v>111</v>
      </c>
      <c r="DR118" s="937"/>
      <c r="DS118" s="937"/>
      <c r="DT118" s="937"/>
      <c r="DU118" s="938"/>
      <c r="DV118" s="948" t="s">
        <v>111</v>
      </c>
      <c r="DW118" s="949"/>
      <c r="DX118" s="949"/>
      <c r="DY118" s="949"/>
      <c r="DZ118" s="950"/>
    </row>
    <row r="119" spans="1:130" s="197" customFormat="1" ht="26.25" customHeight="1">
      <c r="A119" s="1069" t="s">
        <v>411</v>
      </c>
      <c r="B119" s="956"/>
      <c r="C119" s="940" t="s">
        <v>412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20" t="s">
        <v>111</v>
      </c>
      <c r="AB119" s="921"/>
      <c r="AC119" s="921"/>
      <c r="AD119" s="921"/>
      <c r="AE119" s="922"/>
      <c r="AF119" s="923" t="s">
        <v>111</v>
      </c>
      <c r="AG119" s="921"/>
      <c r="AH119" s="921"/>
      <c r="AI119" s="921"/>
      <c r="AJ119" s="922"/>
      <c r="AK119" s="923" t="s">
        <v>111</v>
      </c>
      <c r="AL119" s="921"/>
      <c r="AM119" s="921"/>
      <c r="AN119" s="921"/>
      <c r="AO119" s="922"/>
      <c r="AP119" s="924" t="s">
        <v>111</v>
      </c>
      <c r="AQ119" s="925"/>
      <c r="AR119" s="925"/>
      <c r="AS119" s="925"/>
      <c r="AT119" s="926"/>
      <c r="AU119" s="993" t="s">
        <v>437</v>
      </c>
      <c r="AV119" s="994"/>
      <c r="AW119" s="994"/>
      <c r="AX119" s="994"/>
      <c r="AY119" s="995"/>
      <c r="AZ119" s="911" t="s">
        <v>438</v>
      </c>
      <c r="BA119" s="912"/>
      <c r="BB119" s="912"/>
      <c r="BC119" s="912"/>
      <c r="BD119" s="912"/>
      <c r="BE119" s="912"/>
      <c r="BF119" s="912"/>
      <c r="BG119" s="912"/>
      <c r="BH119" s="912"/>
      <c r="BI119" s="912"/>
      <c r="BJ119" s="912"/>
      <c r="BK119" s="912"/>
      <c r="BL119" s="912"/>
      <c r="BM119" s="912"/>
      <c r="BN119" s="912"/>
      <c r="BO119" s="912"/>
      <c r="BP119" s="913"/>
      <c r="BQ119" s="914">
        <v>17097294</v>
      </c>
      <c r="BR119" s="915"/>
      <c r="BS119" s="915"/>
      <c r="BT119" s="915"/>
      <c r="BU119" s="915"/>
      <c r="BV119" s="915">
        <v>17119798</v>
      </c>
      <c r="BW119" s="915"/>
      <c r="BX119" s="915"/>
      <c r="BY119" s="915"/>
      <c r="BZ119" s="915"/>
      <c r="CA119" s="915">
        <v>19486111</v>
      </c>
      <c r="CB119" s="915"/>
      <c r="CC119" s="915"/>
      <c r="CD119" s="915"/>
      <c r="CE119" s="915"/>
      <c r="CF119" s="953">
        <v>125.8</v>
      </c>
      <c r="CG119" s="954"/>
      <c r="CH119" s="954"/>
      <c r="CI119" s="954"/>
      <c r="CJ119" s="954"/>
      <c r="CK119" s="959"/>
      <c r="CL119" s="960"/>
      <c r="CM119" s="990" t="s">
        <v>439</v>
      </c>
      <c r="CN119" s="991"/>
      <c r="CO119" s="991"/>
      <c r="CP119" s="991"/>
      <c r="CQ119" s="991"/>
      <c r="CR119" s="991"/>
      <c r="CS119" s="991"/>
      <c r="CT119" s="991"/>
      <c r="CU119" s="991"/>
      <c r="CV119" s="991"/>
      <c r="CW119" s="991"/>
      <c r="CX119" s="991"/>
      <c r="CY119" s="991"/>
      <c r="CZ119" s="991"/>
      <c r="DA119" s="991"/>
      <c r="DB119" s="991"/>
      <c r="DC119" s="991"/>
      <c r="DD119" s="991"/>
      <c r="DE119" s="991"/>
      <c r="DF119" s="992"/>
      <c r="DG119" s="983" t="s">
        <v>111</v>
      </c>
      <c r="DH119" s="984"/>
      <c r="DI119" s="984"/>
      <c r="DJ119" s="984"/>
      <c r="DK119" s="985"/>
      <c r="DL119" s="986" t="s">
        <v>111</v>
      </c>
      <c r="DM119" s="984"/>
      <c r="DN119" s="984"/>
      <c r="DO119" s="984"/>
      <c r="DP119" s="985"/>
      <c r="DQ119" s="986" t="s">
        <v>111</v>
      </c>
      <c r="DR119" s="984"/>
      <c r="DS119" s="984"/>
      <c r="DT119" s="984"/>
      <c r="DU119" s="985"/>
      <c r="DV119" s="987" t="s">
        <v>111</v>
      </c>
      <c r="DW119" s="988"/>
      <c r="DX119" s="988"/>
      <c r="DY119" s="988"/>
      <c r="DZ119" s="989"/>
    </row>
    <row r="120" spans="1:130" s="197" customFormat="1" ht="26.25" customHeight="1">
      <c r="A120" s="1070"/>
      <c r="B120" s="958"/>
      <c r="C120" s="892" t="s">
        <v>415</v>
      </c>
      <c r="D120" s="893"/>
      <c r="E120" s="893"/>
      <c r="F120" s="893"/>
      <c r="G120" s="893"/>
      <c r="H120" s="893"/>
      <c r="I120" s="893"/>
      <c r="J120" s="893"/>
      <c r="K120" s="893"/>
      <c r="L120" s="893"/>
      <c r="M120" s="893"/>
      <c r="N120" s="893"/>
      <c r="O120" s="893"/>
      <c r="P120" s="893"/>
      <c r="Q120" s="893"/>
      <c r="R120" s="893"/>
      <c r="S120" s="893"/>
      <c r="T120" s="893"/>
      <c r="U120" s="893"/>
      <c r="V120" s="893"/>
      <c r="W120" s="893"/>
      <c r="X120" s="893"/>
      <c r="Y120" s="893"/>
      <c r="Z120" s="894"/>
      <c r="AA120" s="936" t="s">
        <v>111</v>
      </c>
      <c r="AB120" s="937"/>
      <c r="AC120" s="937"/>
      <c r="AD120" s="937"/>
      <c r="AE120" s="938"/>
      <c r="AF120" s="939" t="s">
        <v>111</v>
      </c>
      <c r="AG120" s="937"/>
      <c r="AH120" s="937"/>
      <c r="AI120" s="937"/>
      <c r="AJ120" s="938"/>
      <c r="AK120" s="939" t="s">
        <v>111</v>
      </c>
      <c r="AL120" s="937"/>
      <c r="AM120" s="937"/>
      <c r="AN120" s="937"/>
      <c r="AO120" s="938"/>
      <c r="AP120" s="948" t="s">
        <v>111</v>
      </c>
      <c r="AQ120" s="949"/>
      <c r="AR120" s="949"/>
      <c r="AS120" s="949"/>
      <c r="AT120" s="950"/>
      <c r="AU120" s="996"/>
      <c r="AV120" s="997"/>
      <c r="AW120" s="997"/>
      <c r="AX120" s="997"/>
      <c r="AY120" s="998"/>
      <c r="AZ120" s="916" t="s">
        <v>440</v>
      </c>
      <c r="BA120" s="917"/>
      <c r="BB120" s="917"/>
      <c r="BC120" s="917"/>
      <c r="BD120" s="917"/>
      <c r="BE120" s="917"/>
      <c r="BF120" s="917"/>
      <c r="BG120" s="917"/>
      <c r="BH120" s="917"/>
      <c r="BI120" s="917"/>
      <c r="BJ120" s="917"/>
      <c r="BK120" s="917"/>
      <c r="BL120" s="917"/>
      <c r="BM120" s="917"/>
      <c r="BN120" s="917"/>
      <c r="BO120" s="917"/>
      <c r="BP120" s="918"/>
      <c r="BQ120" s="895">
        <v>320362</v>
      </c>
      <c r="BR120" s="896"/>
      <c r="BS120" s="896"/>
      <c r="BT120" s="896"/>
      <c r="BU120" s="896"/>
      <c r="BV120" s="896">
        <v>285593</v>
      </c>
      <c r="BW120" s="896"/>
      <c r="BX120" s="896"/>
      <c r="BY120" s="896"/>
      <c r="BZ120" s="896"/>
      <c r="CA120" s="896">
        <v>316810</v>
      </c>
      <c r="CB120" s="896"/>
      <c r="CC120" s="896"/>
      <c r="CD120" s="896"/>
      <c r="CE120" s="896"/>
      <c r="CF120" s="890">
        <v>2</v>
      </c>
      <c r="CG120" s="891"/>
      <c r="CH120" s="891"/>
      <c r="CI120" s="891"/>
      <c r="CJ120" s="891"/>
      <c r="CK120" s="1010" t="s">
        <v>441</v>
      </c>
      <c r="CL120" s="1011"/>
      <c r="CM120" s="1011"/>
      <c r="CN120" s="1011"/>
      <c r="CO120" s="1012"/>
      <c r="CP120" s="1018" t="s">
        <v>442</v>
      </c>
      <c r="CQ120" s="1019"/>
      <c r="CR120" s="1019"/>
      <c r="CS120" s="1019"/>
      <c r="CT120" s="1019"/>
      <c r="CU120" s="1019"/>
      <c r="CV120" s="1019"/>
      <c r="CW120" s="1019"/>
      <c r="CX120" s="1019"/>
      <c r="CY120" s="1019"/>
      <c r="CZ120" s="1019"/>
      <c r="DA120" s="1019"/>
      <c r="DB120" s="1019"/>
      <c r="DC120" s="1019"/>
      <c r="DD120" s="1019"/>
      <c r="DE120" s="1019"/>
      <c r="DF120" s="1020"/>
      <c r="DG120" s="914">
        <v>2698139</v>
      </c>
      <c r="DH120" s="915"/>
      <c r="DI120" s="915"/>
      <c r="DJ120" s="915"/>
      <c r="DK120" s="915"/>
      <c r="DL120" s="915">
        <v>3219194</v>
      </c>
      <c r="DM120" s="915"/>
      <c r="DN120" s="915"/>
      <c r="DO120" s="915"/>
      <c r="DP120" s="915"/>
      <c r="DQ120" s="915">
        <v>3755932</v>
      </c>
      <c r="DR120" s="915"/>
      <c r="DS120" s="915"/>
      <c r="DT120" s="915"/>
      <c r="DU120" s="915"/>
      <c r="DV120" s="943">
        <v>24.2</v>
      </c>
      <c r="DW120" s="943"/>
      <c r="DX120" s="943"/>
      <c r="DY120" s="943"/>
      <c r="DZ120" s="944"/>
    </row>
    <row r="121" spans="1:130" s="197" customFormat="1" ht="26.25" customHeight="1">
      <c r="A121" s="1070"/>
      <c r="B121" s="958"/>
      <c r="C121" s="1007" t="s">
        <v>443</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36" t="s">
        <v>111</v>
      </c>
      <c r="AB121" s="937"/>
      <c r="AC121" s="937"/>
      <c r="AD121" s="937"/>
      <c r="AE121" s="938"/>
      <c r="AF121" s="939" t="s">
        <v>111</v>
      </c>
      <c r="AG121" s="937"/>
      <c r="AH121" s="937"/>
      <c r="AI121" s="937"/>
      <c r="AJ121" s="938"/>
      <c r="AK121" s="939" t="s">
        <v>111</v>
      </c>
      <c r="AL121" s="937"/>
      <c r="AM121" s="937"/>
      <c r="AN121" s="937"/>
      <c r="AO121" s="938"/>
      <c r="AP121" s="948" t="s">
        <v>111</v>
      </c>
      <c r="AQ121" s="949"/>
      <c r="AR121" s="949"/>
      <c r="AS121" s="949"/>
      <c r="AT121" s="950"/>
      <c r="AU121" s="996"/>
      <c r="AV121" s="997"/>
      <c r="AW121" s="997"/>
      <c r="AX121" s="997"/>
      <c r="AY121" s="998"/>
      <c r="AZ121" s="967" t="s">
        <v>444</v>
      </c>
      <c r="BA121" s="951"/>
      <c r="BB121" s="951"/>
      <c r="BC121" s="951"/>
      <c r="BD121" s="951"/>
      <c r="BE121" s="951"/>
      <c r="BF121" s="951"/>
      <c r="BG121" s="951"/>
      <c r="BH121" s="951"/>
      <c r="BI121" s="951"/>
      <c r="BJ121" s="951"/>
      <c r="BK121" s="951"/>
      <c r="BL121" s="951"/>
      <c r="BM121" s="951"/>
      <c r="BN121" s="951"/>
      <c r="BO121" s="951"/>
      <c r="BP121" s="952"/>
      <c r="BQ121" s="968">
        <v>30667745</v>
      </c>
      <c r="BR121" s="969"/>
      <c r="BS121" s="969"/>
      <c r="BT121" s="969"/>
      <c r="BU121" s="969"/>
      <c r="BV121" s="969">
        <v>30928578</v>
      </c>
      <c r="BW121" s="969"/>
      <c r="BX121" s="969"/>
      <c r="BY121" s="969"/>
      <c r="BZ121" s="969"/>
      <c r="CA121" s="969">
        <v>30492510</v>
      </c>
      <c r="CB121" s="969"/>
      <c r="CC121" s="969"/>
      <c r="CD121" s="969"/>
      <c r="CE121" s="969"/>
      <c r="CF121" s="1021">
        <v>196.8</v>
      </c>
      <c r="CG121" s="1022"/>
      <c r="CH121" s="1022"/>
      <c r="CI121" s="1022"/>
      <c r="CJ121" s="1022"/>
      <c r="CK121" s="1013"/>
      <c r="CL121" s="1014"/>
      <c r="CM121" s="1014"/>
      <c r="CN121" s="1014"/>
      <c r="CO121" s="1015"/>
      <c r="CP121" s="1004" t="s">
        <v>445</v>
      </c>
      <c r="CQ121" s="1005"/>
      <c r="CR121" s="1005"/>
      <c r="CS121" s="1005"/>
      <c r="CT121" s="1005"/>
      <c r="CU121" s="1005"/>
      <c r="CV121" s="1005"/>
      <c r="CW121" s="1005"/>
      <c r="CX121" s="1005"/>
      <c r="CY121" s="1005"/>
      <c r="CZ121" s="1005"/>
      <c r="DA121" s="1005"/>
      <c r="DB121" s="1005"/>
      <c r="DC121" s="1005"/>
      <c r="DD121" s="1005"/>
      <c r="DE121" s="1005"/>
      <c r="DF121" s="1006"/>
      <c r="DG121" s="895">
        <v>3803669</v>
      </c>
      <c r="DH121" s="896"/>
      <c r="DI121" s="896"/>
      <c r="DJ121" s="896"/>
      <c r="DK121" s="896"/>
      <c r="DL121" s="896">
        <v>3672328</v>
      </c>
      <c r="DM121" s="896"/>
      <c r="DN121" s="896"/>
      <c r="DO121" s="896"/>
      <c r="DP121" s="896"/>
      <c r="DQ121" s="896">
        <v>3498177</v>
      </c>
      <c r="DR121" s="896"/>
      <c r="DS121" s="896"/>
      <c r="DT121" s="896"/>
      <c r="DU121" s="896"/>
      <c r="DV121" s="897">
        <v>22.6</v>
      </c>
      <c r="DW121" s="897"/>
      <c r="DX121" s="897"/>
      <c r="DY121" s="897"/>
      <c r="DZ121" s="898"/>
    </row>
    <row r="122" spans="1:130" s="197" customFormat="1" ht="26.25" customHeight="1">
      <c r="A122" s="1070"/>
      <c r="B122" s="958"/>
      <c r="C122" s="892" t="s">
        <v>425</v>
      </c>
      <c r="D122" s="893"/>
      <c r="E122" s="893"/>
      <c r="F122" s="893"/>
      <c r="G122" s="893"/>
      <c r="H122" s="893"/>
      <c r="I122" s="893"/>
      <c r="J122" s="893"/>
      <c r="K122" s="893"/>
      <c r="L122" s="893"/>
      <c r="M122" s="893"/>
      <c r="N122" s="893"/>
      <c r="O122" s="893"/>
      <c r="P122" s="893"/>
      <c r="Q122" s="893"/>
      <c r="R122" s="893"/>
      <c r="S122" s="893"/>
      <c r="T122" s="893"/>
      <c r="U122" s="893"/>
      <c r="V122" s="893"/>
      <c r="W122" s="893"/>
      <c r="X122" s="893"/>
      <c r="Y122" s="893"/>
      <c r="Z122" s="894"/>
      <c r="AA122" s="936" t="s">
        <v>111</v>
      </c>
      <c r="AB122" s="937"/>
      <c r="AC122" s="937"/>
      <c r="AD122" s="937"/>
      <c r="AE122" s="938"/>
      <c r="AF122" s="939" t="s">
        <v>111</v>
      </c>
      <c r="AG122" s="937"/>
      <c r="AH122" s="937"/>
      <c r="AI122" s="937"/>
      <c r="AJ122" s="938"/>
      <c r="AK122" s="939" t="s">
        <v>111</v>
      </c>
      <c r="AL122" s="937"/>
      <c r="AM122" s="937"/>
      <c r="AN122" s="937"/>
      <c r="AO122" s="938"/>
      <c r="AP122" s="948" t="s">
        <v>111</v>
      </c>
      <c r="AQ122" s="949"/>
      <c r="AR122" s="949"/>
      <c r="AS122" s="949"/>
      <c r="AT122" s="950"/>
      <c r="AU122" s="999"/>
      <c r="AV122" s="1000"/>
      <c r="AW122" s="1000"/>
      <c r="AX122" s="1000"/>
      <c r="AY122" s="1000"/>
      <c r="AZ122" s="228" t="s">
        <v>169</v>
      </c>
      <c r="BA122" s="228"/>
      <c r="BB122" s="228"/>
      <c r="BC122" s="228"/>
      <c r="BD122" s="228"/>
      <c r="BE122" s="228"/>
      <c r="BF122" s="228"/>
      <c r="BG122" s="228"/>
      <c r="BH122" s="228"/>
      <c r="BI122" s="228"/>
      <c r="BJ122" s="228"/>
      <c r="BK122" s="228"/>
      <c r="BL122" s="228"/>
      <c r="BM122" s="228"/>
      <c r="BN122" s="228"/>
      <c r="BO122" s="965" t="s">
        <v>446</v>
      </c>
      <c r="BP122" s="966"/>
      <c r="BQ122" s="1031">
        <v>48085401</v>
      </c>
      <c r="BR122" s="1032"/>
      <c r="BS122" s="1032"/>
      <c r="BT122" s="1032"/>
      <c r="BU122" s="1032"/>
      <c r="BV122" s="1032">
        <v>48333969</v>
      </c>
      <c r="BW122" s="1032"/>
      <c r="BX122" s="1032"/>
      <c r="BY122" s="1032"/>
      <c r="BZ122" s="1032"/>
      <c r="CA122" s="1032">
        <v>50295431</v>
      </c>
      <c r="CB122" s="1032"/>
      <c r="CC122" s="1032"/>
      <c r="CD122" s="1032"/>
      <c r="CE122" s="1032"/>
      <c r="CF122" s="1001"/>
      <c r="CG122" s="1002"/>
      <c r="CH122" s="1002"/>
      <c r="CI122" s="1002"/>
      <c r="CJ122" s="1003"/>
      <c r="CK122" s="1013"/>
      <c r="CL122" s="1014"/>
      <c r="CM122" s="1014"/>
      <c r="CN122" s="1014"/>
      <c r="CO122" s="1015"/>
      <c r="CP122" s="1004" t="s">
        <v>447</v>
      </c>
      <c r="CQ122" s="1005"/>
      <c r="CR122" s="1005"/>
      <c r="CS122" s="1005"/>
      <c r="CT122" s="1005"/>
      <c r="CU122" s="1005"/>
      <c r="CV122" s="1005"/>
      <c r="CW122" s="1005"/>
      <c r="CX122" s="1005"/>
      <c r="CY122" s="1005"/>
      <c r="CZ122" s="1005"/>
      <c r="DA122" s="1005"/>
      <c r="DB122" s="1005"/>
      <c r="DC122" s="1005"/>
      <c r="DD122" s="1005"/>
      <c r="DE122" s="1005"/>
      <c r="DF122" s="1006"/>
      <c r="DG122" s="895">
        <v>45644</v>
      </c>
      <c r="DH122" s="896"/>
      <c r="DI122" s="896"/>
      <c r="DJ122" s="896"/>
      <c r="DK122" s="896"/>
      <c r="DL122" s="896">
        <v>11412</v>
      </c>
      <c r="DM122" s="896"/>
      <c r="DN122" s="896"/>
      <c r="DO122" s="896"/>
      <c r="DP122" s="896"/>
      <c r="DQ122" s="896">
        <v>11795</v>
      </c>
      <c r="DR122" s="896"/>
      <c r="DS122" s="896"/>
      <c r="DT122" s="896"/>
      <c r="DU122" s="896"/>
      <c r="DV122" s="897">
        <v>0.1</v>
      </c>
      <c r="DW122" s="897"/>
      <c r="DX122" s="897"/>
      <c r="DY122" s="897"/>
      <c r="DZ122" s="898"/>
    </row>
    <row r="123" spans="1:130" s="197" customFormat="1" ht="26.25" customHeight="1" thickBot="1">
      <c r="A123" s="1070"/>
      <c r="B123" s="958"/>
      <c r="C123" s="892" t="s">
        <v>431</v>
      </c>
      <c r="D123" s="893"/>
      <c r="E123" s="893"/>
      <c r="F123" s="893"/>
      <c r="G123" s="893"/>
      <c r="H123" s="893"/>
      <c r="I123" s="893"/>
      <c r="J123" s="893"/>
      <c r="K123" s="893"/>
      <c r="L123" s="893"/>
      <c r="M123" s="893"/>
      <c r="N123" s="893"/>
      <c r="O123" s="893"/>
      <c r="P123" s="893"/>
      <c r="Q123" s="893"/>
      <c r="R123" s="893"/>
      <c r="S123" s="893"/>
      <c r="T123" s="893"/>
      <c r="U123" s="893"/>
      <c r="V123" s="893"/>
      <c r="W123" s="893"/>
      <c r="X123" s="893"/>
      <c r="Y123" s="893"/>
      <c r="Z123" s="894"/>
      <c r="AA123" s="936" t="s">
        <v>111</v>
      </c>
      <c r="AB123" s="937"/>
      <c r="AC123" s="937"/>
      <c r="AD123" s="937"/>
      <c r="AE123" s="938"/>
      <c r="AF123" s="939" t="s">
        <v>111</v>
      </c>
      <c r="AG123" s="937"/>
      <c r="AH123" s="937"/>
      <c r="AI123" s="937"/>
      <c r="AJ123" s="938"/>
      <c r="AK123" s="939" t="s">
        <v>111</v>
      </c>
      <c r="AL123" s="937"/>
      <c r="AM123" s="937"/>
      <c r="AN123" s="937"/>
      <c r="AO123" s="938"/>
      <c r="AP123" s="948" t="s">
        <v>111</v>
      </c>
      <c r="AQ123" s="949"/>
      <c r="AR123" s="949"/>
      <c r="AS123" s="949"/>
      <c r="AT123" s="950"/>
      <c r="AU123" s="1028" t="s">
        <v>448</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t="s">
        <v>111</v>
      </c>
      <c r="BR123" s="1024"/>
      <c r="BS123" s="1024"/>
      <c r="BT123" s="1024"/>
      <c r="BU123" s="1024"/>
      <c r="BV123" s="1024" t="s">
        <v>111</v>
      </c>
      <c r="BW123" s="1024"/>
      <c r="BX123" s="1024"/>
      <c r="BY123" s="1024"/>
      <c r="BZ123" s="1024"/>
      <c r="CA123" s="1024" t="s">
        <v>111</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36"/>
      <c r="DH123" s="937"/>
      <c r="DI123" s="937"/>
      <c r="DJ123" s="937"/>
      <c r="DK123" s="938"/>
      <c r="DL123" s="939"/>
      <c r="DM123" s="937"/>
      <c r="DN123" s="937"/>
      <c r="DO123" s="937"/>
      <c r="DP123" s="938"/>
      <c r="DQ123" s="939"/>
      <c r="DR123" s="937"/>
      <c r="DS123" s="937"/>
      <c r="DT123" s="937"/>
      <c r="DU123" s="938"/>
      <c r="DV123" s="948"/>
      <c r="DW123" s="949"/>
      <c r="DX123" s="949"/>
      <c r="DY123" s="949"/>
      <c r="DZ123" s="950"/>
    </row>
    <row r="124" spans="1:130" s="197" customFormat="1" ht="26.25" customHeight="1">
      <c r="A124" s="1070"/>
      <c r="B124" s="958"/>
      <c r="C124" s="892" t="s">
        <v>434</v>
      </c>
      <c r="D124" s="893"/>
      <c r="E124" s="893"/>
      <c r="F124" s="893"/>
      <c r="G124" s="893"/>
      <c r="H124" s="893"/>
      <c r="I124" s="893"/>
      <c r="J124" s="893"/>
      <c r="K124" s="893"/>
      <c r="L124" s="893"/>
      <c r="M124" s="893"/>
      <c r="N124" s="893"/>
      <c r="O124" s="893"/>
      <c r="P124" s="893"/>
      <c r="Q124" s="893"/>
      <c r="R124" s="893"/>
      <c r="S124" s="893"/>
      <c r="T124" s="893"/>
      <c r="U124" s="893"/>
      <c r="V124" s="893"/>
      <c r="W124" s="893"/>
      <c r="X124" s="893"/>
      <c r="Y124" s="893"/>
      <c r="Z124" s="894"/>
      <c r="AA124" s="936" t="s">
        <v>449</v>
      </c>
      <c r="AB124" s="937"/>
      <c r="AC124" s="937"/>
      <c r="AD124" s="937"/>
      <c r="AE124" s="938"/>
      <c r="AF124" s="939" t="s">
        <v>449</v>
      </c>
      <c r="AG124" s="937"/>
      <c r="AH124" s="937"/>
      <c r="AI124" s="937"/>
      <c r="AJ124" s="938"/>
      <c r="AK124" s="939" t="s">
        <v>449</v>
      </c>
      <c r="AL124" s="937"/>
      <c r="AM124" s="937"/>
      <c r="AN124" s="937"/>
      <c r="AO124" s="938"/>
      <c r="AP124" s="948" t="s">
        <v>449</v>
      </c>
      <c r="AQ124" s="949"/>
      <c r="AR124" s="949"/>
      <c r="AS124" s="949"/>
      <c r="AT124" s="95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450</v>
      </c>
      <c r="CQ124" s="1005"/>
      <c r="CR124" s="1005"/>
      <c r="CS124" s="1005"/>
      <c r="CT124" s="1005"/>
      <c r="CU124" s="1005"/>
      <c r="CV124" s="1005"/>
      <c r="CW124" s="1005"/>
      <c r="CX124" s="1005"/>
      <c r="CY124" s="1005"/>
      <c r="CZ124" s="1005"/>
      <c r="DA124" s="1005"/>
      <c r="DB124" s="1005"/>
      <c r="DC124" s="1005"/>
      <c r="DD124" s="1005"/>
      <c r="DE124" s="1005"/>
      <c r="DF124" s="1006"/>
      <c r="DG124" s="983" t="s">
        <v>449</v>
      </c>
      <c r="DH124" s="984"/>
      <c r="DI124" s="984"/>
      <c r="DJ124" s="984"/>
      <c r="DK124" s="985"/>
      <c r="DL124" s="986" t="s">
        <v>449</v>
      </c>
      <c r="DM124" s="984"/>
      <c r="DN124" s="984"/>
      <c r="DO124" s="984"/>
      <c r="DP124" s="985"/>
      <c r="DQ124" s="986" t="s">
        <v>449</v>
      </c>
      <c r="DR124" s="984"/>
      <c r="DS124" s="984"/>
      <c r="DT124" s="984"/>
      <c r="DU124" s="985"/>
      <c r="DV124" s="987" t="s">
        <v>449</v>
      </c>
      <c r="DW124" s="988"/>
      <c r="DX124" s="988"/>
      <c r="DY124" s="988"/>
      <c r="DZ124" s="989"/>
    </row>
    <row r="125" spans="1:130" s="197" customFormat="1" ht="26.25" customHeight="1" thickBot="1">
      <c r="A125" s="1070"/>
      <c r="B125" s="958"/>
      <c r="C125" s="892" t="s">
        <v>436</v>
      </c>
      <c r="D125" s="893"/>
      <c r="E125" s="893"/>
      <c r="F125" s="893"/>
      <c r="G125" s="893"/>
      <c r="H125" s="893"/>
      <c r="I125" s="893"/>
      <c r="J125" s="893"/>
      <c r="K125" s="893"/>
      <c r="L125" s="893"/>
      <c r="M125" s="893"/>
      <c r="N125" s="893"/>
      <c r="O125" s="893"/>
      <c r="P125" s="893"/>
      <c r="Q125" s="893"/>
      <c r="R125" s="893"/>
      <c r="S125" s="893"/>
      <c r="T125" s="893"/>
      <c r="U125" s="893"/>
      <c r="V125" s="893"/>
      <c r="W125" s="893"/>
      <c r="X125" s="893"/>
      <c r="Y125" s="893"/>
      <c r="Z125" s="894"/>
      <c r="AA125" s="936" t="s">
        <v>449</v>
      </c>
      <c r="AB125" s="937"/>
      <c r="AC125" s="937"/>
      <c r="AD125" s="937"/>
      <c r="AE125" s="938"/>
      <c r="AF125" s="939" t="s">
        <v>449</v>
      </c>
      <c r="AG125" s="937"/>
      <c r="AH125" s="937"/>
      <c r="AI125" s="937"/>
      <c r="AJ125" s="938"/>
      <c r="AK125" s="939" t="s">
        <v>449</v>
      </c>
      <c r="AL125" s="937"/>
      <c r="AM125" s="937"/>
      <c r="AN125" s="937"/>
      <c r="AO125" s="938"/>
      <c r="AP125" s="948" t="s">
        <v>449</v>
      </c>
      <c r="AQ125" s="949"/>
      <c r="AR125" s="949"/>
      <c r="AS125" s="949"/>
      <c r="AT125" s="95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451</v>
      </c>
      <c r="CL125" s="1011"/>
      <c r="CM125" s="1011"/>
      <c r="CN125" s="1011"/>
      <c r="CO125" s="1012"/>
      <c r="CP125" s="911" t="s">
        <v>452</v>
      </c>
      <c r="CQ125" s="912"/>
      <c r="CR125" s="912"/>
      <c r="CS125" s="912"/>
      <c r="CT125" s="912"/>
      <c r="CU125" s="912"/>
      <c r="CV125" s="912"/>
      <c r="CW125" s="912"/>
      <c r="CX125" s="912"/>
      <c r="CY125" s="912"/>
      <c r="CZ125" s="912"/>
      <c r="DA125" s="912"/>
      <c r="DB125" s="912"/>
      <c r="DC125" s="912"/>
      <c r="DD125" s="912"/>
      <c r="DE125" s="912"/>
      <c r="DF125" s="913"/>
      <c r="DG125" s="914" t="s">
        <v>449</v>
      </c>
      <c r="DH125" s="915"/>
      <c r="DI125" s="915"/>
      <c r="DJ125" s="915"/>
      <c r="DK125" s="915"/>
      <c r="DL125" s="915" t="s">
        <v>449</v>
      </c>
      <c r="DM125" s="915"/>
      <c r="DN125" s="915"/>
      <c r="DO125" s="915"/>
      <c r="DP125" s="915"/>
      <c r="DQ125" s="915" t="s">
        <v>449</v>
      </c>
      <c r="DR125" s="915"/>
      <c r="DS125" s="915"/>
      <c r="DT125" s="915"/>
      <c r="DU125" s="915"/>
      <c r="DV125" s="943" t="s">
        <v>449</v>
      </c>
      <c r="DW125" s="943"/>
      <c r="DX125" s="943"/>
      <c r="DY125" s="943"/>
      <c r="DZ125" s="944"/>
    </row>
    <row r="126" spans="1:130" s="197" customFormat="1" ht="26.25" customHeight="1">
      <c r="A126" s="1070"/>
      <c r="B126" s="958"/>
      <c r="C126" s="892" t="s">
        <v>439</v>
      </c>
      <c r="D126" s="893"/>
      <c r="E126" s="893"/>
      <c r="F126" s="893"/>
      <c r="G126" s="893"/>
      <c r="H126" s="893"/>
      <c r="I126" s="893"/>
      <c r="J126" s="893"/>
      <c r="K126" s="893"/>
      <c r="L126" s="893"/>
      <c r="M126" s="893"/>
      <c r="N126" s="893"/>
      <c r="O126" s="893"/>
      <c r="P126" s="893"/>
      <c r="Q126" s="893"/>
      <c r="R126" s="893"/>
      <c r="S126" s="893"/>
      <c r="T126" s="893"/>
      <c r="U126" s="893"/>
      <c r="V126" s="893"/>
      <c r="W126" s="893"/>
      <c r="X126" s="893"/>
      <c r="Y126" s="893"/>
      <c r="Z126" s="894"/>
      <c r="AA126" s="936" t="s">
        <v>449</v>
      </c>
      <c r="AB126" s="937"/>
      <c r="AC126" s="937"/>
      <c r="AD126" s="937"/>
      <c r="AE126" s="938"/>
      <c r="AF126" s="939" t="s">
        <v>449</v>
      </c>
      <c r="AG126" s="937"/>
      <c r="AH126" s="937"/>
      <c r="AI126" s="937"/>
      <c r="AJ126" s="938"/>
      <c r="AK126" s="939" t="s">
        <v>449</v>
      </c>
      <c r="AL126" s="937"/>
      <c r="AM126" s="937"/>
      <c r="AN126" s="937"/>
      <c r="AO126" s="938"/>
      <c r="AP126" s="948" t="s">
        <v>449</v>
      </c>
      <c r="AQ126" s="949"/>
      <c r="AR126" s="949"/>
      <c r="AS126" s="949"/>
      <c r="AT126" s="950"/>
      <c r="AU126" s="233"/>
      <c r="AV126" s="233"/>
      <c r="AW126" s="233"/>
      <c r="AX126" s="1033" t="s">
        <v>453</v>
      </c>
      <c r="AY126" s="1034"/>
      <c r="AZ126" s="1034"/>
      <c r="BA126" s="1034"/>
      <c r="BB126" s="1034"/>
      <c r="BC126" s="1034"/>
      <c r="BD126" s="1034"/>
      <c r="BE126" s="1035"/>
      <c r="BF126" s="1112" t="s">
        <v>454</v>
      </c>
      <c r="BG126" s="1034"/>
      <c r="BH126" s="1034"/>
      <c r="BI126" s="1034"/>
      <c r="BJ126" s="1034"/>
      <c r="BK126" s="1034"/>
      <c r="BL126" s="1035"/>
      <c r="BM126" s="1112" t="s">
        <v>455</v>
      </c>
      <c r="BN126" s="1034"/>
      <c r="BO126" s="1034"/>
      <c r="BP126" s="1034"/>
      <c r="BQ126" s="1034"/>
      <c r="BR126" s="1034"/>
      <c r="BS126" s="1035"/>
      <c r="BT126" s="1112" t="s">
        <v>456</v>
      </c>
      <c r="BU126" s="1034"/>
      <c r="BV126" s="1034"/>
      <c r="BW126" s="1034"/>
      <c r="BX126" s="1034"/>
      <c r="BY126" s="1034"/>
      <c r="BZ126" s="1113"/>
      <c r="CA126" s="233"/>
      <c r="CB126" s="233"/>
      <c r="CC126" s="233"/>
      <c r="CD126" s="234"/>
      <c r="CE126" s="234"/>
      <c r="CF126" s="234"/>
      <c r="CG126" s="231"/>
      <c r="CH126" s="231"/>
      <c r="CI126" s="231"/>
      <c r="CJ126" s="232"/>
      <c r="CK126" s="1014"/>
      <c r="CL126" s="1014"/>
      <c r="CM126" s="1014"/>
      <c r="CN126" s="1014"/>
      <c r="CO126" s="1015"/>
      <c r="CP126" s="916" t="s">
        <v>457</v>
      </c>
      <c r="CQ126" s="917"/>
      <c r="CR126" s="917"/>
      <c r="CS126" s="917"/>
      <c r="CT126" s="917"/>
      <c r="CU126" s="917"/>
      <c r="CV126" s="917"/>
      <c r="CW126" s="917"/>
      <c r="CX126" s="917"/>
      <c r="CY126" s="917"/>
      <c r="CZ126" s="917"/>
      <c r="DA126" s="917"/>
      <c r="DB126" s="917"/>
      <c r="DC126" s="917"/>
      <c r="DD126" s="917"/>
      <c r="DE126" s="917"/>
      <c r="DF126" s="918"/>
      <c r="DG126" s="895" t="s">
        <v>449</v>
      </c>
      <c r="DH126" s="896"/>
      <c r="DI126" s="896"/>
      <c r="DJ126" s="896"/>
      <c r="DK126" s="896"/>
      <c r="DL126" s="896" t="s">
        <v>449</v>
      </c>
      <c r="DM126" s="896"/>
      <c r="DN126" s="896"/>
      <c r="DO126" s="896"/>
      <c r="DP126" s="896"/>
      <c r="DQ126" s="896" t="s">
        <v>449</v>
      </c>
      <c r="DR126" s="896"/>
      <c r="DS126" s="896"/>
      <c r="DT126" s="896"/>
      <c r="DU126" s="896"/>
      <c r="DV126" s="897" t="s">
        <v>449</v>
      </c>
      <c r="DW126" s="897"/>
      <c r="DX126" s="897"/>
      <c r="DY126" s="897"/>
      <c r="DZ126" s="898"/>
    </row>
    <row r="127" spans="1:130" s="197" customFormat="1" ht="26.25" customHeight="1" thickBot="1">
      <c r="A127" s="1071"/>
      <c r="B127" s="960"/>
      <c r="C127" s="990" t="s">
        <v>458</v>
      </c>
      <c r="D127" s="991"/>
      <c r="E127" s="991"/>
      <c r="F127" s="991"/>
      <c r="G127" s="991"/>
      <c r="H127" s="991"/>
      <c r="I127" s="991"/>
      <c r="J127" s="991"/>
      <c r="K127" s="991"/>
      <c r="L127" s="991"/>
      <c r="M127" s="991"/>
      <c r="N127" s="991"/>
      <c r="O127" s="991"/>
      <c r="P127" s="991"/>
      <c r="Q127" s="991"/>
      <c r="R127" s="991"/>
      <c r="S127" s="991"/>
      <c r="T127" s="991"/>
      <c r="U127" s="991"/>
      <c r="V127" s="991"/>
      <c r="W127" s="991"/>
      <c r="X127" s="991"/>
      <c r="Y127" s="991"/>
      <c r="Z127" s="992"/>
      <c r="AA127" s="936">
        <v>6237</v>
      </c>
      <c r="AB127" s="937"/>
      <c r="AC127" s="937"/>
      <c r="AD127" s="937"/>
      <c r="AE127" s="938"/>
      <c r="AF127" s="939">
        <v>12037</v>
      </c>
      <c r="AG127" s="937"/>
      <c r="AH127" s="937"/>
      <c r="AI127" s="937"/>
      <c r="AJ127" s="938"/>
      <c r="AK127" s="939">
        <v>10886</v>
      </c>
      <c r="AL127" s="937"/>
      <c r="AM127" s="937"/>
      <c r="AN127" s="937"/>
      <c r="AO127" s="938"/>
      <c r="AP127" s="948">
        <v>0.1</v>
      </c>
      <c r="AQ127" s="949"/>
      <c r="AR127" s="949"/>
      <c r="AS127" s="949"/>
      <c r="AT127" s="950"/>
      <c r="AU127" s="233"/>
      <c r="AV127" s="233"/>
      <c r="AW127" s="233"/>
      <c r="AX127" s="919" t="s">
        <v>459</v>
      </c>
      <c r="AY127" s="912"/>
      <c r="AZ127" s="912"/>
      <c r="BA127" s="912"/>
      <c r="BB127" s="912"/>
      <c r="BC127" s="912"/>
      <c r="BD127" s="912"/>
      <c r="BE127" s="913"/>
      <c r="BF127" s="1038" t="s">
        <v>449</v>
      </c>
      <c r="BG127" s="1039"/>
      <c r="BH127" s="1039"/>
      <c r="BI127" s="1039"/>
      <c r="BJ127" s="1039"/>
      <c r="BK127" s="1039"/>
      <c r="BL127" s="1093"/>
      <c r="BM127" s="1038">
        <v>12.53</v>
      </c>
      <c r="BN127" s="1039"/>
      <c r="BO127" s="1039"/>
      <c r="BP127" s="1039"/>
      <c r="BQ127" s="1039"/>
      <c r="BR127" s="1039"/>
      <c r="BS127" s="1093"/>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460</v>
      </c>
      <c r="CQ127" s="1042"/>
      <c r="CR127" s="1042"/>
      <c r="CS127" s="1042"/>
      <c r="CT127" s="1042"/>
      <c r="CU127" s="1042"/>
      <c r="CV127" s="1042"/>
      <c r="CW127" s="1042"/>
      <c r="CX127" s="1042"/>
      <c r="CY127" s="1042"/>
      <c r="CZ127" s="1042"/>
      <c r="DA127" s="1042"/>
      <c r="DB127" s="1042"/>
      <c r="DC127" s="1042"/>
      <c r="DD127" s="1042"/>
      <c r="DE127" s="1042"/>
      <c r="DF127" s="1043"/>
      <c r="DG127" s="1044" t="s">
        <v>325</v>
      </c>
      <c r="DH127" s="1045"/>
      <c r="DI127" s="1045"/>
      <c r="DJ127" s="1045"/>
      <c r="DK127" s="1045"/>
      <c r="DL127" s="1045" t="s">
        <v>111</v>
      </c>
      <c r="DM127" s="1045"/>
      <c r="DN127" s="1045"/>
      <c r="DO127" s="1045"/>
      <c r="DP127" s="1045"/>
      <c r="DQ127" s="1045" t="s">
        <v>111</v>
      </c>
      <c r="DR127" s="1045"/>
      <c r="DS127" s="1045"/>
      <c r="DT127" s="1045"/>
      <c r="DU127" s="1045"/>
      <c r="DV127" s="1046" t="s">
        <v>111</v>
      </c>
      <c r="DW127" s="1046"/>
      <c r="DX127" s="1046"/>
      <c r="DY127" s="1046"/>
      <c r="DZ127" s="1047"/>
    </row>
    <row r="128" spans="1:130" s="197" customFormat="1" ht="26.25" customHeight="1">
      <c r="A128" s="1065" t="s">
        <v>461</v>
      </c>
      <c r="B128" s="1066"/>
      <c r="C128" s="1066"/>
      <c r="D128" s="1066"/>
      <c r="E128" s="1066"/>
      <c r="F128" s="1066"/>
      <c r="G128" s="1066"/>
      <c r="H128" s="1066"/>
      <c r="I128" s="1066"/>
      <c r="J128" s="1066"/>
      <c r="K128" s="1066"/>
      <c r="L128" s="1066"/>
      <c r="M128" s="1066"/>
      <c r="N128" s="1066"/>
      <c r="O128" s="1066"/>
      <c r="P128" s="1066"/>
      <c r="Q128" s="1066"/>
      <c r="R128" s="1066"/>
      <c r="S128" s="1066"/>
      <c r="T128" s="1066"/>
      <c r="U128" s="1066"/>
      <c r="V128" s="1066"/>
      <c r="W128" s="1067" t="s">
        <v>462</v>
      </c>
      <c r="X128" s="1067"/>
      <c r="Y128" s="1067"/>
      <c r="Z128" s="1068"/>
      <c r="AA128" s="1105">
        <v>74517</v>
      </c>
      <c r="AB128" s="1106"/>
      <c r="AC128" s="1106"/>
      <c r="AD128" s="1106"/>
      <c r="AE128" s="1107"/>
      <c r="AF128" s="1108">
        <v>55508</v>
      </c>
      <c r="AG128" s="1106"/>
      <c r="AH128" s="1106"/>
      <c r="AI128" s="1106"/>
      <c r="AJ128" s="1107"/>
      <c r="AK128" s="1108">
        <v>55508</v>
      </c>
      <c r="AL128" s="1106"/>
      <c r="AM128" s="1106"/>
      <c r="AN128" s="1106"/>
      <c r="AO128" s="1107"/>
      <c r="AP128" s="1109"/>
      <c r="AQ128" s="1110"/>
      <c r="AR128" s="1110"/>
      <c r="AS128" s="1110"/>
      <c r="AT128" s="1111"/>
      <c r="AU128" s="235"/>
      <c r="AV128" s="235"/>
      <c r="AW128" s="235"/>
      <c r="AX128" s="1048" t="s">
        <v>463</v>
      </c>
      <c r="AY128" s="917"/>
      <c r="AZ128" s="917"/>
      <c r="BA128" s="917"/>
      <c r="BB128" s="917"/>
      <c r="BC128" s="917"/>
      <c r="BD128" s="917"/>
      <c r="BE128" s="918"/>
      <c r="BF128" s="1060" t="s">
        <v>111</v>
      </c>
      <c r="BG128" s="1061"/>
      <c r="BH128" s="1061"/>
      <c r="BI128" s="1061"/>
      <c r="BJ128" s="1061"/>
      <c r="BK128" s="1061"/>
      <c r="BL128" s="1062"/>
      <c r="BM128" s="1060">
        <v>17.53</v>
      </c>
      <c r="BN128" s="1061"/>
      <c r="BO128" s="1061"/>
      <c r="BP128" s="1061"/>
      <c r="BQ128" s="1061"/>
      <c r="BR128" s="1061"/>
      <c r="BS128" s="1062"/>
      <c r="BT128" s="1060">
        <v>30</v>
      </c>
      <c r="BU128" s="1063"/>
      <c r="BV128" s="1063"/>
      <c r="BW128" s="1063"/>
      <c r="BX128" s="1063"/>
      <c r="BY128" s="1063"/>
      <c r="BZ128" s="106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5" t="s">
        <v>90</v>
      </c>
      <c r="B129" s="946"/>
      <c r="C129" s="946"/>
      <c r="D129" s="946"/>
      <c r="E129" s="946"/>
      <c r="F129" s="946"/>
      <c r="G129" s="946"/>
      <c r="H129" s="946"/>
      <c r="I129" s="946"/>
      <c r="J129" s="946"/>
      <c r="K129" s="946"/>
      <c r="L129" s="946"/>
      <c r="M129" s="946"/>
      <c r="N129" s="946"/>
      <c r="O129" s="946"/>
      <c r="P129" s="946"/>
      <c r="Q129" s="946"/>
      <c r="R129" s="946"/>
      <c r="S129" s="946"/>
      <c r="T129" s="946"/>
      <c r="U129" s="946"/>
      <c r="V129" s="946"/>
      <c r="W129" s="1054" t="s">
        <v>464</v>
      </c>
      <c r="X129" s="1055"/>
      <c r="Y129" s="1055"/>
      <c r="Z129" s="1056"/>
      <c r="AA129" s="936">
        <v>19385648</v>
      </c>
      <c r="AB129" s="937"/>
      <c r="AC129" s="937"/>
      <c r="AD129" s="937"/>
      <c r="AE129" s="938"/>
      <c r="AF129" s="939">
        <v>19544776</v>
      </c>
      <c r="AG129" s="937"/>
      <c r="AH129" s="937"/>
      <c r="AI129" s="937"/>
      <c r="AJ129" s="938"/>
      <c r="AK129" s="939">
        <v>19297903</v>
      </c>
      <c r="AL129" s="937"/>
      <c r="AM129" s="937"/>
      <c r="AN129" s="937"/>
      <c r="AO129" s="938"/>
      <c r="AP129" s="1057"/>
      <c r="AQ129" s="1058"/>
      <c r="AR129" s="1058"/>
      <c r="AS129" s="1058"/>
      <c r="AT129" s="1059"/>
      <c r="AU129" s="235"/>
      <c r="AV129" s="235"/>
      <c r="AW129" s="235"/>
      <c r="AX129" s="1048" t="s">
        <v>465</v>
      </c>
      <c r="AY129" s="917"/>
      <c r="AZ129" s="917"/>
      <c r="BA129" s="917"/>
      <c r="BB129" s="917"/>
      <c r="BC129" s="917"/>
      <c r="BD129" s="917"/>
      <c r="BE129" s="918"/>
      <c r="BF129" s="1049">
        <v>10.1</v>
      </c>
      <c r="BG129" s="1050"/>
      <c r="BH129" s="1050"/>
      <c r="BI129" s="1050"/>
      <c r="BJ129" s="1050"/>
      <c r="BK129" s="1050"/>
      <c r="BL129" s="1051"/>
      <c r="BM129" s="1049">
        <v>25</v>
      </c>
      <c r="BN129" s="1050"/>
      <c r="BO129" s="1050"/>
      <c r="BP129" s="1050"/>
      <c r="BQ129" s="1050"/>
      <c r="BR129" s="1050"/>
      <c r="BS129" s="1051"/>
      <c r="BT129" s="1049">
        <v>35</v>
      </c>
      <c r="BU129" s="1052"/>
      <c r="BV129" s="1052"/>
      <c r="BW129" s="1052"/>
      <c r="BX129" s="1052"/>
      <c r="BY129" s="1052"/>
      <c r="BZ129" s="105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5" t="s">
        <v>466</v>
      </c>
      <c r="B130" s="946"/>
      <c r="C130" s="946"/>
      <c r="D130" s="946"/>
      <c r="E130" s="946"/>
      <c r="F130" s="946"/>
      <c r="G130" s="946"/>
      <c r="H130" s="946"/>
      <c r="I130" s="946"/>
      <c r="J130" s="946"/>
      <c r="K130" s="946"/>
      <c r="L130" s="946"/>
      <c r="M130" s="946"/>
      <c r="N130" s="946"/>
      <c r="O130" s="946"/>
      <c r="P130" s="946"/>
      <c r="Q130" s="946"/>
      <c r="R130" s="946"/>
      <c r="S130" s="946"/>
      <c r="T130" s="946"/>
      <c r="U130" s="946"/>
      <c r="V130" s="946"/>
      <c r="W130" s="1054" t="s">
        <v>467</v>
      </c>
      <c r="X130" s="1055"/>
      <c r="Y130" s="1055"/>
      <c r="Z130" s="1056"/>
      <c r="AA130" s="936">
        <v>3696229</v>
      </c>
      <c r="AB130" s="937"/>
      <c r="AC130" s="937"/>
      <c r="AD130" s="937"/>
      <c r="AE130" s="938"/>
      <c r="AF130" s="939">
        <v>3737683</v>
      </c>
      <c r="AG130" s="937"/>
      <c r="AH130" s="937"/>
      <c r="AI130" s="937"/>
      <c r="AJ130" s="938"/>
      <c r="AK130" s="939">
        <v>3802895</v>
      </c>
      <c r="AL130" s="937"/>
      <c r="AM130" s="937"/>
      <c r="AN130" s="937"/>
      <c r="AO130" s="938"/>
      <c r="AP130" s="1057"/>
      <c r="AQ130" s="1058"/>
      <c r="AR130" s="1058"/>
      <c r="AS130" s="1058"/>
      <c r="AT130" s="1059"/>
      <c r="AU130" s="235"/>
      <c r="AV130" s="235"/>
      <c r="AW130" s="235"/>
      <c r="AX130" s="1089" t="s">
        <v>468</v>
      </c>
      <c r="AY130" s="1042"/>
      <c r="AZ130" s="1042"/>
      <c r="BA130" s="1042"/>
      <c r="BB130" s="1042"/>
      <c r="BC130" s="1042"/>
      <c r="BD130" s="1042"/>
      <c r="BE130" s="1043"/>
      <c r="BF130" s="1090" t="s">
        <v>111</v>
      </c>
      <c r="BG130" s="1091"/>
      <c r="BH130" s="1091"/>
      <c r="BI130" s="1091"/>
      <c r="BJ130" s="1091"/>
      <c r="BK130" s="1091"/>
      <c r="BL130" s="1092"/>
      <c r="BM130" s="1090">
        <v>350</v>
      </c>
      <c r="BN130" s="1091"/>
      <c r="BO130" s="1091"/>
      <c r="BP130" s="1091"/>
      <c r="BQ130" s="1091"/>
      <c r="BR130" s="1091"/>
      <c r="BS130" s="1092"/>
      <c r="BT130" s="1094"/>
      <c r="BU130" s="1095"/>
      <c r="BV130" s="1095"/>
      <c r="BW130" s="1095"/>
      <c r="BX130" s="1095"/>
      <c r="BY130" s="1095"/>
      <c r="BZ130" s="109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7"/>
      <c r="B131" s="1098"/>
      <c r="C131" s="1098"/>
      <c r="D131" s="1098"/>
      <c r="E131" s="1098"/>
      <c r="F131" s="1098"/>
      <c r="G131" s="1098"/>
      <c r="H131" s="1098"/>
      <c r="I131" s="1098"/>
      <c r="J131" s="1098"/>
      <c r="K131" s="1098"/>
      <c r="L131" s="1098"/>
      <c r="M131" s="1098"/>
      <c r="N131" s="1098"/>
      <c r="O131" s="1098"/>
      <c r="P131" s="1098"/>
      <c r="Q131" s="1098"/>
      <c r="R131" s="1098"/>
      <c r="S131" s="1098"/>
      <c r="T131" s="1098"/>
      <c r="U131" s="1098"/>
      <c r="V131" s="1098"/>
      <c r="W131" s="1099" t="s">
        <v>469</v>
      </c>
      <c r="X131" s="1100"/>
      <c r="Y131" s="1100"/>
      <c r="Z131" s="1101"/>
      <c r="AA131" s="983">
        <v>15689419</v>
      </c>
      <c r="AB131" s="984"/>
      <c r="AC131" s="984"/>
      <c r="AD131" s="984"/>
      <c r="AE131" s="985"/>
      <c r="AF131" s="986">
        <v>15807093</v>
      </c>
      <c r="AG131" s="984"/>
      <c r="AH131" s="984"/>
      <c r="AI131" s="984"/>
      <c r="AJ131" s="985"/>
      <c r="AK131" s="986">
        <v>15495008</v>
      </c>
      <c r="AL131" s="984"/>
      <c r="AM131" s="984"/>
      <c r="AN131" s="984"/>
      <c r="AO131" s="985"/>
      <c r="AP131" s="1102"/>
      <c r="AQ131" s="1103"/>
      <c r="AR131" s="1103"/>
      <c r="AS131" s="1103"/>
      <c r="AT131" s="110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73" t="s">
        <v>470</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471</v>
      </c>
      <c r="W132" s="1077"/>
      <c r="X132" s="1077"/>
      <c r="Y132" s="1077"/>
      <c r="Z132" s="1078"/>
      <c r="AA132" s="1079">
        <v>11.19855362</v>
      </c>
      <c r="AB132" s="1080"/>
      <c r="AC132" s="1080"/>
      <c r="AD132" s="1080"/>
      <c r="AE132" s="1081"/>
      <c r="AF132" s="1082">
        <v>10.02045727</v>
      </c>
      <c r="AG132" s="1080"/>
      <c r="AH132" s="1080"/>
      <c r="AI132" s="1080"/>
      <c r="AJ132" s="1081"/>
      <c r="AK132" s="1082">
        <v>9.2609697270000009</v>
      </c>
      <c r="AL132" s="1080"/>
      <c r="AM132" s="1080"/>
      <c r="AN132" s="1080"/>
      <c r="AO132" s="1081"/>
      <c r="AP132" s="1001"/>
      <c r="AQ132" s="1002"/>
      <c r="AR132" s="1002"/>
      <c r="AS132" s="1002"/>
      <c r="AT132" s="108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84" t="s">
        <v>472</v>
      </c>
      <c r="W133" s="1084"/>
      <c r="X133" s="1084"/>
      <c r="Y133" s="1084"/>
      <c r="Z133" s="1085"/>
      <c r="AA133" s="1086">
        <v>11</v>
      </c>
      <c r="AB133" s="1087"/>
      <c r="AC133" s="1087"/>
      <c r="AD133" s="1087"/>
      <c r="AE133" s="1088"/>
      <c r="AF133" s="1086">
        <v>10.8</v>
      </c>
      <c r="AG133" s="1087"/>
      <c r="AH133" s="1087"/>
      <c r="AI133" s="1087"/>
      <c r="AJ133" s="1088"/>
      <c r="AK133" s="1086">
        <v>10.1</v>
      </c>
      <c r="AL133" s="1087"/>
      <c r="AM133" s="1087"/>
      <c r="AN133" s="1087"/>
      <c r="AO133" s="1088"/>
      <c r="AP133" s="1025"/>
      <c r="AQ133" s="1026"/>
      <c r="AR133" s="1026"/>
      <c r="AS133" s="1026"/>
      <c r="AT133" s="107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S9:CG9"/>
    <mergeCell ref="BM130:BS130"/>
    <mergeCell ref="BT130:BZ130"/>
    <mergeCell ref="A131:V131"/>
    <mergeCell ref="W131:Z131"/>
    <mergeCell ref="AA131:AE131"/>
    <mergeCell ref="AF131:AJ131"/>
    <mergeCell ref="AK131:AO131"/>
    <mergeCell ref="AP131:AT131"/>
    <mergeCell ref="B81:P81"/>
    <mergeCell ref="B80:P80"/>
    <mergeCell ref="B79:P79"/>
    <mergeCell ref="B78:P78"/>
    <mergeCell ref="B77:P77"/>
    <mergeCell ref="B76:P76"/>
    <mergeCell ref="B75:P75"/>
    <mergeCell ref="B74:P74"/>
    <mergeCell ref="B73:P73"/>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CA113:CE113"/>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CP124:DF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DQ123:DU123"/>
    <mergeCell ref="DV123:DZ123"/>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A112:B116"/>
    <mergeCell ref="C112:Z112"/>
    <mergeCell ref="AA112:AE112"/>
    <mergeCell ref="AF112:AJ112"/>
    <mergeCell ref="AK112:AO112"/>
    <mergeCell ref="AP112:AT112"/>
    <mergeCell ref="DG117:DK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8:BU118"/>
    <mergeCell ref="BV118:BZ118"/>
    <mergeCell ref="CA118:CE118"/>
    <mergeCell ref="CF118:CJ118"/>
    <mergeCell ref="CM118:DF118"/>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Q117:DU117"/>
    <mergeCell ref="DV117:DZ117"/>
    <mergeCell ref="DL113:DP113"/>
    <mergeCell ref="DQ113:DU113"/>
    <mergeCell ref="DV113:DZ113"/>
    <mergeCell ref="C114:Z114"/>
    <mergeCell ref="DQ116:DU116"/>
    <mergeCell ref="DV116:DZ116"/>
    <mergeCell ref="DV115:DZ115"/>
    <mergeCell ref="C116:Z116"/>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BV112:BZ112"/>
    <mergeCell ref="CA112:CE112"/>
    <mergeCell ref="CF112:CJ112"/>
    <mergeCell ref="CM112:DF112"/>
    <mergeCell ref="AA116:AE116"/>
    <mergeCell ref="AF116:AJ116"/>
    <mergeCell ref="AK116:AO116"/>
    <mergeCell ref="AP116:AT116"/>
    <mergeCell ref="AZ116:BP116"/>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AA114:AE114"/>
    <mergeCell ref="AF114:AJ114"/>
    <mergeCell ref="CF113:CJ113"/>
    <mergeCell ref="CM113:DF113"/>
    <mergeCell ref="DG113:DK113"/>
    <mergeCell ref="CM110:DF110"/>
    <mergeCell ref="DG110:DK110"/>
    <mergeCell ref="DL110:DP110"/>
    <mergeCell ref="DQ110:DU110"/>
    <mergeCell ref="DV110:DZ110"/>
    <mergeCell ref="A111:Z111"/>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AA111:AE111"/>
    <mergeCell ref="AF111:AJ111"/>
    <mergeCell ref="AK111:AO111"/>
    <mergeCell ref="AP111:AT111"/>
    <mergeCell ref="AZ110:BP110"/>
    <mergeCell ref="BQ110:BU110"/>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2:P72"/>
    <mergeCell ref="B71:P71"/>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BS72:CG72"/>
    <mergeCell ref="CH72:CL72"/>
    <mergeCell ref="CM72:CQ72"/>
    <mergeCell ref="Q72:U72"/>
    <mergeCell ref="V72:Z72"/>
    <mergeCell ref="AA72:AE72"/>
    <mergeCell ref="AF72:AJ72"/>
    <mergeCell ref="AK72:AO72"/>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71:DK71"/>
    <mergeCell ref="DL71:DP71"/>
    <mergeCell ref="DQ71:DU71"/>
    <mergeCell ref="DV71:DZ71"/>
    <mergeCell ref="BS71:CG71"/>
    <mergeCell ref="CH71:CL71"/>
    <mergeCell ref="CM71:CQ71"/>
    <mergeCell ref="CR71:CV71"/>
    <mergeCell ref="CW71:DA71"/>
    <mergeCell ref="DB71:DF71"/>
    <mergeCell ref="B70:P70"/>
    <mergeCell ref="B69:P69"/>
    <mergeCell ref="B68:P68"/>
    <mergeCell ref="AZ72:BD72"/>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G68:DK68"/>
    <mergeCell ref="DL68:DP68"/>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7" t="s">
        <v>475</v>
      </c>
      <c r="L7" s="254"/>
      <c r="M7" s="255" t="s">
        <v>476</v>
      </c>
      <c r="N7" s="256"/>
    </row>
    <row r="8" spans="1:16">
      <c r="A8" s="248"/>
      <c r="B8" s="244"/>
      <c r="C8" s="244"/>
      <c r="D8" s="244"/>
      <c r="E8" s="244"/>
      <c r="F8" s="244"/>
      <c r="G8" s="257"/>
      <c r="H8" s="258"/>
      <c r="I8" s="258"/>
      <c r="J8" s="259"/>
      <c r="K8" s="1118"/>
      <c r="L8" s="260" t="s">
        <v>477</v>
      </c>
      <c r="M8" s="261" t="s">
        <v>478</v>
      </c>
      <c r="N8" s="262" t="s">
        <v>479</v>
      </c>
    </row>
    <row r="9" spans="1:16">
      <c r="A9" s="248"/>
      <c r="B9" s="244"/>
      <c r="C9" s="244"/>
      <c r="D9" s="244"/>
      <c r="E9" s="244"/>
      <c r="F9" s="244"/>
      <c r="G9" s="1119" t="s">
        <v>480</v>
      </c>
      <c r="H9" s="1120"/>
      <c r="I9" s="1120"/>
      <c r="J9" s="1121"/>
      <c r="K9" s="263">
        <v>4696603</v>
      </c>
      <c r="L9" s="264">
        <v>94642</v>
      </c>
      <c r="M9" s="265">
        <v>66168</v>
      </c>
      <c r="N9" s="266">
        <v>43</v>
      </c>
    </row>
    <row r="10" spans="1:16">
      <c r="A10" s="248"/>
      <c r="B10" s="244"/>
      <c r="C10" s="244"/>
      <c r="D10" s="244"/>
      <c r="E10" s="244"/>
      <c r="F10" s="244"/>
      <c r="G10" s="1119" t="s">
        <v>481</v>
      </c>
      <c r="H10" s="1120"/>
      <c r="I10" s="1120"/>
      <c r="J10" s="1121"/>
      <c r="K10" s="267">
        <v>108603</v>
      </c>
      <c r="L10" s="268">
        <v>2188</v>
      </c>
      <c r="M10" s="269">
        <v>6044</v>
      </c>
      <c r="N10" s="270">
        <v>-63.8</v>
      </c>
    </row>
    <row r="11" spans="1:16" ht="13.5" customHeight="1">
      <c r="A11" s="248"/>
      <c r="B11" s="244"/>
      <c r="C11" s="244"/>
      <c r="D11" s="244"/>
      <c r="E11" s="244"/>
      <c r="F11" s="244"/>
      <c r="G11" s="1119" t="s">
        <v>482</v>
      </c>
      <c r="H11" s="1120"/>
      <c r="I11" s="1120"/>
      <c r="J11" s="1121"/>
      <c r="K11" s="267">
        <v>631801</v>
      </c>
      <c r="L11" s="268">
        <v>12732</v>
      </c>
      <c r="M11" s="269">
        <v>8094</v>
      </c>
      <c r="N11" s="270">
        <v>57.3</v>
      </c>
    </row>
    <row r="12" spans="1:16" ht="13.5" customHeight="1">
      <c r="A12" s="248"/>
      <c r="B12" s="244"/>
      <c r="C12" s="244"/>
      <c r="D12" s="244"/>
      <c r="E12" s="244"/>
      <c r="F12" s="244"/>
      <c r="G12" s="1119" t="s">
        <v>483</v>
      </c>
      <c r="H12" s="1120"/>
      <c r="I12" s="1120"/>
      <c r="J12" s="1121"/>
      <c r="K12" s="267" t="s">
        <v>484</v>
      </c>
      <c r="L12" s="268" t="s">
        <v>484</v>
      </c>
      <c r="M12" s="269">
        <v>834</v>
      </c>
      <c r="N12" s="270" t="s">
        <v>484</v>
      </c>
    </row>
    <row r="13" spans="1:16" ht="13.5" customHeight="1">
      <c r="A13" s="248"/>
      <c r="B13" s="244"/>
      <c r="C13" s="244"/>
      <c r="D13" s="244"/>
      <c r="E13" s="244"/>
      <c r="F13" s="244"/>
      <c r="G13" s="1119" t="s">
        <v>485</v>
      </c>
      <c r="H13" s="1120"/>
      <c r="I13" s="1120"/>
      <c r="J13" s="1121"/>
      <c r="K13" s="267" t="s">
        <v>484</v>
      </c>
      <c r="L13" s="268" t="s">
        <v>484</v>
      </c>
      <c r="M13" s="269" t="s">
        <v>484</v>
      </c>
      <c r="N13" s="270" t="s">
        <v>484</v>
      </c>
    </row>
    <row r="14" spans="1:16" ht="13.5" customHeight="1">
      <c r="A14" s="248"/>
      <c r="B14" s="244"/>
      <c r="C14" s="244"/>
      <c r="D14" s="244"/>
      <c r="E14" s="244"/>
      <c r="F14" s="244"/>
      <c r="G14" s="1119" t="s">
        <v>486</v>
      </c>
      <c r="H14" s="1120"/>
      <c r="I14" s="1120"/>
      <c r="J14" s="1121"/>
      <c r="K14" s="267">
        <v>46932</v>
      </c>
      <c r="L14" s="268">
        <v>946</v>
      </c>
      <c r="M14" s="269">
        <v>2447</v>
      </c>
      <c r="N14" s="270">
        <v>-61.3</v>
      </c>
    </row>
    <row r="15" spans="1:16" ht="13.5" customHeight="1">
      <c r="A15" s="248"/>
      <c r="B15" s="244"/>
      <c r="C15" s="244"/>
      <c r="D15" s="244"/>
      <c r="E15" s="244"/>
      <c r="F15" s="244"/>
      <c r="G15" s="1119" t="s">
        <v>487</v>
      </c>
      <c r="H15" s="1120"/>
      <c r="I15" s="1120"/>
      <c r="J15" s="1121"/>
      <c r="K15" s="267">
        <v>35752</v>
      </c>
      <c r="L15" s="268">
        <v>720</v>
      </c>
      <c r="M15" s="269">
        <v>1555</v>
      </c>
      <c r="N15" s="270">
        <v>-53.7</v>
      </c>
    </row>
    <row r="16" spans="1:16">
      <c r="A16" s="248"/>
      <c r="B16" s="244"/>
      <c r="C16" s="244"/>
      <c r="D16" s="244"/>
      <c r="E16" s="244"/>
      <c r="F16" s="244"/>
      <c r="G16" s="1122" t="s">
        <v>488</v>
      </c>
      <c r="H16" s="1123"/>
      <c r="I16" s="1123"/>
      <c r="J16" s="1124"/>
      <c r="K16" s="268">
        <v>-482061</v>
      </c>
      <c r="L16" s="268">
        <v>-9714</v>
      </c>
      <c r="M16" s="269">
        <v>-6706</v>
      </c>
      <c r="N16" s="270">
        <v>44.9</v>
      </c>
    </row>
    <row r="17" spans="1:16">
      <c r="A17" s="248"/>
      <c r="B17" s="244"/>
      <c r="C17" s="244"/>
      <c r="D17" s="244"/>
      <c r="E17" s="244"/>
      <c r="F17" s="244"/>
      <c r="G17" s="1122" t="s">
        <v>169</v>
      </c>
      <c r="H17" s="1123"/>
      <c r="I17" s="1123"/>
      <c r="J17" s="1124"/>
      <c r="K17" s="268">
        <v>5037630</v>
      </c>
      <c r="L17" s="268">
        <v>101514</v>
      </c>
      <c r="M17" s="269">
        <v>78436</v>
      </c>
      <c r="N17" s="270">
        <v>29.4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4" t="s">
        <v>493</v>
      </c>
      <c r="H21" s="1115"/>
      <c r="I21" s="1115"/>
      <c r="J21" s="1116"/>
      <c r="K21" s="280">
        <v>8.7899999999999991</v>
      </c>
      <c r="L21" s="281">
        <v>7.54</v>
      </c>
      <c r="M21" s="282">
        <v>1.25</v>
      </c>
      <c r="N21" s="249"/>
      <c r="O21" s="283"/>
      <c r="P21" s="279"/>
    </row>
    <row r="22" spans="1:16" s="284" customFormat="1">
      <c r="A22" s="279"/>
      <c r="B22" s="249"/>
      <c r="C22" s="249"/>
      <c r="D22" s="249"/>
      <c r="E22" s="249"/>
      <c r="F22" s="249"/>
      <c r="G22" s="1114" t="s">
        <v>494</v>
      </c>
      <c r="H22" s="1115"/>
      <c r="I22" s="1115"/>
      <c r="J22" s="1116"/>
      <c r="K22" s="285">
        <v>96.9</v>
      </c>
      <c r="L22" s="286">
        <v>97.7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475</v>
      </c>
      <c r="L30" s="254"/>
      <c r="M30" s="255" t="s">
        <v>476</v>
      </c>
      <c r="N30" s="256"/>
    </row>
    <row r="31" spans="1:16">
      <c r="A31" s="248"/>
      <c r="B31" s="244"/>
      <c r="C31" s="244"/>
      <c r="D31" s="244"/>
      <c r="E31" s="244"/>
      <c r="F31" s="244"/>
      <c r="G31" s="257"/>
      <c r="H31" s="258"/>
      <c r="I31" s="258"/>
      <c r="J31" s="259"/>
      <c r="K31" s="1118"/>
      <c r="L31" s="260" t="s">
        <v>477</v>
      </c>
      <c r="M31" s="261" t="s">
        <v>478</v>
      </c>
      <c r="N31" s="262" t="s">
        <v>479</v>
      </c>
    </row>
    <row r="32" spans="1:16" ht="27" customHeight="1">
      <c r="A32" s="248"/>
      <c r="B32" s="244"/>
      <c r="C32" s="244"/>
      <c r="D32" s="244"/>
      <c r="E32" s="244"/>
      <c r="F32" s="244"/>
      <c r="G32" s="1130" t="s">
        <v>497</v>
      </c>
      <c r="H32" s="1131"/>
      <c r="I32" s="1131"/>
      <c r="J32" s="1132"/>
      <c r="K32" s="294">
        <v>4507444</v>
      </c>
      <c r="L32" s="294">
        <v>90830</v>
      </c>
      <c r="M32" s="295">
        <v>44718</v>
      </c>
      <c r="N32" s="296">
        <v>103.1</v>
      </c>
    </row>
    <row r="33" spans="1:16" ht="13.5" customHeight="1">
      <c r="A33" s="248"/>
      <c r="B33" s="244"/>
      <c r="C33" s="244"/>
      <c r="D33" s="244"/>
      <c r="E33" s="244"/>
      <c r="F33" s="244"/>
      <c r="G33" s="1130" t="s">
        <v>498</v>
      </c>
      <c r="H33" s="1131"/>
      <c r="I33" s="1131"/>
      <c r="J33" s="1132"/>
      <c r="K33" s="294" t="s">
        <v>484</v>
      </c>
      <c r="L33" s="294" t="s">
        <v>484</v>
      </c>
      <c r="M33" s="295" t="s">
        <v>484</v>
      </c>
      <c r="N33" s="296" t="s">
        <v>484</v>
      </c>
    </row>
    <row r="34" spans="1:16" ht="27" customHeight="1">
      <c r="A34" s="248"/>
      <c r="B34" s="244"/>
      <c r="C34" s="244"/>
      <c r="D34" s="244"/>
      <c r="E34" s="244"/>
      <c r="F34" s="244"/>
      <c r="G34" s="1130" t="s">
        <v>499</v>
      </c>
      <c r="H34" s="1131"/>
      <c r="I34" s="1131"/>
      <c r="J34" s="1132"/>
      <c r="K34" s="294" t="s">
        <v>484</v>
      </c>
      <c r="L34" s="294" t="s">
        <v>484</v>
      </c>
      <c r="M34" s="295">
        <v>82</v>
      </c>
      <c r="N34" s="296" t="s">
        <v>484</v>
      </c>
    </row>
    <row r="35" spans="1:16" ht="27" customHeight="1">
      <c r="A35" s="248"/>
      <c r="B35" s="244"/>
      <c r="C35" s="244"/>
      <c r="D35" s="244"/>
      <c r="E35" s="244"/>
      <c r="F35" s="244"/>
      <c r="G35" s="1130" t="s">
        <v>500</v>
      </c>
      <c r="H35" s="1131"/>
      <c r="I35" s="1131"/>
      <c r="J35" s="1132"/>
      <c r="K35" s="294">
        <v>609019</v>
      </c>
      <c r="L35" s="294">
        <v>12272</v>
      </c>
      <c r="M35" s="295">
        <v>14132</v>
      </c>
      <c r="N35" s="296">
        <v>-13.2</v>
      </c>
    </row>
    <row r="36" spans="1:16" ht="27" customHeight="1">
      <c r="A36" s="248"/>
      <c r="B36" s="244"/>
      <c r="C36" s="244"/>
      <c r="D36" s="244"/>
      <c r="E36" s="244"/>
      <c r="F36" s="244"/>
      <c r="G36" s="1130" t="s">
        <v>501</v>
      </c>
      <c r="H36" s="1131"/>
      <c r="I36" s="1131"/>
      <c r="J36" s="1132"/>
      <c r="K36" s="294">
        <v>165565</v>
      </c>
      <c r="L36" s="294">
        <v>3336</v>
      </c>
      <c r="M36" s="295">
        <v>2847</v>
      </c>
      <c r="N36" s="296">
        <v>17.2</v>
      </c>
    </row>
    <row r="37" spans="1:16" ht="13.5" customHeight="1">
      <c r="A37" s="248"/>
      <c r="B37" s="244"/>
      <c r="C37" s="244"/>
      <c r="D37" s="244"/>
      <c r="E37" s="244"/>
      <c r="F37" s="244"/>
      <c r="G37" s="1130" t="s">
        <v>502</v>
      </c>
      <c r="H37" s="1131"/>
      <c r="I37" s="1131"/>
      <c r="J37" s="1132"/>
      <c r="K37" s="294">
        <v>10886</v>
      </c>
      <c r="L37" s="294">
        <v>219</v>
      </c>
      <c r="M37" s="295">
        <v>1188</v>
      </c>
      <c r="N37" s="296">
        <v>-81.599999999999994</v>
      </c>
    </row>
    <row r="38" spans="1:16" ht="27" customHeight="1">
      <c r="A38" s="248"/>
      <c r="B38" s="244"/>
      <c r="C38" s="244"/>
      <c r="D38" s="244"/>
      <c r="E38" s="244"/>
      <c r="F38" s="244"/>
      <c r="G38" s="1133" t="s">
        <v>503</v>
      </c>
      <c r="H38" s="1134"/>
      <c r="I38" s="1134"/>
      <c r="J38" s="1135"/>
      <c r="K38" s="297">
        <v>477</v>
      </c>
      <c r="L38" s="297">
        <v>10</v>
      </c>
      <c r="M38" s="298">
        <v>2</v>
      </c>
      <c r="N38" s="299">
        <v>400</v>
      </c>
      <c r="O38" s="293"/>
    </row>
    <row r="39" spans="1:16">
      <c r="A39" s="248"/>
      <c r="B39" s="244"/>
      <c r="C39" s="244"/>
      <c r="D39" s="244"/>
      <c r="E39" s="244"/>
      <c r="F39" s="244"/>
      <c r="G39" s="1133" t="s">
        <v>504</v>
      </c>
      <c r="H39" s="1134"/>
      <c r="I39" s="1134"/>
      <c r="J39" s="1135"/>
      <c r="K39" s="300">
        <v>-55508</v>
      </c>
      <c r="L39" s="300">
        <v>-1119</v>
      </c>
      <c r="M39" s="301">
        <v>-4508</v>
      </c>
      <c r="N39" s="302">
        <v>-75.2</v>
      </c>
      <c r="O39" s="293"/>
    </row>
    <row r="40" spans="1:16" ht="27" customHeight="1">
      <c r="A40" s="248"/>
      <c r="B40" s="244"/>
      <c r="C40" s="244"/>
      <c r="D40" s="244"/>
      <c r="E40" s="244"/>
      <c r="F40" s="244"/>
      <c r="G40" s="1130" t="s">
        <v>505</v>
      </c>
      <c r="H40" s="1131"/>
      <c r="I40" s="1131"/>
      <c r="J40" s="1132"/>
      <c r="K40" s="300">
        <v>-3802895</v>
      </c>
      <c r="L40" s="300">
        <v>-76633</v>
      </c>
      <c r="M40" s="301">
        <v>-41714</v>
      </c>
      <c r="N40" s="302">
        <v>83.7</v>
      </c>
      <c r="O40" s="293"/>
    </row>
    <row r="41" spans="1:16">
      <c r="A41" s="248"/>
      <c r="B41" s="244"/>
      <c r="C41" s="244"/>
      <c r="D41" s="244"/>
      <c r="E41" s="244"/>
      <c r="F41" s="244"/>
      <c r="G41" s="1136" t="s">
        <v>281</v>
      </c>
      <c r="H41" s="1137"/>
      <c r="I41" s="1137"/>
      <c r="J41" s="1138"/>
      <c r="K41" s="294">
        <v>1434988</v>
      </c>
      <c r="L41" s="300">
        <v>28917</v>
      </c>
      <c r="M41" s="301">
        <v>16746</v>
      </c>
      <c r="N41" s="302">
        <v>72.7</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5" t="s">
        <v>475</v>
      </c>
      <c r="J49" s="1127" t="s">
        <v>509</v>
      </c>
      <c r="K49" s="1128"/>
      <c r="L49" s="1128"/>
      <c r="M49" s="1128"/>
      <c r="N49" s="1129"/>
    </row>
    <row r="50" spans="1:14">
      <c r="A50" s="248"/>
      <c r="B50" s="244"/>
      <c r="C50" s="244"/>
      <c r="D50" s="244"/>
      <c r="E50" s="244"/>
      <c r="F50" s="244"/>
      <c r="G50" s="312"/>
      <c r="H50" s="313"/>
      <c r="I50" s="1126"/>
      <c r="J50" s="314" t="s">
        <v>510</v>
      </c>
      <c r="K50" s="315" t="s">
        <v>511</v>
      </c>
      <c r="L50" s="316" t="s">
        <v>512</v>
      </c>
      <c r="M50" s="317" t="s">
        <v>513</v>
      </c>
      <c r="N50" s="318" t="s">
        <v>514</v>
      </c>
    </row>
    <row r="51" spans="1:14">
      <c r="A51" s="248"/>
      <c r="B51" s="244"/>
      <c r="C51" s="244"/>
      <c r="D51" s="244"/>
      <c r="E51" s="244"/>
      <c r="F51" s="244"/>
      <c r="G51" s="310" t="s">
        <v>515</v>
      </c>
      <c r="H51" s="311"/>
      <c r="I51" s="319">
        <v>3727547</v>
      </c>
      <c r="J51" s="320">
        <v>71508</v>
      </c>
      <c r="K51" s="321">
        <v>-39.9</v>
      </c>
      <c r="L51" s="322">
        <v>66876</v>
      </c>
      <c r="M51" s="323">
        <v>-5.5</v>
      </c>
      <c r="N51" s="324">
        <v>-34.4</v>
      </c>
    </row>
    <row r="52" spans="1:14">
      <c r="A52" s="248"/>
      <c r="B52" s="244"/>
      <c r="C52" s="244"/>
      <c r="D52" s="244"/>
      <c r="E52" s="244"/>
      <c r="F52" s="244"/>
      <c r="G52" s="325"/>
      <c r="H52" s="326" t="s">
        <v>516</v>
      </c>
      <c r="I52" s="327">
        <v>2308779</v>
      </c>
      <c r="J52" s="328">
        <v>44291</v>
      </c>
      <c r="K52" s="329">
        <v>-42.3</v>
      </c>
      <c r="L52" s="330">
        <v>36310</v>
      </c>
      <c r="M52" s="331">
        <v>-11.2</v>
      </c>
      <c r="N52" s="332">
        <v>-31.1</v>
      </c>
    </row>
    <row r="53" spans="1:14">
      <c r="A53" s="248"/>
      <c r="B53" s="244"/>
      <c r="C53" s="244"/>
      <c r="D53" s="244"/>
      <c r="E53" s="244"/>
      <c r="F53" s="244"/>
      <c r="G53" s="310" t="s">
        <v>517</v>
      </c>
      <c r="H53" s="311"/>
      <c r="I53" s="319">
        <v>4262671</v>
      </c>
      <c r="J53" s="320">
        <v>82819</v>
      </c>
      <c r="K53" s="321">
        <v>15.8</v>
      </c>
      <c r="L53" s="322">
        <v>51704</v>
      </c>
      <c r="M53" s="323">
        <v>-22.7</v>
      </c>
      <c r="N53" s="324">
        <v>38.5</v>
      </c>
    </row>
    <row r="54" spans="1:14">
      <c r="A54" s="248"/>
      <c r="B54" s="244"/>
      <c r="C54" s="244"/>
      <c r="D54" s="244"/>
      <c r="E54" s="244"/>
      <c r="F54" s="244"/>
      <c r="G54" s="325"/>
      <c r="H54" s="326" t="s">
        <v>516</v>
      </c>
      <c r="I54" s="327">
        <v>2696203</v>
      </c>
      <c r="J54" s="328">
        <v>52384</v>
      </c>
      <c r="K54" s="329">
        <v>18.3</v>
      </c>
      <c r="L54" s="330">
        <v>26896</v>
      </c>
      <c r="M54" s="331">
        <v>-25.9</v>
      </c>
      <c r="N54" s="332">
        <v>44.2</v>
      </c>
    </row>
    <row r="55" spans="1:14">
      <c r="A55" s="248"/>
      <c r="B55" s="244"/>
      <c r="C55" s="244"/>
      <c r="D55" s="244"/>
      <c r="E55" s="244"/>
      <c r="F55" s="244"/>
      <c r="G55" s="310" t="s">
        <v>518</v>
      </c>
      <c r="H55" s="311"/>
      <c r="I55" s="319">
        <v>4151195</v>
      </c>
      <c r="J55" s="320">
        <v>81726</v>
      </c>
      <c r="K55" s="321">
        <v>-1.3</v>
      </c>
      <c r="L55" s="322">
        <v>52678</v>
      </c>
      <c r="M55" s="323">
        <v>1.9</v>
      </c>
      <c r="N55" s="324">
        <v>-3.2</v>
      </c>
    </row>
    <row r="56" spans="1:14">
      <c r="A56" s="248"/>
      <c r="B56" s="244"/>
      <c r="C56" s="244"/>
      <c r="D56" s="244"/>
      <c r="E56" s="244"/>
      <c r="F56" s="244"/>
      <c r="G56" s="325"/>
      <c r="H56" s="326" t="s">
        <v>516</v>
      </c>
      <c r="I56" s="327">
        <v>2624762</v>
      </c>
      <c r="J56" s="328">
        <v>51675</v>
      </c>
      <c r="K56" s="329">
        <v>-1.4</v>
      </c>
      <c r="L56" s="330">
        <v>30185</v>
      </c>
      <c r="M56" s="331">
        <v>12.2</v>
      </c>
      <c r="N56" s="332">
        <v>-13.6</v>
      </c>
    </row>
    <row r="57" spans="1:14">
      <c r="A57" s="248"/>
      <c r="B57" s="244"/>
      <c r="C57" s="244"/>
      <c r="D57" s="244"/>
      <c r="E57" s="244"/>
      <c r="F57" s="244"/>
      <c r="G57" s="310" t="s">
        <v>519</v>
      </c>
      <c r="H57" s="311"/>
      <c r="I57" s="319">
        <v>4699642</v>
      </c>
      <c r="J57" s="320">
        <v>93166</v>
      </c>
      <c r="K57" s="321">
        <v>14</v>
      </c>
      <c r="L57" s="322">
        <v>69560</v>
      </c>
      <c r="M57" s="323">
        <v>32</v>
      </c>
      <c r="N57" s="324">
        <v>-18</v>
      </c>
    </row>
    <row r="58" spans="1:14">
      <c r="A58" s="248"/>
      <c r="B58" s="244"/>
      <c r="C58" s="244"/>
      <c r="D58" s="244"/>
      <c r="E58" s="244"/>
      <c r="F58" s="244"/>
      <c r="G58" s="325"/>
      <c r="H58" s="326" t="s">
        <v>516</v>
      </c>
      <c r="I58" s="327">
        <v>2842021</v>
      </c>
      <c r="J58" s="328">
        <v>56340</v>
      </c>
      <c r="K58" s="329">
        <v>9</v>
      </c>
      <c r="L58" s="330">
        <v>35305</v>
      </c>
      <c r="M58" s="331">
        <v>17</v>
      </c>
      <c r="N58" s="332">
        <v>-8</v>
      </c>
    </row>
    <row r="59" spans="1:14">
      <c r="A59" s="248"/>
      <c r="B59" s="244"/>
      <c r="C59" s="244"/>
      <c r="D59" s="244"/>
      <c r="E59" s="244"/>
      <c r="F59" s="244"/>
      <c r="G59" s="310" t="s">
        <v>520</v>
      </c>
      <c r="H59" s="311"/>
      <c r="I59" s="319">
        <v>4626246</v>
      </c>
      <c r="J59" s="320">
        <v>93224</v>
      </c>
      <c r="K59" s="321">
        <v>0.1</v>
      </c>
      <c r="L59" s="322">
        <v>65988</v>
      </c>
      <c r="M59" s="323">
        <v>-5.0999999999999996</v>
      </c>
      <c r="N59" s="324">
        <v>5.2</v>
      </c>
    </row>
    <row r="60" spans="1:14">
      <c r="A60" s="248"/>
      <c r="B60" s="244"/>
      <c r="C60" s="244"/>
      <c r="D60" s="244"/>
      <c r="E60" s="244"/>
      <c r="F60" s="244"/>
      <c r="G60" s="325"/>
      <c r="H60" s="326" t="s">
        <v>516</v>
      </c>
      <c r="I60" s="333">
        <v>2616822</v>
      </c>
      <c r="J60" s="328">
        <v>52732</v>
      </c>
      <c r="K60" s="329">
        <v>-6.4</v>
      </c>
      <c r="L60" s="330">
        <v>36473</v>
      </c>
      <c r="M60" s="331">
        <v>3.3</v>
      </c>
      <c r="N60" s="332">
        <v>-9.6999999999999993</v>
      </c>
    </row>
    <row r="61" spans="1:14">
      <c r="A61" s="248"/>
      <c r="B61" s="244"/>
      <c r="C61" s="244"/>
      <c r="D61" s="244"/>
      <c r="E61" s="244"/>
      <c r="F61" s="244"/>
      <c r="G61" s="310" t="s">
        <v>521</v>
      </c>
      <c r="H61" s="334"/>
      <c r="I61" s="335">
        <v>4293460</v>
      </c>
      <c r="J61" s="336">
        <v>84489</v>
      </c>
      <c r="K61" s="337">
        <v>-2.2999999999999998</v>
      </c>
      <c r="L61" s="338">
        <v>61361</v>
      </c>
      <c r="M61" s="339">
        <v>0.1</v>
      </c>
      <c r="N61" s="324">
        <v>-2.4</v>
      </c>
    </row>
    <row r="62" spans="1:14">
      <c r="A62" s="248"/>
      <c r="B62" s="244"/>
      <c r="C62" s="244"/>
      <c r="D62" s="244"/>
      <c r="E62" s="244"/>
      <c r="F62" s="244"/>
      <c r="G62" s="325"/>
      <c r="H62" s="326" t="s">
        <v>516</v>
      </c>
      <c r="I62" s="327">
        <v>2617717</v>
      </c>
      <c r="J62" s="328">
        <v>51484</v>
      </c>
      <c r="K62" s="329">
        <v>-4.5999999999999996</v>
      </c>
      <c r="L62" s="330">
        <v>33034</v>
      </c>
      <c r="M62" s="331">
        <v>-0.9</v>
      </c>
      <c r="N62" s="332">
        <v>-3.7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21.57</v>
      </c>
      <c r="G47" s="12">
        <v>22.11</v>
      </c>
      <c r="H47" s="12">
        <v>22.56</v>
      </c>
      <c r="I47" s="12">
        <v>22.39</v>
      </c>
      <c r="J47" s="13">
        <v>22.69</v>
      </c>
    </row>
    <row r="48" spans="2:10" ht="57.75" customHeight="1">
      <c r="B48" s="14"/>
      <c r="C48" s="1141" t="s">
        <v>4</v>
      </c>
      <c r="D48" s="1141"/>
      <c r="E48" s="1142"/>
      <c r="F48" s="15">
        <v>3.97</v>
      </c>
      <c r="G48" s="16">
        <v>2.78</v>
      </c>
      <c r="H48" s="16">
        <v>1.96</v>
      </c>
      <c r="I48" s="16">
        <v>12.99</v>
      </c>
      <c r="J48" s="17">
        <v>9.49</v>
      </c>
    </row>
    <row r="49" spans="2:10" ht="57.75" customHeight="1" thickBot="1">
      <c r="B49" s="18"/>
      <c r="C49" s="1143" t="s">
        <v>5</v>
      </c>
      <c r="D49" s="1143"/>
      <c r="E49" s="1144"/>
      <c r="F49" s="19">
        <v>9.76</v>
      </c>
      <c r="G49" s="20">
        <v>1.64</v>
      </c>
      <c r="H49" s="20">
        <v>1.2</v>
      </c>
      <c r="I49" s="20">
        <v>11.07</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529</v>
      </c>
      <c r="D34" s="1151"/>
      <c r="E34" s="1152"/>
      <c r="F34" s="32">
        <v>3.97</v>
      </c>
      <c r="G34" s="33">
        <v>2.78</v>
      </c>
      <c r="H34" s="33">
        <v>1.96</v>
      </c>
      <c r="I34" s="33">
        <v>12.99</v>
      </c>
      <c r="J34" s="34">
        <v>9.48</v>
      </c>
      <c r="K34" s="22"/>
      <c r="L34" s="22"/>
      <c r="M34" s="22"/>
      <c r="N34" s="22"/>
      <c r="O34" s="22"/>
      <c r="P34" s="22"/>
    </row>
    <row r="35" spans="1:16" ht="39" customHeight="1">
      <c r="A35" s="22"/>
      <c r="B35" s="35"/>
      <c r="C35" s="1145" t="s">
        <v>530</v>
      </c>
      <c r="D35" s="1146"/>
      <c r="E35" s="1147"/>
      <c r="F35" s="36">
        <v>1.42</v>
      </c>
      <c r="G35" s="37">
        <v>1.69</v>
      </c>
      <c r="H35" s="37">
        <v>1.92</v>
      </c>
      <c r="I35" s="37">
        <v>1.87</v>
      </c>
      <c r="J35" s="38">
        <v>1.98</v>
      </c>
      <c r="K35" s="22"/>
      <c r="L35" s="22"/>
      <c r="M35" s="22"/>
      <c r="N35" s="22"/>
      <c r="O35" s="22"/>
      <c r="P35" s="22"/>
    </row>
    <row r="36" spans="1:16" ht="39" customHeight="1">
      <c r="A36" s="22"/>
      <c r="B36" s="35"/>
      <c r="C36" s="1145" t="s">
        <v>531</v>
      </c>
      <c r="D36" s="1146"/>
      <c r="E36" s="1147"/>
      <c r="F36" s="36">
        <v>2.67</v>
      </c>
      <c r="G36" s="37">
        <v>2.69</v>
      </c>
      <c r="H36" s="37">
        <v>3.09</v>
      </c>
      <c r="I36" s="37">
        <v>2.11</v>
      </c>
      <c r="J36" s="38">
        <v>1.24</v>
      </c>
      <c r="K36" s="22"/>
      <c r="L36" s="22"/>
      <c r="M36" s="22"/>
      <c r="N36" s="22"/>
      <c r="O36" s="22"/>
      <c r="P36" s="22"/>
    </row>
    <row r="37" spans="1:16" ht="39" customHeight="1">
      <c r="A37" s="22"/>
      <c r="B37" s="35"/>
      <c r="C37" s="1145" t="s">
        <v>532</v>
      </c>
      <c r="D37" s="1146"/>
      <c r="E37" s="1147"/>
      <c r="F37" s="36">
        <v>0.01</v>
      </c>
      <c r="G37" s="37">
        <v>0</v>
      </c>
      <c r="H37" s="37">
        <v>0</v>
      </c>
      <c r="I37" s="37">
        <v>0</v>
      </c>
      <c r="J37" s="38">
        <v>0</v>
      </c>
      <c r="K37" s="22"/>
      <c r="L37" s="22"/>
      <c r="M37" s="22"/>
      <c r="N37" s="22"/>
      <c r="O37" s="22"/>
      <c r="P37" s="22"/>
    </row>
    <row r="38" spans="1:16" ht="39" customHeight="1">
      <c r="A38" s="22"/>
      <c r="B38" s="35"/>
      <c r="C38" s="1145" t="s">
        <v>533</v>
      </c>
      <c r="D38" s="1146"/>
      <c r="E38" s="1147"/>
      <c r="F38" s="36">
        <v>0</v>
      </c>
      <c r="G38" s="37">
        <v>0</v>
      </c>
      <c r="H38" s="37">
        <v>0</v>
      </c>
      <c r="I38" s="37">
        <v>0</v>
      </c>
      <c r="J38" s="38">
        <v>0</v>
      </c>
      <c r="K38" s="22"/>
      <c r="L38" s="22"/>
      <c r="M38" s="22"/>
      <c r="N38" s="22"/>
      <c r="O38" s="22"/>
      <c r="P38" s="22"/>
    </row>
    <row r="39" spans="1:16" ht="39" customHeight="1">
      <c r="A39" s="22"/>
      <c r="B39" s="35"/>
      <c r="C39" s="1145" t="s">
        <v>534</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535</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536</v>
      </c>
      <c r="D43" s="1149"/>
      <c r="E43" s="1150"/>
      <c r="F43" s="41">
        <v>0.01</v>
      </c>
      <c r="G43" s="42">
        <v>0.01</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4685</v>
      </c>
      <c r="L45" s="60">
        <v>4820</v>
      </c>
      <c r="M45" s="60">
        <v>4736</v>
      </c>
      <c r="N45" s="60">
        <v>4619</v>
      </c>
      <c r="O45" s="61">
        <v>4507</v>
      </c>
      <c r="P45" s="48"/>
      <c r="Q45" s="48"/>
      <c r="R45" s="48"/>
      <c r="S45" s="48"/>
      <c r="T45" s="48"/>
      <c r="U45" s="48"/>
    </row>
    <row r="46" spans="1:21" ht="30.75" customHeight="1">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14</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c r="A48" s="48"/>
      <c r="B48" s="1163"/>
      <c r="C48" s="1164"/>
      <c r="D48" s="62"/>
      <c r="E48" s="1155" t="s">
        <v>15</v>
      </c>
      <c r="F48" s="1155"/>
      <c r="G48" s="1155"/>
      <c r="H48" s="1155"/>
      <c r="I48" s="1155"/>
      <c r="J48" s="1156"/>
      <c r="K48" s="63">
        <v>526</v>
      </c>
      <c r="L48" s="64">
        <v>546</v>
      </c>
      <c r="M48" s="64">
        <v>589</v>
      </c>
      <c r="N48" s="64">
        <v>584</v>
      </c>
      <c r="O48" s="65">
        <v>609</v>
      </c>
      <c r="P48" s="48"/>
      <c r="Q48" s="48"/>
      <c r="R48" s="48"/>
      <c r="S48" s="48"/>
      <c r="T48" s="48"/>
      <c r="U48" s="48"/>
    </row>
    <row r="49" spans="1:21" ht="30.75" customHeight="1">
      <c r="A49" s="48"/>
      <c r="B49" s="1163"/>
      <c r="C49" s="1164"/>
      <c r="D49" s="62"/>
      <c r="E49" s="1155" t="s">
        <v>16</v>
      </c>
      <c r="F49" s="1155"/>
      <c r="G49" s="1155"/>
      <c r="H49" s="1155"/>
      <c r="I49" s="1155"/>
      <c r="J49" s="1156"/>
      <c r="K49" s="63">
        <v>107</v>
      </c>
      <c r="L49" s="64">
        <v>184</v>
      </c>
      <c r="M49" s="64">
        <v>196</v>
      </c>
      <c r="N49" s="64">
        <v>162</v>
      </c>
      <c r="O49" s="65">
        <v>166</v>
      </c>
      <c r="P49" s="48"/>
      <c r="Q49" s="48"/>
      <c r="R49" s="48"/>
      <c r="S49" s="48"/>
      <c r="T49" s="48"/>
      <c r="U49" s="48"/>
    </row>
    <row r="50" spans="1:21" ht="30.75" customHeight="1">
      <c r="A50" s="48"/>
      <c r="B50" s="1163"/>
      <c r="C50" s="1164"/>
      <c r="D50" s="62"/>
      <c r="E50" s="1155" t="s">
        <v>17</v>
      </c>
      <c r="F50" s="1155"/>
      <c r="G50" s="1155"/>
      <c r="H50" s="1155"/>
      <c r="I50" s="1155"/>
      <c r="J50" s="1156"/>
      <c r="K50" s="63">
        <v>22</v>
      </c>
      <c r="L50" s="64">
        <v>18</v>
      </c>
      <c r="M50" s="64">
        <v>6</v>
      </c>
      <c r="N50" s="64">
        <v>12</v>
      </c>
      <c r="O50" s="65">
        <v>11</v>
      </c>
      <c r="P50" s="48"/>
      <c r="Q50" s="48"/>
      <c r="R50" s="48"/>
      <c r="S50" s="48"/>
      <c r="T50" s="48"/>
      <c r="U50" s="48"/>
    </row>
    <row r="51" spans="1:21" ht="30.75" customHeight="1">
      <c r="A51" s="48"/>
      <c r="B51" s="1165"/>
      <c r="C51" s="1166"/>
      <c r="D51" s="66"/>
      <c r="E51" s="1155" t="s">
        <v>18</v>
      </c>
      <c r="F51" s="1155"/>
      <c r="G51" s="1155"/>
      <c r="H51" s="1155"/>
      <c r="I51" s="1155"/>
      <c r="J51" s="1156"/>
      <c r="K51" s="63">
        <v>2</v>
      </c>
      <c r="L51" s="64">
        <v>1</v>
      </c>
      <c r="M51" s="64">
        <v>1</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3554</v>
      </c>
      <c r="L52" s="64">
        <v>3727</v>
      </c>
      <c r="M52" s="64">
        <v>3771</v>
      </c>
      <c r="N52" s="64">
        <v>3794</v>
      </c>
      <c r="O52" s="65">
        <v>3860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1788</v>
      </c>
      <c r="L53" s="69">
        <v>1842</v>
      </c>
      <c r="M53" s="69">
        <v>1757</v>
      </c>
      <c r="N53" s="69">
        <v>1584</v>
      </c>
      <c r="O53" s="70">
        <v>1433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2016-05-02T07:36:27Z</cp:lastPrinted>
  <dcterms:created xsi:type="dcterms:W3CDTF">2016-02-15T02:18:47Z</dcterms:created>
  <dcterms:modified xsi:type="dcterms:W3CDTF">2016-05-02T07:37:28Z</dcterms:modified>
  <cp:category/>
</cp:coreProperties>
</file>