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tabRatio="83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BE39" i="9"/>
  <c r="AM39" i="9"/>
  <c r="U39" i="9"/>
  <c r="C39" i="9"/>
  <c r="AM38" i="9"/>
  <c r="C38" i="9"/>
  <c r="AM37" i="9"/>
  <c r="C37"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l="1"/>
  <c r="U37" i="9" l="1"/>
  <c r="U38" i="9" l="1"/>
  <c r="AM34" i="9" s="1"/>
  <c r="BE34" i="9" s="1"/>
  <c r="BE35" i="9" s="1"/>
  <c r="BE36" i="9" s="1"/>
  <c r="BE37" i="9" s="1"/>
  <c r="BE38" i="9" s="1"/>
  <c r="BW34" i="9" l="1"/>
  <c r="BW35" i="9" s="1"/>
  <c r="BW36" i="9" s="1"/>
  <c r="BW37" i="9" s="1"/>
  <c r="BW38" i="9" s="1"/>
  <c r="BW39" i="9" s="1"/>
  <c r="BW40" i="9" s="1"/>
  <c r="BW41" i="9" s="1"/>
  <c r="BW42" i="9" s="1"/>
  <c r="CO34" i="9" l="1"/>
  <c r="CO35" i="9" s="1"/>
  <c r="CO36" i="9" s="1"/>
  <c r="CO37" i="9" s="1"/>
  <c r="CO38" i="9" s="1"/>
  <c r="CO39" i="9" s="1"/>
</calcChain>
</file>

<file path=xl/sharedStrings.xml><?xml version="1.0" encoding="utf-8"?>
<sst xmlns="http://schemas.openxmlformats.org/spreadsheetml/2006/main" count="1003" uniqueCount="556">
  <si>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</si>
  <si>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</si>
  <si>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</si>
  <si>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</si>
  <si>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</si>
  <si>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</si>
  <si>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</si>
  <si>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</si>
  <si>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</si>
  <si>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</si>
  <si>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</si>
  <si>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</si>
  <si>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</si>
  <si>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</si>
  <si>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</si>
  <si>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</si>
  <si>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</si>
  <si>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</si>
  <si>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</si>
  <si>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</si>
  <si>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</si>
  <si>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</si>
  <si>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</si>
  <si>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</si>
  <si>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</si>
  <si>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</si>
  <si>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</si>
  <si>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</si>
  <si>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</si>
  <si>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</si>
  <si>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</si>
  <si>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</si>
  <si>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</si>
  <si>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</si>
  <si>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</si>
  <si>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</si>
  <si>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</si>
  <si>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</si>
  <si>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</si>
  <si>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</si>
  <si>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</si>
  <si>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</si>
  <si>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</si>
  <si>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</si>
  <si>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</si>
  <si>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</si>
  <si>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</si>
  <si>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</si>
  <si>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</si>
  <si>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</si>
  <si>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</si>
  <si>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</si>
  <si>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</si>
  <si>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</si>
  <si>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</si>
  <si>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</si>
  <si>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</si>
  <si>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</si>
  <si>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</si>
  <si>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</si>
  <si>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</si>
  <si>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</si>
  <si>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</si>
  <si>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</si>
  <si>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</si>
  <si>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</si>
  <si>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</si>
  <si>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</si>
  <si>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</si>
  <si>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</si>
  <si>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</si>
  <si>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</si>
  <si>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</si>
  <si>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</si>
  <si>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</si>
  <si>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</si>
  <si>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</si>
  <si>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</si>
  <si>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</si>
  <si>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</si>
  <si>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</si>
  <si>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</si>
  <si>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</si>
  <si>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</si>
  <si>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</si>
  <si>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</si>
  <si>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</si>
  <si>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</si>
  <si>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</si>
  <si>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</si>
  <si>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</si>
  <si>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</si>
  <si>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</si>
  <si>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</si>
  <si>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</si>
  <si>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</si>
  <si>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</si>
  <si>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</si>
  <si>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</si>
  <si>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</si>
  <si>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</si>
  <si>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</si>
  <si>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</si>
  <si>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</si>
  <si>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</si>
  <si>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</si>
  <si>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</si>
  <si>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</si>
  <si>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</si>
  <si>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</si>
  <si>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</si>
  <si>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</si>
  <si>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</si>
  <si>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</si>
  <si>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</si>
  <si>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</si>
  <si>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</si>
  <si>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</si>
  <si>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</si>
  <si>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</si>
  <si>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</si>
  <si>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</si>
  <si>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</si>
  <si>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</si>
  <si>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</si>
  <si>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</si>
  <si>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</si>
  <si>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</si>
  <si>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</si>
  <si>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</si>
  <si>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</si>
  <si>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</si>
  <si>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</si>
  <si>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</si>
  <si>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</si>
  <si>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</si>
  <si>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</si>
  <si>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</si>
  <si>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</si>
  <si>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</si>
  <si>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</si>
  <si>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</si>
  <si>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</si>
  <si>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</si>
  <si>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</si>
  <si>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</si>
  <si>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</si>
  <si>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</si>
  <si>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</si>
  <si>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</si>
  <si>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</si>
  <si>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</si>
  <si>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</si>
  <si>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</si>
  <si>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</si>
  <si>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</si>
  <si>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</si>
  <si>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</si>
  <si>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</si>
  <si>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</si>
  <si>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</si>
  <si>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</si>
  <si>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</si>
  <si>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</si>
  <si>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</si>
  <si>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</si>
  <si>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</si>
  <si>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</si>
  <si>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</si>
  <si>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</si>
  <si>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</si>
  <si>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</si>
  <si>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</si>
  <si>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</si>
  <si>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</si>
  <si>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</si>
  <si>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</si>
  <si>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</si>
  <si>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</si>
  <si>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</si>
  <si>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</si>
  <si>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</si>
  <si>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</si>
  <si>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</si>
  <si>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</si>
  <si>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</si>
  <si>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</si>
  <si>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</si>
  <si>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</si>
  <si>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</si>
  <si>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</si>
  <si>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</si>
  <si>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</si>
  <si>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長崎県五島市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</si>
  <si>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</si>
  <si>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</si>
  <si>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</si>
  <si>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</si>
  <si>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</si>
  <si>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</si>
  <si>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</si>
  <si>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</si>
  <si>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</si>
  <si>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</si>
  <si>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</si>
  <si>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</si>
  <si>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</si>
  <si>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</si>
  <si>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</si>
  <si>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</si>
  <si>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</si>
  <si>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</si>
  <si>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</si>
  <si>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</si>
  <si>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</si>
  <si>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</si>
  <si>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</si>
  <si>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</si>
  <si>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</si>
  <si>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</si>
  <si>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</si>
  <si>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</si>
  <si>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</si>
  <si>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</si>
  <si>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</si>
  <si>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</si>
  <si>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</si>
  <si>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</si>
  <si>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</si>
  <si>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</si>
  <si>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</si>
  <si>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</si>
  <si>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</si>
  <si>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</si>
  <si>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</si>
  <si>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</si>
  <si>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</si>
  <si>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</si>
  <si>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</si>
  <si>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</si>
  <si>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</si>
  <si>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</si>
  <si>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</si>
  <si>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</si>
  <si>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</si>
  <si>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</si>
  <si>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</si>
  <si>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</si>
  <si>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</si>
  <si>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</si>
  <si>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</si>
  <si>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</si>
  <si>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</si>
  <si>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</si>
  <si>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</si>
  <si>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</si>
  <si>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</si>
  <si>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</si>
  <si>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</si>
  <si>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</si>
  <si>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</si>
  <si>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</si>
  <si>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</si>
  <si>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</si>
  <si>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</si>
  <si>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</si>
  <si>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</si>
  <si>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</si>
  <si>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</si>
  <si>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</si>
  <si>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</si>
  <si>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</si>
  <si>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</si>
  <si>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</si>
  <si>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</si>
  <si>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</si>
  <si>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</si>
  <si>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</si>
  <si>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</si>
  <si>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</si>
  <si>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</si>
  <si>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</si>
  <si>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</si>
  <si>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</si>
  <si>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</si>
  <si>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</si>
  <si>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</si>
  <si>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</si>
  <si>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</si>
  <si>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</si>
  <si>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</si>
  <si>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</si>
  <si>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</si>
  <si>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</si>
  <si>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</si>
  <si>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</si>
  <si>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</si>
  <si>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</si>
  <si>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</si>
  <si>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</si>
  <si>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</si>
  <si>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</si>
  <si>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</si>
  <si>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</si>
  <si>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</si>
  <si>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</si>
  <si>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</si>
  <si>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</si>
  <si>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</si>
  <si>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</si>
  <si>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</si>
  <si>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</si>
  <si>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</si>
  <si>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</si>
  <si>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</si>
  <si>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</si>
  <si>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</si>
  <si>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</si>
  <si>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</si>
  <si>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港湾整備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</si>
  <si>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</si>
  <si>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</si>
  <si>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</si>
  <si>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</si>
  <si>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</si>
  <si>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</si>
  <si>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</si>
  <si>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</si>
  <si>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</si>
  <si>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</si>
  <si>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</si>
  <si>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</si>
  <si>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</si>
  <si>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</si>
  <si>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</si>
  <si>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</si>
  <si>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</si>
  <si>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</si>
  <si>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</si>
  <si>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</si>
  <si>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</si>
  <si>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</si>
  <si>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長崎県五島市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</si>
  <si>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</si>
  <si>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</si>
  <si>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</si>
  <si>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</si>
  <si>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</si>
  <si>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</si>
  <si>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</si>
  <si>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</si>
  <si>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</si>
  <si>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</si>
  <si>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</si>
  <si>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</si>
  <si>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</si>
  <si>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</si>
  <si>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</si>
  <si>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</si>
  <si>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</si>
  <si>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</si>
  <si>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</si>
  <si>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</si>
  <si>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</si>
  <si>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</si>
  <si>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</si>
  <si>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</si>
  <si>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</si>
  <si>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</si>
  <si>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</si>
  <si>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</si>
  <si>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</si>
  <si>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</si>
  <si>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</si>
  <si>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</si>
  <si>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</si>
  <si>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</si>
  <si>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</si>
  <si>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</si>
  <si>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</si>
  <si>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介護保険事業特別会計（事業勘定）</t>
    <phoneticPr fontId="5"/>
  </si>
  <si>
    <t>介護保険事業特別会計（介護サービス事業勘定）</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</si>
  <si>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</si>
  <si>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</si>
  <si>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</si>
  <si>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</si>
  <si>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</si>
  <si>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交通船事業特別会計</t>
    <phoneticPr fontId="5"/>
  </si>
  <si>
    <t>公設小売市場事業特別会計</t>
    <phoneticPr fontId="5"/>
  </si>
  <si>
    <t>下水道事業特別会計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</si>
  <si>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</si>
  <si>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</si>
  <si>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</si>
  <si>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</si>
  <si>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</si>
  <si>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</si>
  <si>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</si>
  <si>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</si>
  <si>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</si>
  <si>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</si>
  <si>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</si>
  <si>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</si>
  <si>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</si>
  <si>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</si>
  <si>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</si>
  <si>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</si>
  <si>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</si>
  <si>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</si>
  <si>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</si>
  <si>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</si>
  <si>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</si>
  <si>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</si>
  <si>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</si>
  <si>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</si>
  <si>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</si>
  <si>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</si>
  <si>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</si>
  <si>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</si>
  <si>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</si>
  <si>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</si>
  <si>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</si>
  <si>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</si>
  <si>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</si>
  <si>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</si>
  <si>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</si>
  <si>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</si>
  <si>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</si>
  <si>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</si>
  <si>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</si>
  <si>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</si>
  <si>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</si>
  <si>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</si>
  <si>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</si>
  <si>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</si>
  <si>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</si>
  <si>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</si>
  <si>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</si>
  <si>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</si>
  <si>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</si>
  <si>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</si>
  <si>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</si>
  <si>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</si>
  <si>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</si>
  <si>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</si>
  <si>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</si>
  <si>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</si>
  <si>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</si>
  <si>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</si>
  <si>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</si>
  <si>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</si>
  <si>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</si>
  <si>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</si>
  <si>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</si>
  <si>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</si>
  <si>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</si>
  <si>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</si>
  <si>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</si>
  <si>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</si>
  <si>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</si>
  <si>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</si>
  <si>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</si>
  <si>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</si>
  <si>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</si>
  <si>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</si>
  <si>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</si>
  <si>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</si>
  <si>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</si>
  <si>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</si>
  <si>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</si>
  <si>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</si>
  <si>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</si>
  <si>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</si>
  <si>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</si>
  <si>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</si>
  <si>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</si>
  <si>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</si>
  <si>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</si>
  <si>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</si>
  <si>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</si>
  <si>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</si>
  <si>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</si>
  <si>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</si>
  <si>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</si>
  <si>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</si>
  <si>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</si>
  <si>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</si>
  <si>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</si>
  <si>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</si>
  <si>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</si>
  <si>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</si>
  <si>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</si>
  <si>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</si>
  <si>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</si>
  <si>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</si>
  <si>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</si>
  <si>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</si>
  <si>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</si>
  <si>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</si>
  <si>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</si>
  <si>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</si>
  <si>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</si>
  <si>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</si>
  <si>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</si>
  <si>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</si>
  <si>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</si>
  <si>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</si>
  <si>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</si>
  <si>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</si>
  <si>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</si>
  <si>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</si>
  <si>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</si>
  <si>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</si>
  <si>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</si>
  <si>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</si>
  <si>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</si>
  <si>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</si>
  <si>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</si>
  <si>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</si>
  <si>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</si>
  <si>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</si>
  <si>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</si>
  <si>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</si>
  <si>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</si>
  <si>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</si>
  <si>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</si>
  <si>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介護保険事業特別会計（事業勘定）</t>
  </si>
  <si>
    <t>後期高齢者医療特別会計</t>
  </si>
  <si>
    <t>介護保険事業特別会計（介護サービス事業勘定）</t>
  </si>
  <si>
    <t>診療所事業特別会計</t>
  </si>
  <si>
    <t>土地取得事業特別会計</t>
  </si>
  <si>
    <t>国民健康保険事業特別会計（事業勘定）</t>
  </si>
  <si>
    <t>その他会計（赤字）</t>
  </si>
  <si>
    <t>その他会計（黒字）</t>
  </si>
  <si>
    <t>長崎県市町村総合事務組合（一般会計）</t>
    <rPh sb="0" eb="2">
      <t>ナガサキ</t>
    </rPh>
    <rPh sb="2" eb="3">
      <t>ケン</t>
    </rPh>
    <rPh sb="3" eb="5">
      <t>シチョウ</t>
    </rPh>
    <rPh sb="5" eb="6">
      <t>ソン</t>
    </rPh>
    <rPh sb="6" eb="8">
      <t>ソウゴウ</t>
    </rPh>
    <rPh sb="8" eb="10">
      <t>ジム</t>
    </rPh>
    <rPh sb="10" eb="12">
      <t>クミアイ</t>
    </rPh>
    <rPh sb="13" eb="15">
      <t>イッパン</t>
    </rPh>
    <rPh sb="15" eb="17">
      <t>カイケイ</t>
    </rPh>
    <phoneticPr fontId="24"/>
  </si>
  <si>
    <t>〃（市町村会館管理事業特別会計）</t>
    <rPh sb="2" eb="5">
      <t>シチョウソン</t>
    </rPh>
    <rPh sb="5" eb="7">
      <t>カイカン</t>
    </rPh>
    <rPh sb="7" eb="9">
      <t>カンリ</t>
    </rPh>
    <rPh sb="9" eb="11">
      <t>ジギョウ</t>
    </rPh>
    <rPh sb="11" eb="13">
      <t>トクベツ</t>
    </rPh>
    <rPh sb="13" eb="15">
      <t>カイケイ</t>
    </rPh>
    <phoneticPr fontId="24"/>
  </si>
  <si>
    <t>〃（市町村会館馬町別館管理事業特別会計）</t>
    <rPh sb="2" eb="5">
      <t>シチョウソン</t>
    </rPh>
    <rPh sb="5" eb="7">
      <t>カイカン</t>
    </rPh>
    <rPh sb="7" eb="8">
      <t>ウマ</t>
    </rPh>
    <rPh sb="8" eb="9">
      <t>マチ</t>
    </rPh>
    <rPh sb="9" eb="10">
      <t>ベツ</t>
    </rPh>
    <rPh sb="10" eb="11">
      <t>カン</t>
    </rPh>
    <rPh sb="11" eb="13">
      <t>カンリ</t>
    </rPh>
    <rPh sb="13" eb="15">
      <t>ジギョウ</t>
    </rPh>
    <rPh sb="15" eb="17">
      <t>トクベツ</t>
    </rPh>
    <rPh sb="17" eb="19">
      <t>カイケイ</t>
    </rPh>
    <phoneticPr fontId="24"/>
  </si>
  <si>
    <t>〃（公平委員会特別会計）</t>
    <rPh sb="2" eb="4">
      <t>コウヘイ</t>
    </rPh>
    <rPh sb="4" eb="7">
      <t>イインカイ</t>
    </rPh>
    <rPh sb="7" eb="9">
      <t>トクベツ</t>
    </rPh>
    <rPh sb="9" eb="11">
      <t>カイケイ</t>
    </rPh>
    <phoneticPr fontId="24"/>
  </si>
  <si>
    <t>〃（交通災害共済事業特別会計）</t>
    <rPh sb="2" eb="4">
      <t>コウツウ</t>
    </rPh>
    <rPh sb="4" eb="6">
      <t>サイガイ</t>
    </rPh>
    <rPh sb="6" eb="8">
      <t>キョウサイ</t>
    </rPh>
    <rPh sb="8" eb="10">
      <t>ジギョウ</t>
    </rPh>
    <rPh sb="10" eb="12">
      <t>トクベツ</t>
    </rPh>
    <rPh sb="12" eb="14">
      <t>カイケイ</t>
    </rPh>
    <phoneticPr fontId="24"/>
  </si>
  <si>
    <t>五島岐宿風力発電研究所</t>
    <rPh sb="0" eb="2">
      <t>ゴトウ</t>
    </rPh>
    <rPh sb="2" eb="4">
      <t>キシク</t>
    </rPh>
    <rPh sb="4" eb="6">
      <t>フウリョク</t>
    </rPh>
    <rPh sb="6" eb="8">
      <t>ハツデン</t>
    </rPh>
    <rPh sb="8" eb="11">
      <t>ケンキュウジョ</t>
    </rPh>
    <phoneticPr fontId="24"/>
  </si>
  <si>
    <t>岐宿農研</t>
    <rPh sb="0" eb="2">
      <t>キシク</t>
    </rPh>
    <rPh sb="2" eb="3">
      <t>ノウ</t>
    </rPh>
    <rPh sb="3" eb="4">
      <t>ケン</t>
    </rPh>
    <phoneticPr fontId="24"/>
  </si>
  <si>
    <t>五島風力発電</t>
    <rPh sb="0" eb="2">
      <t>ゴトウ</t>
    </rPh>
    <rPh sb="2" eb="4">
      <t>フウリョク</t>
    </rPh>
    <rPh sb="4" eb="6">
      <t>ハツデン</t>
    </rPh>
    <phoneticPr fontId="24"/>
  </si>
  <si>
    <t>嵯峨島旅客船</t>
    <rPh sb="0" eb="2">
      <t>サガ</t>
    </rPh>
    <rPh sb="2" eb="3">
      <t>シマ</t>
    </rPh>
    <rPh sb="3" eb="5">
      <t>リョキャク</t>
    </rPh>
    <rPh sb="5" eb="6">
      <t>セン</t>
    </rPh>
    <phoneticPr fontId="24"/>
  </si>
  <si>
    <t>長崎県林業公社</t>
    <rPh sb="0" eb="2">
      <t>ナガサキ</t>
    </rPh>
    <rPh sb="2" eb="3">
      <t>ケン</t>
    </rPh>
    <rPh sb="3" eb="5">
      <t>リンギョウ</t>
    </rPh>
    <rPh sb="5" eb="7">
      <t>コウシャ</t>
    </rPh>
    <phoneticPr fontId="24"/>
  </si>
  <si>
    <t>五島市農林総合開発公社</t>
    <rPh sb="0" eb="2">
      <t>ゴトウ</t>
    </rPh>
    <rPh sb="2" eb="3">
      <t>シ</t>
    </rPh>
    <rPh sb="3" eb="5">
      <t>ノウリン</t>
    </rPh>
    <rPh sb="5" eb="7">
      <t>ソウゴウ</t>
    </rPh>
    <rPh sb="7" eb="9">
      <t>カイハツ</t>
    </rPh>
    <rPh sb="9" eb="11">
      <t>コウシャ</t>
    </rPh>
    <phoneticPr fontId="24"/>
  </si>
  <si>
    <t>○</t>
    <phoneticPr fontId="2"/>
  </si>
  <si>
    <t>-</t>
    <phoneticPr fontId="2"/>
  </si>
  <si>
    <t>-</t>
    <phoneticPr fontId="2"/>
  </si>
  <si>
    <t>-</t>
    <phoneticPr fontId="2"/>
  </si>
  <si>
    <t>-</t>
    <phoneticPr fontId="2"/>
  </si>
  <si>
    <t>-</t>
    <phoneticPr fontId="2"/>
  </si>
  <si>
    <t>-</t>
    <phoneticPr fontId="2"/>
  </si>
  <si>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24"/>
  </si>
  <si>
    <t>〃（後期高齢者医療事業会計）</t>
    <rPh sb="9" eb="11">
      <t>ジギョウ</t>
    </rPh>
    <rPh sb="11" eb="13">
      <t>カイケイ</t>
    </rPh>
    <phoneticPr fontId="24"/>
  </si>
  <si>
    <t>-</t>
    <phoneticPr fontId="2"/>
  </si>
  <si>
    <t>-</t>
    <phoneticPr fontId="2"/>
  </si>
  <si>
    <t>長崎県病院企業団（五島市分）</t>
    <rPh sb="0" eb="2">
      <t>ナガサキ</t>
    </rPh>
    <rPh sb="2" eb="3">
      <t>ケン</t>
    </rPh>
    <rPh sb="3" eb="5">
      <t>ビョウイン</t>
    </rPh>
    <rPh sb="5" eb="7">
      <t>キギョウ</t>
    </rPh>
    <rPh sb="7" eb="8">
      <t>ダン</t>
    </rPh>
    <rPh sb="9" eb="12">
      <t>ゴトウシ</t>
    </rPh>
    <rPh sb="12" eb="13">
      <t>ブン</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</si>
</sst>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99796</c:v>
                </c:pt>
                <c:pt idx="1">
                  <c:v>85134</c:v>
                </c:pt>
                <c:pt idx="2">
                  <c:v>82494</c:v>
                </c:pt>
                <c:pt idx="3">
                  <c:v>156338</c:v>
                </c:pt>
                <c:pt idx="4">
                  <c:v>128474</c:v>
                </c:pt>
              </c:numCache>
            </c:numRef>
          </c:val>
          <c:smooth val="0"/>
        </c:ser>
        <c:dLbls>
          <c:showLegendKey val="0"/>
          <c:showVal val="0"/>
          <c:showCatName val="0"/>
          <c:showSerName val="0"/>
          <c:showPercent val="0"/>
          <c:showBubbleSize val="0"/>
        </c:dLbls>
        <c:marker val="1"/>
        <c:smooth val="0"/>
        <c:axId val="233092912"/>
        <c:axId val="234094064"/>
      </c:lineChart>
      <c:catAx>
        <c:axId val="233092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094064"/>
        <c:crosses val="autoZero"/>
        <c:auto val="1"/>
        <c:lblAlgn val="ctr"/>
        <c:lblOffset val="100"/>
        <c:tickLblSkip val="1"/>
        <c:tickMarkSkip val="1"/>
        <c:noMultiLvlLbl val="0"/>
      </c:catAx>
      <c:valAx>
        <c:axId val="23409406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09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3.39</c:v>
                </c:pt>
                <c:pt idx="1">
                  <c:v>5.05</c:v>
                </c:pt>
                <c:pt idx="2">
                  <c:v>4.8899999999999997</c:v>
                </c:pt>
                <c:pt idx="3">
                  <c:v>4.6500000000000004</c:v>
                </c:pt>
                <c:pt idx="4">
                  <c:v>4.79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16.95</c:v>
                </c:pt>
                <c:pt idx="1">
                  <c:v>19.87</c:v>
                </c:pt>
                <c:pt idx="2">
                  <c:v>26.06</c:v>
                </c:pt>
                <c:pt idx="3">
                  <c:v>25.95</c:v>
                </c:pt>
                <c:pt idx="4">
                  <c:v>28.59</c:v>
                </c:pt>
              </c:numCache>
            </c:numRef>
          </c:val>
        </c:ser>
        <c:dLbls>
          <c:showLegendKey val="0"/>
          <c:showVal val="0"/>
          <c:showCatName val="0"/>
          <c:showSerName val="0"/>
          <c:showPercent val="0"/>
          <c:showBubbleSize val="0"/>
        </c:dLbls>
        <c:gapWidth val="250"/>
        <c:overlap val="100"/>
        <c:axId val="296123880"/>
        <c:axId val="233097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5.8</c:v>
                </c:pt>
                <c:pt idx="1">
                  <c:v>4.88</c:v>
                </c:pt>
                <c:pt idx="2">
                  <c:v>5.55</c:v>
                </c:pt>
                <c:pt idx="3">
                  <c:v>2.35</c:v>
                </c:pt>
                <c:pt idx="4">
                  <c:v>4.51</c:v>
                </c:pt>
              </c:numCache>
            </c:numRef>
          </c:val>
          <c:smooth val="0"/>
        </c:ser>
        <c:dLbls>
          <c:showLegendKey val="0"/>
          <c:showVal val="0"/>
          <c:showCatName val="0"/>
          <c:showSerName val="0"/>
          <c:showPercent val="0"/>
          <c:showBubbleSize val="0"/>
        </c:dLbls>
        <c:marker val="1"/>
        <c:smooth val="0"/>
        <c:axId val="296123880"/>
        <c:axId val="233097496"/>
      </c:lineChart>
      <c:catAx>
        <c:axId val="29612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097496"/>
        <c:crosses val="autoZero"/>
        <c:auto val="1"/>
        <c:lblAlgn val="ctr"/>
        <c:lblOffset val="100"/>
        <c:tickLblSkip val="1"/>
        <c:tickMarkSkip val="1"/>
        <c:noMultiLvlLbl val="0"/>
      </c:catAx>
      <c:valAx>
        <c:axId val="233097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123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1</c:v>
                </c:pt>
                <c:pt idx="6">
                  <c:v>#N/A</c:v>
                </c:pt>
                <c:pt idx="7">
                  <c:v>0</c:v>
                </c:pt>
                <c:pt idx="8">
                  <c:v>#N/A</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ser>
        <c:ser>
          <c:idx val="7"/>
          <c:order val="7"/>
          <c:tx>
            <c:strRef>
              <c:f>データシート!$A$34</c:f>
              <c:strCache>
                <c:ptCount val="1"/>
                <c:pt idx="0">
                  <c:v>介護保険事業特別会計（事業勘定）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0.13</c:v>
                </c:pt>
                <c:pt idx="2">
                  <c:v>#N/A</c:v>
                </c:pt>
                <c:pt idx="3">
                  <c:v>0.2</c:v>
                </c:pt>
                <c:pt idx="4">
                  <c:v>#N/A</c:v>
                </c:pt>
                <c:pt idx="5">
                  <c:v>0.28999999999999998</c:v>
                </c:pt>
                <c:pt idx="6">
                  <c:v>#N/A</c:v>
                </c:pt>
                <c:pt idx="7">
                  <c:v>7.0000000000000007E-2</c:v>
                </c:pt>
                <c:pt idx="8">
                  <c:v>#N/A</c:v>
                </c:pt>
                <c:pt idx="9">
                  <c:v>0.55000000000000004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3.54</c:v>
                </c:pt>
                <c:pt idx="2">
                  <c:v>#N/A</c:v>
                </c:pt>
                <c:pt idx="3">
                  <c:v>3.88</c:v>
                </c:pt>
                <c:pt idx="4">
                  <c:v>#N/A</c:v>
                </c:pt>
                <c:pt idx="5">
                  <c:v>4.25</c:v>
                </c:pt>
                <c:pt idx="6">
                  <c:v>#N/A</c:v>
                </c:pt>
                <c:pt idx="7">
                  <c:v>4.3099999999999996</c:v>
                </c:pt>
                <c:pt idx="8">
                  <c:v>#N/A</c:v>
                </c:pt>
                <c:pt idx="9">
                  <c:v>4.28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3.39</c:v>
                </c:pt>
                <c:pt idx="2">
                  <c:v>#N/A</c:v>
                </c:pt>
                <c:pt idx="3">
                  <c:v>5.04</c:v>
                </c:pt>
                <c:pt idx="4">
                  <c:v>#N/A</c:v>
                </c:pt>
                <c:pt idx="5">
                  <c:v>4.8899999999999997</c:v>
                </c:pt>
                <c:pt idx="6">
                  <c:v>#N/A</c:v>
                </c:pt>
                <c:pt idx="7">
                  <c:v>4.6500000000000004</c:v>
                </c:pt>
                <c:pt idx="8">
                  <c:v>#N/A</c:v>
                </c:pt>
                <c:pt idx="9">
                  <c:v>4.78</c:v>
                </c:pt>
              </c:numCache>
            </c:numRef>
          </c:val>
        </c:ser>
        <c:dLbls>
          <c:showLegendKey val="0"/>
          <c:showVal val="0"/>
          <c:showCatName val="0"/>
          <c:showSerName val="0"/>
          <c:showPercent val="0"/>
          <c:showBubbleSize val="0"/>
        </c:dLbls>
        <c:gapWidth val="150"/>
        <c:overlap val="100"/>
        <c:axId val="295879440"/>
        <c:axId val="295879832"/>
      </c:barChart>
      <c:catAx>
        <c:axId val="29587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879832"/>
        <c:crosses val="autoZero"/>
        <c:auto val="1"/>
        <c:lblAlgn val="ctr"/>
        <c:lblOffset val="100"/>
        <c:tickLblSkip val="1"/>
        <c:tickMarkSkip val="1"/>
        <c:noMultiLvlLbl val="0"/>
      </c:catAx>
      <c:valAx>
        <c:axId val="295879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879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3763</c:v>
                </c:pt>
                <c:pt idx="5">
                  <c:v>3895</c:v>
                </c:pt>
                <c:pt idx="8">
                  <c:v>3656</c:v>
                </c:pt>
                <c:pt idx="11">
                  <c:v>3670</c:v>
                </c:pt>
                <c:pt idx="14">
                  <c:v>3725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c:v>
                </c:pt>
                <c:pt idx="3">
                  <c:v>2</c:v>
                </c:pt>
                <c:pt idx="6">
                  <c:v>3</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114</c:v>
                </c:pt>
                <c:pt idx="3">
                  <c:v>104</c:v>
                </c:pt>
                <c:pt idx="6">
                  <c:v>85</c:v>
                </c:pt>
                <c:pt idx="9">
                  <c:v>69</c:v>
                </c:pt>
                <c:pt idx="12">
                  <c:v>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250</c:v>
                </c:pt>
                <c:pt idx="3">
                  <c:v>251</c:v>
                </c:pt>
                <c:pt idx="6">
                  <c:v>249</c:v>
                </c:pt>
                <c:pt idx="9">
                  <c:v>252</c:v>
                </c:pt>
                <c:pt idx="12">
                  <c:v>259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199</c:v>
                </c:pt>
                <c:pt idx="3">
                  <c:v>207</c:v>
                </c:pt>
                <c:pt idx="6">
                  <c:v>189</c:v>
                </c:pt>
                <c:pt idx="9">
                  <c:v>201</c:v>
                </c:pt>
                <c:pt idx="12">
                  <c:v>217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5220</c:v>
                </c:pt>
                <c:pt idx="3">
                  <c:v>4854</c:v>
                </c:pt>
                <c:pt idx="6">
                  <c:v>4798</c:v>
                </c:pt>
                <c:pt idx="9">
                  <c:v>4811</c:v>
                </c:pt>
                <c:pt idx="12">
                  <c:v>4399</c:v>
                </c:pt>
              </c:numCache>
            </c:numRef>
          </c:val>
        </c:ser>
        <c:dLbls>
          <c:showLegendKey val="0"/>
          <c:showVal val="0"/>
          <c:showCatName val="0"/>
          <c:showSerName val="0"/>
          <c:showPercent val="0"/>
          <c:showBubbleSize val="0"/>
        </c:dLbls>
        <c:gapWidth val="100"/>
        <c:overlap val="100"/>
        <c:axId val="295880616"/>
        <c:axId val="295881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2025</c:v>
                </c:pt>
                <c:pt idx="2">
                  <c:v>#N/A</c:v>
                </c:pt>
                <c:pt idx="3">
                  <c:v>#N/A</c:v>
                </c:pt>
                <c:pt idx="4">
                  <c:v>1523</c:v>
                </c:pt>
                <c:pt idx="5">
                  <c:v>#N/A</c:v>
                </c:pt>
                <c:pt idx="6">
                  <c:v>#N/A</c:v>
                </c:pt>
                <c:pt idx="7">
                  <c:v>1668</c:v>
                </c:pt>
                <c:pt idx="8">
                  <c:v>#N/A</c:v>
                </c:pt>
                <c:pt idx="9">
                  <c:v>#N/A</c:v>
                </c:pt>
                <c:pt idx="10">
                  <c:v>1663</c:v>
                </c:pt>
                <c:pt idx="11">
                  <c:v>#N/A</c:v>
                </c:pt>
                <c:pt idx="12">
                  <c:v>#N/A</c:v>
                </c:pt>
                <c:pt idx="13">
                  <c:v>1200</c:v>
                </c:pt>
                <c:pt idx="14">
                  <c:v>#N/A</c:v>
                </c:pt>
              </c:numCache>
            </c:numRef>
          </c:val>
          <c:smooth val="0"/>
        </c:ser>
        <c:dLbls>
          <c:showLegendKey val="0"/>
          <c:showVal val="0"/>
          <c:showCatName val="0"/>
          <c:showSerName val="0"/>
          <c:showPercent val="0"/>
          <c:showBubbleSize val="0"/>
        </c:dLbls>
        <c:marker val="1"/>
        <c:smooth val="0"/>
        <c:axId val="295880616"/>
        <c:axId val="295881008"/>
      </c:lineChart>
      <c:catAx>
        <c:axId val="295880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5881008"/>
        <c:crosses val="autoZero"/>
        <c:auto val="1"/>
        <c:lblAlgn val="ctr"/>
        <c:lblOffset val="100"/>
        <c:tickLblSkip val="1"/>
        <c:tickMarkSkip val="1"/>
        <c:noMultiLvlLbl val="0"/>
      </c:catAx>
      <c:valAx>
        <c:axId val="29588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880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29243</c:v>
                </c:pt>
                <c:pt idx="5">
                  <c:v>28500</c:v>
                </c:pt>
                <c:pt idx="8">
                  <c:v>28945</c:v>
                </c:pt>
                <c:pt idx="11">
                  <c:v>29665</c:v>
                </c:pt>
                <c:pt idx="14">
                  <c:v>29863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2364</c:v>
                </c:pt>
                <c:pt idx="5">
                  <c:v>1983</c:v>
                </c:pt>
                <c:pt idx="8">
                  <c:v>1692</c:v>
                </c:pt>
                <c:pt idx="11">
                  <c:v>1659</c:v>
                </c:pt>
                <c:pt idx="14">
                  <c:v>1555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7837</c:v>
                </c:pt>
                <c:pt idx="5">
                  <c:v>8198</c:v>
                </c:pt>
                <c:pt idx="8">
                  <c:v>9460</c:v>
                </c:pt>
                <c:pt idx="11">
                  <c:v>9133</c:v>
                </c:pt>
                <c:pt idx="14">
                  <c:v>9882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20</c:v>
                </c:pt>
                <c:pt idx="3">
                  <c:v>19</c:v>
                </c:pt>
                <c:pt idx="6">
                  <c:v>19</c:v>
                </c:pt>
                <c:pt idx="9">
                  <c:v>18</c:v>
                </c:pt>
                <c:pt idx="12">
                  <c:v>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4239</c:v>
                </c:pt>
                <c:pt idx="3">
                  <c:v>3950</c:v>
                </c:pt>
                <c:pt idx="6">
                  <c:v>3702</c:v>
                </c:pt>
                <c:pt idx="9">
                  <c:v>3137</c:v>
                </c:pt>
                <c:pt idx="12">
                  <c:v>2741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3128</c:v>
                </c:pt>
                <c:pt idx="3">
                  <c:v>2978</c:v>
                </c:pt>
                <c:pt idx="6">
                  <c:v>2847</c:v>
                </c:pt>
                <c:pt idx="9">
                  <c:v>2724</c:v>
                </c:pt>
                <c:pt idx="12">
                  <c:v>2579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1851</c:v>
                </c:pt>
                <c:pt idx="3">
                  <c:v>1854</c:v>
                </c:pt>
                <c:pt idx="6">
                  <c:v>1774</c:v>
                </c:pt>
                <c:pt idx="9">
                  <c:v>1809</c:v>
                </c:pt>
                <c:pt idx="12">
                  <c:v>1886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447</c:v>
                </c:pt>
                <c:pt idx="3">
                  <c:v>361</c:v>
                </c:pt>
                <c:pt idx="6">
                  <c:v>291</c:v>
                </c:pt>
                <c:pt idx="9">
                  <c:v>233</c:v>
                </c:pt>
                <c:pt idx="12">
                  <c:v>194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38978</c:v>
                </c:pt>
                <c:pt idx="3">
                  <c:v>37698</c:v>
                </c:pt>
                <c:pt idx="6">
                  <c:v>36895</c:v>
                </c:pt>
                <c:pt idx="9">
                  <c:v>37285</c:v>
                </c:pt>
                <c:pt idx="12">
                  <c:v>36684</c:v>
                </c:pt>
              </c:numCache>
            </c:numRef>
          </c:val>
        </c:ser>
        <c:dLbls>
          <c:showLegendKey val="0"/>
          <c:showVal val="0"/>
          <c:showCatName val="0"/>
          <c:showSerName val="0"/>
          <c:showPercent val="0"/>
          <c:showBubbleSize val="0"/>
        </c:dLbls>
        <c:gapWidth val="100"/>
        <c:overlap val="100"/>
        <c:axId val="295733992"/>
        <c:axId val="29573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9219</c:v>
                </c:pt>
                <c:pt idx="2">
                  <c:v>#N/A</c:v>
                </c:pt>
                <c:pt idx="3">
                  <c:v>#N/A</c:v>
                </c:pt>
                <c:pt idx="4">
                  <c:v>8180</c:v>
                </c:pt>
                <c:pt idx="5">
                  <c:v>#N/A</c:v>
                </c:pt>
                <c:pt idx="6">
                  <c:v>#N/A</c:v>
                </c:pt>
                <c:pt idx="7">
                  <c:v>5430</c:v>
                </c:pt>
                <c:pt idx="8">
                  <c:v>#N/A</c:v>
                </c:pt>
                <c:pt idx="9">
                  <c:v>#N/A</c:v>
                </c:pt>
                <c:pt idx="10">
                  <c:v>4750</c:v>
                </c:pt>
                <c:pt idx="11">
                  <c:v>#N/A</c:v>
                </c:pt>
                <c:pt idx="12">
                  <c:v>#N/A</c:v>
                </c:pt>
                <c:pt idx="13">
                  <c:v>2802</c:v>
                </c:pt>
                <c:pt idx="14">
                  <c:v>#N/A</c:v>
                </c:pt>
              </c:numCache>
            </c:numRef>
          </c:val>
          <c:smooth val="0"/>
        </c:ser>
        <c:dLbls>
          <c:showLegendKey val="0"/>
          <c:showVal val="0"/>
          <c:showCatName val="0"/>
          <c:showSerName val="0"/>
          <c:showPercent val="0"/>
          <c:showBubbleSize val="0"/>
        </c:dLbls>
        <c:marker val="1"/>
        <c:smooth val="0"/>
        <c:axId val="295733992"/>
        <c:axId val="295734384"/>
      </c:lineChart>
      <c:catAx>
        <c:axId val="29573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5734384"/>
        <c:crosses val="autoZero"/>
        <c:auto val="1"/>
        <c:lblAlgn val="ctr"/>
        <c:lblOffset val="100"/>
        <c:tickLblSkip val="1"/>
        <c:tickMarkSkip val="1"/>
        <c:noMultiLvlLbl val="0"/>
      </c:catAx>
      <c:valAx>
        <c:axId val="29573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5733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長崎県五島市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39,614
39,545
420.04
32,866,646
31,775,841
851,089
17,781,041
36,683,862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口の減少や全国平均を上回る高齢化率に加え、離島という地理的に不利な条件により産業立地が困難なことから市内に中心となる産業がないため、財政基盤が非常に弱く、類似団体の平均を大きく下回っている。</a:t>
          </a:r>
          <a:r>
            <a:rPr lang="ja-JP" altLang="en-US" sz="1300" b="0" i="0" baseline="0">
              <a:solidFill>
                <a:schemeClr val="dk1"/>
              </a:solidFill>
              <a:latin typeface="+mn-lt"/>
              <a:ea typeface="+mn-ea"/>
              <a:cs typeface="+mn-cs"/>
            </a:rPr>
            <a:t>これまで、</a:t>
          </a:r>
          <a:r>
            <a:rPr lang="ja-JP" altLang="ja-JP" sz="1300" b="0" i="0" baseline="0">
              <a:solidFill>
                <a:schemeClr val="dk1"/>
              </a:solidFill>
              <a:latin typeface="+mn-lt"/>
              <a:ea typeface="+mn-ea"/>
              <a:cs typeface="+mn-cs"/>
            </a:rPr>
            <a:t>第</a:t>
          </a:r>
          <a:r>
            <a:rPr lang="ja-JP" altLang="en-US" sz="1300" b="0" i="0" baseline="0">
              <a:solidFill>
                <a:schemeClr val="dk1"/>
              </a:solidFill>
              <a:latin typeface="+mn-lt"/>
              <a:ea typeface="+mn-ea"/>
              <a:cs typeface="+mn-cs"/>
            </a:rPr>
            <a:t>２</a:t>
          </a:r>
          <a:r>
            <a:rPr lang="ja-JP" altLang="ja-JP" sz="1300" b="0" i="0" baseline="0">
              <a:solidFill>
                <a:schemeClr val="dk1"/>
              </a:solidFill>
              <a:latin typeface="+mn-lt"/>
              <a:ea typeface="+mn-ea"/>
              <a:cs typeface="+mn-cs"/>
            </a:rPr>
            <a:t>次財政</a:t>
          </a:r>
          <a:r>
            <a:rPr lang="ja-JP" altLang="en-US" sz="1300" b="0" i="0" baseline="0">
              <a:solidFill>
                <a:schemeClr val="dk1"/>
              </a:solidFill>
              <a:latin typeface="+mn-lt"/>
              <a:ea typeface="+mn-ea"/>
              <a:cs typeface="+mn-cs"/>
            </a:rPr>
            <a:t>改革プラン</a:t>
          </a:r>
          <a:r>
            <a:rPr lang="ja-JP" altLang="ja-JP" sz="1300" b="0" i="0" baseline="0">
              <a:solidFill>
                <a:schemeClr val="dk1"/>
              </a:solidFill>
              <a:latin typeface="+mn-lt"/>
              <a:ea typeface="+mn-ea"/>
              <a:cs typeface="+mn-cs"/>
            </a:rPr>
            <a:t>に沿っ</a:t>
          </a:r>
          <a:r>
            <a:rPr lang="ja-JP" altLang="en-US" sz="1300" b="0" i="0" baseline="0">
              <a:solidFill>
                <a:schemeClr val="dk1"/>
              </a:solidFill>
              <a:latin typeface="+mn-lt"/>
              <a:ea typeface="+mn-ea"/>
              <a:cs typeface="+mn-cs"/>
            </a:rPr>
            <a:t>て、</a:t>
          </a:r>
          <a:r>
            <a:rPr lang="ja-JP" altLang="ja-JP" sz="1300" b="0" i="0" baseline="0">
              <a:solidFill>
                <a:schemeClr val="dk1"/>
              </a:solidFill>
              <a:latin typeface="+mn-lt"/>
              <a:ea typeface="+mn-ea"/>
              <a:cs typeface="+mn-cs"/>
            </a:rPr>
            <a:t>歳出削減、定員管理、給与の適正化、市税の徴収強化等の取り組みを進め</a:t>
          </a:r>
          <a:r>
            <a:rPr lang="ja-JP" altLang="en-US" sz="1300" b="0" i="0" baseline="0">
              <a:solidFill>
                <a:schemeClr val="dk1"/>
              </a:solidFill>
              <a:latin typeface="+mn-lt"/>
              <a:ea typeface="+mn-ea"/>
              <a:cs typeface="+mn-cs"/>
            </a:rPr>
            <a:t>たてきたが、今後も、</a:t>
          </a:r>
          <a:r>
            <a:rPr lang="ja-JP" altLang="ja-JP" sz="1300" b="0" i="0" baseline="0">
              <a:solidFill>
                <a:schemeClr val="dk1"/>
              </a:solidFill>
              <a:latin typeface="+mn-lt"/>
              <a:ea typeface="+mn-ea"/>
              <a:cs typeface="+mn-cs"/>
            </a:rPr>
            <a:t>平成２７年度に</a:t>
          </a:r>
          <a:r>
            <a:rPr lang="ja-JP" altLang="en-US" sz="1300" b="0" i="0" baseline="0">
              <a:solidFill>
                <a:schemeClr val="dk1"/>
              </a:solidFill>
              <a:latin typeface="+mn-lt"/>
              <a:ea typeface="+mn-ea"/>
              <a:cs typeface="+mn-cs"/>
            </a:rPr>
            <a:t>策定した</a:t>
          </a:r>
          <a:r>
            <a:rPr lang="ja-JP" altLang="ja-JP" sz="1300" b="0" i="0" baseline="0">
              <a:solidFill>
                <a:schemeClr val="dk1"/>
              </a:solidFill>
              <a:latin typeface="+mn-lt"/>
              <a:ea typeface="+mn-ea"/>
              <a:cs typeface="+mn-cs"/>
            </a:rPr>
            <a:t>第</a:t>
          </a:r>
          <a:r>
            <a:rPr lang="ja-JP" altLang="en-US" sz="1300" b="0" i="0" baseline="0">
              <a:solidFill>
                <a:schemeClr val="dk1"/>
              </a:solidFill>
              <a:latin typeface="+mn-lt"/>
              <a:ea typeface="+mn-ea"/>
              <a:cs typeface="+mn-cs"/>
            </a:rPr>
            <a:t>３</a:t>
          </a:r>
          <a:r>
            <a:rPr lang="ja-JP" altLang="ja-JP" sz="1300" b="0" i="0" baseline="0">
              <a:solidFill>
                <a:schemeClr val="dk1"/>
              </a:solidFill>
              <a:latin typeface="+mn-lt"/>
              <a:ea typeface="+mn-ea"/>
              <a:cs typeface="+mn-cs"/>
            </a:rPr>
            <a:t>次財政</a:t>
          </a:r>
          <a:r>
            <a:rPr lang="ja-JP" altLang="en-US" sz="1300" b="0" i="0" baseline="0">
              <a:solidFill>
                <a:schemeClr val="dk1"/>
              </a:solidFill>
              <a:latin typeface="+mn-lt"/>
              <a:ea typeface="+mn-ea"/>
              <a:cs typeface="+mn-cs"/>
            </a:rPr>
            <a:t>改革プラン</a:t>
          </a:r>
          <a:r>
            <a:rPr lang="ja-JP" altLang="ja-JP" sz="1300" b="0" i="0" baseline="0">
              <a:solidFill>
                <a:schemeClr val="dk1"/>
              </a:solidFill>
              <a:effectLst/>
              <a:latin typeface="+mn-lt"/>
              <a:ea typeface="+mn-ea"/>
              <a:cs typeface="+mn-cs"/>
            </a:rPr>
            <a:t>（平成２</a:t>
          </a:r>
          <a:r>
            <a:rPr lang="ja-JP" altLang="en-US" sz="1300" b="0" i="0" baseline="0">
              <a:solidFill>
                <a:schemeClr val="dk1"/>
              </a:solidFill>
              <a:effectLst/>
              <a:latin typeface="+mn-lt"/>
              <a:ea typeface="+mn-ea"/>
              <a:cs typeface="+mn-cs"/>
            </a:rPr>
            <a:t>８</a:t>
          </a:r>
          <a:r>
            <a:rPr lang="ja-JP" altLang="ja-JP" sz="1300" b="0" i="0" baseline="0">
              <a:solidFill>
                <a:schemeClr val="dk1"/>
              </a:solidFill>
              <a:effectLst/>
              <a:latin typeface="+mn-lt"/>
              <a:ea typeface="+mn-ea"/>
              <a:cs typeface="+mn-cs"/>
            </a:rPr>
            <a:t>年度～平成</a:t>
          </a:r>
          <a:r>
            <a:rPr lang="ja-JP" altLang="en-US" sz="1300" b="0" i="0" baseline="0">
              <a:solidFill>
                <a:schemeClr val="dk1"/>
              </a:solidFill>
              <a:effectLst/>
              <a:latin typeface="+mn-lt"/>
              <a:ea typeface="+mn-ea"/>
              <a:cs typeface="+mn-cs"/>
            </a:rPr>
            <a:t>３２</a:t>
          </a:r>
          <a:r>
            <a:rPr lang="ja-JP" altLang="ja-JP" sz="1300" b="0" i="0" baseline="0">
              <a:solidFill>
                <a:schemeClr val="dk1"/>
              </a:solidFill>
              <a:effectLst/>
              <a:latin typeface="+mn-lt"/>
              <a:ea typeface="+mn-ea"/>
              <a:cs typeface="+mn-cs"/>
            </a:rPr>
            <a:t>年度）</a:t>
          </a:r>
          <a:r>
            <a:rPr lang="ja-JP" altLang="ja-JP" sz="1300" b="0" i="0" baseline="0">
              <a:solidFill>
                <a:schemeClr val="dk1"/>
              </a:solidFill>
              <a:latin typeface="+mn-lt"/>
              <a:ea typeface="+mn-ea"/>
              <a:cs typeface="+mn-cs"/>
            </a:rPr>
            <a:t>に沿っ</a:t>
          </a:r>
          <a:r>
            <a:rPr lang="ja-JP" altLang="en-US" sz="1300" b="0" i="0" baseline="0">
              <a:solidFill>
                <a:schemeClr val="dk1"/>
              </a:solidFill>
              <a:latin typeface="+mn-lt"/>
              <a:ea typeface="+mn-ea"/>
              <a:cs typeface="+mn-cs"/>
            </a:rPr>
            <a:t>て更なる歳出</a:t>
          </a:r>
          <a:r>
            <a:rPr lang="ja-JP" altLang="ja-JP" sz="1300" b="0" i="0" baseline="0">
              <a:solidFill>
                <a:schemeClr val="dk1"/>
              </a:solidFill>
              <a:latin typeface="+mn-lt"/>
              <a:ea typeface="+mn-ea"/>
              <a:cs typeface="+mn-cs"/>
            </a:rPr>
            <a:t>削減等に努め、</a:t>
          </a:r>
          <a:r>
            <a:rPr lang="ja-JP" altLang="en-US" sz="1300" b="0" i="0" baseline="0">
              <a:solidFill>
                <a:schemeClr val="dk1"/>
              </a:solidFill>
              <a:latin typeface="+mn-lt"/>
              <a:ea typeface="+mn-ea"/>
              <a:cs typeface="+mn-cs"/>
            </a:rPr>
            <a:t>普通交付税の合併算定替終了後も健全で持続可能な財政運営を行っていけるよう</a:t>
          </a:r>
          <a:r>
            <a:rPr lang="ja-JP" altLang="ja-JP" sz="1300" b="0" i="0" baseline="0">
              <a:solidFill>
                <a:schemeClr val="dk1"/>
              </a:solidFill>
              <a:latin typeface="+mn-lt"/>
              <a:ea typeface="+mn-ea"/>
              <a:cs typeface="+mn-cs"/>
            </a:rPr>
            <a:t>財政基盤の強化を図</a:t>
          </a:r>
          <a:r>
            <a:rPr lang="ja-JP" altLang="en-US" sz="1300" b="0" i="0" baseline="0">
              <a:solidFill>
                <a:schemeClr val="dk1"/>
              </a:solidFill>
              <a:latin typeface="+mn-lt"/>
              <a:ea typeface="+mn-ea"/>
              <a:cs typeface="+mn-cs"/>
            </a:rPr>
            <a:t>っていく</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45</xdr:row>
      <xdr:rowOff>13758</xdr:rowOff>
    </xdr:to>
    <xdr:cxnSp macro="">
      <xdr:nvCxnSpPr>
        <xdr:cNvPr id="70" name="直線コネクタ 69"/>
        <xdr:cNvCxnSpPr/>
      </xdr:nvCxnSpPr>
      <xdr:spPr>
        <a:xfrm flipV="1">
          <a:off x="3225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13758</xdr:rowOff>
    </xdr:from>
    <xdr:to>
      <xdr:col>4</xdr:col>
      <xdr:colOff>482600</xdr:colOff>
      <xdr:row>45</xdr:row>
      <xdr:rowOff>13758</xdr:rowOff>
    </xdr:to>
    <xdr:cxnSp macro="">
      <xdr:nvCxnSpPr>
        <xdr:cNvPr id="73" name="直線コネクタ 72"/>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13758</xdr:rowOff>
    </xdr:to>
    <xdr:cxnSp macro="">
      <xdr:nvCxnSpPr>
        <xdr:cNvPr id="76" name="直線コネクタ 75"/>
        <xdr:cNvCxnSpPr/>
      </xdr:nvCxnSpPr>
      <xdr:spPr>
        <a:xfrm>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134408</xdr:rowOff>
    </xdr:from>
    <xdr:to>
      <xdr:col>4</xdr:col>
      <xdr:colOff>533400</xdr:colOff>
      <xdr:row>45</xdr:row>
      <xdr:rowOff>64558</xdr:rowOff>
    </xdr:to>
    <xdr:sp macro="" textlink="">
      <xdr:nvSpPr>
        <xdr:cNvPr id="90" name="円/楕円 89"/>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49335</xdr:rowOff>
    </xdr:from>
    <xdr:ext cx="762000" cy="259045"/>
    <xdr:sp macro="" textlink="">
      <xdr:nvSpPr>
        <xdr:cNvPr id="91" name="テキスト ボックス 90"/>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134408</xdr:rowOff>
    </xdr:from>
    <xdr:to>
      <xdr:col>3</xdr:col>
      <xdr:colOff>330200</xdr:colOff>
      <xdr:row>45</xdr:row>
      <xdr:rowOff>64558</xdr:rowOff>
    </xdr:to>
    <xdr:sp macro="" textlink="">
      <xdr:nvSpPr>
        <xdr:cNvPr id="92" name="円/楕円 91"/>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49335</xdr:rowOff>
    </xdr:from>
    <xdr:ext cx="762000" cy="259045"/>
    <xdr:sp macro="" textlink="">
      <xdr:nvSpPr>
        <xdr:cNvPr id="93" name="テキスト ボックス 92"/>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4" name="円/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第２次財政改革プランに沿って</a:t>
          </a:r>
          <a:r>
            <a:rPr kumimoji="1" lang="ja-JP" altLang="ja-JP" sz="1300">
              <a:solidFill>
                <a:schemeClr val="dk1"/>
              </a:solidFill>
              <a:latin typeface="+mn-lt"/>
              <a:ea typeface="+mn-ea"/>
              <a:cs typeface="+mn-cs"/>
            </a:rPr>
            <a:t>、人件費、公債費、繰出金等の</a:t>
          </a:r>
          <a:r>
            <a:rPr kumimoji="1" lang="ja-JP" altLang="en-US" sz="1300">
              <a:solidFill>
                <a:schemeClr val="dk1"/>
              </a:solidFill>
              <a:latin typeface="+mn-lt"/>
              <a:ea typeface="+mn-ea"/>
              <a:cs typeface="+mn-cs"/>
            </a:rPr>
            <a:t>経費</a:t>
          </a:r>
          <a:r>
            <a:rPr kumimoji="1" lang="ja-JP" altLang="ja-JP" sz="1300">
              <a:solidFill>
                <a:schemeClr val="dk1"/>
              </a:solidFill>
              <a:latin typeface="+mn-lt"/>
              <a:ea typeface="+mn-ea"/>
              <a:cs typeface="+mn-cs"/>
            </a:rPr>
            <a:t>抑制に取り組んで</a:t>
          </a:r>
          <a:r>
            <a:rPr kumimoji="1" lang="ja-JP" altLang="en-US" sz="1300">
              <a:solidFill>
                <a:schemeClr val="dk1"/>
              </a:solidFill>
              <a:latin typeface="+mn-lt"/>
              <a:ea typeface="+mn-ea"/>
              <a:cs typeface="+mn-cs"/>
            </a:rPr>
            <a:t>きたこともあり、</a:t>
          </a:r>
          <a:r>
            <a:rPr kumimoji="1" lang="ja-JP" altLang="ja-JP" sz="1300">
              <a:solidFill>
                <a:schemeClr val="dk1"/>
              </a:solidFill>
              <a:effectLst/>
              <a:latin typeface="+mn-lt"/>
              <a:ea typeface="+mn-ea"/>
              <a:cs typeface="+mn-cs"/>
            </a:rPr>
            <a:t>これまで、類似団体の平均を上回る状況で推移してきた</a:t>
          </a:r>
          <a:r>
            <a:rPr kumimoji="1" lang="ja-JP" altLang="en-US" sz="1300">
              <a:solidFill>
                <a:schemeClr val="dk1"/>
              </a:solidFill>
              <a:effectLst/>
              <a:latin typeface="+mn-lt"/>
              <a:ea typeface="+mn-ea"/>
              <a:cs typeface="+mn-cs"/>
            </a:rPr>
            <a:t>経常収支比率も今回わずかに、平均を下回った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latin typeface="+mn-lt"/>
              <a:ea typeface="+mn-ea"/>
              <a:cs typeface="+mn-cs"/>
            </a:rPr>
            <a:t>当市は１０の有人属島を有する離島地域であることから類似施設の整理が進まず、人件費や施設維持費等に係る経費が類似団体と比べて大きく</a:t>
          </a:r>
          <a:r>
            <a:rPr kumimoji="1" lang="ja-JP" altLang="en-US" sz="1300">
              <a:solidFill>
                <a:schemeClr val="dk1"/>
              </a:solidFill>
              <a:latin typeface="+mn-lt"/>
              <a:ea typeface="+mn-ea"/>
              <a:cs typeface="+mn-cs"/>
            </a:rPr>
            <a:t>なっているが、今後も引き続き、事</a:t>
          </a:r>
          <a:r>
            <a:rPr kumimoji="1" lang="ja-JP" altLang="ja-JP" sz="1300">
              <a:solidFill>
                <a:schemeClr val="dk1"/>
              </a:solidFill>
              <a:effectLst/>
              <a:latin typeface="+mn-lt"/>
              <a:ea typeface="+mn-ea"/>
              <a:cs typeface="+mn-cs"/>
            </a:rPr>
            <a:t>務事業の見直し</a:t>
          </a:r>
          <a:r>
            <a:rPr kumimoji="1" lang="ja-JP" altLang="en-US" sz="1300">
              <a:solidFill>
                <a:schemeClr val="dk1"/>
              </a:solidFill>
              <a:effectLst/>
              <a:latin typeface="+mn-lt"/>
              <a:ea typeface="+mn-ea"/>
              <a:cs typeface="+mn-cs"/>
            </a:rPr>
            <a:t>や、</a:t>
          </a:r>
          <a:r>
            <a:rPr kumimoji="1" lang="ja-JP" altLang="en-US" sz="1300">
              <a:solidFill>
                <a:schemeClr val="dk1"/>
              </a:solidFill>
              <a:latin typeface="+mn-lt"/>
              <a:ea typeface="+mn-ea"/>
              <a:cs typeface="+mn-cs"/>
            </a:rPr>
            <a:t>策定中の公共施設等総合管理計画に基づき、</a:t>
          </a:r>
          <a:r>
            <a:rPr kumimoji="1" lang="ja-JP" altLang="ja-JP" sz="1300">
              <a:solidFill>
                <a:schemeClr val="dk1"/>
              </a:solidFill>
              <a:latin typeface="+mn-lt"/>
              <a:ea typeface="+mn-ea"/>
              <a:cs typeface="+mn-cs"/>
            </a:rPr>
            <a:t>各種施設の統廃合や民間移譲を積極的に進め経常経費の削減に努めていく</a:t>
          </a:r>
          <a:r>
            <a:rPr kumimoji="1" lang="ja-JP" altLang="en-US" sz="1300">
              <a:solidFill>
                <a:schemeClr val="dk1"/>
              </a:solidFill>
              <a:latin typeface="+mn-lt"/>
              <a:ea typeface="+mn-ea"/>
              <a:cs typeface="+mn-cs"/>
            </a:rPr>
            <a:t>。</a:t>
          </a:r>
          <a:endParaRPr lang="ja-JP" altLang="ja-JP" sz="1300"/>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158931</xdr:rowOff>
    </xdr:from>
    <xdr:to>
      <xdr:col>7</xdr:col>
      <xdr:colOff>152400</xdr:colOff>
      <xdr:row>60</xdr:row>
      <xdr:rowOff>18506</xdr:rowOff>
    </xdr:to>
    <xdr:cxnSp macro="">
      <xdr:nvCxnSpPr>
        <xdr:cNvPr id="132" name="直線コネクタ 131"/>
        <xdr:cNvCxnSpPr/>
      </xdr:nvCxnSpPr>
      <xdr:spPr>
        <a:xfrm flipV="1">
          <a:off x="4114800" y="102744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18506</xdr:rowOff>
    </xdr:from>
    <xdr:to>
      <xdr:col>6</xdr:col>
      <xdr:colOff>0</xdr:colOff>
      <xdr:row>60</xdr:row>
      <xdr:rowOff>18506</xdr:rowOff>
    </xdr:to>
    <xdr:cxnSp macro="">
      <xdr:nvCxnSpPr>
        <xdr:cNvPr id="135" name="直線コネクタ 134"/>
        <xdr:cNvCxnSpPr/>
      </xdr:nvCxnSpPr>
      <xdr:spPr>
        <a:xfrm>
          <a:off x="3225800" y="10305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162378</xdr:rowOff>
    </xdr:from>
    <xdr:to>
      <xdr:col>4</xdr:col>
      <xdr:colOff>482600</xdr:colOff>
      <xdr:row>60</xdr:row>
      <xdr:rowOff>18506</xdr:rowOff>
    </xdr:to>
    <xdr:cxnSp macro="">
      <xdr:nvCxnSpPr>
        <xdr:cNvPr id="138" name="直線コネクタ 137"/>
        <xdr:cNvCxnSpPr/>
      </xdr:nvCxnSpPr>
      <xdr:spPr>
        <a:xfrm>
          <a:off x="2336800" y="102779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38117</xdr:rowOff>
    </xdr:from>
    <xdr:ext cx="762000" cy="259045"/>
    <xdr:sp macro="" textlink="">
      <xdr:nvSpPr>
        <xdr:cNvPr id="140" name="テキスト ボックス 139"/>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59</xdr:row>
      <xdr:rowOff>162378</xdr:rowOff>
    </xdr:to>
    <xdr:cxnSp macro="">
      <xdr:nvCxnSpPr>
        <xdr:cNvPr id="141" name="直線コネクタ 140"/>
        <xdr:cNvCxnSpPr/>
      </xdr:nvCxnSpPr>
      <xdr:spPr>
        <a:xfrm>
          <a:off x="1447800" y="1024001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113047</xdr:rowOff>
    </xdr:from>
    <xdr:ext cx="762000" cy="259045"/>
    <xdr:sp macro="" textlink="">
      <xdr:nvSpPr>
        <xdr:cNvPr id="145" name="テキスト ボックス 144"/>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108131</xdr:rowOff>
    </xdr:from>
    <xdr:to>
      <xdr:col>7</xdr:col>
      <xdr:colOff>203200</xdr:colOff>
      <xdr:row>60</xdr:row>
      <xdr:rowOff>38281</xdr:rowOff>
    </xdr:to>
    <xdr:sp macro="" textlink="">
      <xdr:nvSpPr>
        <xdr:cNvPr id="151" name="円/楕円 150"/>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124658</xdr:rowOff>
    </xdr:from>
    <xdr:ext cx="762000" cy="259045"/>
    <xdr:sp macro="" textlink="">
      <xdr:nvSpPr>
        <xdr:cNvPr id="152" name="財政構造の弾力性該当値テキスト"/>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139156</xdr:rowOff>
    </xdr:from>
    <xdr:to>
      <xdr:col>6</xdr:col>
      <xdr:colOff>50800</xdr:colOff>
      <xdr:row>60</xdr:row>
      <xdr:rowOff>69306</xdr:rowOff>
    </xdr:to>
    <xdr:sp macro="" textlink="">
      <xdr:nvSpPr>
        <xdr:cNvPr id="153" name="円/楕円 152"/>
        <xdr:cNvSpPr/>
      </xdr:nvSpPr>
      <xdr:spPr>
        <a:xfrm>
          <a:off x="4064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54083</xdr:rowOff>
    </xdr:from>
    <xdr:ext cx="736600" cy="259045"/>
    <xdr:sp macro="" textlink="">
      <xdr:nvSpPr>
        <xdr:cNvPr id="154" name="テキスト ボックス 153"/>
        <xdr:cNvSpPr txBox="1"/>
      </xdr:nvSpPr>
      <xdr:spPr>
        <a:xfrm>
          <a:off x="3733800" y="1034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139156</xdr:rowOff>
    </xdr:from>
    <xdr:to>
      <xdr:col>4</xdr:col>
      <xdr:colOff>533400</xdr:colOff>
      <xdr:row>60</xdr:row>
      <xdr:rowOff>69306</xdr:rowOff>
    </xdr:to>
    <xdr:sp macro="" textlink="">
      <xdr:nvSpPr>
        <xdr:cNvPr id="155" name="円/楕円 154"/>
        <xdr:cNvSpPr/>
      </xdr:nvSpPr>
      <xdr:spPr>
        <a:xfrm>
          <a:off x="3175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54083</xdr:rowOff>
    </xdr:from>
    <xdr:ext cx="762000" cy="259045"/>
    <xdr:sp macro="" textlink="">
      <xdr:nvSpPr>
        <xdr:cNvPr id="156" name="テキスト ボックス 155"/>
        <xdr:cNvSpPr txBox="1"/>
      </xdr:nvSpPr>
      <xdr:spPr>
        <a:xfrm>
          <a:off x="28448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111578</xdr:rowOff>
    </xdr:from>
    <xdr:to>
      <xdr:col>3</xdr:col>
      <xdr:colOff>330200</xdr:colOff>
      <xdr:row>60</xdr:row>
      <xdr:rowOff>41728</xdr:rowOff>
    </xdr:to>
    <xdr:sp macro="" textlink="">
      <xdr:nvSpPr>
        <xdr:cNvPr id="157" name="円/楕円 156"/>
        <xdr:cNvSpPr/>
      </xdr:nvSpPr>
      <xdr:spPr>
        <a:xfrm>
          <a:off x="2286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26505</xdr:rowOff>
    </xdr:from>
    <xdr:ext cx="762000" cy="259045"/>
    <xdr:sp macro="" textlink="">
      <xdr:nvSpPr>
        <xdr:cNvPr id="158" name="テキスト ボックス 157"/>
        <xdr:cNvSpPr txBox="1"/>
      </xdr:nvSpPr>
      <xdr:spPr>
        <a:xfrm>
          <a:off x="1955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73660</xdr:rowOff>
    </xdr:from>
    <xdr:to>
      <xdr:col>2</xdr:col>
      <xdr:colOff>127000</xdr:colOff>
      <xdr:row>60</xdr:row>
      <xdr:rowOff>3810</xdr:rowOff>
    </xdr:to>
    <xdr:sp macro="" textlink="">
      <xdr:nvSpPr>
        <xdr:cNvPr id="159" name="円/楕円 158"/>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160037</xdr:rowOff>
    </xdr:from>
    <xdr:ext cx="762000" cy="259045"/>
    <xdr:sp macro="" textlink="">
      <xdr:nvSpPr>
        <xdr:cNvPr id="160" name="テキスト ボックス 159"/>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[234,039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当市は１０の有人属島を有する離島地域であることから類似施設の整理が進まず、維持経費等の施設の維持に必要な経費が多額となり、人件費、物件費ともに類似団体平均を上回っている状況である。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人件費については、これまでも計画</a:t>
          </a:r>
          <a:r>
            <a:rPr kumimoji="1" lang="ja-JP" altLang="en-US" sz="1300">
              <a:solidFill>
                <a:schemeClr val="dk1"/>
              </a:solidFill>
              <a:latin typeface="+mn-lt"/>
              <a:ea typeface="+mn-ea"/>
              <a:cs typeface="+mn-cs"/>
            </a:rPr>
            <a:t>的に</a:t>
          </a:r>
          <a:r>
            <a:rPr kumimoji="1" lang="ja-JP" altLang="ja-JP" sz="1300">
              <a:solidFill>
                <a:schemeClr val="dk1"/>
              </a:solidFill>
              <a:latin typeface="+mn-lt"/>
              <a:ea typeface="+mn-ea"/>
              <a:cs typeface="+mn-cs"/>
            </a:rPr>
            <a:t>職員の削減を行ってきたが、平成２</a:t>
          </a:r>
          <a:r>
            <a:rPr kumimoji="1" lang="ja-JP" altLang="en-US" sz="1300">
              <a:solidFill>
                <a:schemeClr val="dk1"/>
              </a:solidFill>
              <a:latin typeface="+mn-lt"/>
              <a:ea typeface="+mn-ea"/>
              <a:cs typeface="+mn-cs"/>
            </a:rPr>
            <a:t>６</a:t>
          </a:r>
          <a:r>
            <a:rPr kumimoji="1" lang="ja-JP" altLang="ja-JP" sz="1300">
              <a:solidFill>
                <a:schemeClr val="dk1"/>
              </a:solidFill>
              <a:latin typeface="+mn-lt"/>
              <a:ea typeface="+mn-ea"/>
              <a:cs typeface="+mn-cs"/>
            </a:rPr>
            <a:t>年</a:t>
          </a:r>
          <a:r>
            <a:rPr kumimoji="1" lang="ja-JP" altLang="en-US" sz="1300">
              <a:solidFill>
                <a:schemeClr val="dk1"/>
              </a:solidFill>
              <a:latin typeface="+mn-lt"/>
              <a:ea typeface="+mn-ea"/>
              <a:cs typeface="+mn-cs"/>
            </a:rPr>
            <a:t>度に策定した</a:t>
          </a:r>
          <a:r>
            <a:rPr kumimoji="1" lang="ja-JP" altLang="ja-JP" sz="1300">
              <a:solidFill>
                <a:schemeClr val="dk1"/>
              </a:solidFill>
              <a:latin typeface="+mn-lt"/>
              <a:ea typeface="+mn-ea"/>
              <a:cs typeface="+mn-cs"/>
            </a:rPr>
            <a:t>第三次定員適正化計画</a:t>
          </a:r>
          <a:r>
            <a:rPr kumimoji="1" lang="ja-JP" altLang="en-US" sz="1300">
              <a:solidFill>
                <a:schemeClr val="dk1"/>
              </a:solidFill>
              <a:latin typeface="+mn-lt"/>
              <a:ea typeface="+mn-ea"/>
              <a:cs typeface="+mn-cs"/>
            </a:rPr>
            <a:t>に沿って</a:t>
          </a:r>
          <a:r>
            <a:rPr kumimoji="1" lang="ja-JP" altLang="ja-JP" sz="1300">
              <a:solidFill>
                <a:schemeClr val="dk1"/>
              </a:solidFill>
              <a:latin typeface="+mn-lt"/>
              <a:ea typeface="+mn-ea"/>
              <a:cs typeface="+mn-cs"/>
            </a:rPr>
            <a:t>、更なる定員管理、給与の適正化に努めていく。また、物件費についても事務事業の見直し、施設の民間移譲等により一層の歳出削減に努め</a:t>
          </a:r>
          <a:r>
            <a:rPr kumimoji="1" lang="ja-JP" altLang="en-US" sz="1300">
              <a:solidFill>
                <a:schemeClr val="dk1"/>
              </a:solidFill>
              <a:latin typeface="+mn-lt"/>
              <a:ea typeface="+mn-ea"/>
              <a:cs typeface="+mn-cs"/>
            </a:rPr>
            <a:t>ていく</a:t>
          </a:r>
          <a:r>
            <a:rPr kumimoji="1" lang="ja-JP" altLang="ja-JP" sz="1300">
              <a:solidFill>
                <a:schemeClr val="dk1"/>
              </a:solidFill>
              <a:latin typeface="+mn-lt"/>
              <a:ea typeface="+mn-ea"/>
              <a:cs typeface="+mn-cs"/>
            </a:rPr>
            <a:t>。</a:t>
          </a:r>
          <a:endParaRPr lang="ja-JP" altLang="ja-JP" sz="13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164832</xdr:rowOff>
    </xdr:from>
    <xdr:to>
      <xdr:col>7</xdr:col>
      <xdr:colOff>152400</xdr:colOff>
      <xdr:row>84</xdr:row>
      <xdr:rowOff>44036</xdr:rowOff>
    </xdr:to>
    <xdr:cxnSp macro="">
      <xdr:nvCxnSpPr>
        <xdr:cNvPr id="192" name="直線コネクタ 191"/>
        <xdr:cNvCxnSpPr/>
      </xdr:nvCxnSpPr>
      <xdr:spPr>
        <a:xfrm>
          <a:off x="4114800" y="14395182"/>
          <a:ext cx="838200" cy="5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144135</xdr:rowOff>
    </xdr:from>
    <xdr:to>
      <xdr:col>6</xdr:col>
      <xdr:colOff>0</xdr:colOff>
      <xdr:row>83</xdr:row>
      <xdr:rowOff>164832</xdr:rowOff>
    </xdr:to>
    <xdr:cxnSp macro="">
      <xdr:nvCxnSpPr>
        <xdr:cNvPr id="195" name="直線コネクタ 194"/>
        <xdr:cNvCxnSpPr/>
      </xdr:nvCxnSpPr>
      <xdr:spPr>
        <a:xfrm>
          <a:off x="3225800" y="14374485"/>
          <a:ext cx="889000" cy="2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144135</xdr:rowOff>
    </xdr:from>
    <xdr:to>
      <xdr:col>4</xdr:col>
      <xdr:colOff>482600</xdr:colOff>
      <xdr:row>83</xdr:row>
      <xdr:rowOff>146376</xdr:rowOff>
    </xdr:to>
    <xdr:cxnSp macro="">
      <xdr:nvCxnSpPr>
        <xdr:cNvPr id="198" name="直線コネクタ 197"/>
        <xdr:cNvCxnSpPr/>
      </xdr:nvCxnSpPr>
      <xdr:spPr>
        <a:xfrm flipV="1">
          <a:off x="2336800" y="14374485"/>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145275</xdr:rowOff>
    </xdr:from>
    <xdr:to>
      <xdr:col>3</xdr:col>
      <xdr:colOff>279400</xdr:colOff>
      <xdr:row>83</xdr:row>
      <xdr:rowOff>146376</xdr:rowOff>
    </xdr:to>
    <xdr:cxnSp macro="">
      <xdr:nvCxnSpPr>
        <xdr:cNvPr id="201" name="直線コネクタ 200"/>
        <xdr:cNvCxnSpPr/>
      </xdr:nvCxnSpPr>
      <xdr:spPr>
        <a:xfrm>
          <a:off x="1447800" y="14375625"/>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164686</xdr:rowOff>
    </xdr:from>
    <xdr:to>
      <xdr:col>7</xdr:col>
      <xdr:colOff>203200</xdr:colOff>
      <xdr:row>84</xdr:row>
      <xdr:rowOff>94836</xdr:rowOff>
    </xdr:to>
    <xdr:sp macro="" textlink="">
      <xdr:nvSpPr>
        <xdr:cNvPr id="211" name="円/楕円 210"/>
        <xdr:cNvSpPr/>
      </xdr:nvSpPr>
      <xdr:spPr>
        <a:xfrm>
          <a:off x="4902200" y="1439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136763</xdr:rowOff>
    </xdr:from>
    <xdr:ext cx="762000" cy="259045"/>
    <xdr:sp macro="" textlink="">
      <xdr:nvSpPr>
        <xdr:cNvPr id="212" name="人件費・物件費等の状況該当値テキスト"/>
        <xdr:cNvSpPr txBox="1"/>
      </xdr:nvSpPr>
      <xdr:spPr>
        <a:xfrm>
          <a:off x="5041900" y="1436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234,039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114032</xdr:rowOff>
    </xdr:from>
    <xdr:to>
      <xdr:col>6</xdr:col>
      <xdr:colOff>50800</xdr:colOff>
      <xdr:row>84</xdr:row>
      <xdr:rowOff>44182</xdr:rowOff>
    </xdr:to>
    <xdr:sp macro="" textlink="">
      <xdr:nvSpPr>
        <xdr:cNvPr id="213" name="円/楕円 212"/>
        <xdr:cNvSpPr/>
      </xdr:nvSpPr>
      <xdr:spPr>
        <a:xfrm>
          <a:off x="4064000" y="1434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28959</xdr:rowOff>
    </xdr:from>
    <xdr:ext cx="736600" cy="259045"/>
    <xdr:sp macro="" textlink="">
      <xdr:nvSpPr>
        <xdr:cNvPr id="214" name="テキスト ボックス 213"/>
        <xdr:cNvSpPr txBox="1"/>
      </xdr:nvSpPr>
      <xdr:spPr>
        <a:xfrm>
          <a:off x="3733800" y="14430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213,047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93335</xdr:rowOff>
    </xdr:from>
    <xdr:to>
      <xdr:col>4</xdr:col>
      <xdr:colOff>533400</xdr:colOff>
      <xdr:row>84</xdr:row>
      <xdr:rowOff>23485</xdr:rowOff>
    </xdr:to>
    <xdr:sp macro="" textlink="">
      <xdr:nvSpPr>
        <xdr:cNvPr id="215" name="円/楕円 214"/>
        <xdr:cNvSpPr/>
      </xdr:nvSpPr>
      <xdr:spPr>
        <a:xfrm>
          <a:off x="3175000" y="143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8262</xdr:rowOff>
    </xdr:from>
    <xdr:ext cx="762000" cy="259045"/>
    <xdr:sp macro="" textlink="">
      <xdr:nvSpPr>
        <xdr:cNvPr id="216" name="テキスト ボックス 215"/>
        <xdr:cNvSpPr txBox="1"/>
      </xdr:nvSpPr>
      <xdr:spPr>
        <a:xfrm>
          <a:off x="2844800" y="1441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204,470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95576</xdr:rowOff>
    </xdr:from>
    <xdr:to>
      <xdr:col>3</xdr:col>
      <xdr:colOff>330200</xdr:colOff>
      <xdr:row>84</xdr:row>
      <xdr:rowOff>25726</xdr:rowOff>
    </xdr:to>
    <xdr:sp macro="" textlink="">
      <xdr:nvSpPr>
        <xdr:cNvPr id="217" name="円/楕円 216"/>
        <xdr:cNvSpPr/>
      </xdr:nvSpPr>
      <xdr:spPr>
        <a:xfrm>
          <a:off x="2286000" y="143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10503</xdr:rowOff>
    </xdr:from>
    <xdr:ext cx="762000" cy="259045"/>
    <xdr:sp macro="" textlink="">
      <xdr:nvSpPr>
        <xdr:cNvPr id="218" name="テキスト ボックス 217"/>
        <xdr:cNvSpPr txBox="1"/>
      </xdr:nvSpPr>
      <xdr:spPr>
        <a:xfrm>
          <a:off x="1955800" y="1441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205,398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94475</xdr:rowOff>
    </xdr:from>
    <xdr:to>
      <xdr:col>2</xdr:col>
      <xdr:colOff>127000</xdr:colOff>
      <xdr:row>84</xdr:row>
      <xdr:rowOff>24625</xdr:rowOff>
    </xdr:to>
    <xdr:sp macro="" textlink="">
      <xdr:nvSpPr>
        <xdr:cNvPr id="219" name="円/楕円 218"/>
        <xdr:cNvSpPr/>
      </xdr:nvSpPr>
      <xdr:spPr>
        <a:xfrm>
          <a:off x="1397000" y="1432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9402</xdr:rowOff>
    </xdr:from>
    <xdr:ext cx="762000" cy="259045"/>
    <xdr:sp macro="" textlink="">
      <xdr:nvSpPr>
        <xdr:cNvPr id="220" name="テキスト ボックス 219"/>
        <xdr:cNvSpPr txBox="1"/>
      </xdr:nvSpPr>
      <xdr:spPr>
        <a:xfrm>
          <a:off x="1066800" y="1441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mn-lt"/>
              <a:ea typeface="+mn-ea"/>
              <a:cs typeface="+mn-cs"/>
            </a:rPr>
            <a:t>平成１８年度から財政健全化計画に基づく職員の給与カット（一律１０％削減）を３年間実施したことにより、給与構造改革の導入が国より１年９月遅れたため、類似団体平均を上回る状況が続いてい</a:t>
          </a:r>
          <a:r>
            <a:rPr kumimoji="1" lang="ja-JP" altLang="en-US" sz="1300">
              <a:solidFill>
                <a:schemeClr val="dk1"/>
              </a:solidFill>
              <a:latin typeface="+mn-lt"/>
              <a:ea typeface="+mn-ea"/>
              <a:cs typeface="+mn-cs"/>
            </a:rPr>
            <a:t>るが、</a:t>
          </a:r>
          <a:r>
            <a:rPr kumimoji="1" lang="ja-JP" altLang="ja-JP" sz="1300">
              <a:solidFill>
                <a:schemeClr val="dk1"/>
              </a:solidFill>
              <a:latin typeface="+mn-lt"/>
              <a:ea typeface="+mn-ea"/>
              <a:cs typeface="+mn-cs"/>
            </a:rPr>
            <a:t>昇給抑制等により</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その差は年々縮小して</a:t>
          </a:r>
          <a:r>
            <a:rPr kumimoji="1" lang="ja-JP" altLang="en-US" sz="1300">
              <a:solidFill>
                <a:schemeClr val="dk1"/>
              </a:solidFill>
              <a:latin typeface="+mn-lt"/>
              <a:ea typeface="+mn-ea"/>
              <a:cs typeface="+mn-cs"/>
            </a:rPr>
            <a:t>きた。</a:t>
          </a:r>
          <a:r>
            <a:rPr kumimoji="1" lang="ja-JP" altLang="ja-JP" sz="1300">
              <a:solidFill>
                <a:schemeClr val="dk1"/>
              </a:solidFill>
              <a:latin typeface="+mn-lt"/>
              <a:ea typeface="+mn-ea"/>
              <a:cs typeface="+mn-cs"/>
            </a:rPr>
            <a:t>平成２３年度からは国家公務員が時限的な給与削減を行ったことにより</a:t>
          </a:r>
          <a:r>
            <a:rPr kumimoji="1" lang="ja-JP" altLang="en-US" sz="1300">
              <a:solidFill>
                <a:schemeClr val="dk1"/>
              </a:solidFill>
              <a:latin typeface="+mn-lt"/>
              <a:ea typeface="+mn-ea"/>
              <a:cs typeface="+mn-cs"/>
            </a:rPr>
            <a:t>一時的に１００を大きく超えたものの、現在は、類似団体平均とほぼ同水準となっている。</a:t>
          </a:r>
          <a:r>
            <a:rPr kumimoji="1" lang="ja-JP" altLang="ja-JP" sz="1300">
              <a:solidFill>
                <a:schemeClr val="dk1"/>
              </a:solidFill>
              <a:latin typeface="+mn-lt"/>
              <a:ea typeface="+mn-ea"/>
              <a:cs typeface="+mn-cs"/>
            </a:rPr>
            <a:t>今後も</a:t>
          </a:r>
          <a:r>
            <a:rPr kumimoji="1" lang="ja-JP" altLang="en-US" sz="1300">
              <a:solidFill>
                <a:schemeClr val="dk1"/>
              </a:solidFill>
              <a:latin typeface="+mn-lt"/>
              <a:ea typeface="+mn-ea"/>
              <a:cs typeface="+mn-cs"/>
            </a:rPr>
            <a:t>国の動向を注視し、</a:t>
          </a:r>
          <a:r>
            <a:rPr kumimoji="1" lang="ja-JP" altLang="ja-JP" sz="1300">
              <a:solidFill>
                <a:schemeClr val="dk1"/>
              </a:solidFill>
              <a:latin typeface="+mn-lt"/>
              <a:ea typeface="+mn-ea"/>
              <a:cs typeface="+mn-cs"/>
            </a:rPr>
            <a:t>引き続き一層の給与適正化に努めていく。</a:t>
          </a:r>
          <a:endParaRPr kumimoji="1" lang="en-US"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166878</xdr:rowOff>
    </xdr:from>
    <xdr:to>
      <xdr:col>24</xdr:col>
      <xdr:colOff>558800</xdr:colOff>
      <xdr:row>86</xdr:row>
      <xdr:rowOff>58165</xdr:rowOff>
    </xdr:to>
    <xdr:cxnSp macro="">
      <xdr:nvCxnSpPr>
        <xdr:cNvPr id="252" name="直線コネクタ 251"/>
        <xdr:cNvCxnSpPr/>
      </xdr:nvCxnSpPr>
      <xdr:spPr>
        <a:xfrm flipV="1">
          <a:off x="16179800" y="14740128"/>
          <a:ext cx="8382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58165</xdr:rowOff>
    </xdr:from>
    <xdr:to>
      <xdr:col>23</xdr:col>
      <xdr:colOff>406400</xdr:colOff>
      <xdr:row>88</xdr:row>
      <xdr:rowOff>144780</xdr:rowOff>
    </xdr:to>
    <xdr:cxnSp macro="">
      <xdr:nvCxnSpPr>
        <xdr:cNvPr id="255" name="直線コネクタ 254"/>
        <xdr:cNvCxnSpPr/>
      </xdr:nvCxnSpPr>
      <xdr:spPr>
        <a:xfrm flipV="1">
          <a:off x="15290800" y="14802865"/>
          <a:ext cx="8890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139954</xdr:rowOff>
    </xdr:from>
    <xdr:to>
      <xdr:col>22</xdr:col>
      <xdr:colOff>203200</xdr:colOff>
      <xdr:row>88</xdr:row>
      <xdr:rowOff>144780</xdr:rowOff>
    </xdr:to>
    <xdr:cxnSp macro="">
      <xdr:nvCxnSpPr>
        <xdr:cNvPr id="258" name="直線コネクタ 257"/>
        <xdr:cNvCxnSpPr/>
      </xdr:nvCxnSpPr>
      <xdr:spPr>
        <a:xfrm>
          <a:off x="14401800" y="152275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88</xdr:row>
      <xdr:rowOff>139954</xdr:rowOff>
    </xdr:to>
    <xdr:cxnSp macro="">
      <xdr:nvCxnSpPr>
        <xdr:cNvPr id="261" name="直線コネクタ 260"/>
        <xdr:cNvCxnSpPr/>
      </xdr:nvCxnSpPr>
      <xdr:spPr>
        <a:xfrm>
          <a:off x="13512800" y="14870430"/>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1" name="円/楕円 270"/>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2"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7365</xdr:rowOff>
    </xdr:from>
    <xdr:to>
      <xdr:col>23</xdr:col>
      <xdr:colOff>457200</xdr:colOff>
      <xdr:row>86</xdr:row>
      <xdr:rowOff>108965</xdr:rowOff>
    </xdr:to>
    <xdr:sp macro="" textlink="">
      <xdr:nvSpPr>
        <xdr:cNvPr id="273" name="円/楕円 272"/>
        <xdr:cNvSpPr/>
      </xdr:nvSpPr>
      <xdr:spPr>
        <a:xfrm>
          <a:off x="16129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93742</xdr:rowOff>
    </xdr:from>
    <xdr:ext cx="736600" cy="259045"/>
    <xdr:sp macro="" textlink="">
      <xdr:nvSpPr>
        <xdr:cNvPr id="274" name="テキスト ボックス 273"/>
        <xdr:cNvSpPr txBox="1"/>
      </xdr:nvSpPr>
      <xdr:spPr>
        <a:xfrm>
          <a:off x="15798800" y="1483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75" name="円/楕円 274"/>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76" name="テキスト ボックス 275"/>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89154</xdr:rowOff>
    </xdr:from>
    <xdr:to>
      <xdr:col>21</xdr:col>
      <xdr:colOff>50800</xdr:colOff>
      <xdr:row>89</xdr:row>
      <xdr:rowOff>19304</xdr:rowOff>
    </xdr:to>
    <xdr:sp macro="" textlink="">
      <xdr:nvSpPr>
        <xdr:cNvPr id="277" name="円/楕円 276"/>
        <xdr:cNvSpPr/>
      </xdr:nvSpPr>
      <xdr:spPr>
        <a:xfrm>
          <a:off x="14351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4081</xdr:rowOff>
    </xdr:from>
    <xdr:ext cx="762000" cy="259045"/>
    <xdr:sp macro="" textlink="">
      <xdr:nvSpPr>
        <xdr:cNvPr id="278" name="テキスト ボックス 277"/>
        <xdr:cNvSpPr txBox="1"/>
      </xdr:nvSpPr>
      <xdr:spPr>
        <a:xfrm>
          <a:off x="14020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79" name="円/楕円 278"/>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161307</xdr:rowOff>
    </xdr:from>
    <xdr:ext cx="762000" cy="259045"/>
    <xdr:sp macro="" textlink="">
      <xdr:nvSpPr>
        <xdr:cNvPr id="280" name="テキスト ボックス 279"/>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mn-lt"/>
              <a:ea typeface="+mn-ea"/>
              <a:cs typeface="+mn-cs"/>
            </a:rPr>
            <a:t>市町村合併を行ったことにより、多くの２次離島を抱える行政区域となったことから、人口千人当たりの職員数は類似団体平均を上回っている状況である。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これまでも</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定員適正化計画に沿って、民間活力の活用や組織・機構の見直しを行い、</a:t>
          </a:r>
          <a:r>
            <a:rPr kumimoji="1" lang="ja-JP" altLang="en-US" sz="1300">
              <a:solidFill>
                <a:schemeClr val="dk1"/>
              </a:solidFill>
              <a:latin typeface="+mn-lt"/>
              <a:ea typeface="+mn-ea"/>
              <a:cs typeface="+mn-cs"/>
            </a:rPr>
            <a:t>積極的に職員数</a:t>
          </a:r>
          <a:r>
            <a:rPr kumimoji="1" lang="ja-JP" altLang="ja-JP" sz="1300">
              <a:solidFill>
                <a:schemeClr val="dk1"/>
              </a:solidFill>
              <a:latin typeface="+mn-lt"/>
              <a:ea typeface="+mn-ea"/>
              <a:cs typeface="+mn-cs"/>
            </a:rPr>
            <a:t>の削減を行ってきたが、</a:t>
          </a:r>
          <a:r>
            <a:rPr kumimoji="1" lang="ja-JP" altLang="en-US" sz="1300">
              <a:solidFill>
                <a:schemeClr val="dk1"/>
              </a:solidFill>
              <a:latin typeface="+mn-lt"/>
              <a:ea typeface="+mn-ea"/>
              <a:cs typeface="+mn-cs"/>
            </a:rPr>
            <a:t>人口減少が進むことで、</a:t>
          </a:r>
          <a:r>
            <a:rPr kumimoji="1" lang="ja-JP" altLang="ja-JP" sz="1300">
              <a:solidFill>
                <a:schemeClr val="dk1"/>
              </a:solidFill>
              <a:latin typeface="+mn-lt"/>
              <a:ea typeface="+mn-ea"/>
              <a:cs typeface="+mn-cs"/>
            </a:rPr>
            <a:t>人口千人当たりの職員数</a:t>
          </a:r>
          <a:r>
            <a:rPr kumimoji="1" lang="ja-JP" altLang="en-US" sz="1300">
              <a:solidFill>
                <a:schemeClr val="dk1"/>
              </a:solidFill>
              <a:latin typeface="+mn-lt"/>
              <a:ea typeface="+mn-ea"/>
              <a:cs typeface="+mn-cs"/>
            </a:rPr>
            <a:t>は減少しにくくなっている。</a:t>
          </a:r>
          <a:r>
            <a:rPr kumimoji="1" lang="ja-JP" altLang="ja-JP" sz="1300">
              <a:solidFill>
                <a:schemeClr val="dk1"/>
              </a:solidFill>
              <a:latin typeface="+mn-lt"/>
              <a:ea typeface="+mn-ea"/>
              <a:cs typeface="+mn-cs"/>
            </a:rPr>
            <a:t>今後</a:t>
          </a:r>
          <a:r>
            <a:rPr kumimoji="1" lang="ja-JP" altLang="en-US" sz="1300">
              <a:solidFill>
                <a:schemeClr val="dk1"/>
              </a:solidFill>
              <a:latin typeface="+mn-lt"/>
              <a:ea typeface="+mn-ea"/>
              <a:cs typeface="+mn-cs"/>
            </a:rPr>
            <a:t>も</a:t>
          </a:r>
          <a:r>
            <a:rPr kumimoji="1" lang="ja-JP" altLang="ja-JP" sz="1300">
              <a:solidFill>
                <a:schemeClr val="dk1"/>
              </a:solidFill>
              <a:latin typeface="+mn-lt"/>
              <a:ea typeface="+mn-ea"/>
              <a:cs typeface="+mn-cs"/>
            </a:rPr>
            <a:t>、平成</a:t>
          </a:r>
          <a:r>
            <a:rPr kumimoji="1" lang="ja-JP" altLang="en-US" sz="1300">
              <a:solidFill>
                <a:schemeClr val="dk1"/>
              </a:solidFill>
              <a:latin typeface="+mn-lt"/>
              <a:ea typeface="+mn-ea"/>
              <a:cs typeface="+mn-cs"/>
            </a:rPr>
            <a:t>２６年度に</a:t>
          </a:r>
          <a:r>
            <a:rPr kumimoji="1" lang="ja-JP" altLang="ja-JP" sz="1300">
              <a:solidFill>
                <a:schemeClr val="dk1"/>
              </a:solidFill>
              <a:latin typeface="+mn-lt"/>
              <a:ea typeface="+mn-ea"/>
              <a:cs typeface="+mn-cs"/>
            </a:rPr>
            <a:t>策定した第三次定員適正化計画に沿って更なる定員の適正化に努め、類似団体平均に近づけるよう努めていく。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100270</xdr:rowOff>
    </xdr:from>
    <xdr:to>
      <xdr:col>24</xdr:col>
      <xdr:colOff>558800</xdr:colOff>
      <xdr:row>64</xdr:row>
      <xdr:rowOff>124399</xdr:rowOff>
    </xdr:to>
    <xdr:cxnSp macro="">
      <xdr:nvCxnSpPr>
        <xdr:cNvPr id="317" name="直線コネクタ 316"/>
        <xdr:cNvCxnSpPr/>
      </xdr:nvCxnSpPr>
      <xdr:spPr>
        <a:xfrm>
          <a:off x="16179800" y="11073070"/>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100270</xdr:rowOff>
    </xdr:from>
    <xdr:to>
      <xdr:col>23</xdr:col>
      <xdr:colOff>406400</xdr:colOff>
      <xdr:row>64</xdr:row>
      <xdr:rowOff>112909</xdr:rowOff>
    </xdr:to>
    <xdr:cxnSp macro="">
      <xdr:nvCxnSpPr>
        <xdr:cNvPr id="320" name="直線コネクタ 319"/>
        <xdr:cNvCxnSpPr/>
      </xdr:nvCxnSpPr>
      <xdr:spPr>
        <a:xfrm flipV="1">
          <a:off x="15290800" y="11073070"/>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112909</xdr:rowOff>
    </xdr:from>
    <xdr:to>
      <xdr:col>22</xdr:col>
      <xdr:colOff>203200</xdr:colOff>
      <xdr:row>64</xdr:row>
      <xdr:rowOff>112909</xdr:rowOff>
    </xdr:to>
    <xdr:cxnSp macro="">
      <xdr:nvCxnSpPr>
        <xdr:cNvPr id="323" name="直線コネクタ 322"/>
        <xdr:cNvCxnSpPr/>
      </xdr:nvCxnSpPr>
      <xdr:spPr>
        <a:xfrm>
          <a:off x="14401800" y="110857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112909</xdr:rowOff>
    </xdr:from>
    <xdr:to>
      <xdr:col>21</xdr:col>
      <xdr:colOff>0</xdr:colOff>
      <xdr:row>64</xdr:row>
      <xdr:rowOff>123251</xdr:rowOff>
    </xdr:to>
    <xdr:cxnSp macro="">
      <xdr:nvCxnSpPr>
        <xdr:cNvPr id="326" name="直線コネクタ 325"/>
        <xdr:cNvCxnSpPr/>
      </xdr:nvCxnSpPr>
      <xdr:spPr>
        <a:xfrm flipV="1">
          <a:off x="13512800" y="1108570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73599</xdr:rowOff>
    </xdr:from>
    <xdr:to>
      <xdr:col>24</xdr:col>
      <xdr:colOff>609600</xdr:colOff>
      <xdr:row>65</xdr:row>
      <xdr:rowOff>3749</xdr:rowOff>
    </xdr:to>
    <xdr:sp macro="" textlink="">
      <xdr:nvSpPr>
        <xdr:cNvPr id="336" name="円/楕円 335"/>
        <xdr:cNvSpPr/>
      </xdr:nvSpPr>
      <xdr:spPr>
        <a:xfrm>
          <a:off x="16967200" y="110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45676</xdr:rowOff>
    </xdr:from>
    <xdr:ext cx="762000" cy="259045"/>
    <xdr:sp macro="" textlink="">
      <xdr:nvSpPr>
        <xdr:cNvPr id="337" name="定員管理の状況該当値テキスト"/>
        <xdr:cNvSpPr txBox="1"/>
      </xdr:nvSpPr>
      <xdr:spPr>
        <a:xfrm>
          <a:off x="17106900" y="1101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49470</xdr:rowOff>
    </xdr:from>
    <xdr:to>
      <xdr:col>23</xdr:col>
      <xdr:colOff>457200</xdr:colOff>
      <xdr:row>64</xdr:row>
      <xdr:rowOff>151070</xdr:rowOff>
    </xdr:to>
    <xdr:sp macro="" textlink="">
      <xdr:nvSpPr>
        <xdr:cNvPr id="338" name="円/楕円 337"/>
        <xdr:cNvSpPr/>
      </xdr:nvSpPr>
      <xdr:spPr>
        <a:xfrm>
          <a:off x="16129000" y="11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135847</xdr:rowOff>
    </xdr:from>
    <xdr:ext cx="736600" cy="259045"/>
    <xdr:sp macro="" textlink="">
      <xdr:nvSpPr>
        <xdr:cNvPr id="339" name="テキスト ボックス 338"/>
        <xdr:cNvSpPr txBox="1"/>
      </xdr:nvSpPr>
      <xdr:spPr>
        <a:xfrm>
          <a:off x="15798800" y="11108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62109</xdr:rowOff>
    </xdr:from>
    <xdr:to>
      <xdr:col>22</xdr:col>
      <xdr:colOff>254000</xdr:colOff>
      <xdr:row>64</xdr:row>
      <xdr:rowOff>163709</xdr:rowOff>
    </xdr:to>
    <xdr:sp macro="" textlink="">
      <xdr:nvSpPr>
        <xdr:cNvPr id="340" name="円/楕円 339"/>
        <xdr:cNvSpPr/>
      </xdr:nvSpPr>
      <xdr:spPr>
        <a:xfrm>
          <a:off x="15240000" y="110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148486</xdr:rowOff>
    </xdr:from>
    <xdr:ext cx="762000" cy="259045"/>
    <xdr:sp macro="" textlink="">
      <xdr:nvSpPr>
        <xdr:cNvPr id="341" name="テキスト ボックス 340"/>
        <xdr:cNvSpPr txBox="1"/>
      </xdr:nvSpPr>
      <xdr:spPr>
        <a:xfrm>
          <a:off x="14909800" y="1112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62109</xdr:rowOff>
    </xdr:from>
    <xdr:to>
      <xdr:col>21</xdr:col>
      <xdr:colOff>50800</xdr:colOff>
      <xdr:row>64</xdr:row>
      <xdr:rowOff>163709</xdr:rowOff>
    </xdr:to>
    <xdr:sp macro="" textlink="">
      <xdr:nvSpPr>
        <xdr:cNvPr id="342" name="円/楕円 341"/>
        <xdr:cNvSpPr/>
      </xdr:nvSpPr>
      <xdr:spPr>
        <a:xfrm>
          <a:off x="14351000" y="110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148486</xdr:rowOff>
    </xdr:from>
    <xdr:ext cx="762000" cy="259045"/>
    <xdr:sp macro="" textlink="">
      <xdr:nvSpPr>
        <xdr:cNvPr id="343" name="テキスト ボックス 342"/>
        <xdr:cNvSpPr txBox="1"/>
      </xdr:nvSpPr>
      <xdr:spPr>
        <a:xfrm>
          <a:off x="14020800" y="1112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72451</xdr:rowOff>
    </xdr:from>
    <xdr:to>
      <xdr:col>19</xdr:col>
      <xdr:colOff>533400</xdr:colOff>
      <xdr:row>65</xdr:row>
      <xdr:rowOff>2601</xdr:rowOff>
    </xdr:to>
    <xdr:sp macro="" textlink="">
      <xdr:nvSpPr>
        <xdr:cNvPr id="344" name="円/楕円 343"/>
        <xdr:cNvSpPr/>
      </xdr:nvSpPr>
      <xdr:spPr>
        <a:xfrm>
          <a:off x="13462000" y="110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158828</xdr:rowOff>
    </xdr:from>
    <xdr:ext cx="762000" cy="259045"/>
    <xdr:sp macro="" textlink="">
      <xdr:nvSpPr>
        <xdr:cNvPr id="345" name="テキスト ボックス 344"/>
        <xdr:cNvSpPr txBox="1"/>
      </xdr:nvSpPr>
      <xdr:spPr>
        <a:xfrm>
          <a:off x="13131800" y="1113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実質公債費比率は類似団体の平均を下回っている</a:t>
          </a:r>
          <a:r>
            <a:rPr kumimoji="1" lang="ja-JP" altLang="en-US" sz="1300">
              <a:solidFill>
                <a:schemeClr val="dk1"/>
              </a:solidFill>
              <a:latin typeface="+mn-lt"/>
              <a:ea typeface="+mn-ea"/>
              <a:cs typeface="+mn-cs"/>
            </a:rPr>
            <a:t>。しかしながら、今後、</a:t>
          </a:r>
          <a:r>
            <a:rPr kumimoji="1" lang="ja-JP" altLang="ja-JP" sz="1300">
              <a:solidFill>
                <a:schemeClr val="dk1"/>
              </a:solidFill>
              <a:latin typeface="+mn-lt"/>
              <a:ea typeface="+mn-ea"/>
              <a:cs typeface="+mn-cs"/>
            </a:rPr>
            <a:t>義務教育施設の改築事業やごみ処理施設建設事業</a:t>
          </a:r>
          <a:r>
            <a:rPr kumimoji="1" lang="ja-JP" altLang="en-US" sz="1300">
              <a:solidFill>
                <a:schemeClr val="dk1"/>
              </a:solidFill>
              <a:latin typeface="+mn-lt"/>
              <a:ea typeface="+mn-ea"/>
              <a:cs typeface="+mn-cs"/>
            </a:rPr>
            <a:t>、新図書館建設事業等の</a:t>
          </a:r>
          <a:r>
            <a:rPr kumimoji="1" lang="ja-JP" altLang="ja-JP" sz="1300">
              <a:solidFill>
                <a:schemeClr val="dk1"/>
              </a:solidFill>
              <a:latin typeface="+mn-lt"/>
              <a:ea typeface="+mn-ea"/>
              <a:cs typeface="+mn-cs"/>
            </a:rPr>
            <a:t>大型事業</a:t>
          </a:r>
          <a:r>
            <a:rPr kumimoji="1" lang="ja-JP" altLang="en-US" sz="1300">
              <a:solidFill>
                <a:schemeClr val="dk1"/>
              </a:solidFill>
              <a:latin typeface="+mn-lt"/>
              <a:ea typeface="+mn-ea"/>
              <a:cs typeface="+mn-cs"/>
            </a:rPr>
            <a:t>の起債発行が予定されることに加え、合併算定替の終了等により実質公債費比率の悪化が懸念されることから、引き続き緊急性、必要性を考慮した事業の選択により公債費負担の軽減に努め、第３次財政改革プラン期間中の実質公債費比率９％未満維持の目標達成を目指していく。</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168402</xdr:rowOff>
    </xdr:from>
    <xdr:to>
      <xdr:col>24</xdr:col>
      <xdr:colOff>558800</xdr:colOff>
      <xdr:row>38</xdr:row>
      <xdr:rowOff>13843</xdr:rowOff>
    </xdr:to>
    <xdr:cxnSp macro="">
      <xdr:nvCxnSpPr>
        <xdr:cNvPr id="377" name="直線コネクタ 376"/>
        <xdr:cNvCxnSpPr/>
      </xdr:nvCxnSpPr>
      <xdr:spPr>
        <a:xfrm flipV="1">
          <a:off x="16179800" y="6512052"/>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13843</xdr:rowOff>
    </xdr:from>
    <xdr:to>
      <xdr:col>23</xdr:col>
      <xdr:colOff>406400</xdr:colOff>
      <xdr:row>38</xdr:row>
      <xdr:rowOff>28321</xdr:rowOff>
    </xdr:to>
    <xdr:cxnSp macro="">
      <xdr:nvCxnSpPr>
        <xdr:cNvPr id="380" name="直線コネクタ 379"/>
        <xdr:cNvCxnSpPr/>
      </xdr:nvCxnSpPr>
      <xdr:spPr>
        <a:xfrm flipV="1">
          <a:off x="15290800" y="652894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28321</xdr:rowOff>
    </xdr:from>
    <xdr:to>
      <xdr:col>22</xdr:col>
      <xdr:colOff>203200</xdr:colOff>
      <xdr:row>38</xdr:row>
      <xdr:rowOff>59690</xdr:rowOff>
    </xdr:to>
    <xdr:cxnSp macro="">
      <xdr:nvCxnSpPr>
        <xdr:cNvPr id="383" name="直線コネクタ 382"/>
        <xdr:cNvCxnSpPr/>
      </xdr:nvCxnSpPr>
      <xdr:spPr>
        <a:xfrm flipV="1">
          <a:off x="14401800" y="654342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59690</xdr:rowOff>
    </xdr:from>
    <xdr:to>
      <xdr:col>21</xdr:col>
      <xdr:colOff>0</xdr:colOff>
      <xdr:row>38</xdr:row>
      <xdr:rowOff>95885</xdr:rowOff>
    </xdr:to>
    <xdr:cxnSp macro="">
      <xdr:nvCxnSpPr>
        <xdr:cNvPr id="386" name="直線コネクタ 385"/>
        <xdr:cNvCxnSpPr/>
      </xdr:nvCxnSpPr>
      <xdr:spPr>
        <a:xfrm flipV="1">
          <a:off x="13512800" y="65747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117602</xdr:rowOff>
    </xdr:from>
    <xdr:to>
      <xdr:col>24</xdr:col>
      <xdr:colOff>609600</xdr:colOff>
      <xdr:row>38</xdr:row>
      <xdr:rowOff>47752</xdr:rowOff>
    </xdr:to>
    <xdr:sp macro="" textlink="">
      <xdr:nvSpPr>
        <xdr:cNvPr id="396" name="円/楕円 395"/>
        <xdr:cNvSpPr/>
      </xdr:nvSpPr>
      <xdr:spPr>
        <a:xfrm>
          <a:off x="169672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134129</xdr:rowOff>
    </xdr:from>
    <xdr:ext cx="762000" cy="259045"/>
    <xdr:sp macro="" textlink="">
      <xdr:nvSpPr>
        <xdr:cNvPr id="397" name="公債費負担の状況該当値テキスト"/>
        <xdr:cNvSpPr txBox="1"/>
      </xdr:nvSpPr>
      <xdr:spPr>
        <a:xfrm>
          <a:off x="17106900" y="630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134493</xdr:rowOff>
    </xdr:from>
    <xdr:to>
      <xdr:col>23</xdr:col>
      <xdr:colOff>457200</xdr:colOff>
      <xdr:row>38</xdr:row>
      <xdr:rowOff>64643</xdr:rowOff>
    </xdr:to>
    <xdr:sp macro="" textlink="">
      <xdr:nvSpPr>
        <xdr:cNvPr id="398" name="円/楕円 397"/>
        <xdr:cNvSpPr/>
      </xdr:nvSpPr>
      <xdr:spPr>
        <a:xfrm>
          <a:off x="16129000" y="64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74820</xdr:rowOff>
    </xdr:from>
    <xdr:ext cx="736600" cy="259045"/>
    <xdr:sp macro="" textlink="">
      <xdr:nvSpPr>
        <xdr:cNvPr id="399" name="テキスト ボックス 398"/>
        <xdr:cNvSpPr txBox="1"/>
      </xdr:nvSpPr>
      <xdr:spPr>
        <a:xfrm>
          <a:off x="15798800" y="624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148971</xdr:rowOff>
    </xdr:from>
    <xdr:to>
      <xdr:col>22</xdr:col>
      <xdr:colOff>254000</xdr:colOff>
      <xdr:row>38</xdr:row>
      <xdr:rowOff>79121</xdr:rowOff>
    </xdr:to>
    <xdr:sp macro="" textlink="">
      <xdr:nvSpPr>
        <xdr:cNvPr id="400" name="円/楕円 399"/>
        <xdr:cNvSpPr/>
      </xdr:nvSpPr>
      <xdr:spPr>
        <a:xfrm>
          <a:off x="15240000" y="64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89298</xdr:rowOff>
    </xdr:from>
    <xdr:ext cx="762000" cy="259045"/>
    <xdr:sp macro="" textlink="">
      <xdr:nvSpPr>
        <xdr:cNvPr id="401" name="テキスト ボックス 400"/>
        <xdr:cNvSpPr txBox="1"/>
      </xdr:nvSpPr>
      <xdr:spPr>
        <a:xfrm>
          <a:off x="14909800" y="626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8890</xdr:rowOff>
    </xdr:from>
    <xdr:to>
      <xdr:col>21</xdr:col>
      <xdr:colOff>50800</xdr:colOff>
      <xdr:row>38</xdr:row>
      <xdr:rowOff>110490</xdr:rowOff>
    </xdr:to>
    <xdr:sp macro="" textlink="">
      <xdr:nvSpPr>
        <xdr:cNvPr id="402" name="円/楕円 401"/>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403" name="テキスト ボックス 402"/>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45085</xdr:rowOff>
    </xdr:from>
    <xdr:to>
      <xdr:col>19</xdr:col>
      <xdr:colOff>533400</xdr:colOff>
      <xdr:row>38</xdr:row>
      <xdr:rowOff>146685</xdr:rowOff>
    </xdr:to>
    <xdr:sp macro="" textlink="">
      <xdr:nvSpPr>
        <xdr:cNvPr id="404" name="円/楕円 403"/>
        <xdr:cNvSpPr/>
      </xdr:nvSpPr>
      <xdr:spPr>
        <a:xfrm>
          <a:off x="134620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156862</xdr:rowOff>
    </xdr:from>
    <xdr:ext cx="762000" cy="259045"/>
    <xdr:sp macro="" textlink="">
      <xdr:nvSpPr>
        <xdr:cNvPr id="405" name="テキスト ボックス 404"/>
        <xdr:cNvSpPr txBox="1"/>
      </xdr:nvSpPr>
      <xdr:spPr>
        <a:xfrm>
          <a:off x="13131800" y="632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自主財源に乏しい脆弱な財政状況であるため、建設事業等の財源のほとんどを起債に頼らざるを得ない状況であるが、緊急性を考慮した事業の見直しや制限付一般競争入札の実施による事業費の圧縮等により地方債残高は</a:t>
          </a:r>
          <a:r>
            <a:rPr kumimoji="1" lang="ja-JP" altLang="en-US" sz="1300">
              <a:solidFill>
                <a:schemeClr val="dk1"/>
              </a:solidFill>
              <a:latin typeface="+mn-lt"/>
              <a:ea typeface="+mn-ea"/>
              <a:cs typeface="+mn-cs"/>
            </a:rPr>
            <a:t>減少</a:t>
          </a:r>
          <a:r>
            <a:rPr kumimoji="1" lang="ja-JP" altLang="ja-JP" sz="1300">
              <a:solidFill>
                <a:schemeClr val="dk1"/>
              </a:solidFill>
              <a:latin typeface="+mn-lt"/>
              <a:ea typeface="+mn-ea"/>
              <a:cs typeface="+mn-cs"/>
            </a:rPr>
            <a:t>傾向にある。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今後も引き続き新規発行債を抑制し、民間資金の繰上償還を実施することで公債費の抑制を図っていく。</a:t>
          </a:r>
          <a:endParaRPr lang="ja-JP" altLang="ja-JP" sz="1300"/>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9779</xdr:rowOff>
    </xdr:from>
    <xdr:to>
      <xdr:col>24</xdr:col>
      <xdr:colOff>558800</xdr:colOff>
      <xdr:row>14</xdr:row>
      <xdr:rowOff>36121</xdr:rowOff>
    </xdr:to>
    <xdr:cxnSp macro="">
      <xdr:nvCxnSpPr>
        <xdr:cNvPr id="439" name="直線コネクタ 438"/>
        <xdr:cNvCxnSpPr/>
      </xdr:nvCxnSpPr>
      <xdr:spPr>
        <a:xfrm flipV="1">
          <a:off x="16179800" y="2410079"/>
          <a:ext cx="8382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36121</xdr:rowOff>
    </xdr:from>
    <xdr:to>
      <xdr:col>23</xdr:col>
      <xdr:colOff>406400</xdr:colOff>
      <xdr:row>14</xdr:row>
      <xdr:rowOff>45974</xdr:rowOff>
    </xdr:to>
    <xdr:cxnSp macro="">
      <xdr:nvCxnSpPr>
        <xdr:cNvPr id="442" name="直線コネクタ 441"/>
        <xdr:cNvCxnSpPr/>
      </xdr:nvCxnSpPr>
      <xdr:spPr>
        <a:xfrm flipV="1">
          <a:off x="15290800" y="2436421"/>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45974</xdr:rowOff>
    </xdr:from>
    <xdr:to>
      <xdr:col>22</xdr:col>
      <xdr:colOff>203200</xdr:colOff>
      <xdr:row>14</xdr:row>
      <xdr:rowOff>83174</xdr:rowOff>
    </xdr:to>
    <xdr:cxnSp macro="">
      <xdr:nvCxnSpPr>
        <xdr:cNvPr id="445" name="直線コネクタ 444"/>
        <xdr:cNvCxnSpPr/>
      </xdr:nvCxnSpPr>
      <xdr:spPr>
        <a:xfrm flipV="1">
          <a:off x="14401800" y="2446274"/>
          <a:ext cx="889000" cy="3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83174</xdr:rowOff>
    </xdr:from>
    <xdr:to>
      <xdr:col>21</xdr:col>
      <xdr:colOff>0</xdr:colOff>
      <xdr:row>14</xdr:row>
      <xdr:rowOff>91218</xdr:rowOff>
    </xdr:to>
    <xdr:cxnSp macro="">
      <xdr:nvCxnSpPr>
        <xdr:cNvPr id="448" name="直線コネクタ 447"/>
        <xdr:cNvCxnSpPr/>
      </xdr:nvCxnSpPr>
      <xdr:spPr>
        <a:xfrm flipV="1">
          <a:off x="13512800" y="248347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130429</xdr:rowOff>
    </xdr:from>
    <xdr:to>
      <xdr:col>24</xdr:col>
      <xdr:colOff>609600</xdr:colOff>
      <xdr:row>14</xdr:row>
      <xdr:rowOff>60579</xdr:rowOff>
    </xdr:to>
    <xdr:sp macro="" textlink="">
      <xdr:nvSpPr>
        <xdr:cNvPr id="458" name="円/楕円 457"/>
        <xdr:cNvSpPr/>
      </xdr:nvSpPr>
      <xdr:spPr>
        <a:xfrm>
          <a:off x="16967200" y="23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51706</xdr:rowOff>
    </xdr:from>
    <xdr:ext cx="762000" cy="259045"/>
    <xdr:sp macro="" textlink="">
      <xdr:nvSpPr>
        <xdr:cNvPr id="459" name="将来負担の状況該当値テキスト"/>
        <xdr:cNvSpPr txBox="1"/>
      </xdr:nvSpPr>
      <xdr:spPr>
        <a:xfrm>
          <a:off x="17106900" y="228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156771</xdr:rowOff>
    </xdr:from>
    <xdr:to>
      <xdr:col>23</xdr:col>
      <xdr:colOff>457200</xdr:colOff>
      <xdr:row>14</xdr:row>
      <xdr:rowOff>86921</xdr:rowOff>
    </xdr:to>
    <xdr:sp macro="" textlink="">
      <xdr:nvSpPr>
        <xdr:cNvPr id="460" name="円/楕円 459"/>
        <xdr:cNvSpPr/>
      </xdr:nvSpPr>
      <xdr:spPr>
        <a:xfrm>
          <a:off x="16129000" y="238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97098</xdr:rowOff>
    </xdr:from>
    <xdr:ext cx="736600" cy="259045"/>
    <xdr:sp macro="" textlink="">
      <xdr:nvSpPr>
        <xdr:cNvPr id="461" name="テキスト ボックス 460"/>
        <xdr:cNvSpPr txBox="1"/>
      </xdr:nvSpPr>
      <xdr:spPr>
        <a:xfrm>
          <a:off x="15798800" y="2154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166624</xdr:rowOff>
    </xdr:from>
    <xdr:to>
      <xdr:col>22</xdr:col>
      <xdr:colOff>254000</xdr:colOff>
      <xdr:row>14</xdr:row>
      <xdr:rowOff>96774</xdr:rowOff>
    </xdr:to>
    <xdr:sp macro="" textlink="">
      <xdr:nvSpPr>
        <xdr:cNvPr id="462" name="円/楕円 461"/>
        <xdr:cNvSpPr/>
      </xdr:nvSpPr>
      <xdr:spPr>
        <a:xfrm>
          <a:off x="152400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106951</xdr:rowOff>
    </xdr:from>
    <xdr:ext cx="762000" cy="259045"/>
    <xdr:sp macro="" textlink="">
      <xdr:nvSpPr>
        <xdr:cNvPr id="463" name="テキスト ボックス 462"/>
        <xdr:cNvSpPr txBox="1"/>
      </xdr:nvSpPr>
      <xdr:spPr>
        <a:xfrm>
          <a:off x="14909800" y="216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32374</xdr:rowOff>
    </xdr:from>
    <xdr:to>
      <xdr:col>21</xdr:col>
      <xdr:colOff>50800</xdr:colOff>
      <xdr:row>14</xdr:row>
      <xdr:rowOff>133974</xdr:rowOff>
    </xdr:to>
    <xdr:sp macro="" textlink="">
      <xdr:nvSpPr>
        <xdr:cNvPr id="464" name="円/楕円 463"/>
        <xdr:cNvSpPr/>
      </xdr:nvSpPr>
      <xdr:spPr>
        <a:xfrm>
          <a:off x="14351000" y="243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144151</xdr:rowOff>
    </xdr:from>
    <xdr:ext cx="762000" cy="259045"/>
    <xdr:sp macro="" textlink="">
      <xdr:nvSpPr>
        <xdr:cNvPr id="465" name="テキスト ボックス 464"/>
        <xdr:cNvSpPr txBox="1"/>
      </xdr:nvSpPr>
      <xdr:spPr>
        <a:xfrm>
          <a:off x="14020800" y="220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40418</xdr:rowOff>
    </xdr:from>
    <xdr:to>
      <xdr:col>19</xdr:col>
      <xdr:colOff>533400</xdr:colOff>
      <xdr:row>14</xdr:row>
      <xdr:rowOff>142018</xdr:rowOff>
    </xdr:to>
    <xdr:sp macro="" textlink="">
      <xdr:nvSpPr>
        <xdr:cNvPr id="466" name="円/楕円 465"/>
        <xdr:cNvSpPr/>
      </xdr:nvSpPr>
      <xdr:spPr>
        <a:xfrm>
          <a:off x="13462000" y="2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152195</xdr:rowOff>
    </xdr:from>
    <xdr:ext cx="762000" cy="259045"/>
    <xdr:sp macro="" textlink="">
      <xdr:nvSpPr>
        <xdr:cNvPr id="467" name="テキスト ボックス 466"/>
        <xdr:cNvSpPr txBox="1"/>
      </xdr:nvSpPr>
      <xdr:spPr>
        <a:xfrm>
          <a:off x="13131800" y="220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長崎県五島市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39,614
39,545
420.04
32,866,646
31,775,841
851,089
17,781,041
36,683,862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市町村合併を行ったことにより、多くの２次離島を抱える行政区域となったことから、職員数が類似団体と比べて多く、その結果、人件費も類似団体の平均を上回っている状況である。</a:t>
          </a:r>
          <a:endParaRPr lang="ja-JP" altLang="ja-JP" sz="1300"/>
        </a:p>
        <a:p>
          <a:r>
            <a:rPr kumimoji="1" lang="ja-JP" altLang="ja-JP" sz="1300">
              <a:solidFill>
                <a:schemeClr val="dk1"/>
              </a:solidFill>
              <a:latin typeface="+mn-lt"/>
              <a:ea typeface="+mn-ea"/>
              <a:cs typeface="+mn-cs"/>
            </a:rPr>
            <a:t>　今後は定員適正化計画を着実に実行し、職員数を削減すること</a:t>
          </a:r>
          <a:r>
            <a:rPr kumimoji="1" lang="ja-JP" altLang="en-US" sz="1300">
              <a:solidFill>
                <a:schemeClr val="dk1"/>
              </a:solidFill>
              <a:latin typeface="+mn-lt"/>
              <a:ea typeface="+mn-ea"/>
              <a:cs typeface="+mn-cs"/>
            </a:rPr>
            <a:t>で</a:t>
          </a:r>
          <a:r>
            <a:rPr kumimoji="1" lang="ja-JP" altLang="ja-JP" sz="1300">
              <a:solidFill>
                <a:schemeClr val="dk1"/>
              </a:solidFill>
              <a:latin typeface="+mn-lt"/>
              <a:ea typeface="+mn-ea"/>
              <a:cs typeface="+mn-cs"/>
            </a:rPr>
            <a:t>適切な人員管理を図り</a:t>
          </a:r>
          <a:r>
            <a:rPr kumimoji="1" lang="ja-JP" altLang="en-US" sz="1300">
              <a:solidFill>
                <a:schemeClr val="dk1"/>
              </a:solidFill>
              <a:latin typeface="+mn-lt"/>
              <a:ea typeface="+mn-ea"/>
              <a:cs typeface="+mn-cs"/>
            </a:rPr>
            <a:t>、</a:t>
          </a:r>
          <a:r>
            <a:rPr kumimoji="1" lang="ja-JP" altLang="ja-JP" sz="1300">
              <a:solidFill>
                <a:schemeClr val="dk1"/>
              </a:solidFill>
              <a:latin typeface="+mn-lt"/>
              <a:ea typeface="+mn-ea"/>
              <a:cs typeface="+mn-cs"/>
            </a:rPr>
            <a:t>人件費の削減につなげていく。</a:t>
          </a:r>
          <a:endParaRPr lang="ja-JP" altLang="ja-JP" sz="13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37</xdr:row>
      <xdr:rowOff>123190</xdr:rowOff>
    </xdr:to>
    <xdr:cxnSp macro="">
      <xdr:nvCxnSpPr>
        <xdr:cNvPr id="64" name="直線コネクタ 63"/>
        <xdr:cNvCxnSpPr/>
      </xdr:nvCxnSpPr>
      <xdr:spPr>
        <a:xfrm>
          <a:off x="3987800" y="6443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38</xdr:row>
      <xdr:rowOff>12700</xdr:rowOff>
    </xdr:to>
    <xdr:cxnSp macro="">
      <xdr:nvCxnSpPr>
        <xdr:cNvPr id="67" name="直線コネクタ 66"/>
        <xdr:cNvCxnSpPr/>
      </xdr:nvCxnSpPr>
      <xdr:spPr>
        <a:xfrm flipV="1">
          <a:off x="3098800" y="644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27940</xdr:rowOff>
    </xdr:to>
    <xdr:cxnSp macro="">
      <xdr:nvCxnSpPr>
        <xdr:cNvPr id="70" name="直線コネクタ 69"/>
        <xdr:cNvCxnSpPr/>
      </xdr:nvCxnSpPr>
      <xdr:spPr>
        <a:xfrm flipV="1">
          <a:off x="2209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27940</xdr:rowOff>
    </xdr:to>
    <xdr:cxnSp macro="">
      <xdr:nvCxnSpPr>
        <xdr:cNvPr id="73" name="直線コネクタ 72"/>
        <xdr:cNvCxnSpPr/>
      </xdr:nvCxnSpPr>
      <xdr:spPr>
        <a:xfrm>
          <a:off x="1320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7" name="テキスト ボックス 76"/>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3" name="円/楕円 82"/>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4"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5" name="円/楕円 84"/>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6" name="テキスト ボックス 85"/>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7" name="円/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89" name="円/楕円 88"/>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0" name="テキスト ボックス 89"/>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物件費に係る経常収支比率が高いのは、合併前の旧市町から引き継いだ施設の維持管理経費に多額の経費がかかっていることが大きな要因である。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現在、</a:t>
          </a:r>
          <a:r>
            <a:rPr kumimoji="1" lang="ja-JP" altLang="ja-JP" sz="1300">
              <a:solidFill>
                <a:schemeClr val="dk1"/>
              </a:solidFill>
              <a:latin typeface="+mn-lt"/>
              <a:ea typeface="+mn-ea"/>
              <a:cs typeface="+mn-cs"/>
            </a:rPr>
            <a:t>公共施設等総合管理計画</a:t>
          </a:r>
          <a:r>
            <a:rPr kumimoji="1" lang="ja-JP" altLang="en-US" sz="1300">
              <a:solidFill>
                <a:schemeClr val="dk1"/>
              </a:solidFill>
              <a:latin typeface="+mn-lt"/>
              <a:ea typeface="+mn-ea"/>
              <a:cs typeface="+mn-cs"/>
            </a:rPr>
            <a:t>を</a:t>
          </a:r>
          <a:r>
            <a:rPr kumimoji="1" lang="ja-JP" altLang="ja-JP" sz="1300">
              <a:solidFill>
                <a:schemeClr val="dk1"/>
              </a:solidFill>
              <a:latin typeface="+mn-lt"/>
              <a:ea typeface="+mn-ea"/>
              <a:cs typeface="+mn-cs"/>
            </a:rPr>
            <a:t>策定</a:t>
          </a:r>
          <a:r>
            <a:rPr kumimoji="1" lang="ja-JP" altLang="en-US" sz="1300">
              <a:solidFill>
                <a:schemeClr val="dk1"/>
              </a:solidFill>
              <a:latin typeface="+mn-lt"/>
              <a:ea typeface="+mn-ea"/>
              <a:cs typeface="+mn-cs"/>
            </a:rPr>
            <a:t>中であり</a:t>
          </a:r>
          <a:r>
            <a:rPr kumimoji="1" lang="ja-JP" altLang="ja-JP" sz="1300">
              <a:solidFill>
                <a:schemeClr val="dk1"/>
              </a:solidFill>
              <a:latin typeface="+mn-lt"/>
              <a:ea typeface="+mn-ea"/>
              <a:cs typeface="+mn-cs"/>
            </a:rPr>
            <a:t>、今後は施設の管理運営方法の見直し、民間移譲や重複施設の統廃合等を検討し、コストの削減に努めていく。</a:t>
          </a:r>
          <a:endParaRPr lang="ja-JP" altLang="ja-JP" sz="13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80736</xdr:rowOff>
    </xdr:from>
    <xdr:to>
      <xdr:col>24</xdr:col>
      <xdr:colOff>31750</xdr:colOff>
      <xdr:row>17</xdr:row>
      <xdr:rowOff>146050</xdr:rowOff>
    </xdr:to>
    <xdr:cxnSp macro="">
      <xdr:nvCxnSpPr>
        <xdr:cNvPr id="127" name="直線コネクタ 126"/>
        <xdr:cNvCxnSpPr/>
      </xdr:nvCxnSpPr>
      <xdr:spPr>
        <a:xfrm>
          <a:off x="15671800" y="29953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48079</xdr:rowOff>
    </xdr:from>
    <xdr:to>
      <xdr:col>22</xdr:col>
      <xdr:colOff>565150</xdr:colOff>
      <xdr:row>17</xdr:row>
      <xdr:rowOff>80736</xdr:rowOff>
    </xdr:to>
    <xdr:cxnSp macro="">
      <xdr:nvCxnSpPr>
        <xdr:cNvPr id="130" name="直線コネクタ 129"/>
        <xdr:cNvCxnSpPr/>
      </xdr:nvCxnSpPr>
      <xdr:spPr>
        <a:xfrm>
          <a:off x="14782800" y="2962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48079</xdr:rowOff>
    </xdr:to>
    <xdr:cxnSp macro="">
      <xdr:nvCxnSpPr>
        <xdr:cNvPr id="133" name="直線コネクタ 132"/>
        <xdr:cNvCxnSpPr/>
      </xdr:nvCxnSpPr>
      <xdr:spPr>
        <a:xfrm>
          <a:off x="13893800" y="2930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17</xdr:row>
      <xdr:rowOff>15421</xdr:rowOff>
    </xdr:to>
    <xdr:cxnSp macro="">
      <xdr:nvCxnSpPr>
        <xdr:cNvPr id="136" name="直線コネクタ 135"/>
        <xdr:cNvCxnSpPr/>
      </xdr:nvCxnSpPr>
      <xdr:spPr>
        <a:xfrm>
          <a:off x="13004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6" name="円/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29936</xdr:rowOff>
    </xdr:from>
    <xdr:to>
      <xdr:col>22</xdr:col>
      <xdr:colOff>615950</xdr:colOff>
      <xdr:row>17</xdr:row>
      <xdr:rowOff>131536</xdr:rowOff>
    </xdr:to>
    <xdr:sp macro="" textlink="">
      <xdr:nvSpPr>
        <xdr:cNvPr id="148" name="円/楕円 147"/>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116313</xdr:rowOff>
    </xdr:from>
    <xdr:ext cx="736600" cy="259045"/>
    <xdr:sp macro="" textlink="">
      <xdr:nvSpPr>
        <xdr:cNvPr id="149" name="テキスト ボックス 148"/>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168729</xdr:rowOff>
    </xdr:from>
    <xdr:to>
      <xdr:col>21</xdr:col>
      <xdr:colOff>412750</xdr:colOff>
      <xdr:row>17</xdr:row>
      <xdr:rowOff>98879</xdr:rowOff>
    </xdr:to>
    <xdr:sp macro="" textlink="">
      <xdr:nvSpPr>
        <xdr:cNvPr id="150" name="円/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2" name="円/楕円 151"/>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3" name="テキスト ボックス 152"/>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27214</xdr:rowOff>
    </xdr:from>
    <xdr:to>
      <xdr:col>19</xdr:col>
      <xdr:colOff>6350</xdr:colOff>
      <xdr:row>16</xdr:row>
      <xdr:rowOff>128814</xdr:rowOff>
    </xdr:to>
    <xdr:sp macro="" textlink="">
      <xdr:nvSpPr>
        <xdr:cNvPr id="154" name="円/楕円 153"/>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113591</xdr:rowOff>
    </xdr:from>
    <xdr:ext cx="762000" cy="259045"/>
    <xdr:sp macro="" textlink="">
      <xdr:nvSpPr>
        <xdr:cNvPr id="155" name="テキスト ボックス 154"/>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a:ea typeface="+mn-ea"/>
              <a:cs typeface="+mn-cs"/>
            </a:rPr>
            <a:t>　</a:t>
          </a:r>
          <a:r>
            <a:rPr kumimoji="1" lang="ja-JP" altLang="ja-JP" sz="1300">
              <a:solidFill>
                <a:schemeClr val="dk1"/>
              </a:solidFill>
              <a:latin typeface="+mn-lt"/>
              <a:ea typeface="+mn-ea"/>
              <a:cs typeface="+mn-cs"/>
            </a:rPr>
            <a:t>扶助費については、障害者援護費</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増加している</a:t>
          </a:r>
          <a:r>
            <a:rPr kumimoji="1" lang="ja-JP" altLang="en-US" sz="1300">
              <a:solidFill>
                <a:schemeClr val="dk1"/>
              </a:solidFill>
              <a:latin typeface="+mn-lt"/>
              <a:ea typeface="+mn-ea"/>
              <a:cs typeface="+mn-cs"/>
            </a:rPr>
            <a:t>ことに加え、臨時福祉給付金等の臨時的経費の増があったが、生活保護費や</a:t>
          </a:r>
          <a:r>
            <a:rPr kumimoji="1" lang="ja-JP" altLang="ja-JP" sz="1300">
              <a:solidFill>
                <a:schemeClr val="dk1"/>
              </a:solidFill>
              <a:latin typeface="+mn-lt"/>
              <a:ea typeface="+mn-ea"/>
              <a:cs typeface="+mn-cs"/>
            </a:rPr>
            <a:t>児童福祉費が減少したことにより、前年並みの数値となっており、類似団体平均も下回っている。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今後も資格審査等の適正化に努め、数値の上昇を抑制していく。</a:t>
          </a:r>
          <a:endParaRPr lang="ja-JP" altLang="ja-JP" sz="13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42635</xdr:rowOff>
    </xdr:from>
    <xdr:to>
      <xdr:col>7</xdr:col>
      <xdr:colOff>15875</xdr:colOff>
      <xdr:row>55</xdr:row>
      <xdr:rowOff>42635</xdr:rowOff>
    </xdr:to>
    <xdr:cxnSp macro="">
      <xdr:nvCxnSpPr>
        <xdr:cNvPr id="190" name="直線コネクタ 189"/>
        <xdr:cNvCxnSpPr/>
      </xdr:nvCxnSpPr>
      <xdr:spPr>
        <a:xfrm>
          <a:off x="3987800" y="9472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42635</xdr:rowOff>
    </xdr:to>
    <xdr:cxnSp macro="">
      <xdr:nvCxnSpPr>
        <xdr:cNvPr id="193" name="直線コネクタ 192"/>
        <xdr:cNvCxnSpPr/>
      </xdr:nvCxnSpPr>
      <xdr:spPr>
        <a:xfrm>
          <a:off x="3098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31750</xdr:rowOff>
    </xdr:to>
    <xdr:cxnSp macro="">
      <xdr:nvCxnSpPr>
        <xdr:cNvPr id="196" name="直線コネクタ 195"/>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55</xdr:row>
      <xdr:rowOff>31750</xdr:rowOff>
    </xdr:to>
    <xdr:cxnSp macro="">
      <xdr:nvCxnSpPr>
        <xdr:cNvPr id="199" name="直線コネクタ 198"/>
        <xdr:cNvCxnSpPr/>
      </xdr:nvCxnSpPr>
      <xdr:spPr>
        <a:xfrm>
          <a:off x="1320800" y="940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9" name="円/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10"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163285</xdr:rowOff>
    </xdr:from>
    <xdr:to>
      <xdr:col>5</xdr:col>
      <xdr:colOff>600075</xdr:colOff>
      <xdr:row>55</xdr:row>
      <xdr:rowOff>93435</xdr:rowOff>
    </xdr:to>
    <xdr:sp macro="" textlink="">
      <xdr:nvSpPr>
        <xdr:cNvPr id="211" name="円/楕円 210"/>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212" name="テキスト ボックス 211"/>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3" name="円/楕円 212"/>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4" name="テキスト ボックス 213"/>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5" name="円/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7" name="円/楕円 216"/>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18" name="テキスト ボックス 217"/>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mn-lt"/>
              <a:ea typeface="+mn-ea"/>
              <a:cs typeface="+mn-cs"/>
            </a:rPr>
            <a:t>その他の経費に係る経常収支比率は類似団体平均を下回っている。しかしながら、簡易水道事業特別会計などは毎年度の繰出金が多く、恒常的であることから、普通会計からの負担額を減らしていくよう努める必要がある。また、国民健康保険事業特別会計についても基金が枯渇し、今後赤字補填的な繰出金の増加が推測されることから、独立採算性の原則に立ち返り保険料の適正化等を進め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31750</xdr:rowOff>
    </xdr:to>
    <xdr:cxnSp macro="">
      <xdr:nvCxnSpPr>
        <xdr:cNvPr id="251" name="直線コネクタ 250"/>
        <xdr:cNvCxnSpPr/>
      </xdr:nvCxnSpPr>
      <xdr:spPr>
        <a:xfrm>
          <a:off x="15671800" y="9446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24130</xdr:rowOff>
    </xdr:to>
    <xdr:cxnSp macro="">
      <xdr:nvCxnSpPr>
        <xdr:cNvPr id="254" name="直線コネクタ 253"/>
        <xdr:cNvCxnSpPr/>
      </xdr:nvCxnSpPr>
      <xdr:spPr>
        <a:xfrm flipV="1">
          <a:off x="14782800" y="944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24130</xdr:rowOff>
    </xdr:to>
    <xdr:cxnSp macro="">
      <xdr:nvCxnSpPr>
        <xdr:cNvPr id="257" name="直線コネクタ 256"/>
        <xdr:cNvCxnSpPr/>
      </xdr:nvCxnSpPr>
      <xdr:spPr>
        <a:xfrm>
          <a:off x="13893800" y="9423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54</xdr:row>
      <xdr:rowOff>165100</xdr:rowOff>
    </xdr:to>
    <xdr:cxnSp macro="">
      <xdr:nvCxnSpPr>
        <xdr:cNvPr id="260" name="直線コネクタ 259"/>
        <xdr:cNvCxnSpPr/>
      </xdr:nvCxnSpPr>
      <xdr:spPr>
        <a:xfrm>
          <a:off x="13004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70" name="円/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72" name="円/楕円 271"/>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77487</xdr:rowOff>
    </xdr:from>
    <xdr:ext cx="736600" cy="259045"/>
    <xdr:sp macro="" textlink="">
      <xdr:nvSpPr>
        <xdr:cNvPr id="273" name="テキスト ボックス 272"/>
        <xdr:cNvSpPr txBox="1"/>
      </xdr:nvSpPr>
      <xdr:spPr>
        <a:xfrm>
          <a:off x="15290800" y="916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144780</xdr:rowOff>
    </xdr:from>
    <xdr:to>
      <xdr:col>21</xdr:col>
      <xdr:colOff>412750</xdr:colOff>
      <xdr:row>55</xdr:row>
      <xdr:rowOff>74930</xdr:rowOff>
    </xdr:to>
    <xdr:sp macro="" textlink="">
      <xdr:nvSpPr>
        <xdr:cNvPr id="274" name="円/楕円 273"/>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85107</xdr:rowOff>
    </xdr:from>
    <xdr:ext cx="762000" cy="259045"/>
    <xdr:sp macro="" textlink="">
      <xdr:nvSpPr>
        <xdr:cNvPr id="275" name="テキスト ボックス 274"/>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6" name="円/楕円 275"/>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7" name="テキスト ボックス 276"/>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8" name="円/楕円 277"/>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9" name="テキスト ボックス 278"/>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補助費等に係る経常収支比率は類似団体の平均を下回っているが、これは広域処理のための一部事務組合への負担金が少ないことが大きな要因である。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a:t>
          </a:r>
          <a:r>
            <a:rPr kumimoji="1" lang="ja-JP" altLang="en-US" sz="1300">
              <a:solidFill>
                <a:schemeClr val="dk1"/>
              </a:solidFill>
              <a:latin typeface="+mn-lt"/>
              <a:ea typeface="+mn-ea"/>
              <a:cs typeface="+mn-cs"/>
            </a:rPr>
            <a:t>も</a:t>
          </a:r>
          <a:r>
            <a:rPr kumimoji="1" lang="ja-JP" altLang="ja-JP" sz="1300">
              <a:solidFill>
                <a:schemeClr val="dk1"/>
              </a:solidFill>
              <a:latin typeface="+mn-lt"/>
              <a:ea typeface="+mn-ea"/>
              <a:cs typeface="+mn-cs"/>
            </a:rPr>
            <a:t>、事務事業評価等の結果を踏まえ、各種団体への補助金を精査し、費用対効果や時代のニーズなどの見地から見直しを行っていく</a:t>
          </a:r>
          <a:r>
            <a:rPr kumimoji="1" lang="ja-JP" altLang="en-US" sz="1300">
              <a:solidFill>
                <a:schemeClr val="dk1"/>
              </a:solidFill>
              <a:latin typeface="+mn-lt"/>
              <a:ea typeface="+mn-ea"/>
              <a:cs typeface="+mn-cs"/>
            </a:rPr>
            <a:t>とともに、</a:t>
          </a:r>
          <a:r>
            <a:rPr lang="ja-JP" altLang="en-US" sz="1300" b="0" i="0" u="none" strike="noStrike" baseline="0" smtClean="0">
              <a:solidFill>
                <a:schemeClr val="dk1"/>
              </a:solidFill>
              <a:latin typeface="+mn-lt"/>
              <a:ea typeface="+mn-ea"/>
              <a:cs typeface="+mn-cs"/>
            </a:rPr>
            <a:t>新規の補助金の創設については</a:t>
          </a:r>
          <a:r>
            <a:rPr lang="en-US" altLang="ja-JP" sz="1300" b="0" i="0" u="none" strike="noStrike" baseline="0" smtClean="0">
              <a:solidFill>
                <a:schemeClr val="dk1"/>
              </a:solidFill>
              <a:latin typeface="+mn-lt"/>
              <a:ea typeface="+mn-ea"/>
              <a:cs typeface="+mn-cs"/>
            </a:rPr>
            <a:t>pay as you go</a:t>
          </a:r>
          <a:r>
            <a:rPr lang="ja-JP" altLang="en-US" sz="1300" b="0" i="0" u="none" strike="noStrike" baseline="0" smtClean="0">
              <a:solidFill>
                <a:schemeClr val="dk1"/>
              </a:solidFill>
              <a:latin typeface="+mn-lt"/>
              <a:ea typeface="+mn-ea"/>
              <a:cs typeface="+mn-cs"/>
            </a:rPr>
            <a:t>原則を徹底していく。</a:t>
          </a:r>
          <a:endParaRPr lang="ja-JP" altLang="ja-JP" sz="1300"/>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153670</xdr:rowOff>
    </xdr:from>
    <xdr:to>
      <xdr:col>24</xdr:col>
      <xdr:colOff>31750</xdr:colOff>
      <xdr:row>34</xdr:row>
      <xdr:rowOff>157480</xdr:rowOff>
    </xdr:to>
    <xdr:cxnSp macro="">
      <xdr:nvCxnSpPr>
        <xdr:cNvPr id="311" name="直線コネクタ 310"/>
        <xdr:cNvCxnSpPr/>
      </xdr:nvCxnSpPr>
      <xdr:spPr>
        <a:xfrm>
          <a:off x="15671800" y="5982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119380</xdr:rowOff>
    </xdr:from>
    <xdr:to>
      <xdr:col>22</xdr:col>
      <xdr:colOff>565150</xdr:colOff>
      <xdr:row>34</xdr:row>
      <xdr:rowOff>153670</xdr:rowOff>
    </xdr:to>
    <xdr:cxnSp macro="">
      <xdr:nvCxnSpPr>
        <xdr:cNvPr id="314" name="直線コネクタ 313"/>
        <xdr:cNvCxnSpPr/>
      </xdr:nvCxnSpPr>
      <xdr:spPr>
        <a:xfrm>
          <a:off x="14782800" y="5948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115570</xdr:rowOff>
    </xdr:from>
    <xdr:to>
      <xdr:col>21</xdr:col>
      <xdr:colOff>361950</xdr:colOff>
      <xdr:row>34</xdr:row>
      <xdr:rowOff>119380</xdr:rowOff>
    </xdr:to>
    <xdr:cxnSp macro="">
      <xdr:nvCxnSpPr>
        <xdr:cNvPr id="317" name="直線コネクタ 316"/>
        <xdr:cNvCxnSpPr/>
      </xdr:nvCxnSpPr>
      <xdr:spPr>
        <a:xfrm>
          <a:off x="13893800" y="5944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115570</xdr:rowOff>
    </xdr:from>
    <xdr:to>
      <xdr:col>20</xdr:col>
      <xdr:colOff>158750</xdr:colOff>
      <xdr:row>34</xdr:row>
      <xdr:rowOff>115570</xdr:rowOff>
    </xdr:to>
    <xdr:cxnSp macro="">
      <xdr:nvCxnSpPr>
        <xdr:cNvPr id="320" name="直線コネクタ 319"/>
        <xdr:cNvCxnSpPr/>
      </xdr:nvCxnSpPr>
      <xdr:spPr>
        <a:xfrm>
          <a:off x="13004800" y="5944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106680</xdr:rowOff>
    </xdr:from>
    <xdr:to>
      <xdr:col>24</xdr:col>
      <xdr:colOff>82550</xdr:colOff>
      <xdr:row>35</xdr:row>
      <xdr:rowOff>36830</xdr:rowOff>
    </xdr:to>
    <xdr:sp macro="" textlink="">
      <xdr:nvSpPr>
        <xdr:cNvPr id="330" name="円/楕円 329"/>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123207</xdr:rowOff>
    </xdr:from>
    <xdr:ext cx="762000" cy="259045"/>
    <xdr:sp macro="" textlink="">
      <xdr:nvSpPr>
        <xdr:cNvPr id="331" name="補助費等該当値テキスト"/>
        <xdr:cNvSpPr txBox="1"/>
      </xdr:nvSpPr>
      <xdr:spPr>
        <a:xfrm>
          <a:off x="16598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102870</xdr:rowOff>
    </xdr:from>
    <xdr:to>
      <xdr:col>22</xdr:col>
      <xdr:colOff>615950</xdr:colOff>
      <xdr:row>35</xdr:row>
      <xdr:rowOff>33020</xdr:rowOff>
    </xdr:to>
    <xdr:sp macro="" textlink="">
      <xdr:nvSpPr>
        <xdr:cNvPr id="332" name="円/楕円 331"/>
        <xdr:cNvSpPr/>
      </xdr:nvSpPr>
      <xdr:spPr>
        <a:xfrm>
          <a:off x="156210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43197</xdr:rowOff>
    </xdr:from>
    <xdr:ext cx="736600" cy="259045"/>
    <xdr:sp macro="" textlink="">
      <xdr:nvSpPr>
        <xdr:cNvPr id="333" name="テキスト ボックス 332"/>
        <xdr:cNvSpPr txBox="1"/>
      </xdr:nvSpPr>
      <xdr:spPr>
        <a:xfrm>
          <a:off x="15290800" y="570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68580</xdr:rowOff>
    </xdr:from>
    <xdr:to>
      <xdr:col>21</xdr:col>
      <xdr:colOff>412750</xdr:colOff>
      <xdr:row>34</xdr:row>
      <xdr:rowOff>170180</xdr:rowOff>
    </xdr:to>
    <xdr:sp macro="" textlink="">
      <xdr:nvSpPr>
        <xdr:cNvPr id="334" name="円/楕円 333"/>
        <xdr:cNvSpPr/>
      </xdr:nvSpPr>
      <xdr:spPr>
        <a:xfrm>
          <a:off x="14732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8907</xdr:rowOff>
    </xdr:from>
    <xdr:ext cx="762000" cy="259045"/>
    <xdr:sp macro="" textlink="">
      <xdr:nvSpPr>
        <xdr:cNvPr id="335" name="テキスト ボックス 334"/>
        <xdr:cNvSpPr txBox="1"/>
      </xdr:nvSpPr>
      <xdr:spPr>
        <a:xfrm>
          <a:off x="14401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64770</xdr:rowOff>
    </xdr:from>
    <xdr:to>
      <xdr:col>20</xdr:col>
      <xdr:colOff>209550</xdr:colOff>
      <xdr:row>34</xdr:row>
      <xdr:rowOff>166370</xdr:rowOff>
    </xdr:to>
    <xdr:sp macro="" textlink="">
      <xdr:nvSpPr>
        <xdr:cNvPr id="336" name="円/楕円 335"/>
        <xdr:cNvSpPr/>
      </xdr:nvSpPr>
      <xdr:spPr>
        <a:xfrm>
          <a:off x="13843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5097</xdr:rowOff>
    </xdr:from>
    <xdr:ext cx="762000" cy="259045"/>
    <xdr:sp macro="" textlink="">
      <xdr:nvSpPr>
        <xdr:cNvPr id="337" name="テキスト ボックス 336"/>
        <xdr:cNvSpPr txBox="1"/>
      </xdr:nvSpPr>
      <xdr:spPr>
        <a:xfrm>
          <a:off x="13512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64770</xdr:rowOff>
    </xdr:from>
    <xdr:to>
      <xdr:col>19</xdr:col>
      <xdr:colOff>6350</xdr:colOff>
      <xdr:row>34</xdr:row>
      <xdr:rowOff>166370</xdr:rowOff>
    </xdr:to>
    <xdr:sp macro="" textlink="">
      <xdr:nvSpPr>
        <xdr:cNvPr id="338" name="円/楕円 337"/>
        <xdr:cNvSpPr/>
      </xdr:nvSpPr>
      <xdr:spPr>
        <a:xfrm>
          <a:off x="12954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5097</xdr:rowOff>
    </xdr:from>
    <xdr:ext cx="762000" cy="259045"/>
    <xdr:sp macro="" textlink="">
      <xdr:nvSpPr>
        <xdr:cNvPr id="339" name="テキスト ボックス 338"/>
        <xdr:cNvSpPr txBox="1"/>
      </xdr:nvSpPr>
      <xdr:spPr>
        <a:xfrm>
          <a:off x="12623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合併前の旧市町の地方債を引き継いだことや合併後の合併特例事業を実施したことにより地方債現在高が膨らんでおり、公債費に係る経常収支比率は類似団体の平均を上回っている状況である。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新規発行債の抑制や民間資金の繰上償還を実施した結果、地方債現在高は年々減少して</a:t>
          </a:r>
          <a:r>
            <a:rPr kumimoji="1" lang="ja-JP" altLang="en-US" sz="1300">
              <a:solidFill>
                <a:schemeClr val="dk1"/>
              </a:solidFill>
              <a:latin typeface="+mn-lt"/>
              <a:ea typeface="+mn-ea"/>
              <a:cs typeface="+mn-cs"/>
            </a:rPr>
            <a:t>おり</a:t>
          </a:r>
          <a:r>
            <a:rPr kumimoji="1" lang="ja-JP" altLang="ja-JP" sz="1300">
              <a:solidFill>
                <a:schemeClr val="dk1"/>
              </a:solidFill>
              <a:latin typeface="+mn-lt"/>
              <a:ea typeface="+mn-ea"/>
              <a:cs typeface="+mn-cs"/>
            </a:rPr>
            <a:t>、</a:t>
          </a:r>
          <a:r>
            <a:rPr kumimoji="1" lang="ja-JP" altLang="en-US" sz="1300">
              <a:solidFill>
                <a:schemeClr val="dk1"/>
              </a:solidFill>
              <a:latin typeface="+mn-lt"/>
              <a:ea typeface="+mn-ea"/>
              <a:cs typeface="+mn-cs"/>
            </a:rPr>
            <a:t>今後も引き続き公債費の抑制を図っていく。</a:t>
          </a:r>
          <a:endParaRPr lang="ja-JP" altLang="ja-JP" sz="1300"/>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109855</xdr:rowOff>
    </xdr:from>
    <xdr:to>
      <xdr:col>7</xdr:col>
      <xdr:colOff>15875</xdr:colOff>
      <xdr:row>75</xdr:row>
      <xdr:rowOff>149861</xdr:rowOff>
    </xdr:to>
    <xdr:cxnSp macro="">
      <xdr:nvCxnSpPr>
        <xdr:cNvPr id="371" name="直線コネクタ 370"/>
        <xdr:cNvCxnSpPr/>
      </xdr:nvCxnSpPr>
      <xdr:spPr>
        <a:xfrm flipV="1">
          <a:off x="3987800" y="1296860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149861</xdr:rowOff>
    </xdr:from>
    <xdr:to>
      <xdr:col>5</xdr:col>
      <xdr:colOff>549275</xdr:colOff>
      <xdr:row>75</xdr:row>
      <xdr:rowOff>151764</xdr:rowOff>
    </xdr:to>
    <xdr:cxnSp macro="">
      <xdr:nvCxnSpPr>
        <xdr:cNvPr id="374" name="直線コネクタ 373"/>
        <xdr:cNvCxnSpPr/>
      </xdr:nvCxnSpPr>
      <xdr:spPr>
        <a:xfrm flipV="1">
          <a:off x="3098800" y="130086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147955</xdr:rowOff>
    </xdr:from>
    <xdr:to>
      <xdr:col>4</xdr:col>
      <xdr:colOff>346075</xdr:colOff>
      <xdr:row>75</xdr:row>
      <xdr:rowOff>151764</xdr:rowOff>
    </xdr:to>
    <xdr:cxnSp macro="">
      <xdr:nvCxnSpPr>
        <xdr:cNvPr id="377" name="直線コネクタ 376"/>
        <xdr:cNvCxnSpPr/>
      </xdr:nvCxnSpPr>
      <xdr:spPr>
        <a:xfrm>
          <a:off x="2209800" y="130067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147955</xdr:rowOff>
    </xdr:from>
    <xdr:to>
      <xdr:col>3</xdr:col>
      <xdr:colOff>142875</xdr:colOff>
      <xdr:row>75</xdr:row>
      <xdr:rowOff>168911</xdr:rowOff>
    </xdr:to>
    <xdr:cxnSp macro="">
      <xdr:nvCxnSpPr>
        <xdr:cNvPr id="380" name="直線コネクタ 379"/>
        <xdr:cNvCxnSpPr/>
      </xdr:nvCxnSpPr>
      <xdr:spPr>
        <a:xfrm flipV="1">
          <a:off x="1320800" y="130067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59055</xdr:rowOff>
    </xdr:from>
    <xdr:to>
      <xdr:col>7</xdr:col>
      <xdr:colOff>66675</xdr:colOff>
      <xdr:row>75</xdr:row>
      <xdr:rowOff>160655</xdr:rowOff>
    </xdr:to>
    <xdr:sp macro="" textlink="">
      <xdr:nvSpPr>
        <xdr:cNvPr id="390" name="円/楕円 389"/>
        <xdr:cNvSpPr/>
      </xdr:nvSpPr>
      <xdr:spPr>
        <a:xfrm>
          <a:off x="47752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31132</xdr:rowOff>
    </xdr:from>
    <xdr:ext cx="762000" cy="259045"/>
    <xdr:sp macro="" textlink="">
      <xdr:nvSpPr>
        <xdr:cNvPr id="391" name="公債費該当値テキスト"/>
        <xdr:cNvSpPr txBox="1"/>
      </xdr:nvSpPr>
      <xdr:spPr>
        <a:xfrm>
          <a:off x="4914900" y="128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99060</xdr:rowOff>
    </xdr:from>
    <xdr:to>
      <xdr:col>5</xdr:col>
      <xdr:colOff>600075</xdr:colOff>
      <xdr:row>76</xdr:row>
      <xdr:rowOff>29211</xdr:rowOff>
    </xdr:to>
    <xdr:sp macro="" textlink="">
      <xdr:nvSpPr>
        <xdr:cNvPr id="392" name="円/楕円 391"/>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13988</xdr:rowOff>
    </xdr:from>
    <xdr:ext cx="736600" cy="259045"/>
    <xdr:sp macro="" textlink="">
      <xdr:nvSpPr>
        <xdr:cNvPr id="393" name="テキスト ボックス 392"/>
        <xdr:cNvSpPr txBox="1"/>
      </xdr:nvSpPr>
      <xdr:spPr>
        <a:xfrm>
          <a:off x="3606800" y="1304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100965</xdr:rowOff>
    </xdr:from>
    <xdr:to>
      <xdr:col>4</xdr:col>
      <xdr:colOff>396875</xdr:colOff>
      <xdr:row>76</xdr:row>
      <xdr:rowOff>31114</xdr:rowOff>
    </xdr:to>
    <xdr:sp macro="" textlink="">
      <xdr:nvSpPr>
        <xdr:cNvPr id="394" name="円/楕円 393"/>
        <xdr:cNvSpPr/>
      </xdr:nvSpPr>
      <xdr:spPr>
        <a:xfrm>
          <a:off x="3048000" y="12959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15891</xdr:rowOff>
    </xdr:from>
    <xdr:ext cx="762000" cy="259045"/>
    <xdr:sp macro="" textlink="">
      <xdr:nvSpPr>
        <xdr:cNvPr id="395" name="テキスト ボックス 394"/>
        <xdr:cNvSpPr txBox="1"/>
      </xdr:nvSpPr>
      <xdr:spPr>
        <a:xfrm>
          <a:off x="2717800" y="1304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97155</xdr:rowOff>
    </xdr:from>
    <xdr:to>
      <xdr:col>3</xdr:col>
      <xdr:colOff>193675</xdr:colOff>
      <xdr:row>76</xdr:row>
      <xdr:rowOff>27305</xdr:rowOff>
    </xdr:to>
    <xdr:sp macro="" textlink="">
      <xdr:nvSpPr>
        <xdr:cNvPr id="396" name="円/楕円 395"/>
        <xdr:cNvSpPr/>
      </xdr:nvSpPr>
      <xdr:spPr>
        <a:xfrm>
          <a:off x="2159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12082</xdr:rowOff>
    </xdr:from>
    <xdr:ext cx="762000" cy="259045"/>
    <xdr:sp macro="" textlink="">
      <xdr:nvSpPr>
        <xdr:cNvPr id="397" name="テキスト ボックス 396"/>
        <xdr:cNvSpPr txBox="1"/>
      </xdr:nvSpPr>
      <xdr:spPr>
        <a:xfrm>
          <a:off x="1828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98" name="円/楕円 397"/>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33038</xdr:rowOff>
    </xdr:from>
    <xdr:ext cx="762000" cy="259045"/>
    <xdr:sp macro="" textlink="">
      <xdr:nvSpPr>
        <xdr:cNvPr id="399" name="テキスト ボックス 398"/>
        <xdr:cNvSpPr txBox="1"/>
      </xdr:nvSpPr>
      <xdr:spPr>
        <a:xfrm>
          <a:off x="939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mn-lt"/>
              <a:ea typeface="+mn-ea"/>
              <a:cs typeface="+mn-cs"/>
            </a:rPr>
            <a:t>公債費以外の経費に係る経常収支比率は類似団体の平均を下回っている。しかしながら、経常経費については減少しているものの、普通交付税の減少等の要因により経常一般財源の減少が大きく、ここ数年増加傾向にある。今後も各事務事業の改善を進めるとともに、更なる歳出削減に努めていく。</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81280</xdr:rowOff>
    </xdr:to>
    <xdr:cxnSp macro="">
      <xdr:nvCxnSpPr>
        <xdr:cNvPr id="432" name="直線コネクタ 431"/>
        <xdr:cNvCxnSpPr/>
      </xdr:nvCxnSpPr>
      <xdr:spPr>
        <a:xfrm>
          <a:off x="15671800" y="13065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76</xdr:row>
      <xdr:rowOff>35561</xdr:rowOff>
    </xdr:to>
    <xdr:cxnSp macro="">
      <xdr:nvCxnSpPr>
        <xdr:cNvPr id="435" name="直線コネクタ 434"/>
        <xdr:cNvCxnSpPr/>
      </xdr:nvCxnSpPr>
      <xdr:spPr>
        <a:xfrm>
          <a:off x="14782800" y="13061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8889</xdr:rowOff>
    </xdr:from>
    <xdr:to>
      <xdr:col>21</xdr:col>
      <xdr:colOff>361950</xdr:colOff>
      <xdr:row>76</xdr:row>
      <xdr:rowOff>31750</xdr:rowOff>
    </xdr:to>
    <xdr:cxnSp macro="">
      <xdr:nvCxnSpPr>
        <xdr:cNvPr id="438" name="直線コネクタ 437"/>
        <xdr:cNvCxnSpPr/>
      </xdr:nvCxnSpPr>
      <xdr:spPr>
        <a:xfrm>
          <a:off x="13893800" y="130390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76</xdr:row>
      <xdr:rowOff>8889</xdr:rowOff>
    </xdr:to>
    <xdr:cxnSp macro="">
      <xdr:nvCxnSpPr>
        <xdr:cNvPr id="441" name="直線コネクタ 440"/>
        <xdr:cNvCxnSpPr/>
      </xdr:nvCxnSpPr>
      <xdr:spPr>
        <a:xfrm>
          <a:off x="13004800" y="129552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51" name="円/楕円 450"/>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52"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53" name="円/楕円 452"/>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54" name="テキスト ボックス 45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152400</xdr:rowOff>
    </xdr:from>
    <xdr:to>
      <xdr:col>21</xdr:col>
      <xdr:colOff>412750</xdr:colOff>
      <xdr:row>76</xdr:row>
      <xdr:rowOff>82550</xdr:rowOff>
    </xdr:to>
    <xdr:sp macro="" textlink="">
      <xdr:nvSpPr>
        <xdr:cNvPr id="455" name="円/楕円 454"/>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92727</xdr:rowOff>
    </xdr:from>
    <xdr:ext cx="762000" cy="259045"/>
    <xdr:sp macro="" textlink="">
      <xdr:nvSpPr>
        <xdr:cNvPr id="456" name="テキスト ボックス 455"/>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129540</xdr:rowOff>
    </xdr:from>
    <xdr:to>
      <xdr:col>20</xdr:col>
      <xdr:colOff>209550</xdr:colOff>
      <xdr:row>76</xdr:row>
      <xdr:rowOff>59689</xdr:rowOff>
    </xdr:to>
    <xdr:sp macro="" textlink="">
      <xdr:nvSpPr>
        <xdr:cNvPr id="457" name="円/楕円 456"/>
        <xdr:cNvSpPr/>
      </xdr:nvSpPr>
      <xdr:spPr>
        <a:xfrm>
          <a:off x="13843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69867</xdr:rowOff>
    </xdr:from>
    <xdr:ext cx="762000" cy="259045"/>
    <xdr:sp macro="" textlink="">
      <xdr:nvSpPr>
        <xdr:cNvPr id="458" name="テキスト ボックス 457"/>
        <xdr:cNvSpPr txBox="1"/>
      </xdr:nvSpPr>
      <xdr:spPr>
        <a:xfrm>
          <a:off x="13512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59" name="円/楕円 458"/>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157497</xdr:rowOff>
    </xdr:from>
    <xdr:ext cx="762000" cy="259045"/>
    <xdr:sp macro="" textlink="">
      <xdr:nvSpPr>
        <xdr:cNvPr id="460" name="テキスト ボックス 459"/>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長崎県五島市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163132</xdr:rowOff>
    </xdr:from>
    <xdr:to>
      <xdr:col>4</xdr:col>
      <xdr:colOff>1117600</xdr:colOff>
      <xdr:row>15</xdr:row>
      <xdr:rowOff>94094</xdr:rowOff>
    </xdr:to>
    <xdr:cxnSp macro="">
      <xdr:nvCxnSpPr>
        <xdr:cNvPr id="50" name="直線コネクタ 49"/>
        <xdr:cNvCxnSpPr/>
      </xdr:nvCxnSpPr>
      <xdr:spPr bwMode="auto">
        <a:xfrm flipV="1">
          <a:off x="5003800" y="2611057"/>
          <a:ext cx="647700" cy="102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38189</xdr:rowOff>
    </xdr:from>
    <xdr:to>
      <xdr:col>4</xdr:col>
      <xdr:colOff>469900</xdr:colOff>
      <xdr:row>15</xdr:row>
      <xdr:rowOff>94094</xdr:rowOff>
    </xdr:to>
    <xdr:cxnSp macro="">
      <xdr:nvCxnSpPr>
        <xdr:cNvPr id="53" name="直線コネクタ 52"/>
        <xdr:cNvCxnSpPr/>
      </xdr:nvCxnSpPr>
      <xdr:spPr bwMode="auto">
        <a:xfrm>
          <a:off x="4305300" y="2657564"/>
          <a:ext cx="698500" cy="5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23368</xdr:rowOff>
    </xdr:from>
    <xdr:to>
      <xdr:col>3</xdr:col>
      <xdr:colOff>904875</xdr:colOff>
      <xdr:row>15</xdr:row>
      <xdr:rowOff>38189</xdr:rowOff>
    </xdr:to>
    <xdr:cxnSp macro="">
      <xdr:nvCxnSpPr>
        <xdr:cNvPr id="56" name="直線コネクタ 55"/>
        <xdr:cNvCxnSpPr/>
      </xdr:nvCxnSpPr>
      <xdr:spPr bwMode="auto">
        <a:xfrm>
          <a:off x="3606800" y="2642743"/>
          <a:ext cx="698500" cy="14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23368</xdr:rowOff>
    </xdr:from>
    <xdr:to>
      <xdr:col>3</xdr:col>
      <xdr:colOff>206375</xdr:colOff>
      <xdr:row>15</xdr:row>
      <xdr:rowOff>34392</xdr:rowOff>
    </xdr:to>
    <xdr:cxnSp macro="">
      <xdr:nvCxnSpPr>
        <xdr:cNvPr id="59" name="直線コネクタ 58"/>
        <xdr:cNvCxnSpPr/>
      </xdr:nvCxnSpPr>
      <xdr:spPr bwMode="auto">
        <a:xfrm flipV="1">
          <a:off x="2908300" y="2642743"/>
          <a:ext cx="698500" cy="11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112332</xdr:rowOff>
    </xdr:from>
    <xdr:to>
      <xdr:col>5</xdr:col>
      <xdr:colOff>34925</xdr:colOff>
      <xdr:row>15</xdr:row>
      <xdr:rowOff>42482</xdr:rowOff>
    </xdr:to>
    <xdr:sp macro="" textlink="">
      <xdr:nvSpPr>
        <xdr:cNvPr id="69" name="円/楕円 68"/>
        <xdr:cNvSpPr/>
      </xdr:nvSpPr>
      <xdr:spPr bwMode="auto">
        <a:xfrm>
          <a:off x="5600700" y="2560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128859</xdr:rowOff>
    </xdr:from>
    <xdr:ext cx="762000" cy="259045"/>
    <xdr:sp macro="" textlink="">
      <xdr:nvSpPr>
        <xdr:cNvPr id="70" name="人口1人当たり決算額の推移該当値テキスト130"/>
        <xdr:cNvSpPr txBox="1"/>
      </xdr:nvSpPr>
      <xdr:spPr>
        <a:xfrm>
          <a:off x="5740400" y="240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134,405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43294</xdr:rowOff>
    </xdr:from>
    <xdr:to>
      <xdr:col>4</xdr:col>
      <xdr:colOff>520700</xdr:colOff>
      <xdr:row>15</xdr:row>
      <xdr:rowOff>144894</xdr:rowOff>
    </xdr:to>
    <xdr:sp macro="" textlink="">
      <xdr:nvSpPr>
        <xdr:cNvPr id="71" name="円/楕円 70"/>
        <xdr:cNvSpPr/>
      </xdr:nvSpPr>
      <xdr:spPr bwMode="auto">
        <a:xfrm>
          <a:off x="4953000" y="266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155071</xdr:rowOff>
    </xdr:from>
    <xdr:ext cx="736600" cy="259045"/>
    <xdr:sp macro="" textlink="">
      <xdr:nvSpPr>
        <xdr:cNvPr id="72" name="テキスト ボックス 71"/>
        <xdr:cNvSpPr txBox="1"/>
      </xdr:nvSpPr>
      <xdr:spPr>
        <a:xfrm>
          <a:off x="4622800" y="243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158839</xdr:rowOff>
    </xdr:from>
    <xdr:to>
      <xdr:col>3</xdr:col>
      <xdr:colOff>955675</xdr:colOff>
      <xdr:row>15</xdr:row>
      <xdr:rowOff>88989</xdr:rowOff>
    </xdr:to>
    <xdr:sp macro="" textlink="">
      <xdr:nvSpPr>
        <xdr:cNvPr id="73" name="円/楕円 72"/>
        <xdr:cNvSpPr/>
      </xdr:nvSpPr>
      <xdr:spPr bwMode="auto">
        <a:xfrm>
          <a:off x="4254500" y="2606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99166</xdr:rowOff>
    </xdr:from>
    <xdr:ext cx="762000" cy="259045"/>
    <xdr:sp macro="" textlink="">
      <xdr:nvSpPr>
        <xdr:cNvPr id="74" name="テキスト ボックス 73"/>
        <xdr:cNvSpPr txBox="1"/>
      </xdr:nvSpPr>
      <xdr:spPr>
        <a:xfrm>
          <a:off x="3924300" y="23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130,743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144018</xdr:rowOff>
    </xdr:from>
    <xdr:to>
      <xdr:col>3</xdr:col>
      <xdr:colOff>257175</xdr:colOff>
      <xdr:row>15</xdr:row>
      <xdr:rowOff>74168</xdr:rowOff>
    </xdr:to>
    <xdr:sp macro="" textlink="">
      <xdr:nvSpPr>
        <xdr:cNvPr id="75" name="円/楕円 74"/>
        <xdr:cNvSpPr/>
      </xdr:nvSpPr>
      <xdr:spPr bwMode="auto">
        <a:xfrm>
          <a:off x="3556000" y="2591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84345</xdr:rowOff>
    </xdr:from>
    <xdr:ext cx="762000" cy="259045"/>
    <xdr:sp macro="" textlink="">
      <xdr:nvSpPr>
        <xdr:cNvPr id="76" name="テキスト ボックス 75"/>
        <xdr:cNvSpPr txBox="1"/>
      </xdr:nvSpPr>
      <xdr:spPr>
        <a:xfrm>
          <a:off x="3225800" y="23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131,910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155042</xdr:rowOff>
    </xdr:from>
    <xdr:to>
      <xdr:col>2</xdr:col>
      <xdr:colOff>692150</xdr:colOff>
      <xdr:row>15</xdr:row>
      <xdr:rowOff>85192</xdr:rowOff>
    </xdr:to>
    <xdr:sp macro="" textlink="">
      <xdr:nvSpPr>
        <xdr:cNvPr id="77" name="円/楕円 76"/>
        <xdr:cNvSpPr/>
      </xdr:nvSpPr>
      <xdr:spPr bwMode="auto">
        <a:xfrm>
          <a:off x="2857500" y="260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95369</xdr:rowOff>
    </xdr:from>
    <xdr:ext cx="762000" cy="259045"/>
    <xdr:sp macro="" textlink="">
      <xdr:nvSpPr>
        <xdr:cNvPr id="78" name="テキスト ボックス 77"/>
        <xdr:cNvSpPr txBox="1"/>
      </xdr:nvSpPr>
      <xdr:spPr>
        <a:xfrm>
          <a:off x="2527300" y="23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275015</xdr:rowOff>
    </xdr:from>
    <xdr:to>
      <xdr:col>4</xdr:col>
      <xdr:colOff>1117600</xdr:colOff>
      <xdr:row>37</xdr:row>
      <xdr:rowOff>316372</xdr:rowOff>
    </xdr:to>
    <xdr:cxnSp macro="">
      <xdr:nvCxnSpPr>
        <xdr:cNvPr id="112" name="直線コネクタ 111"/>
        <xdr:cNvCxnSpPr/>
      </xdr:nvCxnSpPr>
      <xdr:spPr bwMode="auto">
        <a:xfrm>
          <a:off x="5003800" y="7399715"/>
          <a:ext cx="647700" cy="41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274973</xdr:rowOff>
    </xdr:from>
    <xdr:to>
      <xdr:col>4</xdr:col>
      <xdr:colOff>469900</xdr:colOff>
      <xdr:row>37</xdr:row>
      <xdr:rowOff>275015</xdr:rowOff>
    </xdr:to>
    <xdr:cxnSp macro="">
      <xdr:nvCxnSpPr>
        <xdr:cNvPr id="115" name="直線コネクタ 114"/>
        <xdr:cNvCxnSpPr/>
      </xdr:nvCxnSpPr>
      <xdr:spPr bwMode="auto">
        <a:xfrm>
          <a:off x="4305300" y="7399673"/>
          <a:ext cx="698500" cy="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274973</xdr:rowOff>
    </xdr:from>
    <xdr:to>
      <xdr:col>3</xdr:col>
      <xdr:colOff>904875</xdr:colOff>
      <xdr:row>37</xdr:row>
      <xdr:rowOff>291241</xdr:rowOff>
    </xdr:to>
    <xdr:cxnSp macro="">
      <xdr:nvCxnSpPr>
        <xdr:cNvPr id="118" name="直線コネクタ 117"/>
        <xdr:cNvCxnSpPr/>
      </xdr:nvCxnSpPr>
      <xdr:spPr bwMode="auto">
        <a:xfrm flipV="1">
          <a:off x="3606800" y="7399673"/>
          <a:ext cx="698500" cy="1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247899</xdr:rowOff>
    </xdr:from>
    <xdr:to>
      <xdr:col>3</xdr:col>
      <xdr:colOff>206375</xdr:colOff>
      <xdr:row>37</xdr:row>
      <xdr:rowOff>291241</xdr:rowOff>
    </xdr:to>
    <xdr:cxnSp macro="">
      <xdr:nvCxnSpPr>
        <xdr:cNvPr id="121" name="直線コネクタ 120"/>
        <xdr:cNvCxnSpPr/>
      </xdr:nvCxnSpPr>
      <xdr:spPr bwMode="auto">
        <a:xfrm>
          <a:off x="2908300" y="7372599"/>
          <a:ext cx="698500" cy="43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265572</xdr:rowOff>
    </xdr:from>
    <xdr:to>
      <xdr:col>5</xdr:col>
      <xdr:colOff>34925</xdr:colOff>
      <xdr:row>38</xdr:row>
      <xdr:rowOff>24272</xdr:rowOff>
    </xdr:to>
    <xdr:sp macro="" textlink="">
      <xdr:nvSpPr>
        <xdr:cNvPr id="131" name="円/楕円 130"/>
        <xdr:cNvSpPr/>
      </xdr:nvSpPr>
      <xdr:spPr bwMode="auto">
        <a:xfrm>
          <a:off x="5600700" y="7390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47149</xdr:rowOff>
    </xdr:from>
    <xdr:ext cx="762000" cy="259045"/>
    <xdr:sp macro="" textlink="">
      <xdr:nvSpPr>
        <xdr:cNvPr id="132" name="人口1人当たり決算額の推移該当値テキスト445"/>
        <xdr:cNvSpPr txBox="1"/>
      </xdr:nvSpPr>
      <xdr:spPr>
        <a:xfrm>
          <a:off x="5740400" y="717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30,296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224215</xdr:rowOff>
    </xdr:from>
    <xdr:to>
      <xdr:col>4</xdr:col>
      <xdr:colOff>520700</xdr:colOff>
      <xdr:row>37</xdr:row>
      <xdr:rowOff>325815</xdr:rowOff>
    </xdr:to>
    <xdr:sp macro="" textlink="">
      <xdr:nvSpPr>
        <xdr:cNvPr id="133" name="円/楕円 132"/>
        <xdr:cNvSpPr/>
      </xdr:nvSpPr>
      <xdr:spPr bwMode="auto">
        <a:xfrm>
          <a:off x="4953000" y="734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164542</xdr:rowOff>
    </xdr:from>
    <xdr:ext cx="736600" cy="259045"/>
    <xdr:sp macro="" textlink="">
      <xdr:nvSpPr>
        <xdr:cNvPr id="134" name="テキスト ボックス 133"/>
        <xdr:cNvSpPr txBox="1"/>
      </xdr:nvSpPr>
      <xdr:spPr>
        <a:xfrm>
          <a:off x="4622800" y="71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41,151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224173</xdr:rowOff>
    </xdr:from>
    <xdr:to>
      <xdr:col>3</xdr:col>
      <xdr:colOff>955675</xdr:colOff>
      <xdr:row>37</xdr:row>
      <xdr:rowOff>325773</xdr:rowOff>
    </xdr:to>
    <xdr:sp macro="" textlink="">
      <xdr:nvSpPr>
        <xdr:cNvPr id="135" name="円/楕円 134"/>
        <xdr:cNvSpPr/>
      </xdr:nvSpPr>
      <xdr:spPr bwMode="auto">
        <a:xfrm>
          <a:off x="4254500" y="734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164500</xdr:rowOff>
    </xdr:from>
    <xdr:ext cx="762000" cy="259045"/>
    <xdr:sp macro="" textlink="">
      <xdr:nvSpPr>
        <xdr:cNvPr id="136" name="テキスト ボックス 135"/>
        <xdr:cNvSpPr txBox="1"/>
      </xdr:nvSpPr>
      <xdr:spPr>
        <a:xfrm>
          <a:off x="3924300" y="71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41,162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240441</xdr:rowOff>
    </xdr:from>
    <xdr:to>
      <xdr:col>3</xdr:col>
      <xdr:colOff>257175</xdr:colOff>
      <xdr:row>37</xdr:row>
      <xdr:rowOff>342041</xdr:rowOff>
    </xdr:to>
    <xdr:sp macro="" textlink="">
      <xdr:nvSpPr>
        <xdr:cNvPr id="137" name="円/楕円 136"/>
        <xdr:cNvSpPr/>
      </xdr:nvSpPr>
      <xdr:spPr bwMode="auto">
        <a:xfrm>
          <a:off x="3556000" y="736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9318</xdr:rowOff>
    </xdr:from>
    <xdr:ext cx="762000" cy="259045"/>
    <xdr:sp macro="" textlink="">
      <xdr:nvSpPr>
        <xdr:cNvPr id="138" name="テキスト ボックス 137"/>
        <xdr:cNvSpPr txBox="1"/>
      </xdr:nvSpPr>
      <xdr:spPr>
        <a:xfrm>
          <a:off x="3225800" y="713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36,892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197099</xdr:rowOff>
    </xdr:from>
    <xdr:to>
      <xdr:col>2</xdr:col>
      <xdr:colOff>692150</xdr:colOff>
      <xdr:row>37</xdr:row>
      <xdr:rowOff>298699</xdr:rowOff>
    </xdr:to>
    <xdr:sp macro="" textlink="">
      <xdr:nvSpPr>
        <xdr:cNvPr id="139" name="円/楕円 138"/>
        <xdr:cNvSpPr/>
      </xdr:nvSpPr>
      <xdr:spPr bwMode="auto">
        <a:xfrm>
          <a:off x="2857500" y="732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137426</xdr:rowOff>
    </xdr:from>
    <xdr:ext cx="762000" cy="259045"/>
    <xdr:sp macro="" textlink="">
      <xdr:nvSpPr>
        <xdr:cNvPr id="140" name="テキスト ボックス 139"/>
        <xdr:cNvSpPr txBox="1"/>
      </xdr:nvSpPr>
      <xdr:spPr>
        <a:xfrm>
          <a:off x="2527300" y="709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実質収支額及び実質単年度収支は毎年度黒字で推移している。平成２７年度からは普通交付税の合併算定替の段階的縮減が始ま</a:t>
          </a:r>
          <a:r>
            <a:rPr kumimoji="1" lang="ja-JP" altLang="en-US" sz="1400">
              <a:solidFill>
                <a:schemeClr val="dk1"/>
              </a:solidFill>
              <a:latin typeface="+mn-lt"/>
              <a:ea typeface="+mn-ea"/>
              <a:cs typeface="+mn-cs"/>
            </a:rPr>
            <a:t>っているが</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限られた財源の中で「選択と集中」による予算の配分を行い、「歳入に見合う歳出構造への転換」を図ることで、適正な財政運営を行い、財政調整基金の残高を維持できるよう努めていく。</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一般会計及び公営企業特別会計は、すべての会計が毎年度黒字となっており、連結実質赤字は生じていない。しかしながら、国民健康保険事業特別会計等の一部の会計では、毎年度、一般会計から多額の繰出金を繰り出しており、経営改善の必要がある。今後は引き続き健全な財政運営に努めていくとともに、一般会計から特別会計への繰出しを減らすよう努めていく。</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財政健全化計画に基づき、高利率地方債の繰上償還、新発債の発行抑制等を実施した結果、実質公債費比率は減少傾向にあ</a:t>
          </a:r>
          <a:r>
            <a:rPr kumimoji="1" lang="ja-JP" altLang="en-US" sz="1400">
              <a:solidFill>
                <a:schemeClr val="dk1"/>
              </a:solidFill>
              <a:latin typeface="+mn-lt"/>
              <a:ea typeface="+mn-ea"/>
              <a:cs typeface="+mn-cs"/>
            </a:rPr>
            <a:t>り、今後も減少する見込みである。</a:t>
          </a:r>
          <a:endParaRPr lang="ja-JP" altLang="ja-JP" sz="1400"/>
        </a:p>
        <a:p>
          <a:r>
            <a:rPr kumimoji="1" lang="ja-JP" altLang="ja-JP" sz="1400">
              <a:solidFill>
                <a:schemeClr val="dk1"/>
              </a:solidFill>
              <a:latin typeface="+mn-lt"/>
              <a:ea typeface="+mn-ea"/>
              <a:cs typeface="+mn-cs"/>
            </a:rPr>
            <a:t>　平成２</a:t>
          </a:r>
          <a:r>
            <a:rPr kumimoji="1" lang="ja-JP" altLang="en-US" sz="1400">
              <a:solidFill>
                <a:schemeClr val="dk1"/>
              </a:solidFill>
              <a:latin typeface="+mn-lt"/>
              <a:ea typeface="+mn-ea"/>
              <a:cs typeface="+mn-cs"/>
            </a:rPr>
            <a:t>７</a:t>
          </a:r>
          <a:r>
            <a:rPr kumimoji="1" lang="ja-JP" altLang="ja-JP" sz="1400">
              <a:solidFill>
                <a:schemeClr val="dk1"/>
              </a:solidFill>
              <a:latin typeface="+mn-lt"/>
              <a:ea typeface="+mn-ea"/>
              <a:cs typeface="+mn-cs"/>
            </a:rPr>
            <a:t>年度に策定した第</a:t>
          </a:r>
          <a:r>
            <a:rPr kumimoji="1" lang="ja-JP" altLang="en-US" sz="1400">
              <a:solidFill>
                <a:schemeClr val="dk1"/>
              </a:solidFill>
              <a:latin typeface="+mn-lt"/>
              <a:ea typeface="+mn-ea"/>
              <a:cs typeface="+mn-cs"/>
            </a:rPr>
            <a:t>３</a:t>
          </a:r>
          <a:r>
            <a:rPr kumimoji="1" lang="ja-JP" altLang="ja-JP" sz="1400">
              <a:solidFill>
                <a:schemeClr val="dk1"/>
              </a:solidFill>
              <a:latin typeface="+mn-lt"/>
              <a:ea typeface="+mn-ea"/>
              <a:cs typeface="+mn-cs"/>
            </a:rPr>
            <a:t>次財政</a:t>
          </a:r>
          <a:r>
            <a:rPr kumimoji="1" lang="ja-JP" altLang="en-US" sz="1400">
              <a:solidFill>
                <a:schemeClr val="dk1"/>
              </a:solidFill>
              <a:latin typeface="+mn-lt"/>
              <a:ea typeface="+mn-ea"/>
              <a:cs typeface="+mn-cs"/>
            </a:rPr>
            <a:t>改革プラン</a:t>
          </a:r>
          <a:r>
            <a:rPr kumimoji="1" lang="ja-JP" altLang="ja-JP" sz="1400">
              <a:solidFill>
                <a:schemeClr val="dk1"/>
              </a:solidFill>
              <a:latin typeface="+mn-lt"/>
              <a:ea typeface="+mn-ea"/>
              <a:cs typeface="+mn-cs"/>
            </a:rPr>
            <a:t>においては、普通交付税の縮減に</a:t>
          </a:r>
          <a:r>
            <a:rPr kumimoji="1" lang="ja-JP" altLang="en-US" sz="1400">
              <a:solidFill>
                <a:schemeClr val="dk1"/>
              </a:solidFill>
              <a:latin typeface="+mn-lt"/>
              <a:ea typeface="+mn-ea"/>
              <a:cs typeface="+mn-cs"/>
            </a:rPr>
            <a:t>より悪化が予測される</a:t>
          </a:r>
          <a:r>
            <a:rPr kumimoji="1" lang="ja-JP" altLang="ja-JP" sz="1400">
              <a:solidFill>
                <a:schemeClr val="dk1"/>
              </a:solidFill>
              <a:latin typeface="+mn-lt"/>
              <a:ea typeface="+mn-ea"/>
              <a:cs typeface="+mn-cs"/>
            </a:rPr>
            <a:t>実質公債費比率を</a:t>
          </a:r>
          <a:r>
            <a:rPr kumimoji="1" lang="ja-JP" altLang="en-US" sz="1400">
              <a:solidFill>
                <a:schemeClr val="dk1"/>
              </a:solidFill>
              <a:latin typeface="+mn-lt"/>
              <a:ea typeface="+mn-ea"/>
              <a:cs typeface="+mn-cs"/>
            </a:rPr>
            <a:t>計画期間中９</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未満で維持すると</a:t>
          </a:r>
          <a:r>
            <a:rPr kumimoji="1" lang="ja-JP" altLang="ja-JP" sz="1400">
              <a:solidFill>
                <a:schemeClr val="dk1"/>
              </a:solidFill>
              <a:latin typeface="+mn-lt"/>
              <a:ea typeface="+mn-ea"/>
              <a:cs typeface="+mn-cs"/>
            </a:rPr>
            <a:t>する具体的目標を掲げており、目標の達成に向けて</a:t>
          </a:r>
          <a:r>
            <a:rPr kumimoji="1" lang="ja-JP" altLang="en-US" sz="1400">
              <a:solidFill>
                <a:schemeClr val="dk1"/>
              </a:solidFill>
              <a:latin typeface="+mn-lt"/>
              <a:ea typeface="+mn-ea"/>
              <a:cs typeface="+mn-cs"/>
            </a:rPr>
            <a:t>取り組んでいく</a:t>
          </a:r>
          <a:r>
            <a:rPr kumimoji="1" lang="ja-JP" altLang="ja-JP" sz="1400">
              <a:solidFill>
                <a:schemeClr val="dk1"/>
              </a:solidFill>
              <a:latin typeface="+mn-lt"/>
              <a:ea typeface="+mn-ea"/>
              <a:cs typeface="+mn-cs"/>
            </a:rPr>
            <a:t>。</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将来負担額は年々減少している。主な要因としては、繰上償還の実施、緊急性を考慮した事業の見直し等による地方債現在高の漸減、「定員適正化計画」に基づく職員数の削減による退職手当負担見込額の減少、普通交付税に係る合併算定替終了に備えた基金積立の実施が挙げられる。</a:t>
          </a:r>
          <a:endParaRPr lang="ja-JP" altLang="ja-JP" sz="1400"/>
        </a:p>
        <a:p>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今後も、事業の実施については、緊急度や必要性を考慮し、優先度の高いものから慎重に実施するとともに、行財政改革を進め、財政健全化に努</a:t>
          </a:r>
          <a:r>
            <a:rPr kumimoji="1" lang="ja-JP" altLang="en-US" sz="1400">
              <a:solidFill>
                <a:schemeClr val="dk1"/>
              </a:solidFill>
              <a:latin typeface="+mn-lt"/>
              <a:ea typeface="+mn-ea"/>
              <a:cs typeface="+mn-cs"/>
            </a:rPr>
            <a:t>ていく</a:t>
          </a:r>
          <a:r>
            <a:rPr kumimoji="1" lang="ja-JP" altLang="ja-JP" sz="1400">
              <a:solidFill>
                <a:schemeClr val="dk1"/>
              </a:solidFill>
              <a:latin typeface="+mn-lt"/>
              <a:ea typeface="+mn-ea"/>
              <a:cs typeface="+mn-cs"/>
            </a:rPr>
            <a:t>。</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32866646</v>
      </c>
      <c r="BO4" s="379"/>
      <c r="BP4" s="379"/>
      <c r="BQ4" s="379"/>
      <c r="BR4" s="379"/>
      <c r="BS4" s="379"/>
      <c r="BT4" s="379"/>
      <c r="BU4" s="380"/>
      <c r="BV4" s="378">
        <v>33161723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4.8</v>
      </c>
      <c r="CU4" s="556"/>
      <c r="CV4" s="556"/>
      <c r="CW4" s="556"/>
      <c r="CX4" s="556"/>
      <c r="CY4" s="556"/>
      <c r="CZ4" s="556"/>
      <c r="DA4" s="557"/>
      <c r="DB4" s="555">
        <v>4.7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31775841</v>
      </c>
      <c r="BO5" s="384"/>
      <c r="BP5" s="384"/>
      <c r="BQ5" s="384"/>
      <c r="BR5" s="384"/>
      <c r="BS5" s="384"/>
      <c r="BT5" s="384"/>
      <c r="BU5" s="385"/>
      <c r="BV5" s="383">
        <v>31610305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90.8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1090805</v>
      </c>
      <c r="BO6" s="384"/>
      <c r="BP6" s="384"/>
      <c r="BQ6" s="384"/>
      <c r="BR6" s="384"/>
      <c r="BS6" s="384"/>
      <c r="BT6" s="384"/>
      <c r="BU6" s="385"/>
      <c r="BV6" s="383">
        <v>1551418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94.9</v>
      </c>
      <c r="CU6" s="530"/>
      <c r="CV6" s="530"/>
      <c r="CW6" s="530"/>
      <c r="CX6" s="530"/>
      <c r="CY6" s="530"/>
      <c r="CZ6" s="530"/>
      <c r="DA6" s="531"/>
      <c r="DB6" s="529">
        <v>95.8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239716</v>
      </c>
      <c r="BO7" s="384"/>
      <c r="BP7" s="384"/>
      <c r="BQ7" s="384"/>
      <c r="BR7" s="384"/>
      <c r="BS7" s="384"/>
      <c r="BT7" s="384"/>
      <c r="BU7" s="385"/>
      <c r="BV7" s="383">
        <v>715800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17781041</v>
      </c>
      <c r="CU7" s="384"/>
      <c r="CV7" s="384"/>
      <c r="CW7" s="384"/>
      <c r="CX7" s="384"/>
      <c r="CY7" s="384"/>
      <c r="CZ7" s="384"/>
      <c r="DA7" s="385"/>
      <c r="DB7" s="383">
        <v>17960534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851089</v>
      </c>
      <c r="BO8" s="384"/>
      <c r="BP8" s="384"/>
      <c r="BQ8" s="384"/>
      <c r="BR8" s="384"/>
      <c r="BS8" s="384"/>
      <c r="BT8" s="384"/>
      <c r="BU8" s="385"/>
      <c r="BV8" s="383">
        <v>835618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0.24</v>
      </c>
      <c r="CU8" s="493"/>
      <c r="CV8" s="493"/>
      <c r="CW8" s="493"/>
      <c r="CX8" s="493"/>
      <c r="CY8" s="493"/>
      <c r="CZ8" s="493"/>
      <c r="DA8" s="494"/>
      <c r="DB8" s="492">
        <v>0.24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40622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15471</v>
      </c>
      <c r="BO9" s="384"/>
      <c r="BP9" s="384"/>
      <c r="BQ9" s="384"/>
      <c r="BR9" s="384"/>
      <c r="BS9" s="384"/>
      <c r="BT9" s="384"/>
      <c r="BU9" s="385"/>
      <c r="BV9" s="383">
        <v>-38771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21.4</v>
      </c>
      <c r="CU9" s="354"/>
      <c r="CV9" s="354"/>
      <c r="CW9" s="354"/>
      <c r="CX9" s="354"/>
      <c r="CY9" s="354"/>
      <c r="CZ9" s="354"/>
      <c r="DA9" s="355"/>
      <c r="DB9" s="353">
        <v>24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44765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423000</v>
      </c>
      <c r="BO10" s="384"/>
      <c r="BP10" s="384"/>
      <c r="BQ10" s="384"/>
      <c r="BR10" s="384"/>
      <c r="BS10" s="384"/>
      <c r="BT10" s="384"/>
      <c r="BU10" s="385"/>
      <c r="BV10" s="383">
        <v>4700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363519</v>
      </c>
      <c r="BO11" s="384"/>
      <c r="BP11" s="384"/>
      <c r="BQ11" s="384"/>
      <c r="BR11" s="384"/>
      <c r="BS11" s="384"/>
      <c r="BT11" s="384"/>
      <c r="BU11" s="385"/>
      <c r="BV11" s="383">
        <v>455350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39614</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39545</v>
      </c>
      <c r="S13" s="485"/>
      <c r="T13" s="485"/>
      <c r="U13" s="485"/>
      <c r="V13" s="486"/>
      <c r="W13" s="472" t="s">
        <v>122</v>
      </c>
      <c r="X13" s="396"/>
      <c r="Y13" s="396"/>
      <c r="Z13" s="396"/>
      <c r="AA13" s="396"/>
      <c r="AB13" s="397"/>
      <c r="AC13" s="359">
        <v>2791</v>
      </c>
      <c r="AD13" s="360"/>
      <c r="AE13" s="360"/>
      <c r="AF13" s="360"/>
      <c r="AG13" s="361"/>
      <c r="AH13" s="359">
        <v>3227</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801990</v>
      </c>
      <c r="BO13" s="384"/>
      <c r="BP13" s="384"/>
      <c r="BQ13" s="384"/>
      <c r="BR13" s="384"/>
      <c r="BS13" s="384"/>
      <c r="BT13" s="384"/>
      <c r="BU13" s="385"/>
      <c r="BV13" s="383">
        <v>421279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10.4</v>
      </c>
      <c r="CU13" s="354"/>
      <c r="CV13" s="354"/>
      <c r="CW13" s="354"/>
      <c r="CX13" s="354"/>
      <c r="CY13" s="354"/>
      <c r="CZ13" s="354"/>
      <c r="DA13" s="355"/>
      <c r="DB13" s="353">
        <v>11.1</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40395</v>
      </c>
      <c r="S14" s="485"/>
      <c r="T14" s="485"/>
      <c r="U14" s="485"/>
      <c r="V14" s="486"/>
      <c r="W14" s="487"/>
      <c r="X14" s="399"/>
      <c r="Y14" s="399"/>
      <c r="Z14" s="399"/>
      <c r="AA14" s="399"/>
      <c r="AB14" s="400"/>
      <c r="AC14" s="477">
        <v>16.600000000000001</v>
      </c>
      <c r="AD14" s="478"/>
      <c r="AE14" s="478"/>
      <c r="AF14" s="478"/>
      <c r="AG14" s="479"/>
      <c r="AH14" s="477">
        <v>17.100000000000001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19.600000000000001</v>
      </c>
      <c r="CU14" s="456"/>
      <c r="CV14" s="456"/>
      <c r="CW14" s="456"/>
      <c r="CX14" s="456"/>
      <c r="CY14" s="456"/>
      <c r="CZ14" s="456"/>
      <c r="DA14" s="457"/>
      <c r="DB14" s="488">
        <v>32.700000000000003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40310</v>
      </c>
      <c r="S15" s="485"/>
      <c r="T15" s="485"/>
      <c r="U15" s="485"/>
      <c r="V15" s="486"/>
      <c r="W15" s="472" t="s">
        <v>129</v>
      </c>
      <c r="X15" s="396"/>
      <c r="Y15" s="396"/>
      <c r="Z15" s="396"/>
      <c r="AA15" s="396"/>
      <c r="AB15" s="397"/>
      <c r="AC15" s="359">
        <v>2192</v>
      </c>
      <c r="AD15" s="360"/>
      <c r="AE15" s="360"/>
      <c r="AF15" s="360"/>
      <c r="AG15" s="361"/>
      <c r="AH15" s="359">
        <v>3030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3088313</v>
      </c>
      <c r="BO15" s="379"/>
      <c r="BP15" s="379"/>
      <c r="BQ15" s="379"/>
      <c r="BR15" s="379"/>
      <c r="BS15" s="379"/>
      <c r="BT15" s="379"/>
      <c r="BU15" s="380"/>
      <c r="BV15" s="378">
        <v>3305014</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13.1</v>
      </c>
      <c r="AD16" s="478"/>
      <c r="AE16" s="478"/>
      <c r="AF16" s="478"/>
      <c r="AG16" s="479"/>
      <c r="AH16" s="477">
        <v>16.100000000000001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13352893</v>
      </c>
      <c r="BO16" s="384"/>
      <c r="BP16" s="384"/>
      <c r="BQ16" s="384"/>
      <c r="BR16" s="384"/>
      <c r="BS16" s="384"/>
      <c r="BT16" s="384"/>
      <c r="BU16" s="385"/>
      <c r="BV16" s="383">
        <v>13122601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11791</v>
      </c>
      <c r="AD17" s="360"/>
      <c r="AE17" s="360"/>
      <c r="AF17" s="360"/>
      <c r="AG17" s="361"/>
      <c r="AH17" s="359">
        <v>12584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3926995</v>
      </c>
      <c r="BO17" s="384"/>
      <c r="BP17" s="384"/>
      <c r="BQ17" s="384"/>
      <c r="BR17" s="384"/>
      <c r="BS17" s="384"/>
      <c r="BT17" s="384"/>
      <c r="BU17" s="385"/>
      <c r="BV17" s="383">
        <v>4241475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420.04</v>
      </c>
      <c r="M18" s="448"/>
      <c r="N18" s="448"/>
      <c r="O18" s="448"/>
      <c r="P18" s="448"/>
      <c r="Q18" s="448"/>
      <c r="R18" s="449"/>
      <c r="S18" s="449"/>
      <c r="T18" s="449"/>
      <c r="U18" s="449"/>
      <c r="V18" s="450"/>
      <c r="W18" s="464"/>
      <c r="X18" s="465"/>
      <c r="Y18" s="465"/>
      <c r="Z18" s="465"/>
      <c r="AA18" s="465"/>
      <c r="AB18" s="473"/>
      <c r="AC18" s="347">
        <v>70.3</v>
      </c>
      <c r="AD18" s="348"/>
      <c r="AE18" s="348"/>
      <c r="AF18" s="348"/>
      <c r="AG18" s="451"/>
      <c r="AH18" s="347">
        <v>66.7</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16047998</v>
      </c>
      <c r="BO18" s="384"/>
      <c r="BP18" s="384"/>
      <c r="BQ18" s="384"/>
      <c r="BR18" s="384"/>
      <c r="BS18" s="384"/>
      <c r="BT18" s="384"/>
      <c r="BU18" s="385"/>
      <c r="BV18" s="383">
        <v>16382827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97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21877046</v>
      </c>
      <c r="BO19" s="384"/>
      <c r="BP19" s="384"/>
      <c r="BQ19" s="384"/>
      <c r="BR19" s="384"/>
      <c r="BS19" s="384"/>
      <c r="BT19" s="384"/>
      <c r="BU19" s="385"/>
      <c r="BV19" s="383">
        <v>21640115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18382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36683862</v>
      </c>
      <c r="BO23" s="384"/>
      <c r="BP23" s="384"/>
      <c r="BQ23" s="384"/>
      <c r="BR23" s="384"/>
      <c r="BS23" s="384"/>
      <c r="BT23" s="384"/>
      <c r="BU23" s="385"/>
      <c r="BV23" s="383">
        <v>37285408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7890</v>
      </c>
      <c r="R24" s="360"/>
      <c r="S24" s="360"/>
      <c r="T24" s="360"/>
      <c r="U24" s="360"/>
      <c r="V24" s="361"/>
      <c r="W24" s="425"/>
      <c r="X24" s="416"/>
      <c r="Y24" s="417"/>
      <c r="Z24" s="356" t="s">
        <v>152</v>
      </c>
      <c r="AA24" s="357"/>
      <c r="AB24" s="357"/>
      <c r="AC24" s="357"/>
      <c r="AD24" s="357"/>
      <c r="AE24" s="357"/>
      <c r="AF24" s="357"/>
      <c r="AG24" s="358"/>
      <c r="AH24" s="359">
        <v>503</v>
      </c>
      <c r="AI24" s="360"/>
      <c r="AJ24" s="360"/>
      <c r="AK24" s="360"/>
      <c r="AL24" s="361"/>
      <c r="AM24" s="359">
        <v>1590486</v>
      </c>
      <c r="AN24" s="360"/>
      <c r="AO24" s="360"/>
      <c r="AP24" s="360"/>
      <c r="AQ24" s="360"/>
      <c r="AR24" s="361"/>
      <c r="AS24" s="359">
        <v>3162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32636976</v>
      </c>
      <c r="BO24" s="384"/>
      <c r="BP24" s="384"/>
      <c r="BQ24" s="384"/>
      <c r="BR24" s="384"/>
      <c r="BS24" s="384"/>
      <c r="BT24" s="384"/>
      <c r="BU24" s="385"/>
      <c r="BV24" s="383">
        <v>32890169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6460</v>
      </c>
      <c r="R25" s="360"/>
      <c r="S25" s="360"/>
      <c r="T25" s="360"/>
      <c r="U25" s="360"/>
      <c r="V25" s="361"/>
      <c r="W25" s="425"/>
      <c r="X25" s="416"/>
      <c r="Y25" s="417"/>
      <c r="Z25" s="356" t="s">
        <v>155</v>
      </c>
      <c r="AA25" s="357"/>
      <c r="AB25" s="357"/>
      <c r="AC25" s="357"/>
      <c r="AD25" s="357"/>
      <c r="AE25" s="357"/>
      <c r="AF25" s="357"/>
      <c r="AG25" s="358"/>
      <c r="AH25" s="359">
        <v>90</v>
      </c>
      <c r="AI25" s="360"/>
      <c r="AJ25" s="360"/>
      <c r="AK25" s="360"/>
      <c r="AL25" s="361"/>
      <c r="AM25" s="359">
        <v>233280</v>
      </c>
      <c r="AN25" s="360"/>
      <c r="AO25" s="360"/>
      <c r="AP25" s="360"/>
      <c r="AQ25" s="360"/>
      <c r="AR25" s="361"/>
      <c r="AS25" s="359">
        <v>2592</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655850</v>
      </c>
      <c r="BO25" s="379"/>
      <c r="BP25" s="379"/>
      <c r="BQ25" s="379"/>
      <c r="BR25" s="379"/>
      <c r="BS25" s="379"/>
      <c r="BT25" s="379"/>
      <c r="BU25" s="380"/>
      <c r="BV25" s="378">
        <v>1035621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5730</v>
      </c>
      <c r="R26" s="360"/>
      <c r="S26" s="360"/>
      <c r="T26" s="360"/>
      <c r="U26" s="360"/>
      <c r="V26" s="361"/>
      <c r="W26" s="425"/>
      <c r="X26" s="416"/>
      <c r="Y26" s="417"/>
      <c r="Z26" s="356" t="s">
        <v>158</v>
      </c>
      <c r="AA26" s="438"/>
      <c r="AB26" s="438"/>
      <c r="AC26" s="438"/>
      <c r="AD26" s="438"/>
      <c r="AE26" s="438"/>
      <c r="AF26" s="438"/>
      <c r="AG26" s="439"/>
      <c r="AH26" s="359">
        <v>21</v>
      </c>
      <c r="AI26" s="360"/>
      <c r="AJ26" s="360"/>
      <c r="AK26" s="360"/>
      <c r="AL26" s="361"/>
      <c r="AM26" s="359">
        <v>78288</v>
      </c>
      <c r="AN26" s="360"/>
      <c r="AO26" s="360"/>
      <c r="AP26" s="360"/>
      <c r="AQ26" s="360"/>
      <c r="AR26" s="361"/>
      <c r="AS26" s="359">
        <v>3728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4330</v>
      </c>
      <c r="R27" s="360"/>
      <c r="S27" s="360"/>
      <c r="T27" s="360"/>
      <c r="U27" s="360"/>
      <c r="V27" s="361"/>
      <c r="W27" s="425"/>
      <c r="X27" s="416"/>
      <c r="Y27" s="417"/>
      <c r="Z27" s="356" t="s">
        <v>161</v>
      </c>
      <c r="AA27" s="357"/>
      <c r="AB27" s="357"/>
      <c r="AC27" s="357"/>
      <c r="AD27" s="357"/>
      <c r="AE27" s="357"/>
      <c r="AF27" s="357"/>
      <c r="AG27" s="358"/>
      <c r="AH27" s="359">
        <v>17</v>
      </c>
      <c r="AI27" s="360"/>
      <c r="AJ27" s="360"/>
      <c r="AK27" s="360"/>
      <c r="AL27" s="361"/>
      <c r="AM27" s="359">
        <v>61013</v>
      </c>
      <c r="AN27" s="360"/>
      <c r="AO27" s="360"/>
      <c r="AP27" s="360"/>
      <c r="AQ27" s="360"/>
      <c r="AR27" s="361"/>
      <c r="AS27" s="359">
        <v>3589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1112292</v>
      </c>
      <c r="BO27" s="387"/>
      <c r="BP27" s="387"/>
      <c r="BQ27" s="387"/>
      <c r="BR27" s="387"/>
      <c r="BS27" s="387"/>
      <c r="BT27" s="387"/>
      <c r="BU27" s="388"/>
      <c r="BV27" s="386">
        <v>1214784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3510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5084000</v>
      </c>
      <c r="BO28" s="379"/>
      <c r="BP28" s="379"/>
      <c r="BQ28" s="379"/>
      <c r="BR28" s="379"/>
      <c r="BS28" s="379"/>
      <c r="BT28" s="379"/>
      <c r="BU28" s="380"/>
      <c r="BV28" s="378">
        <v>4661000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20</v>
      </c>
      <c r="M29" s="360"/>
      <c r="N29" s="360"/>
      <c r="O29" s="360"/>
      <c r="P29" s="361"/>
      <c r="Q29" s="359">
        <v>3350</v>
      </c>
      <c r="R29" s="360"/>
      <c r="S29" s="360"/>
      <c r="T29" s="360"/>
      <c r="U29" s="360"/>
      <c r="V29" s="361"/>
      <c r="W29" s="426"/>
      <c r="X29" s="427"/>
      <c r="Y29" s="428"/>
      <c r="Z29" s="356" t="s">
        <v>168</v>
      </c>
      <c r="AA29" s="357"/>
      <c r="AB29" s="357"/>
      <c r="AC29" s="357"/>
      <c r="AD29" s="357"/>
      <c r="AE29" s="357"/>
      <c r="AF29" s="357"/>
      <c r="AG29" s="358"/>
      <c r="AH29" s="359">
        <v>520</v>
      </c>
      <c r="AI29" s="360"/>
      <c r="AJ29" s="360"/>
      <c r="AK29" s="360"/>
      <c r="AL29" s="361"/>
      <c r="AM29" s="359">
        <v>1651499</v>
      </c>
      <c r="AN29" s="360"/>
      <c r="AO29" s="360"/>
      <c r="AP29" s="360"/>
      <c r="AQ29" s="360"/>
      <c r="AR29" s="361"/>
      <c r="AS29" s="359">
        <v>3176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1791072</v>
      </c>
      <c r="BO29" s="384"/>
      <c r="BP29" s="384"/>
      <c r="BQ29" s="384"/>
      <c r="BR29" s="384"/>
      <c r="BS29" s="384"/>
      <c r="BT29" s="384"/>
      <c r="BU29" s="385"/>
      <c r="BV29" s="383">
        <v>1549459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5515225</v>
      </c>
      <c r="BO30" s="387"/>
      <c r="BP30" s="387"/>
      <c r="BQ30" s="387"/>
      <c r="BR30" s="387"/>
      <c r="BS30" s="387"/>
      <c r="BT30" s="387"/>
      <c r="BU30" s="388"/>
      <c r="BV30" s="386">
        <v>4741764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長崎県病院企業団（五島市分）</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五島市農林総合開発公社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診療所事業特別会計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国民健康保険事業特別会計（直営診療施設勘定）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交通船事業特別会計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長崎県市町村総合事務組合（一般会計）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五島岐宿風力発電研究所</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公設小売市場事業特別会計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〃（市町村会館管理事業特別会計）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岐宿農研</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下水道事業特別会計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〃（市町村会館馬町別館管理事業特別会計）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五島風力発電</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IF('各会計、関係団体の財政状況及び健全化判断比率'!B38="","",'各会計、関係団体の財政状況及び健全化判断比率'!B38)</f>
        <v>港湾整備事業特別会計</v>
      </c>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〃（公平委員会特別会計）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嵯峨島旅客船</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〃（交通災害共済事業特別会計）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長崎県林業公社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長崎県後期高齢者医療広域連合（普通会計）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〃（後期高齢者医療事業会計）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80" t="s">
        <v>23</v>
      </c>
      <c r="C41" s="1181"/>
      <c r="D41" s="81"/>
      <c r="E41" s="1182" t="s">
        <v>24</v>
      </c>
      <c r="F41" s="1182"/>
      <c r="G41" s="1182"/>
      <c r="H41" s="1183"/>
      <c r="I41" s="82">
        <v>38978</v>
      </c>
      <c r="J41" s="83">
        <v>37698</v>
      </c>
      <c r="K41" s="83">
        <v>36895</v>
      </c>
      <c r="L41" s="83">
        <v>37285</v>
      </c>
      <c r="M41" s="84">
        <v>36684</v>
      </c>
    </row>
    <row r="42" spans="2:13" ht="27.75" customHeight="1">
      <c r="B42" s="1170"/>
      <c r="C42" s="1171"/>
      <c r="D42" s="85"/>
      <c r="E42" s="1174" t="s">
        <v>25</v>
      </c>
      <c r="F42" s="1174"/>
      <c r="G42" s="1174"/>
      <c r="H42" s="1175"/>
      <c r="I42" s="86">
        <v>447</v>
      </c>
      <c r="J42" s="87">
        <v>361</v>
      </c>
      <c r="K42" s="87">
        <v>291</v>
      </c>
      <c r="L42" s="87">
        <v>233</v>
      </c>
      <c r="M42" s="88">
        <v>194</v>
      </c>
    </row>
    <row r="43" spans="2:13" ht="27.75" customHeight="1">
      <c r="B43" s="1170"/>
      <c r="C43" s="1171"/>
      <c r="D43" s="85"/>
      <c r="E43" s="1174" t="s">
        <v>26</v>
      </c>
      <c r="F43" s="1174"/>
      <c r="G43" s="1174"/>
      <c r="H43" s="1175"/>
      <c r="I43" s="86">
        <v>1851</v>
      </c>
      <c r="J43" s="87">
        <v>1854</v>
      </c>
      <c r="K43" s="87">
        <v>1774</v>
      </c>
      <c r="L43" s="87">
        <v>1809</v>
      </c>
      <c r="M43" s="88">
        <v>1886</v>
      </c>
    </row>
    <row r="44" spans="2:13" ht="27.75" customHeight="1">
      <c r="B44" s="1170"/>
      <c r="C44" s="1171"/>
      <c r="D44" s="85"/>
      <c r="E44" s="1174" t="s">
        <v>27</v>
      </c>
      <c r="F44" s="1174"/>
      <c r="G44" s="1174"/>
      <c r="H44" s="1175"/>
      <c r="I44" s="86">
        <v>3128</v>
      </c>
      <c r="J44" s="87">
        <v>2978</v>
      </c>
      <c r="K44" s="87">
        <v>2847</v>
      </c>
      <c r="L44" s="87">
        <v>2724</v>
      </c>
      <c r="M44" s="88">
        <v>2579</v>
      </c>
    </row>
    <row r="45" spans="2:13" ht="27.75" customHeight="1">
      <c r="B45" s="1170"/>
      <c r="C45" s="1171"/>
      <c r="D45" s="85"/>
      <c r="E45" s="1174" t="s">
        <v>28</v>
      </c>
      <c r="F45" s="1174"/>
      <c r="G45" s="1174"/>
      <c r="H45" s="1175"/>
      <c r="I45" s="86">
        <v>4239</v>
      </c>
      <c r="J45" s="87">
        <v>3950</v>
      </c>
      <c r="K45" s="87">
        <v>3702</v>
      </c>
      <c r="L45" s="87">
        <v>3137</v>
      </c>
      <c r="M45" s="88">
        <v>2741</v>
      </c>
    </row>
    <row r="46" spans="2:13" ht="27.75" customHeight="1">
      <c r="B46" s="1170"/>
      <c r="C46" s="1171"/>
      <c r="D46" s="85"/>
      <c r="E46" s="1174" t="s">
        <v>29</v>
      </c>
      <c r="F46" s="1174"/>
      <c r="G46" s="1174"/>
      <c r="H46" s="1175"/>
      <c r="I46" s="86">
        <v>20</v>
      </c>
      <c r="J46" s="87">
        <v>19</v>
      </c>
      <c r="K46" s="87">
        <v>19</v>
      </c>
      <c r="L46" s="87">
        <v>18</v>
      </c>
      <c r="M46" s="88">
        <v>17</v>
      </c>
    </row>
    <row r="47" spans="2:13" ht="27.75" customHeight="1">
      <c r="B47" s="1170"/>
      <c r="C47" s="1171"/>
      <c r="D47" s="85"/>
      <c r="E47" s="1174" t="s">
        <v>30</v>
      </c>
      <c r="F47" s="1174"/>
      <c r="G47" s="1174"/>
      <c r="H47" s="1175"/>
      <c r="I47" s="86" t="s">
        <v>480</v>
      </c>
      <c r="J47" s="87" t="s">
        <v>480</v>
      </c>
      <c r="K47" s="87" t="s">
        <v>480</v>
      </c>
      <c r="L47" s="87" t="s">
        <v>480</v>
      </c>
      <c r="M47" s="88" t="s">
        <v>480</v>
      </c>
    </row>
    <row r="48" spans="2:13" ht="27.75" customHeight="1">
      <c r="B48" s="1172"/>
      <c r="C48" s="1173"/>
      <c r="D48" s="85"/>
      <c r="E48" s="1174" t="s">
        <v>31</v>
      </c>
      <c r="F48" s="1174"/>
      <c r="G48" s="1174"/>
      <c r="H48" s="1175"/>
      <c r="I48" s="86" t="s">
        <v>480</v>
      </c>
      <c r="J48" s="87" t="s">
        <v>480</v>
      </c>
      <c r="K48" s="87" t="s">
        <v>480</v>
      </c>
      <c r="L48" s="87" t="s">
        <v>480</v>
      </c>
      <c r="M48" s="88" t="s">
        <v>480</v>
      </c>
    </row>
    <row r="49" spans="2:13" ht="27.75" customHeight="1">
      <c r="B49" s="1168" t="s">
        <v>32</v>
      </c>
      <c r="C49" s="1169"/>
      <c r="D49" s="89"/>
      <c r="E49" s="1174" t="s">
        <v>33</v>
      </c>
      <c r="F49" s="1174"/>
      <c r="G49" s="1174"/>
      <c r="H49" s="1175"/>
      <c r="I49" s="86">
        <v>7837</v>
      </c>
      <c r="J49" s="87">
        <v>8198</v>
      </c>
      <c r="K49" s="87">
        <v>9460</v>
      </c>
      <c r="L49" s="87">
        <v>9133</v>
      </c>
      <c r="M49" s="88">
        <v>9882</v>
      </c>
    </row>
    <row r="50" spans="2:13" ht="27.75" customHeight="1">
      <c r="B50" s="1170"/>
      <c r="C50" s="1171"/>
      <c r="D50" s="85"/>
      <c r="E50" s="1174" t="s">
        <v>34</v>
      </c>
      <c r="F50" s="1174"/>
      <c r="G50" s="1174"/>
      <c r="H50" s="1175"/>
      <c r="I50" s="86">
        <v>2364</v>
      </c>
      <c r="J50" s="87">
        <v>1983</v>
      </c>
      <c r="K50" s="87">
        <v>1692</v>
      </c>
      <c r="L50" s="87">
        <v>1659</v>
      </c>
      <c r="M50" s="88">
        <v>1555</v>
      </c>
    </row>
    <row r="51" spans="2:13" ht="27.75" customHeight="1">
      <c r="B51" s="1172"/>
      <c r="C51" s="1173"/>
      <c r="D51" s="85"/>
      <c r="E51" s="1174" t="s">
        <v>35</v>
      </c>
      <c r="F51" s="1174"/>
      <c r="G51" s="1174"/>
      <c r="H51" s="1175"/>
      <c r="I51" s="86">
        <v>29243</v>
      </c>
      <c r="J51" s="87">
        <v>28500</v>
      </c>
      <c r="K51" s="87">
        <v>28945</v>
      </c>
      <c r="L51" s="87">
        <v>29665</v>
      </c>
      <c r="M51" s="88">
        <v>29863</v>
      </c>
    </row>
    <row r="52" spans="2:13" ht="27.75" customHeight="1" thickBot="1">
      <c r="B52" s="1176" t="s">
        <v>36</v>
      </c>
      <c r="C52" s="1177"/>
      <c r="D52" s="90"/>
      <c r="E52" s="1178" t="s">
        <v>37</v>
      </c>
      <c r="F52" s="1178"/>
      <c r="G52" s="1178"/>
      <c r="H52" s="1179"/>
      <c r="I52" s="91">
        <v>9219</v>
      </c>
      <c r="J52" s="92">
        <v>8180</v>
      </c>
      <c r="K52" s="92">
        <v>5430</v>
      </c>
      <c r="L52" s="92">
        <v>4750</v>
      </c>
      <c r="M52" s="93">
        <v>2802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99796</v>
      </c>
      <c r="E3" s="116"/>
      <c r="F3" s="117">
        <v>78670</v>
      </c>
      <c r="G3" s="118"/>
      <c r="H3" s="119"/>
    </row>
    <row r="4" spans="1:8">
      <c r="A4" s="120"/>
      <c r="B4" s="121"/>
      <c r="C4" s="122"/>
      <c r="D4" s="123">
        <v>45902</v>
      </c>
      <c r="E4" s="124"/>
      <c r="F4" s="125">
        <v>38094</v>
      </c>
      <c r="G4" s="126"/>
      <c r="H4" s="127"/>
    </row>
    <row r="5" spans="1:8">
      <c r="A5" s="108" t="s">
        <v>512</v>
      </c>
      <c r="B5" s="113"/>
      <c r="C5" s="114"/>
      <c r="D5" s="115">
        <v>85134</v>
      </c>
      <c r="E5" s="116"/>
      <c r="F5" s="117">
        <v>67201</v>
      </c>
      <c r="G5" s="118"/>
      <c r="H5" s="119"/>
    </row>
    <row r="6" spans="1:8">
      <c r="A6" s="120"/>
      <c r="B6" s="121"/>
      <c r="C6" s="122"/>
      <c r="D6" s="123">
        <v>50347</v>
      </c>
      <c r="E6" s="124"/>
      <c r="F6" s="125">
        <v>35210</v>
      </c>
      <c r="G6" s="126"/>
      <c r="H6" s="127"/>
    </row>
    <row r="7" spans="1:8">
      <c r="A7" s="108" t="s">
        <v>513</v>
      </c>
      <c r="B7" s="113"/>
      <c r="C7" s="114"/>
      <c r="D7" s="115">
        <v>82494</v>
      </c>
      <c r="E7" s="116"/>
      <c r="F7" s="117">
        <v>75709</v>
      </c>
      <c r="G7" s="118"/>
      <c r="H7" s="119"/>
    </row>
    <row r="8" spans="1:8">
      <c r="A8" s="120"/>
      <c r="B8" s="121"/>
      <c r="C8" s="122"/>
      <c r="D8" s="123">
        <v>40310</v>
      </c>
      <c r="E8" s="124"/>
      <c r="F8" s="125">
        <v>35212</v>
      </c>
      <c r="G8" s="126"/>
      <c r="H8" s="127"/>
    </row>
    <row r="9" spans="1:8">
      <c r="A9" s="108" t="s">
        <v>514</v>
      </c>
      <c r="B9" s="113"/>
      <c r="C9" s="114"/>
      <c r="D9" s="115">
        <v>156338</v>
      </c>
      <c r="E9" s="116"/>
      <c r="F9" s="117">
        <v>90961</v>
      </c>
      <c r="G9" s="118"/>
      <c r="H9" s="119"/>
    </row>
    <row r="10" spans="1:8">
      <c r="A10" s="120"/>
      <c r="B10" s="121"/>
      <c r="C10" s="122"/>
      <c r="D10" s="123">
        <v>97771</v>
      </c>
      <c r="E10" s="124"/>
      <c r="F10" s="125">
        <v>37720</v>
      </c>
      <c r="G10" s="126"/>
      <c r="H10" s="127"/>
    </row>
    <row r="11" spans="1:8">
      <c r="A11" s="108" t="s">
        <v>515</v>
      </c>
      <c r="B11" s="113"/>
      <c r="C11" s="114"/>
      <c r="D11" s="115">
        <v>128474</v>
      </c>
      <c r="E11" s="116"/>
      <c r="F11" s="117">
        <v>106614</v>
      </c>
      <c r="G11" s="118"/>
      <c r="H11" s="119"/>
    </row>
    <row r="12" spans="1:8">
      <c r="A12" s="120"/>
      <c r="B12" s="121"/>
      <c r="C12" s="128"/>
      <c r="D12" s="123">
        <v>60262</v>
      </c>
      <c r="E12" s="124"/>
      <c r="F12" s="125">
        <v>45545</v>
      </c>
      <c r="G12" s="126"/>
      <c r="H12" s="127"/>
    </row>
    <row r="13" spans="1:8">
      <c r="A13" s="108"/>
      <c r="B13" s="113"/>
      <c r="C13" s="129"/>
      <c r="D13" s="130">
        <v>110447</v>
      </c>
      <c r="E13" s="131"/>
      <c r="F13" s="132">
        <v>83831</v>
      </c>
      <c r="G13" s="133"/>
      <c r="H13" s="119"/>
    </row>
    <row r="14" spans="1:8">
      <c r="A14" s="120"/>
      <c r="B14" s="121"/>
      <c r="C14" s="122"/>
      <c r="D14" s="123">
        <v>58918</v>
      </c>
      <c r="E14" s="124"/>
      <c r="F14" s="125">
        <v>38356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3.39</v>
      </c>
      <c r="C19" s="134">
        <f>ROUND(VALUE(SUBSTITUTE(実質収支比率等に係る経年分析!G$48,"▲","-")),2)</f>
        <v>5.05</v>
      </c>
      <c r="D19" s="134">
        <f>ROUND(VALUE(SUBSTITUTE(実質収支比率等に係る経年分析!H$48,"▲","-")),2)</f>
        <v>4.8899999999999997</v>
      </c>
      <c r="E19" s="134">
        <f>ROUND(VALUE(SUBSTITUTE(実質収支比率等に係る経年分析!I$48,"▲","-")),2)</f>
        <v>4.6500000000000004</v>
      </c>
      <c r="F19" s="134">
        <f>ROUND(VALUE(SUBSTITUTE(実質収支比率等に係る経年分析!J$48,"▲","-")),2)</f>
        <v>4.79</v>
      </c>
    </row>
    <row r="20" spans="1:11">
      <c r="A20" s="134" t="s">
        <v>42</v>
      </c>
      <c r="B20" s="134">
        <f>ROUND(VALUE(SUBSTITUTE(実質収支比率等に係る経年分析!F$47,"▲","-")),2)</f>
        <v>16.95</v>
      </c>
      <c r="C20" s="134">
        <f>ROUND(VALUE(SUBSTITUTE(実質収支比率等に係る経年分析!G$47,"▲","-")),2)</f>
        <v>19.87</v>
      </c>
      <c r="D20" s="134">
        <f>ROUND(VALUE(SUBSTITUTE(実質収支比率等に係る経年分析!H$47,"▲","-")),2)</f>
        <v>26.06</v>
      </c>
      <c r="E20" s="134">
        <f>ROUND(VALUE(SUBSTITUTE(実質収支比率等に係る経年分析!I$47,"▲","-")),2)</f>
        <v>25.95</v>
      </c>
      <c r="F20" s="134">
        <f>ROUND(VALUE(SUBSTITUTE(実質収支比率等に係る経年分析!J$47,"▲","-")),2)</f>
        <v>28.59</v>
      </c>
    </row>
    <row r="21" spans="1:11">
      <c r="A21" s="134" t="s">
        <v>43</v>
      </c>
      <c r="B21" s="134">
        <f>IF(ISNUMBER(VALUE(SUBSTITUTE(実質収支比率等に係る経年分析!F$49,"▲","-"))),ROUND(VALUE(SUBSTITUTE(実質収支比率等に係る経年分析!F$49,"▲","-")),2),NA())</f>
        <v>5.8</v>
      </c>
      <c r="C21" s="134">
        <f>IF(ISNUMBER(VALUE(SUBSTITUTE(実質収支比率等に係る経年分析!G$49,"▲","-"))),ROUND(VALUE(SUBSTITUTE(実質収支比率等に係る経年分析!G$49,"▲","-")),2),NA())</f>
        <v>4.88</v>
      </c>
      <c r="D21" s="134">
        <f>IF(ISNUMBER(VALUE(SUBSTITUTE(実質収支比率等に係る経年分析!H$49,"▲","-"))),ROUND(VALUE(SUBSTITUTE(実質収支比率等に係る経年分析!H$49,"▲","-")),2),NA())</f>
        <v>5.55</v>
      </c>
      <c r="E21" s="134">
        <f>IF(ISNUMBER(VALUE(SUBSTITUTE(実質収支比率等に係る経年分析!I$49,"▲","-"))),ROUND(VALUE(SUBSTITUTE(実質収支比率等に係る経年分析!I$49,"▲","-")),2),NA())</f>
        <v>2.35</v>
      </c>
      <c r="F21" s="134">
        <f>IF(ISNUMBER(VALUE(SUBSTITUTE(実質収支比率等に係る経年分析!J$49,"▲","-"))),ROUND(VALUE(SUBSTITUTE(実質収支比率等に係る経年分析!J$49,"▲","-")),2),NA())</f>
        <v>4.51</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国民健康保険事業特別会計（事業勘定）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0.02</v>
      </c>
    </row>
    <row r="34" spans="1:16">
      <c r="A34" s="135" t="str">
        <f>IF(連結実質赤字比率に係る赤字・黒字の構成分析!C$36="",NA(),連結実質赤字比率に係る赤字・黒字の構成分析!C$36)</f>
        <v>介護保険事業特別会計（事業勘定）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0.55000000000000004</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4.3099999999999996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4.8899999999999997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4.6500000000000004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4.78</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3763</v>
      </c>
      <c r="E42" s="136"/>
      <c r="F42" s="136"/>
      <c r="G42" s="136">
        <f>'実質公債費比率（分子）の構造'!L$52</f>
        <v>3895</v>
      </c>
      <c r="H42" s="136"/>
      <c r="I42" s="136"/>
      <c r="J42" s="136">
        <f>'実質公債費比率（分子）の構造'!M$52</f>
        <v>3656</v>
      </c>
      <c r="K42" s="136"/>
      <c r="L42" s="136"/>
      <c r="M42" s="136">
        <f>'実質公債費比率（分子）の構造'!N$52</f>
        <v>3670</v>
      </c>
      <c r="N42" s="136"/>
      <c r="O42" s="136"/>
      <c r="P42" s="136">
        <f>'実質公債費比率（分子）の構造'!O$52</f>
        <v>3725</v>
      </c>
    </row>
    <row r="43" spans="1:16">
      <c r="A43" s="136" t="s">
        <v>51</v>
      </c>
      <c r="B43" s="136">
        <f>'実質公債費比率（分子）の構造'!K$51</f>
        <v>5</v>
      </c>
      <c r="C43" s="136"/>
      <c r="D43" s="136"/>
      <c r="E43" s="136">
        <f>'実質公債費比率（分子）の構造'!L$51</f>
        <v>2</v>
      </c>
      <c r="F43" s="136"/>
      <c r="G43" s="136"/>
      <c r="H43" s="136">
        <f>'実質公債費比率（分子）の構造'!M$51</f>
        <v>3</v>
      </c>
      <c r="I43" s="136"/>
      <c r="J43" s="136"/>
      <c r="K43" s="136" t="str">
        <f>'実質公債費比率（分子）の構造'!N$51</f>
        <v>-</v>
      </c>
      <c r="L43" s="136"/>
      <c r="M43" s="136"/>
      <c r="N43" s="136">
        <f>'実質公債費比率（分子）の構造'!O$51</f>
        <v>0</v>
      </c>
      <c r="O43" s="136"/>
      <c r="P43" s="136"/>
    </row>
    <row r="44" spans="1:16">
      <c r="A44" s="136" t="s">
        <v>52</v>
      </c>
      <c r="B44" s="136">
        <f>'実質公債費比率（分子）の構造'!K$50</f>
        <v>114</v>
      </c>
      <c r="C44" s="136"/>
      <c r="D44" s="136"/>
      <c r="E44" s="136">
        <f>'実質公債費比率（分子）の構造'!L$50</f>
        <v>104</v>
      </c>
      <c r="F44" s="136"/>
      <c r="G44" s="136"/>
      <c r="H44" s="136">
        <f>'実質公債費比率（分子）の構造'!M$50</f>
        <v>85</v>
      </c>
      <c r="I44" s="136"/>
      <c r="J44" s="136"/>
      <c r="K44" s="136">
        <f>'実質公債費比率（分子）の構造'!N$50</f>
        <v>69</v>
      </c>
      <c r="L44" s="136"/>
      <c r="M44" s="136"/>
      <c r="N44" s="136">
        <f>'実質公債費比率（分子）の構造'!O$50</f>
        <v>50</v>
      </c>
      <c r="O44" s="136"/>
      <c r="P44" s="136"/>
    </row>
    <row r="45" spans="1:16">
      <c r="A45" s="136" t="s">
        <v>53</v>
      </c>
      <c r="B45" s="136">
        <f>'実質公債費比率（分子）の構造'!K$49</f>
        <v>250</v>
      </c>
      <c r="C45" s="136"/>
      <c r="D45" s="136"/>
      <c r="E45" s="136">
        <f>'実質公債費比率（分子）の構造'!L$49</f>
        <v>251</v>
      </c>
      <c r="F45" s="136"/>
      <c r="G45" s="136"/>
      <c r="H45" s="136">
        <f>'実質公債費比率（分子）の構造'!M$49</f>
        <v>249</v>
      </c>
      <c r="I45" s="136"/>
      <c r="J45" s="136"/>
      <c r="K45" s="136">
        <f>'実質公債費比率（分子）の構造'!N$49</f>
        <v>252</v>
      </c>
      <c r="L45" s="136"/>
      <c r="M45" s="136"/>
      <c r="N45" s="136">
        <f>'実質公債費比率（分子）の構造'!O$49</f>
        <v>259</v>
      </c>
      <c r="O45" s="136"/>
      <c r="P45" s="136"/>
    </row>
    <row r="46" spans="1:16">
      <c r="A46" s="136" t="s">
        <v>54</v>
      </c>
      <c r="B46" s="136">
        <f>'実質公債費比率（分子）の構造'!K$48</f>
        <v>199</v>
      </c>
      <c r="C46" s="136"/>
      <c r="D46" s="136"/>
      <c r="E46" s="136">
        <f>'実質公債費比率（分子）の構造'!L$48</f>
        <v>207</v>
      </c>
      <c r="F46" s="136"/>
      <c r="G46" s="136"/>
      <c r="H46" s="136">
        <f>'実質公債費比率（分子）の構造'!M$48</f>
        <v>189</v>
      </c>
      <c r="I46" s="136"/>
      <c r="J46" s="136"/>
      <c r="K46" s="136">
        <f>'実質公債費比率（分子）の構造'!N$48</f>
        <v>201</v>
      </c>
      <c r="L46" s="136"/>
      <c r="M46" s="136"/>
      <c r="N46" s="136">
        <f>'実質公債費比率（分子）の構造'!O$48</f>
        <v>217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5220</v>
      </c>
      <c r="C49" s="136"/>
      <c r="D49" s="136"/>
      <c r="E49" s="136">
        <f>'実質公債費比率（分子）の構造'!L$45</f>
        <v>4854</v>
      </c>
      <c r="F49" s="136"/>
      <c r="G49" s="136"/>
      <c r="H49" s="136">
        <f>'実質公債費比率（分子）の構造'!M$45</f>
        <v>4798</v>
      </c>
      <c r="I49" s="136"/>
      <c r="J49" s="136"/>
      <c r="K49" s="136">
        <f>'実質公債費比率（分子）の構造'!N$45</f>
        <v>4811</v>
      </c>
      <c r="L49" s="136"/>
      <c r="M49" s="136"/>
      <c r="N49" s="136">
        <f>'実質公債費比率（分子）の構造'!O$45</f>
        <v>4399</v>
      </c>
      <c r="O49" s="136"/>
      <c r="P49" s="136"/>
    </row>
    <row r="50" spans="1:16">
      <c r="A50" s="136" t="s">
        <v>58</v>
      </c>
      <c r="B50" s="136" t="e">
        <f>NA()</f>
        <v>#N/A</v>
      </c>
      <c r="C50" s="136">
        <f>IF(ISNUMBER('実質公債費比率（分子）の構造'!K$53),'実質公債費比率（分子）の構造'!K$53,NA())</f>
        <v>2025</v>
      </c>
      <c r="D50" s="136" t="e">
        <f>NA()</f>
        <v>#N/A</v>
      </c>
      <c r="E50" s="136" t="e">
        <f>NA()</f>
        <v>#N/A</v>
      </c>
      <c r="F50" s="136">
        <f>IF(ISNUMBER('実質公債費比率（分子）の構造'!L$53),'実質公債費比率（分子）の構造'!L$53,NA())</f>
        <v>1523</v>
      </c>
      <c r="G50" s="136" t="e">
        <f>NA()</f>
        <v>#N/A</v>
      </c>
      <c r="H50" s="136" t="e">
        <f>NA()</f>
        <v>#N/A</v>
      </c>
      <c r="I50" s="136">
        <f>IF(ISNUMBER('実質公債費比率（分子）の構造'!M$53),'実質公債費比率（分子）の構造'!M$53,NA())</f>
        <v>1668</v>
      </c>
      <c r="J50" s="136" t="e">
        <f>NA()</f>
        <v>#N/A</v>
      </c>
      <c r="K50" s="136" t="e">
        <f>NA()</f>
        <v>#N/A</v>
      </c>
      <c r="L50" s="136">
        <f>IF(ISNUMBER('実質公債費比率（分子）の構造'!N$53),'実質公債費比率（分子）の構造'!N$53,NA())</f>
        <v>1663</v>
      </c>
      <c r="M50" s="136" t="e">
        <f>NA()</f>
        <v>#N/A</v>
      </c>
      <c r="N50" s="136" t="e">
        <f>NA()</f>
        <v>#N/A</v>
      </c>
      <c r="O50" s="136">
        <f>IF(ISNUMBER('実質公債費比率（分子）の構造'!O$53),'実質公債費比率（分子）の構造'!O$53,NA())</f>
        <v>1200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29243</v>
      </c>
      <c r="E56" s="135"/>
      <c r="F56" s="135"/>
      <c r="G56" s="135">
        <f>'将来負担比率（分子）の構造'!J$51</f>
        <v>28500</v>
      </c>
      <c r="H56" s="135"/>
      <c r="I56" s="135"/>
      <c r="J56" s="135">
        <f>'将来負担比率（分子）の構造'!K$51</f>
        <v>28945</v>
      </c>
      <c r="K56" s="135"/>
      <c r="L56" s="135"/>
      <c r="M56" s="135">
        <f>'将来負担比率（分子）の構造'!L$51</f>
        <v>29665</v>
      </c>
      <c r="N56" s="135"/>
      <c r="O56" s="135"/>
      <c r="P56" s="135">
        <f>'将来負担比率（分子）の構造'!M$51</f>
        <v>29863</v>
      </c>
    </row>
    <row r="57" spans="1:16">
      <c r="A57" s="135" t="s">
        <v>34</v>
      </c>
      <c r="B57" s="135"/>
      <c r="C57" s="135"/>
      <c r="D57" s="135">
        <f>'将来負担比率（分子）の構造'!I$50</f>
        <v>2364</v>
      </c>
      <c r="E57" s="135"/>
      <c r="F57" s="135"/>
      <c r="G57" s="135">
        <f>'将来負担比率（分子）の構造'!J$50</f>
        <v>1983</v>
      </c>
      <c r="H57" s="135"/>
      <c r="I57" s="135"/>
      <c r="J57" s="135">
        <f>'将来負担比率（分子）の構造'!K$50</f>
        <v>1692</v>
      </c>
      <c r="K57" s="135"/>
      <c r="L57" s="135"/>
      <c r="M57" s="135">
        <f>'将来負担比率（分子）の構造'!L$50</f>
        <v>1659</v>
      </c>
      <c r="N57" s="135"/>
      <c r="O57" s="135"/>
      <c r="P57" s="135">
        <f>'将来負担比率（分子）の構造'!M$50</f>
        <v>1555</v>
      </c>
    </row>
    <row r="58" spans="1:16">
      <c r="A58" s="135" t="s">
        <v>33</v>
      </c>
      <c r="B58" s="135"/>
      <c r="C58" s="135"/>
      <c r="D58" s="135">
        <f>'将来負担比率（分子）の構造'!I$49</f>
        <v>7837</v>
      </c>
      <c r="E58" s="135"/>
      <c r="F58" s="135"/>
      <c r="G58" s="135">
        <f>'将来負担比率（分子）の構造'!J$49</f>
        <v>8198</v>
      </c>
      <c r="H58" s="135"/>
      <c r="I58" s="135"/>
      <c r="J58" s="135">
        <f>'将来負担比率（分子）の構造'!K$49</f>
        <v>9460</v>
      </c>
      <c r="K58" s="135"/>
      <c r="L58" s="135"/>
      <c r="M58" s="135">
        <f>'将来負担比率（分子）の構造'!L$49</f>
        <v>9133</v>
      </c>
      <c r="N58" s="135"/>
      <c r="O58" s="135"/>
      <c r="P58" s="135">
        <f>'将来負担比率（分子）の構造'!M$49</f>
        <v>9882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20</v>
      </c>
      <c r="C61" s="135"/>
      <c r="D61" s="135"/>
      <c r="E61" s="135">
        <f>'将来負担比率（分子）の構造'!J$46</f>
        <v>19</v>
      </c>
      <c r="F61" s="135"/>
      <c r="G61" s="135"/>
      <c r="H61" s="135">
        <f>'将来負担比率（分子）の構造'!K$46</f>
        <v>19</v>
      </c>
      <c r="I61" s="135"/>
      <c r="J61" s="135"/>
      <c r="K61" s="135">
        <f>'将来負担比率（分子）の構造'!L$46</f>
        <v>18</v>
      </c>
      <c r="L61" s="135"/>
      <c r="M61" s="135"/>
      <c r="N61" s="135">
        <f>'将来負担比率（分子）の構造'!M$46</f>
        <v>17</v>
      </c>
      <c r="O61" s="135"/>
      <c r="P61" s="135"/>
    </row>
    <row r="62" spans="1:16">
      <c r="A62" s="135" t="s">
        <v>28</v>
      </c>
      <c r="B62" s="135">
        <f>'将来負担比率（分子）の構造'!I$45</f>
        <v>4239</v>
      </c>
      <c r="C62" s="135"/>
      <c r="D62" s="135"/>
      <c r="E62" s="135">
        <f>'将来負担比率（分子）の構造'!J$45</f>
        <v>3950</v>
      </c>
      <c r="F62" s="135"/>
      <c r="G62" s="135"/>
      <c r="H62" s="135">
        <f>'将来負担比率（分子）の構造'!K$45</f>
        <v>3702</v>
      </c>
      <c r="I62" s="135"/>
      <c r="J62" s="135"/>
      <c r="K62" s="135">
        <f>'将来負担比率（分子）の構造'!L$45</f>
        <v>3137</v>
      </c>
      <c r="L62" s="135"/>
      <c r="M62" s="135"/>
      <c r="N62" s="135">
        <f>'将来負担比率（分子）の構造'!M$45</f>
        <v>2741</v>
      </c>
      <c r="O62" s="135"/>
      <c r="P62" s="135"/>
    </row>
    <row r="63" spans="1:16">
      <c r="A63" s="135" t="s">
        <v>27</v>
      </c>
      <c r="B63" s="135">
        <f>'将来負担比率（分子）の構造'!I$44</f>
        <v>3128</v>
      </c>
      <c r="C63" s="135"/>
      <c r="D63" s="135"/>
      <c r="E63" s="135">
        <f>'将来負担比率（分子）の構造'!J$44</f>
        <v>2978</v>
      </c>
      <c r="F63" s="135"/>
      <c r="G63" s="135"/>
      <c r="H63" s="135">
        <f>'将来負担比率（分子）の構造'!K$44</f>
        <v>2847</v>
      </c>
      <c r="I63" s="135"/>
      <c r="J63" s="135"/>
      <c r="K63" s="135">
        <f>'将来負担比率（分子）の構造'!L$44</f>
        <v>2724</v>
      </c>
      <c r="L63" s="135"/>
      <c r="M63" s="135"/>
      <c r="N63" s="135">
        <f>'将来負担比率（分子）の構造'!M$44</f>
        <v>2579</v>
      </c>
      <c r="O63" s="135"/>
      <c r="P63" s="135"/>
    </row>
    <row r="64" spans="1:16">
      <c r="A64" s="135" t="s">
        <v>26</v>
      </c>
      <c r="B64" s="135">
        <f>'将来負担比率（分子）の構造'!I$43</f>
        <v>1851</v>
      </c>
      <c r="C64" s="135"/>
      <c r="D64" s="135"/>
      <c r="E64" s="135">
        <f>'将来負担比率（分子）の構造'!J$43</f>
        <v>1854</v>
      </c>
      <c r="F64" s="135"/>
      <c r="G64" s="135"/>
      <c r="H64" s="135">
        <f>'将来負担比率（分子）の構造'!K$43</f>
        <v>1774</v>
      </c>
      <c r="I64" s="135"/>
      <c r="J64" s="135"/>
      <c r="K64" s="135">
        <f>'将来負担比率（分子）の構造'!L$43</f>
        <v>1809</v>
      </c>
      <c r="L64" s="135"/>
      <c r="M64" s="135"/>
      <c r="N64" s="135">
        <f>'将来負担比率（分子）の構造'!M$43</f>
        <v>1886</v>
      </c>
      <c r="O64" s="135"/>
      <c r="P64" s="135"/>
    </row>
    <row r="65" spans="1:16">
      <c r="A65" s="135" t="s">
        <v>25</v>
      </c>
      <c r="B65" s="135">
        <f>'将来負担比率（分子）の構造'!I$42</f>
        <v>447</v>
      </c>
      <c r="C65" s="135"/>
      <c r="D65" s="135"/>
      <c r="E65" s="135">
        <f>'将来負担比率（分子）の構造'!J$42</f>
        <v>361</v>
      </c>
      <c r="F65" s="135"/>
      <c r="G65" s="135"/>
      <c r="H65" s="135">
        <f>'将来負担比率（分子）の構造'!K$42</f>
        <v>291</v>
      </c>
      <c r="I65" s="135"/>
      <c r="J65" s="135"/>
      <c r="K65" s="135">
        <f>'将来負担比率（分子）の構造'!L$42</f>
        <v>233</v>
      </c>
      <c r="L65" s="135"/>
      <c r="M65" s="135"/>
      <c r="N65" s="135">
        <f>'将来負担比率（分子）の構造'!M$42</f>
        <v>194</v>
      </c>
      <c r="O65" s="135"/>
      <c r="P65" s="135"/>
    </row>
    <row r="66" spans="1:16">
      <c r="A66" s="135" t="s">
        <v>24</v>
      </c>
      <c r="B66" s="135">
        <f>'将来負担比率（分子）の構造'!I$41</f>
        <v>38978</v>
      </c>
      <c r="C66" s="135"/>
      <c r="D66" s="135"/>
      <c r="E66" s="135">
        <f>'将来負担比率（分子）の構造'!J$41</f>
        <v>37698</v>
      </c>
      <c r="F66" s="135"/>
      <c r="G66" s="135"/>
      <c r="H66" s="135">
        <f>'将来負担比率（分子）の構造'!K$41</f>
        <v>36895</v>
      </c>
      <c r="I66" s="135"/>
      <c r="J66" s="135"/>
      <c r="K66" s="135">
        <f>'将来負担比率（分子）の構造'!L$41</f>
        <v>37285</v>
      </c>
      <c r="L66" s="135"/>
      <c r="M66" s="135"/>
      <c r="N66" s="135">
        <f>'将来負担比率（分子）の構造'!M$41</f>
        <v>36684</v>
      </c>
      <c r="O66" s="135"/>
      <c r="P66" s="135"/>
    </row>
    <row r="67" spans="1:16">
      <c r="A67" s="135" t="s">
        <v>62</v>
      </c>
      <c r="B67" s="135" t="e">
        <f>NA()</f>
        <v>#N/A</v>
      </c>
      <c r="C67" s="135">
        <f>IF(ISNUMBER('将来負担比率（分子）の構造'!I$52), IF('将来負担比率（分子）の構造'!I$52 &lt; 0, 0, '将来負担比率（分子）の構造'!I$52), NA())</f>
        <v>9219</v>
      </c>
      <c r="D67" s="135" t="e">
        <f>NA()</f>
        <v>#N/A</v>
      </c>
      <c r="E67" s="135" t="e">
        <f>NA()</f>
        <v>#N/A</v>
      </c>
      <c r="F67" s="135">
        <f>IF(ISNUMBER('将来負担比率（分子）の構造'!J$52), IF('将来負担比率（分子）の構造'!J$52 &lt; 0, 0, '将来負担比率（分子）の構造'!J$52), NA())</f>
        <v>8180</v>
      </c>
      <c r="G67" s="135" t="e">
        <f>NA()</f>
        <v>#N/A</v>
      </c>
      <c r="H67" s="135" t="e">
        <f>NA()</f>
        <v>#N/A</v>
      </c>
      <c r="I67" s="135">
        <f>IF(ISNUMBER('将来負担比率（分子）の構造'!K$52), IF('将来負担比率（分子）の構造'!K$52 &lt; 0, 0, '将来負担比率（分子）の構造'!K$52), NA())</f>
        <v>5430</v>
      </c>
      <c r="J67" s="135" t="e">
        <f>NA()</f>
        <v>#N/A</v>
      </c>
      <c r="K67" s="135" t="e">
        <f>NA()</f>
        <v>#N/A</v>
      </c>
      <c r="L67" s="135">
        <f>IF(ISNUMBER('将来負担比率（分子）の構造'!L$52), IF('将来負担比率（分子）の構造'!L$52 &lt; 0, 0, '将来負担比率（分子）の構造'!L$52), NA())</f>
        <v>4750</v>
      </c>
      <c r="M67" s="135" t="e">
        <f>NA()</f>
        <v>#N/A</v>
      </c>
      <c r="N67" s="135" t="e">
        <f>NA()</f>
        <v>#N/A</v>
      </c>
      <c r="O67" s="135">
        <f>IF(ISNUMBER('将来負担比率（分子）の構造'!M$52), IF('将来負担比率（分子）の構造'!M$52 &lt; 0, 0, '将来負担比率（分子）の構造'!M$52), NA())</f>
        <v>2802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3371904</v>
      </c>
      <c r="S5" s="639"/>
      <c r="T5" s="639"/>
      <c r="U5" s="639"/>
      <c r="V5" s="639"/>
      <c r="W5" s="639"/>
      <c r="X5" s="639"/>
      <c r="Y5" s="686"/>
      <c r="Z5" s="699">
        <v>10.3</v>
      </c>
      <c r="AA5" s="699"/>
      <c r="AB5" s="699"/>
      <c r="AC5" s="699"/>
      <c r="AD5" s="700">
        <v>3228118</v>
      </c>
      <c r="AE5" s="700"/>
      <c r="AF5" s="700"/>
      <c r="AG5" s="700"/>
      <c r="AH5" s="700"/>
      <c r="AI5" s="700"/>
      <c r="AJ5" s="700"/>
      <c r="AK5" s="700"/>
      <c r="AL5" s="687">
        <v>19.100000000000001</v>
      </c>
      <c r="AM5" s="656"/>
      <c r="AN5" s="656"/>
      <c r="AO5" s="688"/>
      <c r="AP5" s="675" t="s">
        <v>206</v>
      </c>
      <c r="AQ5" s="676"/>
      <c r="AR5" s="676"/>
      <c r="AS5" s="676"/>
      <c r="AT5" s="676"/>
      <c r="AU5" s="676"/>
      <c r="AV5" s="676"/>
      <c r="AW5" s="676"/>
      <c r="AX5" s="676"/>
      <c r="AY5" s="676"/>
      <c r="AZ5" s="676"/>
      <c r="BA5" s="676"/>
      <c r="BB5" s="676"/>
      <c r="BC5" s="676"/>
      <c r="BD5" s="676"/>
      <c r="BE5" s="676"/>
      <c r="BF5" s="677"/>
      <c r="BG5" s="588">
        <v>3225756</v>
      </c>
      <c r="BH5" s="589"/>
      <c r="BI5" s="589"/>
      <c r="BJ5" s="589"/>
      <c r="BK5" s="589"/>
      <c r="BL5" s="589"/>
      <c r="BM5" s="589"/>
      <c r="BN5" s="590"/>
      <c r="BO5" s="641">
        <v>95.7</v>
      </c>
      <c r="BP5" s="641"/>
      <c r="BQ5" s="641"/>
      <c r="BR5" s="641"/>
      <c r="BS5" s="642">
        <v>13495</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224145</v>
      </c>
      <c r="S6" s="589"/>
      <c r="T6" s="589"/>
      <c r="U6" s="589"/>
      <c r="V6" s="589"/>
      <c r="W6" s="589"/>
      <c r="X6" s="589"/>
      <c r="Y6" s="590"/>
      <c r="Z6" s="641">
        <v>0.7</v>
      </c>
      <c r="AA6" s="641"/>
      <c r="AB6" s="641"/>
      <c r="AC6" s="641"/>
      <c r="AD6" s="642">
        <v>224145</v>
      </c>
      <c r="AE6" s="642"/>
      <c r="AF6" s="642"/>
      <c r="AG6" s="642"/>
      <c r="AH6" s="642"/>
      <c r="AI6" s="642"/>
      <c r="AJ6" s="642"/>
      <c r="AK6" s="642"/>
      <c r="AL6" s="611">
        <v>1.3</v>
      </c>
      <c r="AM6" s="643"/>
      <c r="AN6" s="643"/>
      <c r="AO6" s="644"/>
      <c r="AP6" s="585" t="s">
        <v>211</v>
      </c>
      <c r="AQ6" s="586"/>
      <c r="AR6" s="586"/>
      <c r="AS6" s="586"/>
      <c r="AT6" s="586"/>
      <c r="AU6" s="586"/>
      <c r="AV6" s="586"/>
      <c r="AW6" s="586"/>
      <c r="AX6" s="586"/>
      <c r="AY6" s="586"/>
      <c r="AZ6" s="586"/>
      <c r="BA6" s="586"/>
      <c r="BB6" s="586"/>
      <c r="BC6" s="586"/>
      <c r="BD6" s="586"/>
      <c r="BE6" s="586"/>
      <c r="BF6" s="587"/>
      <c r="BG6" s="588">
        <v>3225756</v>
      </c>
      <c r="BH6" s="589"/>
      <c r="BI6" s="589"/>
      <c r="BJ6" s="589"/>
      <c r="BK6" s="589"/>
      <c r="BL6" s="589"/>
      <c r="BM6" s="589"/>
      <c r="BN6" s="590"/>
      <c r="BO6" s="641">
        <v>95.7</v>
      </c>
      <c r="BP6" s="641"/>
      <c r="BQ6" s="641"/>
      <c r="BR6" s="641"/>
      <c r="BS6" s="642">
        <v>13495</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206818</v>
      </c>
      <c r="CS6" s="589"/>
      <c r="CT6" s="589"/>
      <c r="CU6" s="589"/>
      <c r="CV6" s="589"/>
      <c r="CW6" s="589"/>
      <c r="CX6" s="589"/>
      <c r="CY6" s="590"/>
      <c r="CZ6" s="641">
        <v>0.7</v>
      </c>
      <c r="DA6" s="641"/>
      <c r="DB6" s="641"/>
      <c r="DC6" s="641"/>
      <c r="DD6" s="594" t="s">
        <v>213</v>
      </c>
      <c r="DE6" s="589"/>
      <c r="DF6" s="589"/>
      <c r="DG6" s="589"/>
      <c r="DH6" s="589"/>
      <c r="DI6" s="589"/>
      <c r="DJ6" s="589"/>
      <c r="DK6" s="589"/>
      <c r="DL6" s="589"/>
      <c r="DM6" s="589"/>
      <c r="DN6" s="589"/>
      <c r="DO6" s="589"/>
      <c r="DP6" s="590"/>
      <c r="DQ6" s="594">
        <v>206815</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6101</v>
      </c>
      <c r="S7" s="589"/>
      <c r="T7" s="589"/>
      <c r="U7" s="589"/>
      <c r="V7" s="589"/>
      <c r="W7" s="589"/>
      <c r="X7" s="589"/>
      <c r="Y7" s="590"/>
      <c r="Z7" s="641">
        <v>0</v>
      </c>
      <c r="AA7" s="641"/>
      <c r="AB7" s="641"/>
      <c r="AC7" s="641"/>
      <c r="AD7" s="642">
        <v>6101</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1302860</v>
      </c>
      <c r="BH7" s="589"/>
      <c r="BI7" s="589"/>
      <c r="BJ7" s="589"/>
      <c r="BK7" s="589"/>
      <c r="BL7" s="589"/>
      <c r="BM7" s="589"/>
      <c r="BN7" s="590"/>
      <c r="BO7" s="641">
        <v>38.6</v>
      </c>
      <c r="BP7" s="641"/>
      <c r="BQ7" s="641"/>
      <c r="BR7" s="641"/>
      <c r="BS7" s="642">
        <v>13495</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4584821</v>
      </c>
      <c r="CS7" s="589"/>
      <c r="CT7" s="589"/>
      <c r="CU7" s="589"/>
      <c r="CV7" s="589"/>
      <c r="CW7" s="589"/>
      <c r="CX7" s="589"/>
      <c r="CY7" s="590"/>
      <c r="CZ7" s="641">
        <v>14.4</v>
      </c>
      <c r="DA7" s="641"/>
      <c r="DB7" s="641"/>
      <c r="DC7" s="641"/>
      <c r="DD7" s="594">
        <v>77239</v>
      </c>
      <c r="DE7" s="589"/>
      <c r="DF7" s="589"/>
      <c r="DG7" s="589"/>
      <c r="DH7" s="589"/>
      <c r="DI7" s="589"/>
      <c r="DJ7" s="589"/>
      <c r="DK7" s="589"/>
      <c r="DL7" s="589"/>
      <c r="DM7" s="589"/>
      <c r="DN7" s="589"/>
      <c r="DO7" s="589"/>
      <c r="DP7" s="590"/>
      <c r="DQ7" s="594">
        <v>3142852</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20262</v>
      </c>
      <c r="S8" s="589"/>
      <c r="T8" s="589"/>
      <c r="U8" s="589"/>
      <c r="V8" s="589"/>
      <c r="W8" s="589"/>
      <c r="X8" s="589"/>
      <c r="Y8" s="590"/>
      <c r="Z8" s="641">
        <v>0.1</v>
      </c>
      <c r="AA8" s="641"/>
      <c r="AB8" s="641"/>
      <c r="AC8" s="641"/>
      <c r="AD8" s="642">
        <v>20262</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54953</v>
      </c>
      <c r="BH8" s="589"/>
      <c r="BI8" s="589"/>
      <c r="BJ8" s="589"/>
      <c r="BK8" s="589"/>
      <c r="BL8" s="589"/>
      <c r="BM8" s="589"/>
      <c r="BN8" s="590"/>
      <c r="BO8" s="641">
        <v>1.6</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8059633</v>
      </c>
      <c r="CS8" s="589"/>
      <c r="CT8" s="589"/>
      <c r="CU8" s="589"/>
      <c r="CV8" s="589"/>
      <c r="CW8" s="589"/>
      <c r="CX8" s="589"/>
      <c r="CY8" s="590"/>
      <c r="CZ8" s="641">
        <v>25.4</v>
      </c>
      <c r="DA8" s="641"/>
      <c r="DB8" s="641"/>
      <c r="DC8" s="641"/>
      <c r="DD8" s="594">
        <v>174647</v>
      </c>
      <c r="DE8" s="589"/>
      <c r="DF8" s="589"/>
      <c r="DG8" s="589"/>
      <c r="DH8" s="589"/>
      <c r="DI8" s="589"/>
      <c r="DJ8" s="589"/>
      <c r="DK8" s="589"/>
      <c r="DL8" s="589"/>
      <c r="DM8" s="589"/>
      <c r="DN8" s="589"/>
      <c r="DO8" s="589"/>
      <c r="DP8" s="590"/>
      <c r="DQ8" s="594">
        <v>3998422</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11337</v>
      </c>
      <c r="S9" s="589"/>
      <c r="T9" s="589"/>
      <c r="U9" s="589"/>
      <c r="V9" s="589"/>
      <c r="W9" s="589"/>
      <c r="X9" s="589"/>
      <c r="Y9" s="590"/>
      <c r="Z9" s="641">
        <v>0</v>
      </c>
      <c r="AA9" s="641"/>
      <c r="AB9" s="641"/>
      <c r="AC9" s="641"/>
      <c r="AD9" s="642">
        <v>11337</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1098929</v>
      </c>
      <c r="BH9" s="589"/>
      <c r="BI9" s="589"/>
      <c r="BJ9" s="589"/>
      <c r="BK9" s="589"/>
      <c r="BL9" s="589"/>
      <c r="BM9" s="589"/>
      <c r="BN9" s="590"/>
      <c r="BO9" s="641">
        <v>32.6</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3817970</v>
      </c>
      <c r="CS9" s="589"/>
      <c r="CT9" s="589"/>
      <c r="CU9" s="589"/>
      <c r="CV9" s="589"/>
      <c r="CW9" s="589"/>
      <c r="CX9" s="589"/>
      <c r="CY9" s="590"/>
      <c r="CZ9" s="641">
        <v>12</v>
      </c>
      <c r="DA9" s="641"/>
      <c r="DB9" s="641"/>
      <c r="DC9" s="641"/>
      <c r="DD9" s="594">
        <v>486741</v>
      </c>
      <c r="DE9" s="589"/>
      <c r="DF9" s="589"/>
      <c r="DG9" s="589"/>
      <c r="DH9" s="589"/>
      <c r="DI9" s="589"/>
      <c r="DJ9" s="589"/>
      <c r="DK9" s="589"/>
      <c r="DL9" s="589"/>
      <c r="DM9" s="589"/>
      <c r="DN9" s="589"/>
      <c r="DO9" s="589"/>
      <c r="DP9" s="590"/>
      <c r="DQ9" s="594">
        <v>3240601</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421330</v>
      </c>
      <c r="S10" s="589"/>
      <c r="T10" s="589"/>
      <c r="U10" s="589"/>
      <c r="V10" s="589"/>
      <c r="W10" s="589"/>
      <c r="X10" s="589"/>
      <c r="Y10" s="590"/>
      <c r="Z10" s="641">
        <v>1.3</v>
      </c>
      <c r="AA10" s="641"/>
      <c r="AB10" s="641"/>
      <c r="AC10" s="641"/>
      <c r="AD10" s="642">
        <v>421330</v>
      </c>
      <c r="AE10" s="642"/>
      <c r="AF10" s="642"/>
      <c r="AG10" s="642"/>
      <c r="AH10" s="642"/>
      <c r="AI10" s="642"/>
      <c r="AJ10" s="642"/>
      <c r="AK10" s="642"/>
      <c r="AL10" s="611">
        <v>2.5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66331</v>
      </c>
      <c r="BH10" s="589"/>
      <c r="BI10" s="589"/>
      <c r="BJ10" s="589"/>
      <c r="BK10" s="589"/>
      <c r="BL10" s="589"/>
      <c r="BM10" s="589"/>
      <c r="BN10" s="590"/>
      <c r="BO10" s="641">
        <v>2</v>
      </c>
      <c r="BP10" s="641"/>
      <c r="BQ10" s="641"/>
      <c r="BR10" s="641"/>
      <c r="BS10" s="594" t="s">
        <v>219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116824</v>
      </c>
      <c r="CS10" s="589"/>
      <c r="CT10" s="589"/>
      <c r="CU10" s="589"/>
      <c r="CV10" s="589"/>
      <c r="CW10" s="589"/>
      <c r="CX10" s="589"/>
      <c r="CY10" s="590"/>
      <c r="CZ10" s="641">
        <v>0.4</v>
      </c>
      <c r="DA10" s="641"/>
      <c r="DB10" s="641"/>
      <c r="DC10" s="641"/>
      <c r="DD10" s="594">
        <v>1077</v>
      </c>
      <c r="DE10" s="589"/>
      <c r="DF10" s="589"/>
      <c r="DG10" s="589"/>
      <c r="DH10" s="589"/>
      <c r="DI10" s="589"/>
      <c r="DJ10" s="589"/>
      <c r="DK10" s="589"/>
      <c r="DL10" s="589"/>
      <c r="DM10" s="589"/>
      <c r="DN10" s="589"/>
      <c r="DO10" s="589"/>
      <c r="DP10" s="590"/>
      <c r="DQ10" s="594">
        <v>22760</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5769</v>
      </c>
      <c r="S11" s="589"/>
      <c r="T11" s="589"/>
      <c r="U11" s="589"/>
      <c r="V11" s="589"/>
      <c r="W11" s="589"/>
      <c r="X11" s="589"/>
      <c r="Y11" s="590"/>
      <c r="Z11" s="641">
        <v>0</v>
      </c>
      <c r="AA11" s="641"/>
      <c r="AB11" s="641"/>
      <c r="AC11" s="641"/>
      <c r="AD11" s="642">
        <v>5769</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82647</v>
      </c>
      <c r="BH11" s="589"/>
      <c r="BI11" s="589"/>
      <c r="BJ11" s="589"/>
      <c r="BK11" s="589"/>
      <c r="BL11" s="589"/>
      <c r="BM11" s="589"/>
      <c r="BN11" s="590"/>
      <c r="BO11" s="641">
        <v>2.5</v>
      </c>
      <c r="BP11" s="641"/>
      <c r="BQ11" s="641"/>
      <c r="BR11" s="641"/>
      <c r="BS11" s="594">
        <v>13495</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3056378</v>
      </c>
      <c r="CS11" s="589"/>
      <c r="CT11" s="589"/>
      <c r="CU11" s="589"/>
      <c r="CV11" s="589"/>
      <c r="CW11" s="589"/>
      <c r="CX11" s="589"/>
      <c r="CY11" s="590"/>
      <c r="CZ11" s="641">
        <v>9.6</v>
      </c>
      <c r="DA11" s="641"/>
      <c r="DB11" s="641"/>
      <c r="DC11" s="641"/>
      <c r="DD11" s="594">
        <v>1778210</v>
      </c>
      <c r="DE11" s="589"/>
      <c r="DF11" s="589"/>
      <c r="DG11" s="589"/>
      <c r="DH11" s="589"/>
      <c r="DI11" s="589"/>
      <c r="DJ11" s="589"/>
      <c r="DK11" s="589"/>
      <c r="DL11" s="589"/>
      <c r="DM11" s="589"/>
      <c r="DN11" s="589"/>
      <c r="DO11" s="589"/>
      <c r="DP11" s="590"/>
      <c r="DQ11" s="594">
        <v>1228496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1504097</v>
      </c>
      <c r="BH12" s="589"/>
      <c r="BI12" s="589"/>
      <c r="BJ12" s="589"/>
      <c r="BK12" s="589"/>
      <c r="BL12" s="589"/>
      <c r="BM12" s="589"/>
      <c r="BN12" s="590"/>
      <c r="BO12" s="641">
        <v>44.6</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969137</v>
      </c>
      <c r="CS12" s="589"/>
      <c r="CT12" s="589"/>
      <c r="CU12" s="589"/>
      <c r="CV12" s="589"/>
      <c r="CW12" s="589"/>
      <c r="CX12" s="589"/>
      <c r="CY12" s="590"/>
      <c r="CZ12" s="641">
        <v>3</v>
      </c>
      <c r="DA12" s="641"/>
      <c r="DB12" s="641"/>
      <c r="DC12" s="641"/>
      <c r="DD12" s="594">
        <v>133227</v>
      </c>
      <c r="DE12" s="589"/>
      <c r="DF12" s="589"/>
      <c r="DG12" s="589"/>
      <c r="DH12" s="589"/>
      <c r="DI12" s="589"/>
      <c r="DJ12" s="589"/>
      <c r="DK12" s="589"/>
      <c r="DL12" s="589"/>
      <c r="DM12" s="589"/>
      <c r="DN12" s="589"/>
      <c r="DO12" s="589"/>
      <c r="DP12" s="590"/>
      <c r="DQ12" s="594">
        <v>713797</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17206</v>
      </c>
      <c r="S13" s="589"/>
      <c r="T13" s="589"/>
      <c r="U13" s="589"/>
      <c r="V13" s="589"/>
      <c r="W13" s="589"/>
      <c r="X13" s="589"/>
      <c r="Y13" s="590"/>
      <c r="Z13" s="641">
        <v>0.1</v>
      </c>
      <c r="AA13" s="641"/>
      <c r="AB13" s="641"/>
      <c r="AC13" s="641"/>
      <c r="AD13" s="642">
        <v>17206</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1477636</v>
      </c>
      <c r="BH13" s="589"/>
      <c r="BI13" s="589"/>
      <c r="BJ13" s="589"/>
      <c r="BK13" s="589"/>
      <c r="BL13" s="589"/>
      <c r="BM13" s="589"/>
      <c r="BN13" s="590"/>
      <c r="BO13" s="641">
        <v>43.8</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1464946</v>
      </c>
      <c r="CS13" s="589"/>
      <c r="CT13" s="589"/>
      <c r="CU13" s="589"/>
      <c r="CV13" s="589"/>
      <c r="CW13" s="589"/>
      <c r="CX13" s="589"/>
      <c r="CY13" s="590"/>
      <c r="CZ13" s="641">
        <v>4.5999999999999996</v>
      </c>
      <c r="DA13" s="641"/>
      <c r="DB13" s="641"/>
      <c r="DC13" s="641"/>
      <c r="DD13" s="594">
        <v>860251</v>
      </c>
      <c r="DE13" s="589"/>
      <c r="DF13" s="589"/>
      <c r="DG13" s="589"/>
      <c r="DH13" s="589"/>
      <c r="DI13" s="589"/>
      <c r="DJ13" s="589"/>
      <c r="DK13" s="589"/>
      <c r="DL13" s="589"/>
      <c r="DM13" s="589"/>
      <c r="DN13" s="589"/>
      <c r="DO13" s="589"/>
      <c r="DP13" s="590"/>
      <c r="DQ13" s="594">
        <v>607211</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116601</v>
      </c>
      <c r="BH14" s="589"/>
      <c r="BI14" s="589"/>
      <c r="BJ14" s="589"/>
      <c r="BK14" s="589"/>
      <c r="BL14" s="589"/>
      <c r="BM14" s="589"/>
      <c r="BN14" s="590"/>
      <c r="BO14" s="641">
        <v>3.5</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997307</v>
      </c>
      <c r="CS14" s="589"/>
      <c r="CT14" s="589"/>
      <c r="CU14" s="589"/>
      <c r="CV14" s="589"/>
      <c r="CW14" s="589"/>
      <c r="CX14" s="589"/>
      <c r="CY14" s="590"/>
      <c r="CZ14" s="641">
        <v>3.1</v>
      </c>
      <c r="DA14" s="641"/>
      <c r="DB14" s="641"/>
      <c r="DC14" s="641"/>
      <c r="DD14" s="594">
        <v>172694</v>
      </c>
      <c r="DE14" s="589"/>
      <c r="DF14" s="589"/>
      <c r="DG14" s="589"/>
      <c r="DH14" s="589"/>
      <c r="DI14" s="589"/>
      <c r="DJ14" s="589"/>
      <c r="DK14" s="589"/>
      <c r="DL14" s="589"/>
      <c r="DM14" s="589"/>
      <c r="DN14" s="589"/>
      <c r="DO14" s="589"/>
      <c r="DP14" s="590"/>
      <c r="DQ14" s="594">
        <v>809836</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4609</v>
      </c>
      <c r="S15" s="589"/>
      <c r="T15" s="589"/>
      <c r="U15" s="589"/>
      <c r="V15" s="589"/>
      <c r="W15" s="589"/>
      <c r="X15" s="589"/>
      <c r="Y15" s="590"/>
      <c r="Z15" s="641">
        <v>0</v>
      </c>
      <c r="AA15" s="641"/>
      <c r="AB15" s="641"/>
      <c r="AC15" s="641"/>
      <c r="AD15" s="642">
        <v>4609</v>
      </c>
      <c r="AE15" s="642"/>
      <c r="AF15" s="642"/>
      <c r="AG15" s="642"/>
      <c r="AH15" s="642"/>
      <c r="AI15" s="642"/>
      <c r="AJ15" s="642"/>
      <c r="AK15" s="642"/>
      <c r="AL15" s="611">
        <v>0</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300733</v>
      </c>
      <c r="BH15" s="589"/>
      <c r="BI15" s="589"/>
      <c r="BJ15" s="589"/>
      <c r="BK15" s="589"/>
      <c r="BL15" s="589"/>
      <c r="BM15" s="589"/>
      <c r="BN15" s="590"/>
      <c r="BO15" s="641">
        <v>8.9</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3695382</v>
      </c>
      <c r="CS15" s="589"/>
      <c r="CT15" s="589"/>
      <c r="CU15" s="589"/>
      <c r="CV15" s="589"/>
      <c r="CW15" s="589"/>
      <c r="CX15" s="589"/>
      <c r="CY15" s="590"/>
      <c r="CZ15" s="641">
        <v>11.6</v>
      </c>
      <c r="DA15" s="641"/>
      <c r="DB15" s="641"/>
      <c r="DC15" s="641"/>
      <c r="DD15" s="594">
        <v>1405269</v>
      </c>
      <c r="DE15" s="589"/>
      <c r="DF15" s="589"/>
      <c r="DG15" s="589"/>
      <c r="DH15" s="589"/>
      <c r="DI15" s="589"/>
      <c r="DJ15" s="589"/>
      <c r="DK15" s="589"/>
      <c r="DL15" s="589"/>
      <c r="DM15" s="589"/>
      <c r="DN15" s="589"/>
      <c r="DO15" s="589"/>
      <c r="DP15" s="590"/>
      <c r="DQ15" s="594">
        <v>2119027</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14957956</v>
      </c>
      <c r="S16" s="589"/>
      <c r="T16" s="589"/>
      <c r="U16" s="589"/>
      <c r="V16" s="589"/>
      <c r="W16" s="589"/>
      <c r="X16" s="589"/>
      <c r="Y16" s="590"/>
      <c r="Z16" s="641">
        <v>45.5</v>
      </c>
      <c r="AA16" s="641"/>
      <c r="AB16" s="641"/>
      <c r="AC16" s="641"/>
      <c r="AD16" s="642">
        <v>12905809</v>
      </c>
      <c r="AE16" s="642"/>
      <c r="AF16" s="642"/>
      <c r="AG16" s="642"/>
      <c r="AH16" s="642"/>
      <c r="AI16" s="642"/>
      <c r="AJ16" s="642"/>
      <c r="AK16" s="642"/>
      <c r="AL16" s="611">
        <v>76.3</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v>1465</v>
      </c>
      <c r="BH16" s="589"/>
      <c r="BI16" s="589"/>
      <c r="BJ16" s="589"/>
      <c r="BK16" s="589"/>
      <c r="BL16" s="589"/>
      <c r="BM16" s="589"/>
      <c r="BN16" s="590"/>
      <c r="BO16" s="641">
        <v>0</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27350</v>
      </c>
      <c r="CS16" s="589"/>
      <c r="CT16" s="589"/>
      <c r="CU16" s="589"/>
      <c r="CV16" s="589"/>
      <c r="CW16" s="589"/>
      <c r="CX16" s="589"/>
      <c r="CY16" s="590"/>
      <c r="CZ16" s="641">
        <v>0.1</v>
      </c>
      <c r="DA16" s="641"/>
      <c r="DB16" s="641"/>
      <c r="DC16" s="641"/>
      <c r="DD16" s="594" t="s">
        <v>219</v>
      </c>
      <c r="DE16" s="589"/>
      <c r="DF16" s="589"/>
      <c r="DG16" s="589"/>
      <c r="DH16" s="589"/>
      <c r="DI16" s="589"/>
      <c r="DJ16" s="589"/>
      <c r="DK16" s="589"/>
      <c r="DL16" s="589"/>
      <c r="DM16" s="589"/>
      <c r="DN16" s="589"/>
      <c r="DO16" s="589"/>
      <c r="DP16" s="590"/>
      <c r="DQ16" s="594">
        <v>7806</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12905809</v>
      </c>
      <c r="S17" s="589"/>
      <c r="T17" s="589"/>
      <c r="U17" s="589"/>
      <c r="V17" s="589"/>
      <c r="W17" s="589"/>
      <c r="X17" s="589"/>
      <c r="Y17" s="590"/>
      <c r="Z17" s="641">
        <v>39.299999999999997</v>
      </c>
      <c r="AA17" s="641"/>
      <c r="AB17" s="641"/>
      <c r="AC17" s="641"/>
      <c r="AD17" s="642">
        <v>12905809</v>
      </c>
      <c r="AE17" s="642"/>
      <c r="AF17" s="642"/>
      <c r="AG17" s="642"/>
      <c r="AH17" s="642"/>
      <c r="AI17" s="642"/>
      <c r="AJ17" s="642"/>
      <c r="AK17" s="642"/>
      <c r="AL17" s="611">
        <v>76.3</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4762353</v>
      </c>
      <c r="CS17" s="589"/>
      <c r="CT17" s="589"/>
      <c r="CU17" s="589"/>
      <c r="CV17" s="589"/>
      <c r="CW17" s="589"/>
      <c r="CX17" s="589"/>
      <c r="CY17" s="590"/>
      <c r="CZ17" s="641">
        <v>15</v>
      </c>
      <c r="DA17" s="641"/>
      <c r="DB17" s="641"/>
      <c r="DC17" s="641"/>
      <c r="DD17" s="594" t="s">
        <v>219</v>
      </c>
      <c r="DE17" s="589"/>
      <c r="DF17" s="589"/>
      <c r="DG17" s="589"/>
      <c r="DH17" s="589"/>
      <c r="DI17" s="589"/>
      <c r="DJ17" s="589"/>
      <c r="DK17" s="589"/>
      <c r="DL17" s="589"/>
      <c r="DM17" s="589"/>
      <c r="DN17" s="589"/>
      <c r="DO17" s="589"/>
      <c r="DP17" s="590"/>
      <c r="DQ17" s="594">
        <v>4672042</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2052120</v>
      </c>
      <c r="S18" s="589"/>
      <c r="T18" s="589"/>
      <c r="U18" s="589"/>
      <c r="V18" s="589"/>
      <c r="W18" s="589"/>
      <c r="X18" s="589"/>
      <c r="Y18" s="590"/>
      <c r="Z18" s="641">
        <v>6.2</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16922</v>
      </c>
      <c r="CS18" s="589"/>
      <c r="CT18" s="589"/>
      <c r="CU18" s="589"/>
      <c r="CV18" s="589"/>
      <c r="CW18" s="589"/>
      <c r="CX18" s="589"/>
      <c r="CY18" s="590"/>
      <c r="CZ18" s="641">
        <v>0.1</v>
      </c>
      <c r="DA18" s="641"/>
      <c r="DB18" s="641"/>
      <c r="DC18" s="641"/>
      <c r="DD18" s="594" t="s">
        <v>219</v>
      </c>
      <c r="DE18" s="589"/>
      <c r="DF18" s="589"/>
      <c r="DG18" s="589"/>
      <c r="DH18" s="589"/>
      <c r="DI18" s="589"/>
      <c r="DJ18" s="589"/>
      <c r="DK18" s="589"/>
      <c r="DL18" s="589"/>
      <c r="DM18" s="589"/>
      <c r="DN18" s="589"/>
      <c r="DO18" s="589"/>
      <c r="DP18" s="590"/>
      <c r="DQ18" s="594">
        <v>16922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27</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146148</v>
      </c>
      <c r="BH19" s="589"/>
      <c r="BI19" s="589"/>
      <c r="BJ19" s="589"/>
      <c r="BK19" s="589"/>
      <c r="BL19" s="589"/>
      <c r="BM19" s="589"/>
      <c r="BN19" s="590"/>
      <c r="BO19" s="641">
        <v>4.3</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19040619</v>
      </c>
      <c r="S20" s="589"/>
      <c r="T20" s="589"/>
      <c r="U20" s="589"/>
      <c r="V20" s="589"/>
      <c r="W20" s="589"/>
      <c r="X20" s="589"/>
      <c r="Y20" s="590"/>
      <c r="Z20" s="641">
        <v>57.9</v>
      </c>
      <c r="AA20" s="641"/>
      <c r="AB20" s="641"/>
      <c r="AC20" s="641"/>
      <c r="AD20" s="642">
        <v>16844686</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146148</v>
      </c>
      <c r="BH20" s="589"/>
      <c r="BI20" s="589"/>
      <c r="BJ20" s="589"/>
      <c r="BK20" s="589"/>
      <c r="BL20" s="589"/>
      <c r="BM20" s="589"/>
      <c r="BN20" s="590"/>
      <c r="BO20" s="641">
        <v>4.3</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31775841</v>
      </c>
      <c r="CS20" s="589"/>
      <c r="CT20" s="589"/>
      <c r="CU20" s="589"/>
      <c r="CV20" s="589"/>
      <c r="CW20" s="589"/>
      <c r="CX20" s="589"/>
      <c r="CY20" s="590"/>
      <c r="CZ20" s="641">
        <v>100</v>
      </c>
      <c r="DA20" s="641"/>
      <c r="DB20" s="641"/>
      <c r="DC20" s="641"/>
      <c r="DD20" s="594">
        <v>5089355</v>
      </c>
      <c r="DE20" s="589"/>
      <c r="DF20" s="589"/>
      <c r="DG20" s="589"/>
      <c r="DH20" s="589"/>
      <c r="DI20" s="589"/>
      <c r="DJ20" s="589"/>
      <c r="DK20" s="589"/>
      <c r="DL20" s="589"/>
      <c r="DM20" s="589"/>
      <c r="DN20" s="589"/>
      <c r="DO20" s="589"/>
      <c r="DP20" s="590"/>
      <c r="DQ20" s="594">
        <v>20786587</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5207</v>
      </c>
      <c r="S21" s="589"/>
      <c r="T21" s="589"/>
      <c r="U21" s="589"/>
      <c r="V21" s="589"/>
      <c r="W21" s="589"/>
      <c r="X21" s="589"/>
      <c r="Y21" s="590"/>
      <c r="Z21" s="641">
        <v>0</v>
      </c>
      <c r="AA21" s="641"/>
      <c r="AB21" s="641"/>
      <c r="AC21" s="641"/>
      <c r="AD21" s="642">
        <v>5207</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2362</v>
      </c>
      <c r="BH21" s="589"/>
      <c r="BI21" s="589"/>
      <c r="BJ21" s="589"/>
      <c r="BK21" s="589"/>
      <c r="BL21" s="589"/>
      <c r="BM21" s="589"/>
      <c r="BN21" s="590"/>
      <c r="BO21" s="641">
        <v>0.1</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246620</v>
      </c>
      <c r="S22" s="589"/>
      <c r="T22" s="589"/>
      <c r="U22" s="589"/>
      <c r="V22" s="589"/>
      <c r="W22" s="589"/>
      <c r="X22" s="589"/>
      <c r="Y22" s="590"/>
      <c r="Z22" s="641">
        <v>0.8</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173658</v>
      </c>
      <c r="S23" s="589"/>
      <c r="T23" s="589"/>
      <c r="U23" s="589"/>
      <c r="V23" s="589"/>
      <c r="W23" s="589"/>
      <c r="X23" s="589"/>
      <c r="Y23" s="590"/>
      <c r="Z23" s="641">
        <v>0.5</v>
      </c>
      <c r="AA23" s="641"/>
      <c r="AB23" s="641"/>
      <c r="AC23" s="641"/>
      <c r="AD23" s="642">
        <v>4567</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143786</v>
      </c>
      <c r="BH23" s="589"/>
      <c r="BI23" s="589"/>
      <c r="BJ23" s="589"/>
      <c r="BK23" s="589"/>
      <c r="BL23" s="589"/>
      <c r="BM23" s="589"/>
      <c r="BN23" s="590"/>
      <c r="BO23" s="641">
        <v>4.3</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134926</v>
      </c>
      <c r="S24" s="589"/>
      <c r="T24" s="589"/>
      <c r="U24" s="589"/>
      <c r="V24" s="589"/>
      <c r="W24" s="589"/>
      <c r="X24" s="589"/>
      <c r="Y24" s="590"/>
      <c r="Z24" s="641">
        <v>0.4</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14355370</v>
      </c>
      <c r="CS24" s="639"/>
      <c r="CT24" s="639"/>
      <c r="CU24" s="639"/>
      <c r="CV24" s="639"/>
      <c r="CW24" s="639"/>
      <c r="CX24" s="639"/>
      <c r="CY24" s="686"/>
      <c r="CZ24" s="690">
        <v>45.2</v>
      </c>
      <c r="DA24" s="691"/>
      <c r="DB24" s="691"/>
      <c r="DC24" s="692"/>
      <c r="DD24" s="685">
        <v>10778228</v>
      </c>
      <c r="DE24" s="639"/>
      <c r="DF24" s="639"/>
      <c r="DG24" s="639"/>
      <c r="DH24" s="639"/>
      <c r="DI24" s="639"/>
      <c r="DJ24" s="639"/>
      <c r="DK24" s="686"/>
      <c r="DL24" s="685">
        <v>10162015</v>
      </c>
      <c r="DM24" s="639"/>
      <c r="DN24" s="639"/>
      <c r="DO24" s="639"/>
      <c r="DP24" s="639"/>
      <c r="DQ24" s="639"/>
      <c r="DR24" s="639"/>
      <c r="DS24" s="639"/>
      <c r="DT24" s="639"/>
      <c r="DU24" s="639"/>
      <c r="DV24" s="686"/>
      <c r="DW24" s="687">
        <v>56.9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4361360</v>
      </c>
      <c r="S25" s="589"/>
      <c r="T25" s="589"/>
      <c r="U25" s="589"/>
      <c r="V25" s="589"/>
      <c r="W25" s="589"/>
      <c r="X25" s="589"/>
      <c r="Y25" s="590"/>
      <c r="Z25" s="641">
        <v>13.3</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5045496</v>
      </c>
      <c r="CS25" s="607"/>
      <c r="CT25" s="607"/>
      <c r="CU25" s="607"/>
      <c r="CV25" s="607"/>
      <c r="CW25" s="607"/>
      <c r="CX25" s="607"/>
      <c r="CY25" s="608"/>
      <c r="CZ25" s="591">
        <v>15.9</v>
      </c>
      <c r="DA25" s="609"/>
      <c r="DB25" s="609"/>
      <c r="DC25" s="610"/>
      <c r="DD25" s="594">
        <v>4832093</v>
      </c>
      <c r="DE25" s="607"/>
      <c r="DF25" s="607"/>
      <c r="DG25" s="607"/>
      <c r="DH25" s="607"/>
      <c r="DI25" s="607"/>
      <c r="DJ25" s="607"/>
      <c r="DK25" s="608"/>
      <c r="DL25" s="594">
        <v>4580838</v>
      </c>
      <c r="DM25" s="607"/>
      <c r="DN25" s="607"/>
      <c r="DO25" s="607"/>
      <c r="DP25" s="607"/>
      <c r="DQ25" s="607"/>
      <c r="DR25" s="607"/>
      <c r="DS25" s="607"/>
      <c r="DT25" s="607"/>
      <c r="DU25" s="607"/>
      <c r="DV25" s="608"/>
      <c r="DW25" s="611">
        <v>25.7</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14472</v>
      </c>
      <c r="S26" s="589"/>
      <c r="T26" s="589"/>
      <c r="U26" s="589"/>
      <c r="V26" s="589"/>
      <c r="W26" s="589"/>
      <c r="X26" s="589"/>
      <c r="Y26" s="590"/>
      <c r="Z26" s="641">
        <v>0</v>
      </c>
      <c r="AA26" s="641"/>
      <c r="AB26" s="641"/>
      <c r="AC26" s="641"/>
      <c r="AD26" s="642">
        <v>14472</v>
      </c>
      <c r="AE26" s="642"/>
      <c r="AF26" s="642"/>
      <c r="AG26" s="642"/>
      <c r="AH26" s="642"/>
      <c r="AI26" s="642"/>
      <c r="AJ26" s="642"/>
      <c r="AK26" s="642"/>
      <c r="AL26" s="611">
        <v>0.1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3207605</v>
      </c>
      <c r="CS26" s="589"/>
      <c r="CT26" s="589"/>
      <c r="CU26" s="589"/>
      <c r="CV26" s="589"/>
      <c r="CW26" s="589"/>
      <c r="CX26" s="589"/>
      <c r="CY26" s="590"/>
      <c r="CZ26" s="591">
        <v>10.1</v>
      </c>
      <c r="DA26" s="609"/>
      <c r="DB26" s="609"/>
      <c r="DC26" s="610"/>
      <c r="DD26" s="594">
        <v>3043951</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2792186</v>
      </c>
      <c r="S27" s="589"/>
      <c r="T27" s="589"/>
      <c r="U27" s="589"/>
      <c r="V27" s="589"/>
      <c r="W27" s="589"/>
      <c r="X27" s="589"/>
      <c r="Y27" s="590"/>
      <c r="Z27" s="641">
        <v>8.5</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3371904</v>
      </c>
      <c r="BH27" s="589"/>
      <c r="BI27" s="589"/>
      <c r="BJ27" s="589"/>
      <c r="BK27" s="589"/>
      <c r="BL27" s="589"/>
      <c r="BM27" s="589"/>
      <c r="BN27" s="590"/>
      <c r="BO27" s="641">
        <v>100</v>
      </c>
      <c r="BP27" s="641"/>
      <c r="BQ27" s="641"/>
      <c r="BR27" s="641"/>
      <c r="BS27" s="594">
        <v>13495</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4547643</v>
      </c>
      <c r="CS27" s="607"/>
      <c r="CT27" s="607"/>
      <c r="CU27" s="607"/>
      <c r="CV27" s="607"/>
      <c r="CW27" s="607"/>
      <c r="CX27" s="607"/>
      <c r="CY27" s="608"/>
      <c r="CZ27" s="591">
        <v>14.3</v>
      </c>
      <c r="DA27" s="609"/>
      <c r="DB27" s="609"/>
      <c r="DC27" s="610"/>
      <c r="DD27" s="594">
        <v>1274215</v>
      </c>
      <c r="DE27" s="607"/>
      <c r="DF27" s="607"/>
      <c r="DG27" s="607"/>
      <c r="DH27" s="607"/>
      <c r="DI27" s="607"/>
      <c r="DJ27" s="607"/>
      <c r="DK27" s="608"/>
      <c r="DL27" s="594">
        <v>1272776</v>
      </c>
      <c r="DM27" s="607"/>
      <c r="DN27" s="607"/>
      <c r="DO27" s="607"/>
      <c r="DP27" s="607"/>
      <c r="DQ27" s="607"/>
      <c r="DR27" s="607"/>
      <c r="DS27" s="607"/>
      <c r="DT27" s="607"/>
      <c r="DU27" s="607"/>
      <c r="DV27" s="608"/>
      <c r="DW27" s="611">
        <v>7.1</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94628</v>
      </c>
      <c r="S28" s="589"/>
      <c r="T28" s="589"/>
      <c r="U28" s="589"/>
      <c r="V28" s="589"/>
      <c r="W28" s="589"/>
      <c r="X28" s="589"/>
      <c r="Y28" s="590"/>
      <c r="Z28" s="641">
        <v>0.3</v>
      </c>
      <c r="AA28" s="641"/>
      <c r="AB28" s="641"/>
      <c r="AC28" s="641"/>
      <c r="AD28" s="642">
        <v>12088</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4762231</v>
      </c>
      <c r="CS28" s="589"/>
      <c r="CT28" s="589"/>
      <c r="CU28" s="589"/>
      <c r="CV28" s="589"/>
      <c r="CW28" s="589"/>
      <c r="CX28" s="589"/>
      <c r="CY28" s="590"/>
      <c r="CZ28" s="591">
        <v>15</v>
      </c>
      <c r="DA28" s="609"/>
      <c r="DB28" s="609"/>
      <c r="DC28" s="610"/>
      <c r="DD28" s="594">
        <v>4671920</v>
      </c>
      <c r="DE28" s="589"/>
      <c r="DF28" s="589"/>
      <c r="DG28" s="589"/>
      <c r="DH28" s="589"/>
      <c r="DI28" s="589"/>
      <c r="DJ28" s="589"/>
      <c r="DK28" s="590"/>
      <c r="DL28" s="594">
        <v>4308401</v>
      </c>
      <c r="DM28" s="589"/>
      <c r="DN28" s="589"/>
      <c r="DO28" s="589"/>
      <c r="DP28" s="589"/>
      <c r="DQ28" s="589"/>
      <c r="DR28" s="589"/>
      <c r="DS28" s="589"/>
      <c r="DT28" s="589"/>
      <c r="DU28" s="589"/>
      <c r="DV28" s="590"/>
      <c r="DW28" s="611">
        <v>24.1</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113775</v>
      </c>
      <c r="S29" s="589"/>
      <c r="T29" s="589"/>
      <c r="U29" s="589"/>
      <c r="V29" s="589"/>
      <c r="W29" s="589"/>
      <c r="X29" s="589"/>
      <c r="Y29" s="590"/>
      <c r="Z29" s="641">
        <v>0.3</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4762026</v>
      </c>
      <c r="CS29" s="607"/>
      <c r="CT29" s="607"/>
      <c r="CU29" s="607"/>
      <c r="CV29" s="607"/>
      <c r="CW29" s="607"/>
      <c r="CX29" s="607"/>
      <c r="CY29" s="608"/>
      <c r="CZ29" s="591">
        <v>15</v>
      </c>
      <c r="DA29" s="609"/>
      <c r="DB29" s="609"/>
      <c r="DC29" s="610"/>
      <c r="DD29" s="594">
        <v>4671715</v>
      </c>
      <c r="DE29" s="607"/>
      <c r="DF29" s="607"/>
      <c r="DG29" s="607"/>
      <c r="DH29" s="607"/>
      <c r="DI29" s="607"/>
      <c r="DJ29" s="607"/>
      <c r="DK29" s="608"/>
      <c r="DL29" s="594">
        <v>4308196</v>
      </c>
      <c r="DM29" s="607"/>
      <c r="DN29" s="607"/>
      <c r="DO29" s="607"/>
      <c r="DP29" s="607"/>
      <c r="DQ29" s="607"/>
      <c r="DR29" s="607"/>
      <c r="DS29" s="607"/>
      <c r="DT29" s="607"/>
      <c r="DU29" s="607"/>
      <c r="DV29" s="608"/>
      <c r="DW29" s="611">
        <v>24.1</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314736</v>
      </c>
      <c r="S30" s="589"/>
      <c r="T30" s="589"/>
      <c r="U30" s="589"/>
      <c r="V30" s="589"/>
      <c r="W30" s="589"/>
      <c r="X30" s="589"/>
      <c r="Y30" s="590"/>
      <c r="Z30" s="641">
        <v>1</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97.6</v>
      </c>
      <c r="BH30" s="655"/>
      <c r="BI30" s="655"/>
      <c r="BJ30" s="655"/>
      <c r="BK30" s="655"/>
      <c r="BL30" s="655"/>
      <c r="BM30" s="656">
        <v>85.5</v>
      </c>
      <c r="BN30" s="655"/>
      <c r="BO30" s="655"/>
      <c r="BP30" s="655"/>
      <c r="BQ30" s="657"/>
      <c r="BR30" s="654">
        <v>97.7</v>
      </c>
      <c r="BS30" s="655"/>
      <c r="BT30" s="655"/>
      <c r="BU30" s="655"/>
      <c r="BV30" s="655"/>
      <c r="BW30" s="655"/>
      <c r="BX30" s="656">
        <v>86.5</v>
      </c>
      <c r="BY30" s="655"/>
      <c r="BZ30" s="655"/>
      <c r="CA30" s="655"/>
      <c r="CB30" s="657"/>
      <c r="CD30" s="660"/>
      <c r="CE30" s="661"/>
      <c r="CF30" s="625" t="s">
        <v>291</v>
      </c>
      <c r="CG30" s="622"/>
      <c r="CH30" s="622"/>
      <c r="CI30" s="622"/>
      <c r="CJ30" s="622"/>
      <c r="CK30" s="622"/>
      <c r="CL30" s="622"/>
      <c r="CM30" s="622"/>
      <c r="CN30" s="622"/>
      <c r="CO30" s="622"/>
      <c r="CP30" s="622"/>
      <c r="CQ30" s="623"/>
      <c r="CR30" s="588">
        <v>4311246</v>
      </c>
      <c r="CS30" s="589"/>
      <c r="CT30" s="589"/>
      <c r="CU30" s="589"/>
      <c r="CV30" s="589"/>
      <c r="CW30" s="589"/>
      <c r="CX30" s="589"/>
      <c r="CY30" s="590"/>
      <c r="CZ30" s="591">
        <v>13.6</v>
      </c>
      <c r="DA30" s="609"/>
      <c r="DB30" s="609"/>
      <c r="DC30" s="610"/>
      <c r="DD30" s="594">
        <v>4238005</v>
      </c>
      <c r="DE30" s="589"/>
      <c r="DF30" s="589"/>
      <c r="DG30" s="589"/>
      <c r="DH30" s="589"/>
      <c r="DI30" s="589"/>
      <c r="DJ30" s="589"/>
      <c r="DK30" s="590"/>
      <c r="DL30" s="594">
        <v>3874486</v>
      </c>
      <c r="DM30" s="589"/>
      <c r="DN30" s="589"/>
      <c r="DO30" s="589"/>
      <c r="DP30" s="589"/>
      <c r="DQ30" s="589"/>
      <c r="DR30" s="589"/>
      <c r="DS30" s="589"/>
      <c r="DT30" s="589"/>
      <c r="DU30" s="589"/>
      <c r="DV30" s="590"/>
      <c r="DW30" s="611">
        <v>21.7</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1551418</v>
      </c>
      <c r="S31" s="589"/>
      <c r="T31" s="589"/>
      <c r="U31" s="589"/>
      <c r="V31" s="589"/>
      <c r="W31" s="589"/>
      <c r="X31" s="589"/>
      <c r="Y31" s="590"/>
      <c r="Z31" s="641">
        <v>4.7</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98.4</v>
      </c>
      <c r="BH31" s="607"/>
      <c r="BI31" s="607"/>
      <c r="BJ31" s="607"/>
      <c r="BK31" s="607"/>
      <c r="BL31" s="607"/>
      <c r="BM31" s="643">
        <v>92.7</v>
      </c>
      <c r="BN31" s="653"/>
      <c r="BO31" s="653"/>
      <c r="BP31" s="653"/>
      <c r="BQ31" s="617"/>
      <c r="BR31" s="652">
        <v>98.7</v>
      </c>
      <c r="BS31" s="607"/>
      <c r="BT31" s="607"/>
      <c r="BU31" s="607"/>
      <c r="BV31" s="607"/>
      <c r="BW31" s="607"/>
      <c r="BX31" s="643">
        <v>93.8</v>
      </c>
      <c r="BY31" s="653"/>
      <c r="BZ31" s="653"/>
      <c r="CA31" s="653"/>
      <c r="CB31" s="617"/>
      <c r="CD31" s="660"/>
      <c r="CE31" s="661"/>
      <c r="CF31" s="625" t="s">
        <v>295</v>
      </c>
      <c r="CG31" s="622"/>
      <c r="CH31" s="622"/>
      <c r="CI31" s="622"/>
      <c r="CJ31" s="622"/>
      <c r="CK31" s="622"/>
      <c r="CL31" s="622"/>
      <c r="CM31" s="622"/>
      <c r="CN31" s="622"/>
      <c r="CO31" s="622"/>
      <c r="CP31" s="622"/>
      <c r="CQ31" s="623"/>
      <c r="CR31" s="588">
        <v>450780</v>
      </c>
      <c r="CS31" s="607"/>
      <c r="CT31" s="607"/>
      <c r="CU31" s="607"/>
      <c r="CV31" s="607"/>
      <c r="CW31" s="607"/>
      <c r="CX31" s="607"/>
      <c r="CY31" s="608"/>
      <c r="CZ31" s="591">
        <v>1.4</v>
      </c>
      <c r="DA31" s="609"/>
      <c r="DB31" s="609"/>
      <c r="DC31" s="610"/>
      <c r="DD31" s="594">
        <v>433710</v>
      </c>
      <c r="DE31" s="607"/>
      <c r="DF31" s="607"/>
      <c r="DG31" s="607"/>
      <c r="DH31" s="607"/>
      <c r="DI31" s="607"/>
      <c r="DJ31" s="607"/>
      <c r="DK31" s="608"/>
      <c r="DL31" s="594">
        <v>433710</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313341</v>
      </c>
      <c r="S32" s="589"/>
      <c r="T32" s="589"/>
      <c r="U32" s="589"/>
      <c r="V32" s="589"/>
      <c r="W32" s="589"/>
      <c r="X32" s="589"/>
      <c r="Y32" s="590"/>
      <c r="Z32" s="641">
        <v>1</v>
      </c>
      <c r="AA32" s="641"/>
      <c r="AB32" s="641"/>
      <c r="AC32" s="641"/>
      <c r="AD32" s="642">
        <v>27864</v>
      </c>
      <c r="AE32" s="642"/>
      <c r="AF32" s="642"/>
      <c r="AG32" s="642"/>
      <c r="AH32" s="642"/>
      <c r="AI32" s="642"/>
      <c r="AJ32" s="642"/>
      <c r="AK32" s="642"/>
      <c r="AL32" s="611">
        <v>0.2</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96.4</v>
      </c>
      <c r="BH32" s="573"/>
      <c r="BI32" s="573"/>
      <c r="BJ32" s="573"/>
      <c r="BK32" s="573"/>
      <c r="BL32" s="573"/>
      <c r="BM32" s="636">
        <v>77.900000000000006</v>
      </c>
      <c r="BN32" s="573"/>
      <c r="BO32" s="573"/>
      <c r="BP32" s="573"/>
      <c r="BQ32" s="630"/>
      <c r="BR32" s="651">
        <v>96.2</v>
      </c>
      <c r="BS32" s="573"/>
      <c r="BT32" s="573"/>
      <c r="BU32" s="573"/>
      <c r="BV32" s="573"/>
      <c r="BW32" s="573"/>
      <c r="BX32" s="636">
        <v>77.5</v>
      </c>
      <c r="BY32" s="573"/>
      <c r="BZ32" s="573"/>
      <c r="CA32" s="573"/>
      <c r="CB32" s="630"/>
      <c r="CD32" s="662"/>
      <c r="CE32" s="663"/>
      <c r="CF32" s="625" t="s">
        <v>298</v>
      </c>
      <c r="CG32" s="622"/>
      <c r="CH32" s="622"/>
      <c r="CI32" s="622"/>
      <c r="CJ32" s="622"/>
      <c r="CK32" s="622"/>
      <c r="CL32" s="622"/>
      <c r="CM32" s="622"/>
      <c r="CN32" s="622"/>
      <c r="CO32" s="622"/>
      <c r="CP32" s="622"/>
      <c r="CQ32" s="623"/>
      <c r="CR32" s="588">
        <v>205</v>
      </c>
      <c r="CS32" s="589"/>
      <c r="CT32" s="589"/>
      <c r="CU32" s="589"/>
      <c r="CV32" s="589"/>
      <c r="CW32" s="589"/>
      <c r="CX32" s="589"/>
      <c r="CY32" s="590"/>
      <c r="CZ32" s="591">
        <v>0</v>
      </c>
      <c r="DA32" s="609"/>
      <c r="DB32" s="609"/>
      <c r="DC32" s="610"/>
      <c r="DD32" s="594">
        <v>205</v>
      </c>
      <c r="DE32" s="589"/>
      <c r="DF32" s="589"/>
      <c r="DG32" s="589"/>
      <c r="DH32" s="589"/>
      <c r="DI32" s="589"/>
      <c r="DJ32" s="589"/>
      <c r="DK32" s="590"/>
      <c r="DL32" s="594">
        <v>205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3709700</v>
      </c>
      <c r="S33" s="589"/>
      <c r="T33" s="589"/>
      <c r="U33" s="589"/>
      <c r="V33" s="589"/>
      <c r="W33" s="589"/>
      <c r="X33" s="589"/>
      <c r="Y33" s="590"/>
      <c r="Z33" s="641">
        <v>11.3</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12303766</v>
      </c>
      <c r="CS33" s="607"/>
      <c r="CT33" s="607"/>
      <c r="CU33" s="607"/>
      <c r="CV33" s="607"/>
      <c r="CW33" s="607"/>
      <c r="CX33" s="607"/>
      <c r="CY33" s="608"/>
      <c r="CZ33" s="591">
        <v>38.700000000000003</v>
      </c>
      <c r="DA33" s="609"/>
      <c r="DB33" s="609"/>
      <c r="DC33" s="610"/>
      <c r="DD33" s="594">
        <v>8853124</v>
      </c>
      <c r="DE33" s="607"/>
      <c r="DF33" s="607"/>
      <c r="DG33" s="607"/>
      <c r="DH33" s="607"/>
      <c r="DI33" s="607"/>
      <c r="DJ33" s="607"/>
      <c r="DK33" s="608"/>
      <c r="DL33" s="594">
        <v>5885983</v>
      </c>
      <c r="DM33" s="607"/>
      <c r="DN33" s="607"/>
      <c r="DO33" s="607"/>
      <c r="DP33" s="607"/>
      <c r="DQ33" s="607"/>
      <c r="DR33" s="607"/>
      <c r="DS33" s="607"/>
      <c r="DT33" s="607"/>
      <c r="DU33" s="607"/>
      <c r="DV33" s="608"/>
      <c r="DW33" s="611">
        <v>33</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4435262</v>
      </c>
      <c r="CS34" s="589"/>
      <c r="CT34" s="589"/>
      <c r="CU34" s="589"/>
      <c r="CV34" s="589"/>
      <c r="CW34" s="589"/>
      <c r="CX34" s="589"/>
      <c r="CY34" s="590"/>
      <c r="CZ34" s="591">
        <v>14</v>
      </c>
      <c r="DA34" s="609"/>
      <c r="DB34" s="609"/>
      <c r="DC34" s="610"/>
      <c r="DD34" s="594">
        <v>3327469</v>
      </c>
      <c r="DE34" s="589"/>
      <c r="DF34" s="589"/>
      <c r="DG34" s="589"/>
      <c r="DH34" s="589"/>
      <c r="DI34" s="589"/>
      <c r="DJ34" s="589"/>
      <c r="DK34" s="590"/>
      <c r="DL34" s="594">
        <v>2543300</v>
      </c>
      <c r="DM34" s="589"/>
      <c r="DN34" s="589"/>
      <c r="DO34" s="589"/>
      <c r="DP34" s="589"/>
      <c r="DQ34" s="589"/>
      <c r="DR34" s="589"/>
      <c r="DS34" s="589"/>
      <c r="DT34" s="589"/>
      <c r="DU34" s="589"/>
      <c r="DV34" s="590"/>
      <c r="DW34" s="611">
        <v>14.2</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948200</v>
      </c>
      <c r="S35" s="589"/>
      <c r="T35" s="589"/>
      <c r="U35" s="589"/>
      <c r="V35" s="589"/>
      <c r="W35" s="589"/>
      <c r="X35" s="589"/>
      <c r="Y35" s="590"/>
      <c r="Z35" s="641">
        <v>2.9</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4215147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t="s">
        <v>213</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152802</v>
      </c>
      <c r="CS35" s="607"/>
      <c r="CT35" s="607"/>
      <c r="CU35" s="607"/>
      <c r="CV35" s="607"/>
      <c r="CW35" s="607"/>
      <c r="CX35" s="607"/>
      <c r="CY35" s="608"/>
      <c r="CZ35" s="591">
        <v>0.5</v>
      </c>
      <c r="DA35" s="609"/>
      <c r="DB35" s="609"/>
      <c r="DC35" s="610"/>
      <c r="DD35" s="594">
        <v>139017</v>
      </c>
      <c r="DE35" s="607"/>
      <c r="DF35" s="607"/>
      <c r="DG35" s="607"/>
      <c r="DH35" s="607"/>
      <c r="DI35" s="607"/>
      <c r="DJ35" s="607"/>
      <c r="DK35" s="608"/>
      <c r="DL35" s="594">
        <v>139017</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32866646</v>
      </c>
      <c r="S36" s="629"/>
      <c r="T36" s="629"/>
      <c r="U36" s="629"/>
      <c r="V36" s="629"/>
      <c r="W36" s="629"/>
      <c r="X36" s="629"/>
      <c r="Y36" s="632"/>
      <c r="Z36" s="633">
        <v>100</v>
      </c>
      <c r="AA36" s="633"/>
      <c r="AB36" s="633"/>
      <c r="AC36" s="633"/>
      <c r="AD36" s="634">
        <v>16908884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1229021</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-385726</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3029554</v>
      </c>
      <c r="CS36" s="589"/>
      <c r="CT36" s="589"/>
      <c r="CU36" s="589"/>
      <c r="CV36" s="589"/>
      <c r="CW36" s="589"/>
      <c r="CX36" s="589"/>
      <c r="CY36" s="590"/>
      <c r="CZ36" s="591">
        <v>9.5</v>
      </c>
      <c r="DA36" s="609"/>
      <c r="DB36" s="609"/>
      <c r="DC36" s="610"/>
      <c r="DD36" s="594">
        <v>2165735</v>
      </c>
      <c r="DE36" s="589"/>
      <c r="DF36" s="589"/>
      <c r="DG36" s="589"/>
      <c r="DH36" s="589"/>
      <c r="DI36" s="589"/>
      <c r="DJ36" s="589"/>
      <c r="DK36" s="590"/>
      <c r="DL36" s="594">
        <v>1569627</v>
      </c>
      <c r="DM36" s="589"/>
      <c r="DN36" s="589"/>
      <c r="DO36" s="589"/>
      <c r="DP36" s="589"/>
      <c r="DQ36" s="589"/>
      <c r="DR36" s="589"/>
      <c r="DS36" s="589"/>
      <c r="DT36" s="589"/>
      <c r="DU36" s="589"/>
      <c r="DV36" s="590"/>
      <c r="DW36" s="611">
        <v>8.8000000000000007</v>
      </c>
      <c r="DX36" s="612"/>
      <c r="DY36" s="612"/>
      <c r="DZ36" s="612"/>
      <c r="EA36" s="612"/>
      <c r="EB36" s="612"/>
      <c r="EC36" s="613"/>
    </row>
    <row r="37" spans="2:133" ht="11.25" customHeight="1">
      <c r="AQ37" s="614" t="s">
        <v>313</v>
      </c>
      <c r="AR37" s="615"/>
      <c r="AS37" s="615"/>
      <c r="AT37" s="615"/>
      <c r="AU37" s="615"/>
      <c r="AV37" s="615"/>
      <c r="AW37" s="615"/>
      <c r="AX37" s="615"/>
      <c r="AY37" s="616"/>
      <c r="AZ37" s="588">
        <v>258918</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8504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45758</v>
      </c>
      <c r="CS37" s="607"/>
      <c r="CT37" s="607"/>
      <c r="CU37" s="607"/>
      <c r="CV37" s="607"/>
      <c r="CW37" s="607"/>
      <c r="CX37" s="607"/>
      <c r="CY37" s="608"/>
      <c r="CZ37" s="591">
        <v>0.1</v>
      </c>
      <c r="DA37" s="609"/>
      <c r="DB37" s="609"/>
      <c r="DC37" s="610"/>
      <c r="DD37" s="594">
        <v>45758</v>
      </c>
      <c r="DE37" s="607"/>
      <c r="DF37" s="607"/>
      <c r="DG37" s="607"/>
      <c r="DH37" s="607"/>
      <c r="DI37" s="607"/>
      <c r="DJ37" s="607"/>
      <c r="DK37" s="608"/>
      <c r="DL37" s="594">
        <v>43663</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316</v>
      </c>
      <c r="AR38" s="615"/>
      <c r="AS38" s="615"/>
      <c r="AT38" s="615"/>
      <c r="AU38" s="615"/>
      <c r="AV38" s="615"/>
      <c r="AW38" s="615"/>
      <c r="AX38" s="615"/>
      <c r="AY38" s="616"/>
      <c r="AZ38" s="588">
        <v>27120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13976</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2959006</v>
      </c>
      <c r="CS38" s="589"/>
      <c r="CT38" s="589"/>
      <c r="CU38" s="589"/>
      <c r="CV38" s="589"/>
      <c r="CW38" s="589"/>
      <c r="CX38" s="589"/>
      <c r="CY38" s="590"/>
      <c r="CZ38" s="591">
        <v>9.3000000000000007</v>
      </c>
      <c r="DA38" s="609"/>
      <c r="DB38" s="609"/>
      <c r="DC38" s="610"/>
      <c r="DD38" s="594">
        <v>2496091</v>
      </c>
      <c r="DE38" s="589"/>
      <c r="DF38" s="589"/>
      <c r="DG38" s="589"/>
      <c r="DH38" s="589"/>
      <c r="DI38" s="589"/>
      <c r="DJ38" s="589"/>
      <c r="DK38" s="590"/>
      <c r="DL38" s="594">
        <v>1634039</v>
      </c>
      <c r="DM38" s="589"/>
      <c r="DN38" s="589"/>
      <c r="DO38" s="589"/>
      <c r="DP38" s="589"/>
      <c r="DQ38" s="589"/>
      <c r="DR38" s="589"/>
      <c r="DS38" s="589"/>
      <c r="DT38" s="589"/>
      <c r="DU38" s="589"/>
      <c r="DV38" s="590"/>
      <c r="DW38" s="611">
        <v>9.1999999999999993</v>
      </c>
      <c r="DX38" s="612"/>
      <c r="DY38" s="612"/>
      <c r="DZ38" s="612"/>
      <c r="EA38" s="612"/>
      <c r="EB38" s="612"/>
      <c r="EC38" s="613"/>
    </row>
    <row r="39" spans="2:133" ht="11.25" customHeight="1">
      <c r="AQ39" s="614" t="s">
        <v>319</v>
      </c>
      <c r="AR39" s="615"/>
      <c r="AS39" s="615"/>
      <c r="AT39" s="615"/>
      <c r="AU39" s="615"/>
      <c r="AV39" s="615"/>
      <c r="AW39" s="615"/>
      <c r="AX39" s="615"/>
      <c r="AY39" s="616"/>
      <c r="AZ39" s="588">
        <v>22540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78</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1640395</v>
      </c>
      <c r="CS39" s="607"/>
      <c r="CT39" s="607"/>
      <c r="CU39" s="607"/>
      <c r="CV39" s="607"/>
      <c r="CW39" s="607"/>
      <c r="CX39" s="607"/>
      <c r="CY39" s="608"/>
      <c r="CZ39" s="591">
        <v>5.2</v>
      </c>
      <c r="DA39" s="609"/>
      <c r="DB39" s="609"/>
      <c r="DC39" s="610"/>
      <c r="DD39" s="594">
        <v>700750</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941790</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125</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86747</v>
      </c>
      <c r="CS40" s="589"/>
      <c r="CT40" s="589"/>
      <c r="CU40" s="589"/>
      <c r="CV40" s="589"/>
      <c r="CW40" s="589"/>
      <c r="CX40" s="589"/>
      <c r="CY40" s="590"/>
      <c r="CZ40" s="591">
        <v>0.3</v>
      </c>
      <c r="DA40" s="609"/>
      <c r="DB40" s="609"/>
      <c r="DC40" s="610"/>
      <c r="DD40" s="594">
        <v>24062</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1735758</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294</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5116705</v>
      </c>
      <c r="CS42" s="589"/>
      <c r="CT42" s="589"/>
      <c r="CU42" s="589"/>
      <c r="CV42" s="589"/>
      <c r="CW42" s="589"/>
      <c r="CX42" s="589"/>
      <c r="CY42" s="590"/>
      <c r="CZ42" s="591">
        <v>16.100000000000001</v>
      </c>
      <c r="DA42" s="592"/>
      <c r="DB42" s="592"/>
      <c r="DC42" s="593"/>
      <c r="DD42" s="594">
        <v>1155235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116650</v>
      </c>
      <c r="CS43" s="607"/>
      <c r="CT43" s="607"/>
      <c r="CU43" s="607"/>
      <c r="CV43" s="607"/>
      <c r="CW43" s="607"/>
      <c r="CX43" s="607"/>
      <c r="CY43" s="608"/>
      <c r="CZ43" s="591">
        <v>0.4</v>
      </c>
      <c r="DA43" s="609"/>
      <c r="DB43" s="609"/>
      <c r="DC43" s="610"/>
      <c r="DD43" s="594">
        <v>116650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5089355</v>
      </c>
      <c r="CS44" s="589"/>
      <c r="CT44" s="589"/>
      <c r="CU44" s="589"/>
      <c r="CV44" s="589"/>
      <c r="CW44" s="589"/>
      <c r="CX44" s="589"/>
      <c r="CY44" s="590"/>
      <c r="CZ44" s="591">
        <v>16</v>
      </c>
      <c r="DA44" s="592"/>
      <c r="DB44" s="592"/>
      <c r="DC44" s="593"/>
      <c r="DD44" s="594">
        <v>1147429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2539130</v>
      </c>
      <c r="CS45" s="607"/>
      <c r="CT45" s="607"/>
      <c r="CU45" s="607"/>
      <c r="CV45" s="607"/>
      <c r="CW45" s="607"/>
      <c r="CX45" s="607"/>
      <c r="CY45" s="608"/>
      <c r="CZ45" s="591">
        <v>8</v>
      </c>
      <c r="DA45" s="609"/>
      <c r="DB45" s="609"/>
      <c r="DC45" s="610"/>
      <c r="DD45" s="594">
        <v>59385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2387210</v>
      </c>
      <c r="CS46" s="589"/>
      <c r="CT46" s="589"/>
      <c r="CU46" s="589"/>
      <c r="CV46" s="589"/>
      <c r="CW46" s="589"/>
      <c r="CX46" s="589"/>
      <c r="CY46" s="590"/>
      <c r="CZ46" s="591">
        <v>7.5</v>
      </c>
      <c r="DA46" s="592"/>
      <c r="DB46" s="592"/>
      <c r="DC46" s="593"/>
      <c r="DD46" s="594">
        <v>1076109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27350</v>
      </c>
      <c r="CS47" s="607"/>
      <c r="CT47" s="607"/>
      <c r="CU47" s="607"/>
      <c r="CV47" s="607"/>
      <c r="CW47" s="607"/>
      <c r="CX47" s="607"/>
      <c r="CY47" s="608"/>
      <c r="CZ47" s="591">
        <v>0.1</v>
      </c>
      <c r="DA47" s="609"/>
      <c r="DB47" s="609"/>
      <c r="DC47" s="610"/>
      <c r="DD47" s="594">
        <v>7806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31775841</v>
      </c>
      <c r="CS49" s="573"/>
      <c r="CT49" s="573"/>
      <c r="CU49" s="573"/>
      <c r="CV49" s="573"/>
      <c r="CW49" s="573"/>
      <c r="CX49" s="573"/>
      <c r="CY49" s="574"/>
      <c r="CZ49" s="575">
        <v>100</v>
      </c>
      <c r="DA49" s="576"/>
      <c r="DB49" s="576"/>
      <c r="DC49" s="577"/>
      <c r="DD49" s="578">
        <v>20786587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341</v>
      </c>
      <c r="DK2" s="1106"/>
      <c r="DL2" s="1106"/>
      <c r="DM2" s="1106"/>
      <c r="DN2" s="1106"/>
      <c r="DO2" s="1107"/>
      <c r="DP2" s="200"/>
      <c r="DQ2" s="1105" t="s">
        <v>342</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343</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345</v>
      </c>
      <c r="B5" s="991"/>
      <c r="C5" s="991"/>
      <c r="D5" s="991"/>
      <c r="E5" s="991"/>
      <c r="F5" s="991"/>
      <c r="G5" s="991"/>
      <c r="H5" s="991"/>
      <c r="I5" s="991"/>
      <c r="J5" s="991"/>
      <c r="K5" s="991"/>
      <c r="L5" s="991"/>
      <c r="M5" s="991"/>
      <c r="N5" s="991"/>
      <c r="O5" s="991"/>
      <c r="P5" s="992"/>
      <c r="Q5" s="996" t="s">
        <v>346</v>
      </c>
      <c r="R5" s="997"/>
      <c r="S5" s="997"/>
      <c r="T5" s="997"/>
      <c r="U5" s="998"/>
      <c r="V5" s="996" t="s">
        <v>347</v>
      </c>
      <c r="W5" s="997"/>
      <c r="X5" s="997"/>
      <c r="Y5" s="997"/>
      <c r="Z5" s="998"/>
      <c r="AA5" s="996" t="s">
        <v>348</v>
      </c>
      <c r="AB5" s="997"/>
      <c r="AC5" s="997"/>
      <c r="AD5" s="997"/>
      <c r="AE5" s="997"/>
      <c r="AF5" s="1108" t="s">
        <v>349</v>
      </c>
      <c r="AG5" s="997"/>
      <c r="AH5" s="997"/>
      <c r="AI5" s="997"/>
      <c r="AJ5" s="1012"/>
      <c r="AK5" s="997" t="s">
        <v>350</v>
      </c>
      <c r="AL5" s="997"/>
      <c r="AM5" s="997"/>
      <c r="AN5" s="997"/>
      <c r="AO5" s="998"/>
      <c r="AP5" s="996" t="s">
        <v>351</v>
      </c>
      <c r="AQ5" s="997"/>
      <c r="AR5" s="997"/>
      <c r="AS5" s="997"/>
      <c r="AT5" s="998"/>
      <c r="AU5" s="996" t="s">
        <v>352</v>
      </c>
      <c r="AV5" s="997"/>
      <c r="AW5" s="997"/>
      <c r="AX5" s="997"/>
      <c r="AY5" s="1012"/>
      <c r="AZ5" s="207"/>
      <c r="BA5" s="207"/>
      <c r="BB5" s="207"/>
      <c r="BC5" s="207"/>
      <c r="BD5" s="207"/>
      <c r="BE5" s="208"/>
      <c r="BF5" s="208"/>
      <c r="BG5" s="208"/>
      <c r="BH5" s="208"/>
      <c r="BI5" s="208"/>
      <c r="BJ5" s="208"/>
      <c r="BK5" s="208"/>
      <c r="BL5" s="208"/>
      <c r="BM5" s="208"/>
      <c r="BN5" s="208"/>
      <c r="BO5" s="208"/>
      <c r="BP5" s="208"/>
      <c r="BQ5" s="990" t="s">
        <v>353</v>
      </c>
      <c r="BR5" s="991"/>
      <c r="BS5" s="991"/>
      <c r="BT5" s="991"/>
      <c r="BU5" s="991"/>
      <c r="BV5" s="991"/>
      <c r="BW5" s="991"/>
      <c r="BX5" s="991"/>
      <c r="BY5" s="991"/>
      <c r="BZ5" s="991"/>
      <c r="CA5" s="991"/>
      <c r="CB5" s="991"/>
      <c r="CC5" s="991"/>
      <c r="CD5" s="991"/>
      <c r="CE5" s="991"/>
      <c r="CF5" s="991"/>
      <c r="CG5" s="992"/>
      <c r="CH5" s="996" t="s">
        <v>354</v>
      </c>
      <c r="CI5" s="997"/>
      <c r="CJ5" s="997"/>
      <c r="CK5" s="997"/>
      <c r="CL5" s="998"/>
      <c r="CM5" s="996" t="s">
        <v>355</v>
      </c>
      <c r="CN5" s="997"/>
      <c r="CO5" s="997"/>
      <c r="CP5" s="997"/>
      <c r="CQ5" s="998"/>
      <c r="CR5" s="996" t="s">
        <v>356</v>
      </c>
      <c r="CS5" s="997"/>
      <c r="CT5" s="997"/>
      <c r="CU5" s="997"/>
      <c r="CV5" s="998"/>
      <c r="CW5" s="996" t="s">
        <v>357</v>
      </c>
      <c r="CX5" s="997"/>
      <c r="CY5" s="997"/>
      <c r="CZ5" s="997"/>
      <c r="DA5" s="998"/>
      <c r="DB5" s="996" t="s">
        <v>358</v>
      </c>
      <c r="DC5" s="997"/>
      <c r="DD5" s="997"/>
      <c r="DE5" s="997"/>
      <c r="DF5" s="998"/>
      <c r="DG5" s="1093" t="s">
        <v>359</v>
      </c>
      <c r="DH5" s="1094"/>
      <c r="DI5" s="1094"/>
      <c r="DJ5" s="1094"/>
      <c r="DK5" s="1095"/>
      <c r="DL5" s="1093" t="s">
        <v>360</v>
      </c>
      <c r="DM5" s="1094"/>
      <c r="DN5" s="1094"/>
      <c r="DO5" s="1094"/>
      <c r="DP5" s="1095"/>
      <c r="DQ5" s="996" t="s">
        <v>361</v>
      </c>
      <c r="DR5" s="997"/>
      <c r="DS5" s="997"/>
      <c r="DT5" s="997"/>
      <c r="DU5" s="998"/>
      <c r="DV5" s="996" t="s">
        <v>352</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c r="A7" s="209">
        <v>1</v>
      </c>
      <c r="B7" s="1045" t="s">
        <v>362</v>
      </c>
      <c r="C7" s="1046"/>
      <c r="D7" s="1046"/>
      <c r="E7" s="1046"/>
      <c r="F7" s="1046"/>
      <c r="G7" s="1046"/>
      <c r="H7" s="1046"/>
      <c r="I7" s="1046"/>
      <c r="J7" s="1046"/>
      <c r="K7" s="1046"/>
      <c r="L7" s="1046"/>
      <c r="M7" s="1046"/>
      <c r="N7" s="1046"/>
      <c r="O7" s="1046"/>
      <c r="P7" s="1047"/>
      <c r="Q7" s="1099">
        <v>32844</v>
      </c>
      <c r="R7" s="1100"/>
      <c r="S7" s="1100"/>
      <c r="T7" s="1100"/>
      <c r="U7" s="1100"/>
      <c r="V7" s="1100">
        <v>31753</v>
      </c>
      <c r="W7" s="1100"/>
      <c r="X7" s="1100"/>
      <c r="Y7" s="1100"/>
      <c r="Z7" s="1100"/>
      <c r="AA7" s="1100">
        <v>1091</v>
      </c>
      <c r="AB7" s="1100"/>
      <c r="AC7" s="1100"/>
      <c r="AD7" s="1100"/>
      <c r="AE7" s="1101"/>
      <c r="AF7" s="1102">
        <v>851</v>
      </c>
      <c r="AG7" s="1103"/>
      <c r="AH7" s="1103"/>
      <c r="AI7" s="1103"/>
      <c r="AJ7" s="1104"/>
      <c r="AK7" s="1086">
        <v>311</v>
      </c>
      <c r="AL7" s="1087"/>
      <c r="AM7" s="1087"/>
      <c r="AN7" s="1087"/>
      <c r="AO7" s="1087"/>
      <c r="AP7" s="1087">
        <v>36665</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543</v>
      </c>
      <c r="BT7" s="1091"/>
      <c r="BU7" s="1091"/>
      <c r="BV7" s="1091"/>
      <c r="BW7" s="1091"/>
      <c r="BX7" s="1091"/>
      <c r="BY7" s="1091"/>
      <c r="BZ7" s="1091"/>
      <c r="CA7" s="1091"/>
      <c r="CB7" s="1091"/>
      <c r="CC7" s="1091"/>
      <c r="CD7" s="1091"/>
      <c r="CE7" s="1091"/>
      <c r="CF7" s="1091"/>
      <c r="CG7" s="1092"/>
      <c r="CH7" s="1083">
        <v>-4</v>
      </c>
      <c r="CI7" s="1084"/>
      <c r="CJ7" s="1084"/>
      <c r="CK7" s="1084"/>
      <c r="CL7" s="1085"/>
      <c r="CM7" s="1083">
        <v>6</v>
      </c>
      <c r="CN7" s="1084"/>
      <c r="CO7" s="1084"/>
      <c r="CP7" s="1084"/>
      <c r="CQ7" s="1085"/>
      <c r="CR7" s="1083">
        <v>90</v>
      </c>
      <c r="CS7" s="1084"/>
      <c r="CT7" s="1084"/>
      <c r="CU7" s="1084"/>
      <c r="CV7" s="1085"/>
      <c r="CW7" s="1083">
        <v>17</v>
      </c>
      <c r="CX7" s="1084"/>
      <c r="CY7" s="1084"/>
      <c r="CZ7" s="1084"/>
      <c r="DA7" s="1085"/>
      <c r="DB7" s="1083" t="s">
        <v>480</v>
      </c>
      <c r="DC7" s="1084"/>
      <c r="DD7" s="1084"/>
      <c r="DE7" s="1084"/>
      <c r="DF7" s="1085"/>
      <c r="DG7" s="1083" t="s">
        <v>480</v>
      </c>
      <c r="DH7" s="1084"/>
      <c r="DI7" s="1084"/>
      <c r="DJ7" s="1084"/>
      <c r="DK7" s="1085"/>
      <c r="DL7" s="1083" t="s">
        <v>480</v>
      </c>
      <c r="DM7" s="1084"/>
      <c r="DN7" s="1084"/>
      <c r="DO7" s="1084"/>
      <c r="DP7" s="1085"/>
      <c r="DQ7" s="1083" t="s">
        <v>480</v>
      </c>
      <c r="DR7" s="1084"/>
      <c r="DS7" s="1084"/>
      <c r="DT7" s="1084"/>
      <c r="DU7" s="1085"/>
      <c r="DV7" s="1110"/>
      <c r="DW7" s="1111"/>
      <c r="DX7" s="1111"/>
      <c r="DY7" s="1111"/>
      <c r="DZ7" s="1112"/>
      <c r="EA7" s="205"/>
    </row>
    <row r="8" spans="1:131" s="206" customFormat="1" ht="26.25" customHeight="1">
      <c r="A8" s="212">
        <v>2</v>
      </c>
      <c r="B8" s="1032" t="s">
        <v>363</v>
      </c>
      <c r="C8" s="1033"/>
      <c r="D8" s="1033"/>
      <c r="E8" s="1033"/>
      <c r="F8" s="1033"/>
      <c r="G8" s="1033"/>
      <c r="H8" s="1033"/>
      <c r="I8" s="1033"/>
      <c r="J8" s="1033"/>
      <c r="K8" s="1033"/>
      <c r="L8" s="1033"/>
      <c r="M8" s="1033"/>
      <c r="N8" s="1033"/>
      <c r="O8" s="1033"/>
      <c r="P8" s="1034"/>
      <c r="Q8" s="1038">
        <v>77</v>
      </c>
      <c r="R8" s="1039"/>
      <c r="S8" s="1039"/>
      <c r="T8" s="1039"/>
      <c r="U8" s="1039"/>
      <c r="V8" s="1039">
        <v>77</v>
      </c>
      <c r="W8" s="1039"/>
      <c r="X8" s="1039"/>
      <c r="Y8" s="1039"/>
      <c r="Z8" s="1039"/>
      <c r="AA8" s="1039" t="s">
        <v>545</v>
      </c>
      <c r="AB8" s="1039"/>
      <c r="AC8" s="1039"/>
      <c r="AD8" s="1039"/>
      <c r="AE8" s="1040"/>
      <c r="AF8" s="1014" t="s">
        <v>111</v>
      </c>
      <c r="AG8" s="1015"/>
      <c r="AH8" s="1015"/>
      <c r="AI8" s="1015"/>
      <c r="AJ8" s="1016"/>
      <c r="AK8" s="1081">
        <v>34</v>
      </c>
      <c r="AL8" s="1082"/>
      <c r="AM8" s="1082"/>
      <c r="AN8" s="1082"/>
      <c r="AO8" s="1082"/>
      <c r="AP8" s="1082">
        <v>19</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t="s">
        <v>538</v>
      </c>
      <c r="BT8" s="1010"/>
      <c r="BU8" s="1010"/>
      <c r="BV8" s="1010"/>
      <c r="BW8" s="1010"/>
      <c r="BX8" s="1010"/>
      <c r="BY8" s="1010"/>
      <c r="BZ8" s="1010"/>
      <c r="CA8" s="1010"/>
      <c r="CB8" s="1010"/>
      <c r="CC8" s="1010"/>
      <c r="CD8" s="1010"/>
      <c r="CE8" s="1010"/>
      <c r="CF8" s="1010"/>
      <c r="CG8" s="1011"/>
      <c r="CH8" s="984">
        <v>-2</v>
      </c>
      <c r="CI8" s="985"/>
      <c r="CJ8" s="985"/>
      <c r="CK8" s="985"/>
      <c r="CL8" s="986"/>
      <c r="CM8" s="984">
        <v>-47</v>
      </c>
      <c r="CN8" s="985"/>
      <c r="CO8" s="985"/>
      <c r="CP8" s="985"/>
      <c r="CQ8" s="986"/>
      <c r="CR8" s="984">
        <v>3</v>
      </c>
      <c r="CS8" s="985"/>
      <c r="CT8" s="985"/>
      <c r="CU8" s="985"/>
      <c r="CV8" s="986"/>
      <c r="CW8" s="984" t="s">
        <v>480</v>
      </c>
      <c r="CX8" s="985"/>
      <c r="CY8" s="985"/>
      <c r="CZ8" s="985"/>
      <c r="DA8" s="986"/>
      <c r="DB8" s="984" t="s">
        <v>480</v>
      </c>
      <c r="DC8" s="985"/>
      <c r="DD8" s="985"/>
      <c r="DE8" s="985"/>
      <c r="DF8" s="986"/>
      <c r="DG8" s="984" t="s">
        <v>480</v>
      </c>
      <c r="DH8" s="985"/>
      <c r="DI8" s="985"/>
      <c r="DJ8" s="985"/>
      <c r="DK8" s="986"/>
      <c r="DL8" s="984" t="s">
        <v>480</v>
      </c>
      <c r="DM8" s="985"/>
      <c r="DN8" s="985"/>
      <c r="DO8" s="985"/>
      <c r="DP8" s="986"/>
      <c r="DQ8" s="984" t="s">
        <v>480</v>
      </c>
      <c r="DR8" s="985"/>
      <c r="DS8" s="985"/>
      <c r="DT8" s="985"/>
      <c r="DU8" s="986"/>
      <c r="DV8" s="987"/>
      <c r="DW8" s="988"/>
      <c r="DX8" s="988"/>
      <c r="DY8" s="988"/>
      <c r="DZ8" s="989"/>
      <c r="EA8" s="205"/>
    </row>
    <row r="9" spans="1:131" s="206" customFormat="1" ht="26.25" customHeight="1">
      <c r="A9" s="212">
        <v>3</v>
      </c>
      <c r="B9" s="1032" t="s">
        <v>364</v>
      </c>
      <c r="C9" s="1033"/>
      <c r="D9" s="1033"/>
      <c r="E9" s="1033"/>
      <c r="F9" s="1033"/>
      <c r="G9" s="1033"/>
      <c r="H9" s="1033"/>
      <c r="I9" s="1033"/>
      <c r="J9" s="1033"/>
      <c r="K9" s="1033"/>
      <c r="L9" s="1033"/>
      <c r="M9" s="1033"/>
      <c r="N9" s="1033"/>
      <c r="O9" s="1033"/>
      <c r="P9" s="1034"/>
      <c r="Q9" s="1038">
        <v>208</v>
      </c>
      <c r="R9" s="1039"/>
      <c r="S9" s="1039"/>
      <c r="T9" s="1039"/>
      <c r="U9" s="1039"/>
      <c r="V9" s="1039">
        <v>208</v>
      </c>
      <c r="W9" s="1039"/>
      <c r="X9" s="1039"/>
      <c r="Y9" s="1039"/>
      <c r="Z9" s="1039"/>
      <c r="AA9" s="1039" t="s">
        <v>545</v>
      </c>
      <c r="AB9" s="1039"/>
      <c r="AC9" s="1039"/>
      <c r="AD9" s="1039"/>
      <c r="AE9" s="1040"/>
      <c r="AF9" s="1014" t="s">
        <v>111</v>
      </c>
      <c r="AG9" s="1015"/>
      <c r="AH9" s="1015"/>
      <c r="AI9" s="1015"/>
      <c r="AJ9" s="1016"/>
      <c r="AK9" s="1081">
        <v>104</v>
      </c>
      <c r="AL9" s="1082"/>
      <c r="AM9" s="1082"/>
      <c r="AN9" s="1082"/>
      <c r="AO9" s="1082"/>
      <c r="AP9" s="1082" t="s">
        <v>546</v>
      </c>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t="s">
        <v>539</v>
      </c>
      <c r="BT9" s="1010"/>
      <c r="BU9" s="1010"/>
      <c r="BV9" s="1010"/>
      <c r="BW9" s="1010"/>
      <c r="BX9" s="1010"/>
      <c r="BY9" s="1010"/>
      <c r="BZ9" s="1010"/>
      <c r="CA9" s="1010"/>
      <c r="CB9" s="1010"/>
      <c r="CC9" s="1010"/>
      <c r="CD9" s="1010"/>
      <c r="CE9" s="1010"/>
      <c r="CF9" s="1010"/>
      <c r="CG9" s="1011"/>
      <c r="CH9" s="984">
        <v>-2</v>
      </c>
      <c r="CI9" s="985"/>
      <c r="CJ9" s="985"/>
      <c r="CK9" s="985"/>
      <c r="CL9" s="986"/>
      <c r="CM9" s="984">
        <v>44</v>
      </c>
      <c r="CN9" s="985"/>
      <c r="CO9" s="985"/>
      <c r="CP9" s="985"/>
      <c r="CQ9" s="986"/>
      <c r="CR9" s="984">
        <v>55</v>
      </c>
      <c r="CS9" s="985"/>
      <c r="CT9" s="985"/>
      <c r="CU9" s="985"/>
      <c r="CV9" s="986"/>
      <c r="CW9" s="984" t="s">
        <v>480</v>
      </c>
      <c r="CX9" s="985"/>
      <c r="CY9" s="985"/>
      <c r="CZ9" s="985"/>
      <c r="DA9" s="986"/>
      <c r="DB9" s="984" t="s">
        <v>480</v>
      </c>
      <c r="DC9" s="985"/>
      <c r="DD9" s="985"/>
      <c r="DE9" s="985"/>
      <c r="DF9" s="986"/>
      <c r="DG9" s="984" t="s">
        <v>480</v>
      </c>
      <c r="DH9" s="985"/>
      <c r="DI9" s="985"/>
      <c r="DJ9" s="985"/>
      <c r="DK9" s="986"/>
      <c r="DL9" s="984" t="s">
        <v>480</v>
      </c>
      <c r="DM9" s="985"/>
      <c r="DN9" s="985"/>
      <c r="DO9" s="985"/>
      <c r="DP9" s="986"/>
      <c r="DQ9" s="984" t="s">
        <v>480</v>
      </c>
      <c r="DR9" s="985"/>
      <c r="DS9" s="985"/>
      <c r="DT9" s="985"/>
      <c r="DU9" s="986"/>
      <c r="DV9" s="987"/>
      <c r="DW9" s="988"/>
      <c r="DX9" s="988"/>
      <c r="DY9" s="988"/>
      <c r="DZ9" s="989"/>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9" t="s">
        <v>540</v>
      </c>
      <c r="BT10" s="1010"/>
      <c r="BU10" s="1010"/>
      <c r="BV10" s="1010"/>
      <c r="BW10" s="1010"/>
      <c r="BX10" s="1010"/>
      <c r="BY10" s="1010"/>
      <c r="BZ10" s="1010"/>
      <c r="CA10" s="1010"/>
      <c r="CB10" s="1010"/>
      <c r="CC10" s="1010"/>
      <c r="CD10" s="1010"/>
      <c r="CE10" s="1010"/>
      <c r="CF10" s="1010"/>
      <c r="CG10" s="1011"/>
      <c r="CH10" s="984">
        <v>6</v>
      </c>
      <c r="CI10" s="985"/>
      <c r="CJ10" s="985"/>
      <c r="CK10" s="985"/>
      <c r="CL10" s="986"/>
      <c r="CM10" s="984">
        <v>-2</v>
      </c>
      <c r="CN10" s="985"/>
      <c r="CO10" s="985"/>
      <c r="CP10" s="985"/>
      <c r="CQ10" s="986"/>
      <c r="CR10" s="984">
        <v>5</v>
      </c>
      <c r="CS10" s="985"/>
      <c r="CT10" s="985"/>
      <c r="CU10" s="985"/>
      <c r="CV10" s="986"/>
      <c r="CW10" s="984" t="s">
        <v>480</v>
      </c>
      <c r="CX10" s="985"/>
      <c r="CY10" s="985"/>
      <c r="CZ10" s="985"/>
      <c r="DA10" s="986"/>
      <c r="DB10" s="984" t="s">
        <v>480</v>
      </c>
      <c r="DC10" s="985"/>
      <c r="DD10" s="985"/>
      <c r="DE10" s="985"/>
      <c r="DF10" s="986"/>
      <c r="DG10" s="984" t="s">
        <v>480</v>
      </c>
      <c r="DH10" s="985"/>
      <c r="DI10" s="985"/>
      <c r="DJ10" s="985"/>
      <c r="DK10" s="986"/>
      <c r="DL10" s="984" t="s">
        <v>480</v>
      </c>
      <c r="DM10" s="985"/>
      <c r="DN10" s="985"/>
      <c r="DO10" s="985"/>
      <c r="DP10" s="986"/>
      <c r="DQ10" s="984" t="s">
        <v>480</v>
      </c>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t="s">
        <v>541</v>
      </c>
      <c r="BT11" s="1010"/>
      <c r="BU11" s="1010"/>
      <c r="BV11" s="1010"/>
      <c r="BW11" s="1010"/>
      <c r="BX11" s="1010"/>
      <c r="BY11" s="1010"/>
      <c r="BZ11" s="1010"/>
      <c r="CA11" s="1010"/>
      <c r="CB11" s="1010"/>
      <c r="CC11" s="1010"/>
      <c r="CD11" s="1010"/>
      <c r="CE11" s="1010"/>
      <c r="CF11" s="1010"/>
      <c r="CG11" s="1011"/>
      <c r="CH11" s="984">
        <v>2</v>
      </c>
      <c r="CI11" s="985"/>
      <c r="CJ11" s="985"/>
      <c r="CK11" s="985"/>
      <c r="CL11" s="986"/>
      <c r="CM11" s="984">
        <v>-25</v>
      </c>
      <c r="CN11" s="985"/>
      <c r="CO11" s="985"/>
      <c r="CP11" s="985"/>
      <c r="CQ11" s="986"/>
      <c r="CR11" s="984">
        <v>2</v>
      </c>
      <c r="CS11" s="985"/>
      <c r="CT11" s="985"/>
      <c r="CU11" s="985"/>
      <c r="CV11" s="986"/>
      <c r="CW11" s="984">
        <v>13</v>
      </c>
      <c r="CX11" s="985"/>
      <c r="CY11" s="985"/>
      <c r="CZ11" s="985"/>
      <c r="DA11" s="986"/>
      <c r="DB11" s="984" t="s">
        <v>480</v>
      </c>
      <c r="DC11" s="985"/>
      <c r="DD11" s="985"/>
      <c r="DE11" s="985"/>
      <c r="DF11" s="986"/>
      <c r="DG11" s="984" t="s">
        <v>480</v>
      </c>
      <c r="DH11" s="985"/>
      <c r="DI11" s="985"/>
      <c r="DJ11" s="985"/>
      <c r="DK11" s="986"/>
      <c r="DL11" s="984" t="s">
        <v>480</v>
      </c>
      <c r="DM11" s="985"/>
      <c r="DN11" s="985"/>
      <c r="DO11" s="985"/>
      <c r="DP11" s="986"/>
      <c r="DQ11" s="984" t="s">
        <v>480</v>
      </c>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t="s">
        <v>544</v>
      </c>
      <c r="BS12" s="1009" t="s">
        <v>542</v>
      </c>
      <c r="BT12" s="1010"/>
      <c r="BU12" s="1010"/>
      <c r="BV12" s="1010"/>
      <c r="BW12" s="1010"/>
      <c r="BX12" s="1010"/>
      <c r="BY12" s="1010"/>
      <c r="BZ12" s="1010"/>
      <c r="CA12" s="1010"/>
      <c r="CB12" s="1010"/>
      <c r="CC12" s="1010"/>
      <c r="CD12" s="1010"/>
      <c r="CE12" s="1010"/>
      <c r="CF12" s="1010"/>
      <c r="CG12" s="1011"/>
      <c r="CH12" s="984">
        <v>-3</v>
      </c>
      <c r="CI12" s="985"/>
      <c r="CJ12" s="985"/>
      <c r="CK12" s="985"/>
      <c r="CL12" s="986"/>
      <c r="CM12" s="984">
        <v>4917</v>
      </c>
      <c r="CN12" s="985"/>
      <c r="CO12" s="985"/>
      <c r="CP12" s="985"/>
      <c r="CQ12" s="986"/>
      <c r="CR12" s="984">
        <v>0</v>
      </c>
      <c r="CS12" s="985"/>
      <c r="CT12" s="985"/>
      <c r="CU12" s="985"/>
      <c r="CV12" s="986"/>
      <c r="CW12" s="984" t="s">
        <v>480</v>
      </c>
      <c r="CX12" s="985"/>
      <c r="CY12" s="985"/>
      <c r="CZ12" s="985"/>
      <c r="DA12" s="986"/>
      <c r="DB12" s="984">
        <v>160</v>
      </c>
      <c r="DC12" s="985"/>
      <c r="DD12" s="985"/>
      <c r="DE12" s="985"/>
      <c r="DF12" s="986"/>
      <c r="DG12" s="984" t="s">
        <v>480</v>
      </c>
      <c r="DH12" s="985"/>
      <c r="DI12" s="985"/>
      <c r="DJ12" s="985"/>
      <c r="DK12" s="986"/>
      <c r="DL12" s="984">
        <v>169</v>
      </c>
      <c r="DM12" s="985"/>
      <c r="DN12" s="985"/>
      <c r="DO12" s="985"/>
      <c r="DP12" s="986"/>
      <c r="DQ12" s="984">
        <v>17</v>
      </c>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365</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3">
        <v>32867</v>
      </c>
      <c r="R23" s="1064"/>
      <c r="S23" s="1064"/>
      <c r="T23" s="1064"/>
      <c r="U23" s="1064"/>
      <c r="V23" s="1064">
        <v>31776</v>
      </c>
      <c r="W23" s="1064"/>
      <c r="X23" s="1064"/>
      <c r="Y23" s="1064"/>
      <c r="Z23" s="1064"/>
      <c r="AA23" s="1064">
        <v>1091</v>
      </c>
      <c r="AB23" s="1064"/>
      <c r="AC23" s="1064"/>
      <c r="AD23" s="1064"/>
      <c r="AE23" s="1065"/>
      <c r="AF23" s="1066">
        <v>851</v>
      </c>
      <c r="AG23" s="1064"/>
      <c r="AH23" s="1064"/>
      <c r="AI23" s="1064"/>
      <c r="AJ23" s="1067"/>
      <c r="AK23" s="1068"/>
      <c r="AL23" s="1069"/>
      <c r="AM23" s="1069"/>
      <c r="AN23" s="1069"/>
      <c r="AO23" s="1069"/>
      <c r="AP23" s="1064">
        <v>36684</v>
      </c>
      <c r="AQ23" s="1064"/>
      <c r="AR23" s="1064"/>
      <c r="AS23" s="1064"/>
      <c r="AT23" s="1064"/>
      <c r="AU23" s="1070"/>
      <c r="AV23" s="1070"/>
      <c r="AW23" s="1070"/>
      <c r="AX23" s="1070"/>
      <c r="AY23" s="1071"/>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9" t="s">
        <v>368</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8" t="s">
        <v>369</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345</v>
      </c>
      <c r="B26" s="991"/>
      <c r="C26" s="991"/>
      <c r="D26" s="991"/>
      <c r="E26" s="991"/>
      <c r="F26" s="991"/>
      <c r="G26" s="991"/>
      <c r="H26" s="991"/>
      <c r="I26" s="991"/>
      <c r="J26" s="991"/>
      <c r="K26" s="991"/>
      <c r="L26" s="991"/>
      <c r="M26" s="991"/>
      <c r="N26" s="991"/>
      <c r="O26" s="991"/>
      <c r="P26" s="992"/>
      <c r="Q26" s="996" t="s">
        <v>370</v>
      </c>
      <c r="R26" s="997"/>
      <c r="S26" s="997"/>
      <c r="T26" s="997"/>
      <c r="U26" s="998"/>
      <c r="V26" s="996" t="s">
        <v>371</v>
      </c>
      <c r="W26" s="997"/>
      <c r="X26" s="997"/>
      <c r="Y26" s="997"/>
      <c r="Z26" s="998"/>
      <c r="AA26" s="996" t="s">
        <v>372</v>
      </c>
      <c r="AB26" s="997"/>
      <c r="AC26" s="997"/>
      <c r="AD26" s="997"/>
      <c r="AE26" s="997"/>
      <c r="AF26" s="1054" t="s">
        <v>373</v>
      </c>
      <c r="AG26" s="1003"/>
      <c r="AH26" s="1003"/>
      <c r="AI26" s="1003"/>
      <c r="AJ26" s="1055"/>
      <c r="AK26" s="997" t="s">
        <v>374</v>
      </c>
      <c r="AL26" s="997"/>
      <c r="AM26" s="997"/>
      <c r="AN26" s="997"/>
      <c r="AO26" s="998"/>
      <c r="AP26" s="996" t="s">
        <v>375</v>
      </c>
      <c r="AQ26" s="997"/>
      <c r="AR26" s="997"/>
      <c r="AS26" s="997"/>
      <c r="AT26" s="998"/>
      <c r="AU26" s="996" t="s">
        <v>376</v>
      </c>
      <c r="AV26" s="997"/>
      <c r="AW26" s="997"/>
      <c r="AX26" s="997"/>
      <c r="AY26" s="998"/>
      <c r="AZ26" s="996" t="s">
        <v>377</v>
      </c>
      <c r="BA26" s="997"/>
      <c r="BB26" s="997"/>
      <c r="BC26" s="997"/>
      <c r="BD26" s="998"/>
      <c r="BE26" s="996" t="s">
        <v>352</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5" t="s">
        <v>378</v>
      </c>
      <c r="C28" s="1046"/>
      <c r="D28" s="1046"/>
      <c r="E28" s="1046"/>
      <c r="F28" s="1046"/>
      <c r="G28" s="1046"/>
      <c r="H28" s="1046"/>
      <c r="I28" s="1046"/>
      <c r="J28" s="1046"/>
      <c r="K28" s="1046"/>
      <c r="L28" s="1046"/>
      <c r="M28" s="1046"/>
      <c r="N28" s="1046"/>
      <c r="O28" s="1046"/>
      <c r="P28" s="1047"/>
      <c r="Q28" s="1048">
        <v>6412</v>
      </c>
      <c r="R28" s="1049"/>
      <c r="S28" s="1049"/>
      <c r="T28" s="1049"/>
      <c r="U28" s="1049"/>
      <c r="V28" s="1049">
        <v>6412</v>
      </c>
      <c r="W28" s="1049"/>
      <c r="X28" s="1049"/>
      <c r="Y28" s="1049"/>
      <c r="Z28" s="1049"/>
      <c r="AA28" s="1049" t="s">
        <v>546</v>
      </c>
      <c r="AB28" s="1049"/>
      <c r="AC28" s="1049"/>
      <c r="AD28" s="1049"/>
      <c r="AE28" s="1050"/>
      <c r="AF28" s="1051" t="s">
        <v>111</v>
      </c>
      <c r="AG28" s="1049"/>
      <c r="AH28" s="1049"/>
      <c r="AI28" s="1049"/>
      <c r="AJ28" s="1052"/>
      <c r="AK28" s="1053">
        <v>663</v>
      </c>
      <c r="AL28" s="1041"/>
      <c r="AM28" s="1041"/>
      <c r="AN28" s="1041"/>
      <c r="AO28" s="1041"/>
      <c r="AP28" s="1041" t="s">
        <v>546</v>
      </c>
      <c r="AQ28" s="1041"/>
      <c r="AR28" s="1041"/>
      <c r="AS28" s="1041"/>
      <c r="AT28" s="1041"/>
      <c r="AU28" s="1041" t="s">
        <v>546</v>
      </c>
      <c r="AV28" s="1041"/>
      <c r="AW28" s="1041"/>
      <c r="AX28" s="1041"/>
      <c r="AY28" s="1041"/>
      <c r="AZ28" s="1042"/>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379</v>
      </c>
      <c r="C29" s="1033"/>
      <c r="D29" s="1033"/>
      <c r="E29" s="1033"/>
      <c r="F29" s="1033"/>
      <c r="G29" s="1033"/>
      <c r="H29" s="1033"/>
      <c r="I29" s="1033"/>
      <c r="J29" s="1033"/>
      <c r="K29" s="1033"/>
      <c r="L29" s="1033"/>
      <c r="M29" s="1033"/>
      <c r="N29" s="1033"/>
      <c r="O29" s="1033"/>
      <c r="P29" s="1034"/>
      <c r="Q29" s="1038">
        <v>508</v>
      </c>
      <c r="R29" s="1039"/>
      <c r="S29" s="1039"/>
      <c r="T29" s="1039"/>
      <c r="U29" s="1039"/>
      <c r="V29" s="1039">
        <v>508</v>
      </c>
      <c r="W29" s="1039"/>
      <c r="X29" s="1039"/>
      <c r="Y29" s="1039"/>
      <c r="Z29" s="1039"/>
      <c r="AA29" s="1039" t="s">
        <v>546</v>
      </c>
      <c r="AB29" s="1039"/>
      <c r="AC29" s="1039"/>
      <c r="AD29" s="1039"/>
      <c r="AE29" s="1040"/>
      <c r="AF29" s="1014" t="s">
        <v>111</v>
      </c>
      <c r="AG29" s="1015"/>
      <c r="AH29" s="1015"/>
      <c r="AI29" s="1015"/>
      <c r="AJ29" s="1016"/>
      <c r="AK29" s="973">
        <v>216</v>
      </c>
      <c r="AL29" s="964"/>
      <c r="AM29" s="964"/>
      <c r="AN29" s="964"/>
      <c r="AO29" s="964"/>
      <c r="AP29" s="964">
        <v>153</v>
      </c>
      <c r="AQ29" s="964"/>
      <c r="AR29" s="964"/>
      <c r="AS29" s="964"/>
      <c r="AT29" s="964"/>
      <c r="AU29" s="964">
        <v>57</v>
      </c>
      <c r="AV29" s="964"/>
      <c r="AW29" s="964"/>
      <c r="AX29" s="964"/>
      <c r="AY29" s="964"/>
      <c r="AZ29" s="1037"/>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380</v>
      </c>
      <c r="C30" s="1033"/>
      <c r="D30" s="1033"/>
      <c r="E30" s="1033"/>
      <c r="F30" s="1033"/>
      <c r="G30" s="1033"/>
      <c r="H30" s="1033"/>
      <c r="I30" s="1033"/>
      <c r="J30" s="1033"/>
      <c r="K30" s="1033"/>
      <c r="L30" s="1033"/>
      <c r="M30" s="1033"/>
      <c r="N30" s="1033"/>
      <c r="O30" s="1033"/>
      <c r="P30" s="1034"/>
      <c r="Q30" s="1038">
        <v>5896</v>
      </c>
      <c r="R30" s="1039"/>
      <c r="S30" s="1039"/>
      <c r="T30" s="1039"/>
      <c r="U30" s="1039"/>
      <c r="V30" s="1039">
        <v>5798</v>
      </c>
      <c r="W30" s="1039"/>
      <c r="X30" s="1039"/>
      <c r="Y30" s="1039"/>
      <c r="Z30" s="1039"/>
      <c r="AA30" s="1039">
        <v>98</v>
      </c>
      <c r="AB30" s="1039"/>
      <c r="AC30" s="1039"/>
      <c r="AD30" s="1039"/>
      <c r="AE30" s="1040"/>
      <c r="AF30" s="1014">
        <v>98</v>
      </c>
      <c r="AG30" s="1015"/>
      <c r="AH30" s="1015"/>
      <c r="AI30" s="1015"/>
      <c r="AJ30" s="1016"/>
      <c r="AK30" s="973">
        <v>889</v>
      </c>
      <c r="AL30" s="964"/>
      <c r="AM30" s="964"/>
      <c r="AN30" s="964"/>
      <c r="AO30" s="964"/>
      <c r="AP30" s="964">
        <v>21</v>
      </c>
      <c r="AQ30" s="964"/>
      <c r="AR30" s="964"/>
      <c r="AS30" s="964"/>
      <c r="AT30" s="964"/>
      <c r="AU30" s="964">
        <v>3</v>
      </c>
      <c r="AV30" s="964"/>
      <c r="AW30" s="964"/>
      <c r="AX30" s="964"/>
      <c r="AY30" s="964"/>
      <c r="AZ30" s="1037"/>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t="s">
        <v>381</v>
      </c>
      <c r="C31" s="1033"/>
      <c r="D31" s="1033"/>
      <c r="E31" s="1033"/>
      <c r="F31" s="1033"/>
      <c r="G31" s="1033"/>
      <c r="H31" s="1033"/>
      <c r="I31" s="1033"/>
      <c r="J31" s="1033"/>
      <c r="K31" s="1033"/>
      <c r="L31" s="1033"/>
      <c r="M31" s="1033"/>
      <c r="N31" s="1033"/>
      <c r="O31" s="1033"/>
      <c r="P31" s="1034"/>
      <c r="Q31" s="1038">
        <v>46</v>
      </c>
      <c r="R31" s="1039"/>
      <c r="S31" s="1039"/>
      <c r="T31" s="1039"/>
      <c r="U31" s="1039"/>
      <c r="V31" s="1039">
        <v>46</v>
      </c>
      <c r="W31" s="1039"/>
      <c r="X31" s="1039"/>
      <c r="Y31" s="1039"/>
      <c r="Z31" s="1039"/>
      <c r="AA31" s="1039">
        <v>1</v>
      </c>
      <c r="AB31" s="1039"/>
      <c r="AC31" s="1039"/>
      <c r="AD31" s="1039"/>
      <c r="AE31" s="1040"/>
      <c r="AF31" s="1014">
        <v>1</v>
      </c>
      <c r="AG31" s="1015"/>
      <c r="AH31" s="1015"/>
      <c r="AI31" s="1015"/>
      <c r="AJ31" s="1016"/>
      <c r="AK31" s="973" t="s">
        <v>546</v>
      </c>
      <c r="AL31" s="964"/>
      <c r="AM31" s="964"/>
      <c r="AN31" s="964"/>
      <c r="AO31" s="964"/>
      <c r="AP31" s="964" t="s">
        <v>546</v>
      </c>
      <c r="AQ31" s="964"/>
      <c r="AR31" s="964"/>
      <c r="AS31" s="964"/>
      <c r="AT31" s="964"/>
      <c r="AU31" s="964" t="s">
        <v>546</v>
      </c>
      <c r="AV31" s="964"/>
      <c r="AW31" s="964"/>
      <c r="AX31" s="964"/>
      <c r="AY31" s="964"/>
      <c r="AZ31" s="1037"/>
      <c r="BA31" s="1037"/>
      <c r="BB31" s="1037"/>
      <c r="BC31" s="1037"/>
      <c r="BD31" s="1037"/>
      <c r="BE31" s="1027"/>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t="s">
        <v>382</v>
      </c>
      <c r="C32" s="1033"/>
      <c r="D32" s="1033"/>
      <c r="E32" s="1033"/>
      <c r="F32" s="1033"/>
      <c r="G32" s="1033"/>
      <c r="H32" s="1033"/>
      <c r="I32" s="1033"/>
      <c r="J32" s="1033"/>
      <c r="K32" s="1033"/>
      <c r="L32" s="1033"/>
      <c r="M32" s="1033"/>
      <c r="N32" s="1033"/>
      <c r="O32" s="1033"/>
      <c r="P32" s="1034"/>
      <c r="Q32" s="1038">
        <v>504</v>
      </c>
      <c r="R32" s="1039"/>
      <c r="S32" s="1039"/>
      <c r="T32" s="1039"/>
      <c r="U32" s="1039"/>
      <c r="V32" s="1039">
        <v>500</v>
      </c>
      <c r="W32" s="1039"/>
      <c r="X32" s="1039"/>
      <c r="Y32" s="1039"/>
      <c r="Z32" s="1039"/>
      <c r="AA32" s="1039">
        <v>5</v>
      </c>
      <c r="AB32" s="1039"/>
      <c r="AC32" s="1039"/>
      <c r="AD32" s="1039"/>
      <c r="AE32" s="1040"/>
      <c r="AF32" s="1014">
        <v>5</v>
      </c>
      <c r="AG32" s="1015"/>
      <c r="AH32" s="1015"/>
      <c r="AI32" s="1015"/>
      <c r="AJ32" s="1016"/>
      <c r="AK32" s="973">
        <v>237</v>
      </c>
      <c r="AL32" s="964"/>
      <c r="AM32" s="964"/>
      <c r="AN32" s="964"/>
      <c r="AO32" s="964"/>
      <c r="AP32" s="964" t="s">
        <v>546</v>
      </c>
      <c r="AQ32" s="964"/>
      <c r="AR32" s="964"/>
      <c r="AS32" s="964"/>
      <c r="AT32" s="964"/>
      <c r="AU32" s="964" t="s">
        <v>549</v>
      </c>
      <c r="AV32" s="964"/>
      <c r="AW32" s="964"/>
      <c r="AX32" s="964"/>
      <c r="AY32" s="964"/>
      <c r="AZ32" s="1037"/>
      <c r="BA32" s="1037"/>
      <c r="BB32" s="1037"/>
      <c r="BC32" s="1037"/>
      <c r="BD32" s="1037"/>
      <c r="BE32" s="1027"/>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t="s">
        <v>383</v>
      </c>
      <c r="C33" s="1033"/>
      <c r="D33" s="1033"/>
      <c r="E33" s="1033"/>
      <c r="F33" s="1033"/>
      <c r="G33" s="1033"/>
      <c r="H33" s="1033"/>
      <c r="I33" s="1033"/>
      <c r="J33" s="1033"/>
      <c r="K33" s="1033"/>
      <c r="L33" s="1033"/>
      <c r="M33" s="1033"/>
      <c r="N33" s="1033"/>
      <c r="O33" s="1033"/>
      <c r="P33" s="1034"/>
      <c r="Q33" s="1038">
        <v>632</v>
      </c>
      <c r="R33" s="1039"/>
      <c r="S33" s="1039"/>
      <c r="T33" s="1039"/>
      <c r="U33" s="1039"/>
      <c r="V33" s="1039">
        <v>574</v>
      </c>
      <c r="W33" s="1039"/>
      <c r="X33" s="1039"/>
      <c r="Y33" s="1039"/>
      <c r="Z33" s="1039"/>
      <c r="AA33" s="1039">
        <v>58</v>
      </c>
      <c r="AB33" s="1039"/>
      <c r="AC33" s="1039"/>
      <c r="AD33" s="1039"/>
      <c r="AE33" s="1040"/>
      <c r="AF33" s="1014">
        <v>763</v>
      </c>
      <c r="AG33" s="1015"/>
      <c r="AH33" s="1015"/>
      <c r="AI33" s="1015"/>
      <c r="AJ33" s="1016"/>
      <c r="AK33" s="973">
        <v>27</v>
      </c>
      <c r="AL33" s="964"/>
      <c r="AM33" s="964"/>
      <c r="AN33" s="964"/>
      <c r="AO33" s="964"/>
      <c r="AP33" s="964">
        <v>3190</v>
      </c>
      <c r="AQ33" s="964"/>
      <c r="AR33" s="964"/>
      <c r="AS33" s="964"/>
      <c r="AT33" s="964"/>
      <c r="AU33" s="964">
        <v>297</v>
      </c>
      <c r="AV33" s="964"/>
      <c r="AW33" s="964"/>
      <c r="AX33" s="964"/>
      <c r="AY33" s="964"/>
      <c r="AZ33" s="1037" t="s">
        <v>553</v>
      </c>
      <c r="BA33" s="1037"/>
      <c r="BB33" s="1037"/>
      <c r="BC33" s="1037"/>
      <c r="BD33" s="1037"/>
      <c r="BE33" s="1027" t="s">
        <v>384</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t="s">
        <v>385</v>
      </c>
      <c r="C34" s="1033"/>
      <c r="D34" s="1033"/>
      <c r="E34" s="1033"/>
      <c r="F34" s="1033"/>
      <c r="G34" s="1033"/>
      <c r="H34" s="1033"/>
      <c r="I34" s="1033"/>
      <c r="J34" s="1033"/>
      <c r="K34" s="1033"/>
      <c r="L34" s="1033"/>
      <c r="M34" s="1033"/>
      <c r="N34" s="1033"/>
      <c r="O34" s="1033"/>
      <c r="P34" s="1034"/>
      <c r="Q34" s="1038">
        <v>638</v>
      </c>
      <c r="R34" s="1039"/>
      <c r="S34" s="1039"/>
      <c r="T34" s="1039"/>
      <c r="U34" s="1039"/>
      <c r="V34" s="1039">
        <v>638</v>
      </c>
      <c r="W34" s="1039"/>
      <c r="X34" s="1039"/>
      <c r="Y34" s="1039"/>
      <c r="Z34" s="1039"/>
      <c r="AA34" s="1039" t="s">
        <v>546</v>
      </c>
      <c r="AB34" s="1039"/>
      <c r="AC34" s="1039"/>
      <c r="AD34" s="1039"/>
      <c r="AE34" s="1040"/>
      <c r="AF34" s="1014" t="s">
        <v>111</v>
      </c>
      <c r="AG34" s="1015"/>
      <c r="AH34" s="1015"/>
      <c r="AI34" s="1015"/>
      <c r="AJ34" s="1016"/>
      <c r="AK34" s="973">
        <v>259</v>
      </c>
      <c r="AL34" s="964"/>
      <c r="AM34" s="964"/>
      <c r="AN34" s="964"/>
      <c r="AO34" s="964"/>
      <c r="AP34" s="964">
        <v>1601</v>
      </c>
      <c r="AQ34" s="964"/>
      <c r="AR34" s="964"/>
      <c r="AS34" s="964"/>
      <c r="AT34" s="964"/>
      <c r="AU34" s="964">
        <v>1335</v>
      </c>
      <c r="AV34" s="964"/>
      <c r="AW34" s="964"/>
      <c r="AX34" s="964"/>
      <c r="AY34" s="964"/>
      <c r="AZ34" s="1037" t="s">
        <v>553</v>
      </c>
      <c r="BA34" s="1037"/>
      <c r="BB34" s="1037"/>
      <c r="BC34" s="1037"/>
      <c r="BD34" s="1037"/>
      <c r="BE34" s="1027" t="s">
        <v>386</v>
      </c>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t="s">
        <v>387</v>
      </c>
      <c r="C35" s="1033"/>
      <c r="D35" s="1033"/>
      <c r="E35" s="1033"/>
      <c r="F35" s="1033"/>
      <c r="G35" s="1033"/>
      <c r="H35" s="1033"/>
      <c r="I35" s="1033"/>
      <c r="J35" s="1033"/>
      <c r="K35" s="1033"/>
      <c r="L35" s="1033"/>
      <c r="M35" s="1033"/>
      <c r="N35" s="1033"/>
      <c r="O35" s="1033"/>
      <c r="P35" s="1034"/>
      <c r="Q35" s="1038">
        <v>41</v>
      </c>
      <c r="R35" s="1039"/>
      <c r="S35" s="1039"/>
      <c r="T35" s="1039"/>
      <c r="U35" s="1039"/>
      <c r="V35" s="1039">
        <v>41</v>
      </c>
      <c r="W35" s="1039"/>
      <c r="X35" s="1039"/>
      <c r="Y35" s="1039"/>
      <c r="Z35" s="1039"/>
      <c r="AA35" s="1039" t="s">
        <v>546</v>
      </c>
      <c r="AB35" s="1039"/>
      <c r="AC35" s="1039"/>
      <c r="AD35" s="1039"/>
      <c r="AE35" s="1040"/>
      <c r="AF35" s="1014" t="s">
        <v>111</v>
      </c>
      <c r="AG35" s="1015"/>
      <c r="AH35" s="1015"/>
      <c r="AI35" s="1015"/>
      <c r="AJ35" s="1016"/>
      <c r="AK35" s="973">
        <v>17</v>
      </c>
      <c r="AL35" s="964"/>
      <c r="AM35" s="964"/>
      <c r="AN35" s="964"/>
      <c r="AO35" s="964"/>
      <c r="AP35" s="964" t="s">
        <v>546</v>
      </c>
      <c r="AQ35" s="964"/>
      <c r="AR35" s="964"/>
      <c r="AS35" s="964"/>
      <c r="AT35" s="964"/>
      <c r="AU35" s="964" t="s">
        <v>546</v>
      </c>
      <c r="AV35" s="964"/>
      <c r="AW35" s="964"/>
      <c r="AX35" s="964"/>
      <c r="AY35" s="964"/>
      <c r="AZ35" s="1037" t="s">
        <v>553</v>
      </c>
      <c r="BA35" s="1037"/>
      <c r="BB35" s="1037"/>
      <c r="BC35" s="1037"/>
      <c r="BD35" s="1037"/>
      <c r="BE35" s="1027" t="s">
        <v>386</v>
      </c>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t="s">
        <v>388</v>
      </c>
      <c r="C36" s="1033"/>
      <c r="D36" s="1033"/>
      <c r="E36" s="1033"/>
      <c r="F36" s="1033"/>
      <c r="G36" s="1033"/>
      <c r="H36" s="1033"/>
      <c r="I36" s="1033"/>
      <c r="J36" s="1033"/>
      <c r="K36" s="1033"/>
      <c r="L36" s="1033"/>
      <c r="M36" s="1033"/>
      <c r="N36" s="1033"/>
      <c r="O36" s="1033"/>
      <c r="P36" s="1034"/>
      <c r="Q36" s="1038">
        <v>5</v>
      </c>
      <c r="R36" s="1039"/>
      <c r="S36" s="1039"/>
      <c r="T36" s="1039"/>
      <c r="U36" s="1039"/>
      <c r="V36" s="1039">
        <v>5</v>
      </c>
      <c r="W36" s="1039"/>
      <c r="X36" s="1039"/>
      <c r="Y36" s="1039"/>
      <c r="Z36" s="1039"/>
      <c r="AA36" s="1039" t="s">
        <v>546</v>
      </c>
      <c r="AB36" s="1039"/>
      <c r="AC36" s="1039"/>
      <c r="AD36" s="1039"/>
      <c r="AE36" s="1040"/>
      <c r="AF36" s="1014" t="s">
        <v>111</v>
      </c>
      <c r="AG36" s="1015"/>
      <c r="AH36" s="1015"/>
      <c r="AI36" s="1015"/>
      <c r="AJ36" s="1016"/>
      <c r="AK36" s="973">
        <v>2</v>
      </c>
      <c r="AL36" s="964"/>
      <c r="AM36" s="964"/>
      <c r="AN36" s="964"/>
      <c r="AO36" s="964"/>
      <c r="AP36" s="964" t="s">
        <v>548</v>
      </c>
      <c r="AQ36" s="964"/>
      <c r="AR36" s="964"/>
      <c r="AS36" s="964"/>
      <c r="AT36" s="964"/>
      <c r="AU36" s="964" t="s">
        <v>547</v>
      </c>
      <c r="AV36" s="964"/>
      <c r="AW36" s="964"/>
      <c r="AX36" s="964"/>
      <c r="AY36" s="964"/>
      <c r="AZ36" s="1037" t="s">
        <v>554</v>
      </c>
      <c r="BA36" s="1037"/>
      <c r="BB36" s="1037"/>
      <c r="BC36" s="1037"/>
      <c r="BD36" s="1037"/>
      <c r="BE36" s="1027" t="s">
        <v>386</v>
      </c>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t="s">
        <v>389</v>
      </c>
      <c r="C37" s="1033"/>
      <c r="D37" s="1033"/>
      <c r="E37" s="1033"/>
      <c r="F37" s="1033"/>
      <c r="G37" s="1033"/>
      <c r="H37" s="1033"/>
      <c r="I37" s="1033"/>
      <c r="J37" s="1033"/>
      <c r="K37" s="1033"/>
      <c r="L37" s="1033"/>
      <c r="M37" s="1033"/>
      <c r="N37" s="1033"/>
      <c r="O37" s="1033"/>
      <c r="P37" s="1034"/>
      <c r="Q37" s="1038">
        <v>5</v>
      </c>
      <c r="R37" s="1039"/>
      <c r="S37" s="1039"/>
      <c r="T37" s="1039"/>
      <c r="U37" s="1039"/>
      <c r="V37" s="1039">
        <v>5</v>
      </c>
      <c r="W37" s="1039"/>
      <c r="X37" s="1039"/>
      <c r="Y37" s="1039"/>
      <c r="Z37" s="1039"/>
      <c r="AA37" s="1039" t="s">
        <v>546</v>
      </c>
      <c r="AB37" s="1039"/>
      <c r="AC37" s="1039"/>
      <c r="AD37" s="1039"/>
      <c r="AE37" s="1040"/>
      <c r="AF37" s="1014" t="s">
        <v>111</v>
      </c>
      <c r="AG37" s="1015"/>
      <c r="AH37" s="1015"/>
      <c r="AI37" s="1015"/>
      <c r="AJ37" s="1016"/>
      <c r="AK37" s="973">
        <v>5</v>
      </c>
      <c r="AL37" s="964"/>
      <c r="AM37" s="964"/>
      <c r="AN37" s="964"/>
      <c r="AO37" s="964"/>
      <c r="AP37" s="964">
        <v>44</v>
      </c>
      <c r="AQ37" s="964"/>
      <c r="AR37" s="964"/>
      <c r="AS37" s="964"/>
      <c r="AT37" s="964"/>
      <c r="AU37" s="964">
        <v>44</v>
      </c>
      <c r="AV37" s="964"/>
      <c r="AW37" s="964"/>
      <c r="AX37" s="964"/>
      <c r="AY37" s="964"/>
      <c r="AZ37" s="1037" t="s">
        <v>553</v>
      </c>
      <c r="BA37" s="1037"/>
      <c r="BB37" s="1037"/>
      <c r="BC37" s="1037"/>
      <c r="BD37" s="1037"/>
      <c r="BE37" s="1027" t="s">
        <v>386</v>
      </c>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t="s">
        <v>390</v>
      </c>
      <c r="C38" s="1033"/>
      <c r="D38" s="1033"/>
      <c r="E38" s="1033"/>
      <c r="F38" s="1033"/>
      <c r="G38" s="1033"/>
      <c r="H38" s="1033"/>
      <c r="I38" s="1033"/>
      <c r="J38" s="1033"/>
      <c r="K38" s="1033"/>
      <c r="L38" s="1033"/>
      <c r="M38" s="1033"/>
      <c r="N38" s="1033"/>
      <c r="O38" s="1033"/>
      <c r="P38" s="1034"/>
      <c r="Q38" s="1038">
        <v>25</v>
      </c>
      <c r="R38" s="1039"/>
      <c r="S38" s="1039"/>
      <c r="T38" s="1039"/>
      <c r="U38" s="1039"/>
      <c r="V38" s="1039">
        <v>25</v>
      </c>
      <c r="W38" s="1039"/>
      <c r="X38" s="1039"/>
      <c r="Y38" s="1039"/>
      <c r="Z38" s="1039"/>
      <c r="AA38" s="1039" t="s">
        <v>550</v>
      </c>
      <c r="AB38" s="1039"/>
      <c r="AC38" s="1039"/>
      <c r="AD38" s="1039"/>
      <c r="AE38" s="1040"/>
      <c r="AF38" s="1014" t="s">
        <v>111</v>
      </c>
      <c r="AG38" s="1015"/>
      <c r="AH38" s="1015"/>
      <c r="AI38" s="1015"/>
      <c r="AJ38" s="1016"/>
      <c r="AK38" s="973">
        <v>23</v>
      </c>
      <c r="AL38" s="964"/>
      <c r="AM38" s="964"/>
      <c r="AN38" s="964"/>
      <c r="AO38" s="964"/>
      <c r="AP38" s="964">
        <v>165</v>
      </c>
      <c r="AQ38" s="964"/>
      <c r="AR38" s="964"/>
      <c r="AS38" s="964"/>
      <c r="AT38" s="964"/>
      <c r="AU38" s="964">
        <v>151</v>
      </c>
      <c r="AV38" s="964"/>
      <c r="AW38" s="964"/>
      <c r="AX38" s="964"/>
      <c r="AY38" s="964"/>
      <c r="AZ38" s="1037" t="s">
        <v>554</v>
      </c>
      <c r="BA38" s="1037"/>
      <c r="BB38" s="1037"/>
      <c r="BC38" s="1037"/>
      <c r="BD38" s="1037"/>
      <c r="BE38" s="1027" t="s">
        <v>386</v>
      </c>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3"/>
      <c r="AL39" s="964"/>
      <c r="AM39" s="964"/>
      <c r="AN39" s="964"/>
      <c r="AO39" s="964"/>
      <c r="AP39" s="964"/>
      <c r="AQ39" s="964"/>
      <c r="AR39" s="964"/>
      <c r="AS39" s="964"/>
      <c r="AT39" s="964"/>
      <c r="AU39" s="964"/>
      <c r="AV39" s="964"/>
      <c r="AW39" s="964"/>
      <c r="AX39" s="964"/>
      <c r="AY39" s="964"/>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3"/>
      <c r="AL40" s="964"/>
      <c r="AM40" s="964"/>
      <c r="AN40" s="964"/>
      <c r="AO40" s="964"/>
      <c r="AP40" s="964"/>
      <c r="AQ40" s="964"/>
      <c r="AR40" s="964"/>
      <c r="AS40" s="964"/>
      <c r="AT40" s="964"/>
      <c r="AU40" s="964"/>
      <c r="AV40" s="964"/>
      <c r="AW40" s="964"/>
      <c r="AX40" s="964"/>
      <c r="AY40" s="964"/>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3"/>
      <c r="AL41" s="964"/>
      <c r="AM41" s="964"/>
      <c r="AN41" s="964"/>
      <c r="AO41" s="964"/>
      <c r="AP41" s="964"/>
      <c r="AQ41" s="964"/>
      <c r="AR41" s="964"/>
      <c r="AS41" s="964"/>
      <c r="AT41" s="964"/>
      <c r="AU41" s="964"/>
      <c r="AV41" s="964"/>
      <c r="AW41" s="964"/>
      <c r="AX41" s="964"/>
      <c r="AY41" s="964"/>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3"/>
      <c r="AL42" s="964"/>
      <c r="AM42" s="964"/>
      <c r="AN42" s="964"/>
      <c r="AO42" s="964"/>
      <c r="AP42" s="964"/>
      <c r="AQ42" s="964"/>
      <c r="AR42" s="964"/>
      <c r="AS42" s="964"/>
      <c r="AT42" s="964"/>
      <c r="AU42" s="964"/>
      <c r="AV42" s="964"/>
      <c r="AW42" s="964"/>
      <c r="AX42" s="964"/>
      <c r="AY42" s="964"/>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3"/>
      <c r="AL43" s="964"/>
      <c r="AM43" s="964"/>
      <c r="AN43" s="964"/>
      <c r="AO43" s="964"/>
      <c r="AP43" s="964"/>
      <c r="AQ43" s="964"/>
      <c r="AR43" s="964"/>
      <c r="AS43" s="964"/>
      <c r="AT43" s="964"/>
      <c r="AU43" s="964"/>
      <c r="AV43" s="964"/>
      <c r="AW43" s="964"/>
      <c r="AX43" s="964"/>
      <c r="AY43" s="964"/>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3"/>
      <c r="AL44" s="964"/>
      <c r="AM44" s="964"/>
      <c r="AN44" s="964"/>
      <c r="AO44" s="964"/>
      <c r="AP44" s="964"/>
      <c r="AQ44" s="964"/>
      <c r="AR44" s="964"/>
      <c r="AS44" s="964"/>
      <c r="AT44" s="964"/>
      <c r="AU44" s="964"/>
      <c r="AV44" s="964"/>
      <c r="AW44" s="964"/>
      <c r="AX44" s="964"/>
      <c r="AY44" s="964"/>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3"/>
      <c r="AL45" s="964"/>
      <c r="AM45" s="964"/>
      <c r="AN45" s="964"/>
      <c r="AO45" s="964"/>
      <c r="AP45" s="964"/>
      <c r="AQ45" s="964"/>
      <c r="AR45" s="964"/>
      <c r="AS45" s="964"/>
      <c r="AT45" s="964"/>
      <c r="AU45" s="964"/>
      <c r="AV45" s="964"/>
      <c r="AW45" s="964"/>
      <c r="AX45" s="964"/>
      <c r="AY45" s="964"/>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3"/>
      <c r="AL46" s="964"/>
      <c r="AM46" s="964"/>
      <c r="AN46" s="964"/>
      <c r="AO46" s="964"/>
      <c r="AP46" s="964"/>
      <c r="AQ46" s="964"/>
      <c r="AR46" s="964"/>
      <c r="AS46" s="964"/>
      <c r="AT46" s="964"/>
      <c r="AU46" s="964"/>
      <c r="AV46" s="964"/>
      <c r="AW46" s="964"/>
      <c r="AX46" s="964"/>
      <c r="AY46" s="964"/>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3"/>
      <c r="AL47" s="964"/>
      <c r="AM47" s="964"/>
      <c r="AN47" s="964"/>
      <c r="AO47" s="964"/>
      <c r="AP47" s="964"/>
      <c r="AQ47" s="964"/>
      <c r="AR47" s="964"/>
      <c r="AS47" s="964"/>
      <c r="AT47" s="964"/>
      <c r="AU47" s="964"/>
      <c r="AV47" s="964"/>
      <c r="AW47" s="964"/>
      <c r="AX47" s="964"/>
      <c r="AY47" s="964"/>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3"/>
      <c r="AL48" s="964"/>
      <c r="AM48" s="964"/>
      <c r="AN48" s="964"/>
      <c r="AO48" s="964"/>
      <c r="AP48" s="964"/>
      <c r="AQ48" s="964"/>
      <c r="AR48" s="964"/>
      <c r="AS48" s="964"/>
      <c r="AT48" s="964"/>
      <c r="AU48" s="964"/>
      <c r="AV48" s="964"/>
      <c r="AW48" s="964"/>
      <c r="AX48" s="964"/>
      <c r="AY48" s="964"/>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3"/>
      <c r="AL49" s="964"/>
      <c r="AM49" s="964"/>
      <c r="AN49" s="964"/>
      <c r="AO49" s="964"/>
      <c r="AP49" s="964"/>
      <c r="AQ49" s="964"/>
      <c r="AR49" s="964"/>
      <c r="AS49" s="964"/>
      <c r="AT49" s="964"/>
      <c r="AU49" s="964"/>
      <c r="AV49" s="964"/>
      <c r="AW49" s="964"/>
      <c r="AX49" s="964"/>
      <c r="AY49" s="964"/>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391</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366</v>
      </c>
      <c r="B63" s="940" t="s">
        <v>392</v>
      </c>
      <c r="C63" s="941"/>
      <c r="D63" s="941"/>
      <c r="E63" s="941"/>
      <c r="F63" s="941"/>
      <c r="G63" s="941"/>
      <c r="H63" s="941"/>
      <c r="I63" s="941"/>
      <c r="J63" s="941"/>
      <c r="K63" s="941"/>
      <c r="L63" s="941"/>
      <c r="M63" s="941"/>
      <c r="N63" s="941"/>
      <c r="O63" s="941"/>
      <c r="P63" s="942"/>
      <c r="Q63" s="955"/>
      <c r="R63" s="956"/>
      <c r="S63" s="956"/>
      <c r="T63" s="956"/>
      <c r="U63" s="956"/>
      <c r="V63" s="956"/>
      <c r="W63" s="956"/>
      <c r="X63" s="956"/>
      <c r="Y63" s="956"/>
      <c r="Z63" s="956"/>
      <c r="AA63" s="956"/>
      <c r="AB63" s="956"/>
      <c r="AC63" s="956"/>
      <c r="AD63" s="956"/>
      <c r="AE63" s="1023"/>
      <c r="AF63" s="1024">
        <v>866</v>
      </c>
      <c r="AG63" s="952"/>
      <c r="AH63" s="952"/>
      <c r="AI63" s="952"/>
      <c r="AJ63" s="1025"/>
      <c r="AK63" s="1026"/>
      <c r="AL63" s="956"/>
      <c r="AM63" s="956"/>
      <c r="AN63" s="956"/>
      <c r="AO63" s="956"/>
      <c r="AP63" s="952">
        <v>5173</v>
      </c>
      <c r="AQ63" s="952"/>
      <c r="AR63" s="952"/>
      <c r="AS63" s="952"/>
      <c r="AT63" s="952"/>
      <c r="AU63" s="952">
        <v>1886</v>
      </c>
      <c r="AV63" s="952"/>
      <c r="AW63" s="952"/>
      <c r="AX63" s="952"/>
      <c r="AY63" s="952"/>
      <c r="AZ63" s="1020"/>
      <c r="BA63" s="1020"/>
      <c r="BB63" s="1020"/>
      <c r="BC63" s="1020"/>
      <c r="BD63" s="1020"/>
      <c r="BE63" s="953"/>
      <c r="BF63" s="953"/>
      <c r="BG63" s="953"/>
      <c r="BH63" s="953"/>
      <c r="BI63" s="954"/>
      <c r="BJ63" s="1021" t="s">
        <v>111</v>
      </c>
      <c r="BK63" s="930"/>
      <c r="BL63" s="930"/>
      <c r="BM63" s="930"/>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394</v>
      </c>
      <c r="B66" s="991"/>
      <c r="C66" s="991"/>
      <c r="D66" s="991"/>
      <c r="E66" s="991"/>
      <c r="F66" s="991"/>
      <c r="G66" s="991"/>
      <c r="H66" s="991"/>
      <c r="I66" s="991"/>
      <c r="J66" s="991"/>
      <c r="K66" s="991"/>
      <c r="L66" s="991"/>
      <c r="M66" s="991"/>
      <c r="N66" s="991"/>
      <c r="O66" s="991"/>
      <c r="P66" s="992"/>
      <c r="Q66" s="996" t="s">
        <v>370</v>
      </c>
      <c r="R66" s="997"/>
      <c r="S66" s="997"/>
      <c r="T66" s="997"/>
      <c r="U66" s="998"/>
      <c r="V66" s="996" t="s">
        <v>371</v>
      </c>
      <c r="W66" s="997"/>
      <c r="X66" s="997"/>
      <c r="Y66" s="997"/>
      <c r="Z66" s="998"/>
      <c r="AA66" s="996" t="s">
        <v>372</v>
      </c>
      <c r="AB66" s="997"/>
      <c r="AC66" s="997"/>
      <c r="AD66" s="997"/>
      <c r="AE66" s="998"/>
      <c r="AF66" s="1002" t="s">
        <v>373</v>
      </c>
      <c r="AG66" s="1003"/>
      <c r="AH66" s="1003"/>
      <c r="AI66" s="1003"/>
      <c r="AJ66" s="1004"/>
      <c r="AK66" s="996" t="s">
        <v>374</v>
      </c>
      <c r="AL66" s="991"/>
      <c r="AM66" s="991"/>
      <c r="AN66" s="991"/>
      <c r="AO66" s="992"/>
      <c r="AP66" s="996" t="s">
        <v>375</v>
      </c>
      <c r="AQ66" s="997"/>
      <c r="AR66" s="997"/>
      <c r="AS66" s="997"/>
      <c r="AT66" s="998"/>
      <c r="AU66" s="996" t="s">
        <v>395</v>
      </c>
      <c r="AV66" s="997"/>
      <c r="AW66" s="997"/>
      <c r="AX66" s="997"/>
      <c r="AY66" s="998"/>
      <c r="AZ66" s="996" t="s">
        <v>352</v>
      </c>
      <c r="BA66" s="997"/>
      <c r="BB66" s="997"/>
      <c r="BC66" s="997"/>
      <c r="BD66" s="1012"/>
      <c r="BE66" s="216"/>
      <c r="BF66" s="216"/>
      <c r="BG66" s="216"/>
      <c r="BH66" s="216"/>
      <c r="BI66" s="216"/>
      <c r="BJ66" s="216"/>
      <c r="BK66" s="216"/>
      <c r="BL66" s="216"/>
      <c r="BM66" s="216"/>
      <c r="BN66" s="216"/>
      <c r="BO66" s="216"/>
      <c r="BP66" s="216"/>
      <c r="BQ66" s="213">
        <v>60</v>
      </c>
      <c r="BR66" s="218"/>
      <c r="BS66" s="946"/>
      <c r="BT66" s="947"/>
      <c r="BU66" s="947"/>
      <c r="BV66" s="947"/>
      <c r="BW66" s="947"/>
      <c r="BX66" s="947"/>
      <c r="BY66" s="947"/>
      <c r="BZ66" s="947"/>
      <c r="CA66" s="947"/>
      <c r="CB66" s="947"/>
      <c r="CC66" s="947"/>
      <c r="CD66" s="947"/>
      <c r="CE66" s="947"/>
      <c r="CF66" s="947"/>
      <c r="CG66" s="948"/>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37"/>
      <c r="DW66" s="938"/>
      <c r="DX66" s="938"/>
      <c r="DY66" s="938"/>
      <c r="DZ66" s="939"/>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6"/>
      <c r="BT67" s="947"/>
      <c r="BU67" s="947"/>
      <c r="BV67" s="947"/>
      <c r="BW67" s="947"/>
      <c r="BX67" s="947"/>
      <c r="BY67" s="947"/>
      <c r="BZ67" s="947"/>
      <c r="CA67" s="947"/>
      <c r="CB67" s="947"/>
      <c r="CC67" s="947"/>
      <c r="CD67" s="947"/>
      <c r="CE67" s="947"/>
      <c r="CF67" s="947"/>
      <c r="CG67" s="948"/>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37"/>
      <c r="DW67" s="938"/>
      <c r="DX67" s="938"/>
      <c r="DY67" s="938"/>
      <c r="DZ67" s="939"/>
      <c r="EA67" s="197"/>
    </row>
    <row r="68" spans="1:131" s="198" customFormat="1" ht="26.25" customHeight="1" thickTop="1">
      <c r="A68" s="209">
        <v>1</v>
      </c>
      <c r="B68" s="980" t="s">
        <v>555</v>
      </c>
      <c r="C68" s="981"/>
      <c r="D68" s="981"/>
      <c r="E68" s="981"/>
      <c r="F68" s="981"/>
      <c r="G68" s="981"/>
      <c r="H68" s="981"/>
      <c r="I68" s="981"/>
      <c r="J68" s="981"/>
      <c r="K68" s="981"/>
      <c r="L68" s="981"/>
      <c r="M68" s="981"/>
      <c r="N68" s="981"/>
      <c r="O68" s="981"/>
      <c r="P68" s="982"/>
      <c r="Q68" s="983">
        <v>6357</v>
      </c>
      <c r="R68" s="976"/>
      <c r="S68" s="976"/>
      <c r="T68" s="976"/>
      <c r="U68" s="977"/>
      <c r="V68" s="975">
        <v>6424</v>
      </c>
      <c r="W68" s="976"/>
      <c r="X68" s="976"/>
      <c r="Y68" s="976"/>
      <c r="Z68" s="977"/>
      <c r="AA68" s="975">
        <v>-67</v>
      </c>
      <c r="AB68" s="976"/>
      <c r="AC68" s="976"/>
      <c r="AD68" s="976"/>
      <c r="AE68" s="977"/>
      <c r="AF68" s="975">
        <v>2374</v>
      </c>
      <c r="AG68" s="976"/>
      <c r="AH68" s="976"/>
      <c r="AI68" s="976"/>
      <c r="AJ68" s="977"/>
      <c r="AK68" s="975" t="s">
        <v>480</v>
      </c>
      <c r="AL68" s="976"/>
      <c r="AM68" s="976"/>
      <c r="AN68" s="976"/>
      <c r="AO68" s="977"/>
      <c r="AP68" s="975">
        <v>7355</v>
      </c>
      <c r="AQ68" s="976"/>
      <c r="AR68" s="976"/>
      <c r="AS68" s="976"/>
      <c r="AT68" s="977"/>
      <c r="AU68" s="975">
        <v>2579</v>
      </c>
      <c r="AV68" s="976"/>
      <c r="AW68" s="976"/>
      <c r="AX68" s="976"/>
      <c r="AY68" s="977"/>
      <c r="AZ68" s="978"/>
      <c r="BA68" s="978"/>
      <c r="BB68" s="978"/>
      <c r="BC68" s="978"/>
      <c r="BD68" s="979"/>
      <c r="BE68" s="216"/>
      <c r="BF68" s="216"/>
      <c r="BG68" s="216"/>
      <c r="BH68" s="216"/>
      <c r="BI68" s="216"/>
      <c r="BJ68" s="216"/>
      <c r="BK68" s="216"/>
      <c r="BL68" s="216"/>
      <c r="BM68" s="216"/>
      <c r="BN68" s="216"/>
      <c r="BO68" s="216"/>
      <c r="BP68" s="216"/>
      <c r="BQ68" s="213">
        <v>62</v>
      </c>
      <c r="BR68" s="218"/>
      <c r="BS68" s="946"/>
      <c r="BT68" s="947"/>
      <c r="BU68" s="947"/>
      <c r="BV68" s="947"/>
      <c r="BW68" s="947"/>
      <c r="BX68" s="947"/>
      <c r="BY68" s="947"/>
      <c r="BZ68" s="947"/>
      <c r="CA68" s="947"/>
      <c r="CB68" s="947"/>
      <c r="CC68" s="947"/>
      <c r="CD68" s="947"/>
      <c r="CE68" s="947"/>
      <c r="CF68" s="947"/>
      <c r="CG68" s="948"/>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37"/>
      <c r="DW68" s="938"/>
      <c r="DX68" s="938"/>
      <c r="DY68" s="938"/>
      <c r="DZ68" s="939"/>
      <c r="EA68" s="197"/>
    </row>
    <row r="69" spans="1:131" s="198" customFormat="1" ht="26.25" customHeight="1">
      <c r="A69" s="212">
        <v>2</v>
      </c>
      <c r="B69" s="967" t="s">
        <v>533</v>
      </c>
      <c r="C69" s="968"/>
      <c r="D69" s="968"/>
      <c r="E69" s="968"/>
      <c r="F69" s="968"/>
      <c r="G69" s="968"/>
      <c r="H69" s="968"/>
      <c r="I69" s="968"/>
      <c r="J69" s="968"/>
      <c r="K69" s="968"/>
      <c r="L69" s="968"/>
      <c r="M69" s="968"/>
      <c r="N69" s="968"/>
      <c r="O69" s="968"/>
      <c r="P69" s="969"/>
      <c r="Q69" s="971">
        <v>12825</v>
      </c>
      <c r="R69" s="972"/>
      <c r="S69" s="972"/>
      <c r="T69" s="972"/>
      <c r="U69" s="973"/>
      <c r="V69" s="974">
        <v>12096</v>
      </c>
      <c r="W69" s="972"/>
      <c r="X69" s="972"/>
      <c r="Y69" s="972"/>
      <c r="Z69" s="973"/>
      <c r="AA69" s="974">
        <v>729</v>
      </c>
      <c r="AB69" s="972"/>
      <c r="AC69" s="972"/>
      <c r="AD69" s="972"/>
      <c r="AE69" s="973"/>
      <c r="AF69" s="974">
        <v>729</v>
      </c>
      <c r="AG69" s="972"/>
      <c r="AH69" s="972"/>
      <c r="AI69" s="972"/>
      <c r="AJ69" s="973"/>
      <c r="AK69" s="974">
        <v>622</v>
      </c>
      <c r="AL69" s="972"/>
      <c r="AM69" s="972"/>
      <c r="AN69" s="972"/>
      <c r="AO69" s="973"/>
      <c r="AP69" s="974" t="s">
        <v>480</v>
      </c>
      <c r="AQ69" s="972"/>
      <c r="AR69" s="972"/>
      <c r="AS69" s="972"/>
      <c r="AT69" s="973"/>
      <c r="AU69" s="974" t="s">
        <v>480</v>
      </c>
      <c r="AV69" s="972"/>
      <c r="AW69" s="972"/>
      <c r="AX69" s="972"/>
      <c r="AY69" s="973"/>
      <c r="AZ69" s="965"/>
      <c r="BA69" s="965"/>
      <c r="BB69" s="965"/>
      <c r="BC69" s="965"/>
      <c r="BD69" s="966"/>
      <c r="BE69" s="216"/>
      <c r="BF69" s="216"/>
      <c r="BG69" s="216"/>
      <c r="BH69" s="216"/>
      <c r="BI69" s="216"/>
      <c r="BJ69" s="216"/>
      <c r="BK69" s="216"/>
      <c r="BL69" s="216"/>
      <c r="BM69" s="216"/>
      <c r="BN69" s="216"/>
      <c r="BO69" s="216"/>
      <c r="BP69" s="216"/>
      <c r="BQ69" s="213">
        <v>63</v>
      </c>
      <c r="BR69" s="218"/>
      <c r="BS69" s="946"/>
      <c r="BT69" s="947"/>
      <c r="BU69" s="947"/>
      <c r="BV69" s="947"/>
      <c r="BW69" s="947"/>
      <c r="BX69" s="947"/>
      <c r="BY69" s="947"/>
      <c r="BZ69" s="947"/>
      <c r="CA69" s="947"/>
      <c r="CB69" s="947"/>
      <c r="CC69" s="947"/>
      <c r="CD69" s="947"/>
      <c r="CE69" s="947"/>
      <c r="CF69" s="947"/>
      <c r="CG69" s="948"/>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37"/>
      <c r="DW69" s="938"/>
      <c r="DX69" s="938"/>
      <c r="DY69" s="938"/>
      <c r="DZ69" s="939"/>
      <c r="EA69" s="197"/>
    </row>
    <row r="70" spans="1:131" s="198" customFormat="1" ht="26.25" customHeight="1">
      <c r="A70" s="212">
        <v>3</v>
      </c>
      <c r="B70" s="967" t="s">
        <v>534</v>
      </c>
      <c r="C70" s="968"/>
      <c r="D70" s="968"/>
      <c r="E70" s="968"/>
      <c r="F70" s="968"/>
      <c r="G70" s="968"/>
      <c r="H70" s="968"/>
      <c r="I70" s="968"/>
      <c r="J70" s="968"/>
      <c r="K70" s="968"/>
      <c r="L70" s="968"/>
      <c r="M70" s="968"/>
      <c r="N70" s="968"/>
      <c r="O70" s="968"/>
      <c r="P70" s="969"/>
      <c r="Q70" s="971">
        <v>44</v>
      </c>
      <c r="R70" s="972"/>
      <c r="S70" s="972"/>
      <c r="T70" s="972"/>
      <c r="U70" s="973"/>
      <c r="V70" s="974">
        <v>34</v>
      </c>
      <c r="W70" s="972"/>
      <c r="X70" s="972"/>
      <c r="Y70" s="972"/>
      <c r="Z70" s="973"/>
      <c r="AA70" s="974">
        <v>10</v>
      </c>
      <c r="AB70" s="972"/>
      <c r="AC70" s="972"/>
      <c r="AD70" s="972"/>
      <c r="AE70" s="973"/>
      <c r="AF70" s="974">
        <v>10</v>
      </c>
      <c r="AG70" s="972"/>
      <c r="AH70" s="972"/>
      <c r="AI70" s="972"/>
      <c r="AJ70" s="973"/>
      <c r="AK70" s="974" t="s">
        <v>480</v>
      </c>
      <c r="AL70" s="972"/>
      <c r="AM70" s="972"/>
      <c r="AN70" s="972"/>
      <c r="AO70" s="973"/>
      <c r="AP70" s="974" t="s">
        <v>480</v>
      </c>
      <c r="AQ70" s="972"/>
      <c r="AR70" s="972"/>
      <c r="AS70" s="972"/>
      <c r="AT70" s="973"/>
      <c r="AU70" s="974" t="s">
        <v>480</v>
      </c>
      <c r="AV70" s="972"/>
      <c r="AW70" s="972"/>
      <c r="AX70" s="972"/>
      <c r="AY70" s="973"/>
      <c r="AZ70" s="965"/>
      <c r="BA70" s="965"/>
      <c r="BB70" s="965"/>
      <c r="BC70" s="965"/>
      <c r="BD70" s="966"/>
      <c r="BE70" s="216"/>
      <c r="BF70" s="216"/>
      <c r="BG70" s="216"/>
      <c r="BH70" s="216"/>
      <c r="BI70" s="216"/>
      <c r="BJ70" s="216"/>
      <c r="BK70" s="216"/>
      <c r="BL70" s="216"/>
      <c r="BM70" s="216"/>
      <c r="BN70" s="216"/>
      <c r="BO70" s="216"/>
      <c r="BP70" s="216"/>
      <c r="BQ70" s="213">
        <v>64</v>
      </c>
      <c r="BR70" s="218"/>
      <c r="BS70" s="946"/>
      <c r="BT70" s="947"/>
      <c r="BU70" s="947"/>
      <c r="BV70" s="947"/>
      <c r="BW70" s="947"/>
      <c r="BX70" s="947"/>
      <c r="BY70" s="947"/>
      <c r="BZ70" s="947"/>
      <c r="CA70" s="947"/>
      <c r="CB70" s="947"/>
      <c r="CC70" s="947"/>
      <c r="CD70" s="947"/>
      <c r="CE70" s="947"/>
      <c r="CF70" s="947"/>
      <c r="CG70" s="948"/>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37"/>
      <c r="DW70" s="938"/>
      <c r="DX70" s="938"/>
      <c r="DY70" s="938"/>
      <c r="DZ70" s="939"/>
      <c r="EA70" s="197"/>
    </row>
    <row r="71" spans="1:131" s="198" customFormat="1" ht="26.25" customHeight="1">
      <c r="A71" s="212">
        <v>4</v>
      </c>
      <c r="B71" s="967" t="s">
        <v>535</v>
      </c>
      <c r="C71" s="968"/>
      <c r="D71" s="968"/>
      <c r="E71" s="968"/>
      <c r="F71" s="968"/>
      <c r="G71" s="968"/>
      <c r="H71" s="968"/>
      <c r="I71" s="968"/>
      <c r="J71" s="968"/>
      <c r="K71" s="968"/>
      <c r="L71" s="968"/>
      <c r="M71" s="968"/>
      <c r="N71" s="968"/>
      <c r="O71" s="968"/>
      <c r="P71" s="969"/>
      <c r="Q71" s="971">
        <v>16</v>
      </c>
      <c r="R71" s="972"/>
      <c r="S71" s="972"/>
      <c r="T71" s="972"/>
      <c r="U71" s="973"/>
      <c r="V71" s="974">
        <v>9</v>
      </c>
      <c r="W71" s="972"/>
      <c r="X71" s="972"/>
      <c r="Y71" s="972"/>
      <c r="Z71" s="973"/>
      <c r="AA71" s="974">
        <v>7</v>
      </c>
      <c r="AB71" s="972"/>
      <c r="AC71" s="972"/>
      <c r="AD71" s="972"/>
      <c r="AE71" s="973"/>
      <c r="AF71" s="974">
        <v>7</v>
      </c>
      <c r="AG71" s="972"/>
      <c r="AH71" s="972"/>
      <c r="AI71" s="972"/>
      <c r="AJ71" s="973"/>
      <c r="AK71" s="974" t="s">
        <v>480</v>
      </c>
      <c r="AL71" s="972"/>
      <c r="AM71" s="972"/>
      <c r="AN71" s="972"/>
      <c r="AO71" s="973"/>
      <c r="AP71" s="974" t="s">
        <v>480</v>
      </c>
      <c r="AQ71" s="972"/>
      <c r="AR71" s="972"/>
      <c r="AS71" s="972"/>
      <c r="AT71" s="973"/>
      <c r="AU71" s="974" t="s">
        <v>480</v>
      </c>
      <c r="AV71" s="972"/>
      <c r="AW71" s="972"/>
      <c r="AX71" s="972"/>
      <c r="AY71" s="973"/>
      <c r="AZ71" s="965"/>
      <c r="BA71" s="965"/>
      <c r="BB71" s="965"/>
      <c r="BC71" s="965"/>
      <c r="BD71" s="966"/>
      <c r="BE71" s="216"/>
      <c r="BF71" s="216"/>
      <c r="BG71" s="216"/>
      <c r="BH71" s="216"/>
      <c r="BI71" s="216"/>
      <c r="BJ71" s="216"/>
      <c r="BK71" s="216"/>
      <c r="BL71" s="216"/>
      <c r="BM71" s="216"/>
      <c r="BN71" s="216"/>
      <c r="BO71" s="216"/>
      <c r="BP71" s="216"/>
      <c r="BQ71" s="213">
        <v>65</v>
      </c>
      <c r="BR71" s="218"/>
      <c r="BS71" s="946"/>
      <c r="BT71" s="947"/>
      <c r="BU71" s="947"/>
      <c r="BV71" s="947"/>
      <c r="BW71" s="947"/>
      <c r="BX71" s="947"/>
      <c r="BY71" s="947"/>
      <c r="BZ71" s="947"/>
      <c r="CA71" s="947"/>
      <c r="CB71" s="947"/>
      <c r="CC71" s="947"/>
      <c r="CD71" s="947"/>
      <c r="CE71" s="947"/>
      <c r="CF71" s="947"/>
      <c r="CG71" s="948"/>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37"/>
      <c r="DW71" s="938"/>
      <c r="DX71" s="938"/>
      <c r="DY71" s="938"/>
      <c r="DZ71" s="939"/>
      <c r="EA71" s="197"/>
    </row>
    <row r="72" spans="1:131" s="198" customFormat="1" ht="26.25" customHeight="1">
      <c r="A72" s="212">
        <v>5</v>
      </c>
      <c r="B72" s="967" t="s">
        <v>536</v>
      </c>
      <c r="C72" s="968"/>
      <c r="D72" s="968"/>
      <c r="E72" s="968"/>
      <c r="F72" s="968"/>
      <c r="G72" s="968"/>
      <c r="H72" s="968"/>
      <c r="I72" s="968"/>
      <c r="J72" s="968"/>
      <c r="K72" s="968"/>
      <c r="L72" s="968"/>
      <c r="M72" s="968"/>
      <c r="N72" s="968"/>
      <c r="O72" s="968"/>
      <c r="P72" s="969"/>
      <c r="Q72" s="971">
        <v>2</v>
      </c>
      <c r="R72" s="972"/>
      <c r="S72" s="972"/>
      <c r="T72" s="972"/>
      <c r="U72" s="973"/>
      <c r="V72" s="974">
        <v>1</v>
      </c>
      <c r="W72" s="972"/>
      <c r="X72" s="972"/>
      <c r="Y72" s="972"/>
      <c r="Z72" s="973"/>
      <c r="AA72" s="974">
        <v>1</v>
      </c>
      <c r="AB72" s="972"/>
      <c r="AC72" s="972"/>
      <c r="AD72" s="972"/>
      <c r="AE72" s="973"/>
      <c r="AF72" s="974">
        <v>1</v>
      </c>
      <c r="AG72" s="972"/>
      <c r="AH72" s="972"/>
      <c r="AI72" s="972"/>
      <c r="AJ72" s="973"/>
      <c r="AK72" s="974" t="s">
        <v>480</v>
      </c>
      <c r="AL72" s="972"/>
      <c r="AM72" s="972"/>
      <c r="AN72" s="972"/>
      <c r="AO72" s="973"/>
      <c r="AP72" s="974" t="s">
        <v>480</v>
      </c>
      <c r="AQ72" s="972"/>
      <c r="AR72" s="972"/>
      <c r="AS72" s="972"/>
      <c r="AT72" s="973"/>
      <c r="AU72" s="974" t="s">
        <v>480</v>
      </c>
      <c r="AV72" s="972"/>
      <c r="AW72" s="972"/>
      <c r="AX72" s="972"/>
      <c r="AY72" s="973"/>
      <c r="AZ72" s="965"/>
      <c r="BA72" s="965"/>
      <c r="BB72" s="965"/>
      <c r="BC72" s="965"/>
      <c r="BD72" s="966"/>
      <c r="BE72" s="216"/>
      <c r="BF72" s="216"/>
      <c r="BG72" s="216"/>
      <c r="BH72" s="216"/>
      <c r="BI72" s="216"/>
      <c r="BJ72" s="216"/>
      <c r="BK72" s="216"/>
      <c r="BL72" s="216"/>
      <c r="BM72" s="216"/>
      <c r="BN72" s="216"/>
      <c r="BO72" s="216"/>
      <c r="BP72" s="216"/>
      <c r="BQ72" s="213">
        <v>66</v>
      </c>
      <c r="BR72" s="218"/>
      <c r="BS72" s="946"/>
      <c r="BT72" s="947"/>
      <c r="BU72" s="947"/>
      <c r="BV72" s="947"/>
      <c r="BW72" s="947"/>
      <c r="BX72" s="947"/>
      <c r="BY72" s="947"/>
      <c r="BZ72" s="947"/>
      <c r="CA72" s="947"/>
      <c r="CB72" s="947"/>
      <c r="CC72" s="947"/>
      <c r="CD72" s="947"/>
      <c r="CE72" s="947"/>
      <c r="CF72" s="947"/>
      <c r="CG72" s="948"/>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37"/>
      <c r="DW72" s="938"/>
      <c r="DX72" s="938"/>
      <c r="DY72" s="938"/>
      <c r="DZ72" s="939"/>
      <c r="EA72" s="197"/>
    </row>
    <row r="73" spans="1:131" s="198" customFormat="1" ht="26.25" customHeight="1">
      <c r="A73" s="212">
        <v>6</v>
      </c>
      <c r="B73" s="967" t="s">
        <v>537</v>
      </c>
      <c r="C73" s="968"/>
      <c r="D73" s="968"/>
      <c r="E73" s="968"/>
      <c r="F73" s="968"/>
      <c r="G73" s="968"/>
      <c r="H73" s="968"/>
      <c r="I73" s="968"/>
      <c r="J73" s="968"/>
      <c r="K73" s="968"/>
      <c r="L73" s="968"/>
      <c r="M73" s="968"/>
      <c r="N73" s="968"/>
      <c r="O73" s="968"/>
      <c r="P73" s="969"/>
      <c r="Q73" s="971">
        <v>42</v>
      </c>
      <c r="R73" s="972"/>
      <c r="S73" s="972"/>
      <c r="T73" s="972"/>
      <c r="U73" s="973"/>
      <c r="V73" s="974">
        <v>36</v>
      </c>
      <c r="W73" s="972"/>
      <c r="X73" s="972"/>
      <c r="Y73" s="972"/>
      <c r="Z73" s="973"/>
      <c r="AA73" s="974">
        <v>6</v>
      </c>
      <c r="AB73" s="972"/>
      <c r="AC73" s="972"/>
      <c r="AD73" s="972"/>
      <c r="AE73" s="973"/>
      <c r="AF73" s="974">
        <v>6</v>
      </c>
      <c r="AG73" s="972"/>
      <c r="AH73" s="972"/>
      <c r="AI73" s="972"/>
      <c r="AJ73" s="973"/>
      <c r="AK73" s="974" t="s">
        <v>480</v>
      </c>
      <c r="AL73" s="972"/>
      <c r="AM73" s="972"/>
      <c r="AN73" s="972"/>
      <c r="AO73" s="973"/>
      <c r="AP73" s="974" t="s">
        <v>480</v>
      </c>
      <c r="AQ73" s="972"/>
      <c r="AR73" s="972"/>
      <c r="AS73" s="972"/>
      <c r="AT73" s="973"/>
      <c r="AU73" s="974" t="s">
        <v>480</v>
      </c>
      <c r="AV73" s="972"/>
      <c r="AW73" s="972"/>
      <c r="AX73" s="972"/>
      <c r="AY73" s="973"/>
      <c r="AZ73" s="965"/>
      <c r="BA73" s="965"/>
      <c r="BB73" s="965"/>
      <c r="BC73" s="965"/>
      <c r="BD73" s="966"/>
      <c r="BE73" s="216"/>
      <c r="BF73" s="216"/>
      <c r="BG73" s="216"/>
      <c r="BH73" s="216"/>
      <c r="BI73" s="216"/>
      <c r="BJ73" s="216"/>
      <c r="BK73" s="216"/>
      <c r="BL73" s="216"/>
      <c r="BM73" s="216"/>
      <c r="BN73" s="216"/>
      <c r="BO73" s="216"/>
      <c r="BP73" s="216"/>
      <c r="BQ73" s="213">
        <v>67</v>
      </c>
      <c r="BR73" s="218"/>
      <c r="BS73" s="946"/>
      <c r="BT73" s="947"/>
      <c r="BU73" s="947"/>
      <c r="BV73" s="947"/>
      <c r="BW73" s="947"/>
      <c r="BX73" s="947"/>
      <c r="BY73" s="947"/>
      <c r="BZ73" s="947"/>
      <c r="CA73" s="947"/>
      <c r="CB73" s="947"/>
      <c r="CC73" s="947"/>
      <c r="CD73" s="947"/>
      <c r="CE73" s="947"/>
      <c r="CF73" s="947"/>
      <c r="CG73" s="948"/>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37"/>
      <c r="DW73" s="938"/>
      <c r="DX73" s="938"/>
      <c r="DY73" s="938"/>
      <c r="DZ73" s="939"/>
      <c r="EA73" s="197"/>
    </row>
    <row r="74" spans="1:131" s="198" customFormat="1" ht="26.25" customHeight="1">
      <c r="A74" s="212">
        <v>7</v>
      </c>
      <c r="B74" s="967" t="s">
        <v>551</v>
      </c>
      <c r="C74" s="968"/>
      <c r="D74" s="968"/>
      <c r="E74" s="968"/>
      <c r="F74" s="968"/>
      <c r="G74" s="968"/>
      <c r="H74" s="968"/>
      <c r="I74" s="968"/>
      <c r="J74" s="968"/>
      <c r="K74" s="968"/>
      <c r="L74" s="968"/>
      <c r="M74" s="968"/>
      <c r="N74" s="968"/>
      <c r="O74" s="968"/>
      <c r="P74" s="969"/>
      <c r="Q74" s="971">
        <v>1504</v>
      </c>
      <c r="R74" s="972"/>
      <c r="S74" s="972"/>
      <c r="T74" s="972"/>
      <c r="U74" s="973"/>
      <c r="V74" s="974">
        <v>1484</v>
      </c>
      <c r="W74" s="972"/>
      <c r="X74" s="972"/>
      <c r="Y74" s="972"/>
      <c r="Z74" s="973"/>
      <c r="AA74" s="974">
        <v>19</v>
      </c>
      <c r="AB74" s="972"/>
      <c r="AC74" s="972"/>
      <c r="AD74" s="972"/>
      <c r="AE74" s="973"/>
      <c r="AF74" s="974">
        <v>19</v>
      </c>
      <c r="AG74" s="972"/>
      <c r="AH74" s="972"/>
      <c r="AI74" s="972"/>
      <c r="AJ74" s="973"/>
      <c r="AK74" s="974">
        <v>117</v>
      </c>
      <c r="AL74" s="972"/>
      <c r="AM74" s="972"/>
      <c r="AN74" s="972"/>
      <c r="AO74" s="973"/>
      <c r="AP74" s="974" t="s">
        <v>480</v>
      </c>
      <c r="AQ74" s="972"/>
      <c r="AR74" s="972"/>
      <c r="AS74" s="972"/>
      <c r="AT74" s="973"/>
      <c r="AU74" s="974" t="s">
        <v>480</v>
      </c>
      <c r="AV74" s="972"/>
      <c r="AW74" s="972"/>
      <c r="AX74" s="972"/>
      <c r="AY74" s="973"/>
      <c r="AZ74" s="965"/>
      <c r="BA74" s="965"/>
      <c r="BB74" s="965"/>
      <c r="BC74" s="965"/>
      <c r="BD74" s="966"/>
      <c r="BE74" s="216"/>
      <c r="BF74" s="216"/>
      <c r="BG74" s="216"/>
      <c r="BH74" s="216"/>
      <c r="BI74" s="216"/>
      <c r="BJ74" s="216"/>
      <c r="BK74" s="216"/>
      <c r="BL74" s="216"/>
      <c r="BM74" s="216"/>
      <c r="BN74" s="216"/>
      <c r="BO74" s="216"/>
      <c r="BP74" s="216"/>
      <c r="BQ74" s="213">
        <v>68</v>
      </c>
      <c r="BR74" s="218"/>
      <c r="BS74" s="946"/>
      <c r="BT74" s="947"/>
      <c r="BU74" s="947"/>
      <c r="BV74" s="947"/>
      <c r="BW74" s="947"/>
      <c r="BX74" s="947"/>
      <c r="BY74" s="947"/>
      <c r="BZ74" s="947"/>
      <c r="CA74" s="947"/>
      <c r="CB74" s="947"/>
      <c r="CC74" s="947"/>
      <c r="CD74" s="947"/>
      <c r="CE74" s="947"/>
      <c r="CF74" s="947"/>
      <c r="CG74" s="948"/>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37"/>
      <c r="DW74" s="938"/>
      <c r="DX74" s="938"/>
      <c r="DY74" s="938"/>
      <c r="DZ74" s="939"/>
      <c r="EA74" s="197"/>
    </row>
    <row r="75" spans="1:131" s="198" customFormat="1" ht="26.25" customHeight="1">
      <c r="A75" s="212">
        <v>8</v>
      </c>
      <c r="B75" s="967" t="s">
        <v>552</v>
      </c>
      <c r="C75" s="968"/>
      <c r="D75" s="968"/>
      <c r="E75" s="968"/>
      <c r="F75" s="968"/>
      <c r="G75" s="968"/>
      <c r="H75" s="968"/>
      <c r="I75" s="968"/>
      <c r="J75" s="968"/>
      <c r="K75" s="968"/>
      <c r="L75" s="968"/>
      <c r="M75" s="968"/>
      <c r="N75" s="968"/>
      <c r="O75" s="968"/>
      <c r="P75" s="969"/>
      <c r="Q75" s="971">
        <v>219047</v>
      </c>
      <c r="R75" s="972"/>
      <c r="S75" s="972"/>
      <c r="T75" s="972"/>
      <c r="U75" s="973"/>
      <c r="V75" s="974">
        <v>214625</v>
      </c>
      <c r="W75" s="972"/>
      <c r="X75" s="972"/>
      <c r="Y75" s="972"/>
      <c r="Z75" s="973"/>
      <c r="AA75" s="974">
        <v>4421</v>
      </c>
      <c r="AB75" s="972"/>
      <c r="AC75" s="972"/>
      <c r="AD75" s="972"/>
      <c r="AE75" s="973"/>
      <c r="AF75" s="974">
        <v>4421</v>
      </c>
      <c r="AG75" s="972"/>
      <c r="AH75" s="972"/>
      <c r="AI75" s="972"/>
      <c r="AJ75" s="973"/>
      <c r="AK75" s="974">
        <v>2885</v>
      </c>
      <c r="AL75" s="972"/>
      <c r="AM75" s="972"/>
      <c r="AN75" s="972"/>
      <c r="AO75" s="973"/>
      <c r="AP75" s="974" t="s">
        <v>480</v>
      </c>
      <c r="AQ75" s="972"/>
      <c r="AR75" s="972"/>
      <c r="AS75" s="972"/>
      <c r="AT75" s="973"/>
      <c r="AU75" s="974" t="s">
        <v>480</v>
      </c>
      <c r="AV75" s="972"/>
      <c r="AW75" s="972"/>
      <c r="AX75" s="972"/>
      <c r="AY75" s="973"/>
      <c r="AZ75" s="965"/>
      <c r="BA75" s="965"/>
      <c r="BB75" s="965"/>
      <c r="BC75" s="965"/>
      <c r="BD75" s="966"/>
      <c r="BE75" s="216"/>
      <c r="BF75" s="216"/>
      <c r="BG75" s="216"/>
      <c r="BH75" s="216"/>
      <c r="BI75" s="216"/>
      <c r="BJ75" s="216"/>
      <c r="BK75" s="216"/>
      <c r="BL75" s="216"/>
      <c r="BM75" s="216"/>
      <c r="BN75" s="216"/>
      <c r="BO75" s="216"/>
      <c r="BP75" s="216"/>
      <c r="BQ75" s="213">
        <v>69</v>
      </c>
      <c r="BR75" s="218"/>
      <c r="BS75" s="946"/>
      <c r="BT75" s="947"/>
      <c r="BU75" s="947"/>
      <c r="BV75" s="947"/>
      <c r="BW75" s="947"/>
      <c r="BX75" s="947"/>
      <c r="BY75" s="947"/>
      <c r="BZ75" s="947"/>
      <c r="CA75" s="947"/>
      <c r="CB75" s="947"/>
      <c r="CC75" s="947"/>
      <c r="CD75" s="947"/>
      <c r="CE75" s="947"/>
      <c r="CF75" s="947"/>
      <c r="CG75" s="948"/>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37"/>
      <c r="DW75" s="938"/>
      <c r="DX75" s="938"/>
      <c r="DY75" s="938"/>
      <c r="DZ75" s="939"/>
      <c r="EA75" s="197"/>
    </row>
    <row r="76" spans="1:131" s="198" customFormat="1" ht="26.25" customHeight="1">
      <c r="A76" s="212">
        <v>9</v>
      </c>
      <c r="B76" s="967"/>
      <c r="C76" s="968"/>
      <c r="D76" s="968"/>
      <c r="E76" s="968"/>
      <c r="F76" s="968"/>
      <c r="G76" s="968"/>
      <c r="H76" s="968"/>
      <c r="I76" s="968"/>
      <c r="J76" s="968"/>
      <c r="K76" s="968"/>
      <c r="L76" s="968"/>
      <c r="M76" s="968"/>
      <c r="N76" s="968"/>
      <c r="O76" s="968"/>
      <c r="P76" s="969"/>
      <c r="Q76" s="971"/>
      <c r="R76" s="972"/>
      <c r="S76" s="972"/>
      <c r="T76" s="972"/>
      <c r="U76" s="973"/>
      <c r="V76" s="974"/>
      <c r="W76" s="972"/>
      <c r="X76" s="972"/>
      <c r="Y76" s="972"/>
      <c r="Z76" s="973"/>
      <c r="AA76" s="974"/>
      <c r="AB76" s="972"/>
      <c r="AC76" s="972"/>
      <c r="AD76" s="972"/>
      <c r="AE76" s="973"/>
      <c r="AF76" s="974"/>
      <c r="AG76" s="972"/>
      <c r="AH76" s="972"/>
      <c r="AI76" s="972"/>
      <c r="AJ76" s="973"/>
      <c r="AK76" s="974"/>
      <c r="AL76" s="972"/>
      <c r="AM76" s="972"/>
      <c r="AN76" s="972"/>
      <c r="AO76" s="973"/>
      <c r="AP76" s="974"/>
      <c r="AQ76" s="972"/>
      <c r="AR76" s="972"/>
      <c r="AS76" s="972"/>
      <c r="AT76" s="973"/>
      <c r="AU76" s="974"/>
      <c r="AV76" s="972"/>
      <c r="AW76" s="972"/>
      <c r="AX76" s="972"/>
      <c r="AY76" s="973"/>
      <c r="AZ76" s="965"/>
      <c r="BA76" s="965"/>
      <c r="BB76" s="965"/>
      <c r="BC76" s="965"/>
      <c r="BD76" s="966"/>
      <c r="BE76" s="216"/>
      <c r="BF76" s="216"/>
      <c r="BG76" s="216"/>
      <c r="BH76" s="216"/>
      <c r="BI76" s="216"/>
      <c r="BJ76" s="216"/>
      <c r="BK76" s="216"/>
      <c r="BL76" s="216"/>
      <c r="BM76" s="216"/>
      <c r="BN76" s="216"/>
      <c r="BO76" s="216"/>
      <c r="BP76" s="216"/>
      <c r="BQ76" s="213">
        <v>70</v>
      </c>
      <c r="BR76" s="218"/>
      <c r="BS76" s="946"/>
      <c r="BT76" s="947"/>
      <c r="BU76" s="947"/>
      <c r="BV76" s="947"/>
      <c r="BW76" s="947"/>
      <c r="BX76" s="947"/>
      <c r="BY76" s="947"/>
      <c r="BZ76" s="947"/>
      <c r="CA76" s="947"/>
      <c r="CB76" s="947"/>
      <c r="CC76" s="947"/>
      <c r="CD76" s="947"/>
      <c r="CE76" s="947"/>
      <c r="CF76" s="947"/>
      <c r="CG76" s="948"/>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37"/>
      <c r="DW76" s="938"/>
      <c r="DX76" s="938"/>
      <c r="DY76" s="938"/>
      <c r="DZ76" s="939"/>
      <c r="EA76" s="197"/>
    </row>
    <row r="77" spans="1:131" s="198" customFormat="1" ht="26.25" customHeight="1">
      <c r="A77" s="212">
        <v>10</v>
      </c>
      <c r="B77" s="967"/>
      <c r="C77" s="968"/>
      <c r="D77" s="968"/>
      <c r="E77" s="968"/>
      <c r="F77" s="968"/>
      <c r="G77" s="968"/>
      <c r="H77" s="968"/>
      <c r="I77" s="968"/>
      <c r="J77" s="968"/>
      <c r="K77" s="968"/>
      <c r="L77" s="968"/>
      <c r="M77" s="968"/>
      <c r="N77" s="968"/>
      <c r="O77" s="968"/>
      <c r="P77" s="969"/>
      <c r="Q77" s="971"/>
      <c r="R77" s="972"/>
      <c r="S77" s="972"/>
      <c r="T77" s="972"/>
      <c r="U77" s="973"/>
      <c r="V77" s="974"/>
      <c r="W77" s="972"/>
      <c r="X77" s="972"/>
      <c r="Y77" s="972"/>
      <c r="Z77" s="973"/>
      <c r="AA77" s="974"/>
      <c r="AB77" s="972"/>
      <c r="AC77" s="972"/>
      <c r="AD77" s="972"/>
      <c r="AE77" s="973"/>
      <c r="AF77" s="974"/>
      <c r="AG77" s="972"/>
      <c r="AH77" s="972"/>
      <c r="AI77" s="972"/>
      <c r="AJ77" s="973"/>
      <c r="AK77" s="974"/>
      <c r="AL77" s="972"/>
      <c r="AM77" s="972"/>
      <c r="AN77" s="972"/>
      <c r="AO77" s="973"/>
      <c r="AP77" s="974"/>
      <c r="AQ77" s="972"/>
      <c r="AR77" s="972"/>
      <c r="AS77" s="972"/>
      <c r="AT77" s="973"/>
      <c r="AU77" s="974"/>
      <c r="AV77" s="972"/>
      <c r="AW77" s="972"/>
      <c r="AX77" s="972"/>
      <c r="AY77" s="973"/>
      <c r="AZ77" s="965"/>
      <c r="BA77" s="965"/>
      <c r="BB77" s="965"/>
      <c r="BC77" s="965"/>
      <c r="BD77" s="966"/>
      <c r="BE77" s="216"/>
      <c r="BF77" s="216"/>
      <c r="BG77" s="216"/>
      <c r="BH77" s="216"/>
      <c r="BI77" s="216"/>
      <c r="BJ77" s="216"/>
      <c r="BK77" s="216"/>
      <c r="BL77" s="216"/>
      <c r="BM77" s="216"/>
      <c r="BN77" s="216"/>
      <c r="BO77" s="216"/>
      <c r="BP77" s="216"/>
      <c r="BQ77" s="213">
        <v>71</v>
      </c>
      <c r="BR77" s="218"/>
      <c r="BS77" s="946"/>
      <c r="BT77" s="947"/>
      <c r="BU77" s="947"/>
      <c r="BV77" s="947"/>
      <c r="BW77" s="947"/>
      <c r="BX77" s="947"/>
      <c r="BY77" s="947"/>
      <c r="BZ77" s="947"/>
      <c r="CA77" s="947"/>
      <c r="CB77" s="947"/>
      <c r="CC77" s="947"/>
      <c r="CD77" s="947"/>
      <c r="CE77" s="947"/>
      <c r="CF77" s="947"/>
      <c r="CG77" s="948"/>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37"/>
      <c r="DW77" s="938"/>
      <c r="DX77" s="938"/>
      <c r="DY77" s="938"/>
      <c r="DZ77" s="939"/>
      <c r="EA77" s="197"/>
    </row>
    <row r="78" spans="1:131" s="198" customFormat="1" ht="26.25" customHeight="1">
      <c r="A78" s="212">
        <v>11</v>
      </c>
      <c r="B78" s="967"/>
      <c r="C78" s="968"/>
      <c r="D78" s="968"/>
      <c r="E78" s="968"/>
      <c r="F78" s="968"/>
      <c r="G78" s="968"/>
      <c r="H78" s="968"/>
      <c r="I78" s="968"/>
      <c r="J78" s="968"/>
      <c r="K78" s="968"/>
      <c r="L78" s="968"/>
      <c r="M78" s="968"/>
      <c r="N78" s="968"/>
      <c r="O78" s="968"/>
      <c r="P78" s="969"/>
      <c r="Q78" s="970"/>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64"/>
      <c r="AY78" s="964"/>
      <c r="AZ78" s="965"/>
      <c r="BA78" s="965"/>
      <c r="BB78" s="965"/>
      <c r="BC78" s="965"/>
      <c r="BD78" s="966"/>
      <c r="BE78" s="216"/>
      <c r="BF78" s="216"/>
      <c r="BG78" s="216"/>
      <c r="BH78" s="216"/>
      <c r="BI78" s="216"/>
      <c r="BJ78" s="219"/>
      <c r="BK78" s="219"/>
      <c r="BL78" s="219"/>
      <c r="BM78" s="219"/>
      <c r="BN78" s="219"/>
      <c r="BO78" s="216"/>
      <c r="BP78" s="216"/>
      <c r="BQ78" s="213">
        <v>72</v>
      </c>
      <c r="BR78" s="218"/>
      <c r="BS78" s="946"/>
      <c r="BT78" s="947"/>
      <c r="BU78" s="947"/>
      <c r="BV78" s="947"/>
      <c r="BW78" s="947"/>
      <c r="BX78" s="947"/>
      <c r="BY78" s="947"/>
      <c r="BZ78" s="947"/>
      <c r="CA78" s="947"/>
      <c r="CB78" s="947"/>
      <c r="CC78" s="947"/>
      <c r="CD78" s="947"/>
      <c r="CE78" s="947"/>
      <c r="CF78" s="947"/>
      <c r="CG78" s="948"/>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37"/>
      <c r="DW78" s="938"/>
      <c r="DX78" s="938"/>
      <c r="DY78" s="938"/>
      <c r="DZ78" s="939"/>
      <c r="EA78" s="197"/>
    </row>
    <row r="79" spans="1:131" s="198" customFormat="1" ht="26.25" customHeight="1">
      <c r="A79" s="212">
        <v>12</v>
      </c>
      <c r="B79" s="967"/>
      <c r="C79" s="968"/>
      <c r="D79" s="968"/>
      <c r="E79" s="968"/>
      <c r="F79" s="968"/>
      <c r="G79" s="968"/>
      <c r="H79" s="968"/>
      <c r="I79" s="968"/>
      <c r="J79" s="968"/>
      <c r="K79" s="968"/>
      <c r="L79" s="968"/>
      <c r="M79" s="968"/>
      <c r="N79" s="968"/>
      <c r="O79" s="968"/>
      <c r="P79" s="969"/>
      <c r="Q79" s="970"/>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64"/>
      <c r="AY79" s="964"/>
      <c r="AZ79" s="965"/>
      <c r="BA79" s="965"/>
      <c r="BB79" s="965"/>
      <c r="BC79" s="965"/>
      <c r="BD79" s="966"/>
      <c r="BE79" s="216"/>
      <c r="BF79" s="216"/>
      <c r="BG79" s="216"/>
      <c r="BH79" s="216"/>
      <c r="BI79" s="216"/>
      <c r="BJ79" s="219"/>
      <c r="BK79" s="219"/>
      <c r="BL79" s="219"/>
      <c r="BM79" s="219"/>
      <c r="BN79" s="219"/>
      <c r="BO79" s="216"/>
      <c r="BP79" s="216"/>
      <c r="BQ79" s="213">
        <v>73</v>
      </c>
      <c r="BR79" s="218"/>
      <c r="BS79" s="946"/>
      <c r="BT79" s="947"/>
      <c r="BU79" s="947"/>
      <c r="BV79" s="947"/>
      <c r="BW79" s="947"/>
      <c r="BX79" s="947"/>
      <c r="BY79" s="947"/>
      <c r="BZ79" s="947"/>
      <c r="CA79" s="947"/>
      <c r="CB79" s="947"/>
      <c r="CC79" s="947"/>
      <c r="CD79" s="947"/>
      <c r="CE79" s="947"/>
      <c r="CF79" s="947"/>
      <c r="CG79" s="948"/>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37"/>
      <c r="DW79" s="938"/>
      <c r="DX79" s="938"/>
      <c r="DY79" s="938"/>
      <c r="DZ79" s="939"/>
      <c r="EA79" s="197"/>
    </row>
    <row r="80" spans="1:131" s="198" customFormat="1" ht="26.25" customHeight="1">
      <c r="A80" s="212">
        <v>13</v>
      </c>
      <c r="B80" s="967"/>
      <c r="C80" s="968"/>
      <c r="D80" s="968"/>
      <c r="E80" s="968"/>
      <c r="F80" s="968"/>
      <c r="G80" s="968"/>
      <c r="H80" s="968"/>
      <c r="I80" s="968"/>
      <c r="J80" s="968"/>
      <c r="K80" s="968"/>
      <c r="L80" s="968"/>
      <c r="M80" s="968"/>
      <c r="N80" s="968"/>
      <c r="O80" s="968"/>
      <c r="P80" s="969"/>
      <c r="Q80" s="970"/>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65"/>
      <c r="BA80" s="965"/>
      <c r="BB80" s="965"/>
      <c r="BC80" s="965"/>
      <c r="BD80" s="966"/>
      <c r="BE80" s="216"/>
      <c r="BF80" s="216"/>
      <c r="BG80" s="216"/>
      <c r="BH80" s="216"/>
      <c r="BI80" s="216"/>
      <c r="BJ80" s="216"/>
      <c r="BK80" s="216"/>
      <c r="BL80" s="216"/>
      <c r="BM80" s="216"/>
      <c r="BN80" s="216"/>
      <c r="BO80" s="216"/>
      <c r="BP80" s="216"/>
      <c r="BQ80" s="213">
        <v>74</v>
      </c>
      <c r="BR80" s="218"/>
      <c r="BS80" s="946"/>
      <c r="BT80" s="947"/>
      <c r="BU80" s="947"/>
      <c r="BV80" s="947"/>
      <c r="BW80" s="947"/>
      <c r="BX80" s="947"/>
      <c r="BY80" s="947"/>
      <c r="BZ80" s="947"/>
      <c r="CA80" s="947"/>
      <c r="CB80" s="947"/>
      <c r="CC80" s="947"/>
      <c r="CD80" s="947"/>
      <c r="CE80" s="947"/>
      <c r="CF80" s="947"/>
      <c r="CG80" s="948"/>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37"/>
      <c r="DW80" s="938"/>
      <c r="DX80" s="938"/>
      <c r="DY80" s="938"/>
      <c r="DZ80" s="939"/>
      <c r="EA80" s="197"/>
    </row>
    <row r="81" spans="1:131" s="198" customFormat="1" ht="26.25" customHeight="1">
      <c r="A81" s="212">
        <v>14</v>
      </c>
      <c r="B81" s="967"/>
      <c r="C81" s="968"/>
      <c r="D81" s="968"/>
      <c r="E81" s="968"/>
      <c r="F81" s="968"/>
      <c r="G81" s="968"/>
      <c r="H81" s="968"/>
      <c r="I81" s="968"/>
      <c r="J81" s="968"/>
      <c r="K81" s="968"/>
      <c r="L81" s="968"/>
      <c r="M81" s="968"/>
      <c r="N81" s="968"/>
      <c r="O81" s="968"/>
      <c r="P81" s="969"/>
      <c r="Q81" s="970"/>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5"/>
      <c r="BA81" s="965"/>
      <c r="BB81" s="965"/>
      <c r="BC81" s="965"/>
      <c r="BD81" s="966"/>
      <c r="BE81" s="216"/>
      <c r="BF81" s="216"/>
      <c r="BG81" s="216"/>
      <c r="BH81" s="216"/>
      <c r="BI81" s="216"/>
      <c r="BJ81" s="216"/>
      <c r="BK81" s="216"/>
      <c r="BL81" s="216"/>
      <c r="BM81" s="216"/>
      <c r="BN81" s="216"/>
      <c r="BO81" s="216"/>
      <c r="BP81" s="216"/>
      <c r="BQ81" s="213">
        <v>75</v>
      </c>
      <c r="BR81" s="218"/>
      <c r="BS81" s="946"/>
      <c r="BT81" s="947"/>
      <c r="BU81" s="947"/>
      <c r="BV81" s="947"/>
      <c r="BW81" s="947"/>
      <c r="BX81" s="947"/>
      <c r="BY81" s="947"/>
      <c r="BZ81" s="947"/>
      <c r="CA81" s="947"/>
      <c r="CB81" s="947"/>
      <c r="CC81" s="947"/>
      <c r="CD81" s="947"/>
      <c r="CE81" s="947"/>
      <c r="CF81" s="947"/>
      <c r="CG81" s="948"/>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37"/>
      <c r="DW81" s="938"/>
      <c r="DX81" s="938"/>
      <c r="DY81" s="938"/>
      <c r="DZ81" s="939"/>
      <c r="EA81" s="197"/>
    </row>
    <row r="82" spans="1:131" s="198" customFormat="1" ht="26.25" customHeight="1">
      <c r="A82" s="212">
        <v>15</v>
      </c>
      <c r="B82" s="967"/>
      <c r="C82" s="968"/>
      <c r="D82" s="968"/>
      <c r="E82" s="968"/>
      <c r="F82" s="968"/>
      <c r="G82" s="968"/>
      <c r="H82" s="968"/>
      <c r="I82" s="968"/>
      <c r="J82" s="968"/>
      <c r="K82" s="968"/>
      <c r="L82" s="968"/>
      <c r="M82" s="968"/>
      <c r="N82" s="968"/>
      <c r="O82" s="968"/>
      <c r="P82" s="969"/>
      <c r="Q82" s="970"/>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5"/>
      <c r="BA82" s="965"/>
      <c r="BB82" s="965"/>
      <c r="BC82" s="965"/>
      <c r="BD82" s="966"/>
      <c r="BE82" s="216"/>
      <c r="BF82" s="216"/>
      <c r="BG82" s="216"/>
      <c r="BH82" s="216"/>
      <c r="BI82" s="216"/>
      <c r="BJ82" s="216"/>
      <c r="BK82" s="216"/>
      <c r="BL82" s="216"/>
      <c r="BM82" s="216"/>
      <c r="BN82" s="216"/>
      <c r="BO82" s="216"/>
      <c r="BP82" s="216"/>
      <c r="BQ82" s="213">
        <v>76</v>
      </c>
      <c r="BR82" s="218"/>
      <c r="BS82" s="946"/>
      <c r="BT82" s="947"/>
      <c r="BU82" s="947"/>
      <c r="BV82" s="947"/>
      <c r="BW82" s="947"/>
      <c r="BX82" s="947"/>
      <c r="BY82" s="947"/>
      <c r="BZ82" s="947"/>
      <c r="CA82" s="947"/>
      <c r="CB82" s="947"/>
      <c r="CC82" s="947"/>
      <c r="CD82" s="947"/>
      <c r="CE82" s="947"/>
      <c r="CF82" s="947"/>
      <c r="CG82" s="948"/>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37"/>
      <c r="DW82" s="938"/>
      <c r="DX82" s="938"/>
      <c r="DY82" s="938"/>
      <c r="DZ82" s="939"/>
      <c r="EA82" s="197"/>
    </row>
    <row r="83" spans="1:131" s="198" customFormat="1" ht="26.25" customHeight="1">
      <c r="A83" s="212">
        <v>16</v>
      </c>
      <c r="B83" s="967"/>
      <c r="C83" s="968"/>
      <c r="D83" s="968"/>
      <c r="E83" s="968"/>
      <c r="F83" s="968"/>
      <c r="G83" s="968"/>
      <c r="H83" s="968"/>
      <c r="I83" s="968"/>
      <c r="J83" s="968"/>
      <c r="K83" s="968"/>
      <c r="L83" s="968"/>
      <c r="M83" s="968"/>
      <c r="N83" s="968"/>
      <c r="O83" s="968"/>
      <c r="P83" s="969"/>
      <c r="Q83" s="970"/>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5"/>
      <c r="BA83" s="965"/>
      <c r="BB83" s="965"/>
      <c r="BC83" s="965"/>
      <c r="BD83" s="966"/>
      <c r="BE83" s="216"/>
      <c r="BF83" s="216"/>
      <c r="BG83" s="216"/>
      <c r="BH83" s="216"/>
      <c r="BI83" s="216"/>
      <c r="BJ83" s="216"/>
      <c r="BK83" s="216"/>
      <c r="BL83" s="216"/>
      <c r="BM83" s="216"/>
      <c r="BN83" s="216"/>
      <c r="BO83" s="216"/>
      <c r="BP83" s="216"/>
      <c r="BQ83" s="213">
        <v>77</v>
      </c>
      <c r="BR83" s="218"/>
      <c r="BS83" s="946"/>
      <c r="BT83" s="947"/>
      <c r="BU83" s="947"/>
      <c r="BV83" s="947"/>
      <c r="BW83" s="947"/>
      <c r="BX83" s="947"/>
      <c r="BY83" s="947"/>
      <c r="BZ83" s="947"/>
      <c r="CA83" s="947"/>
      <c r="CB83" s="947"/>
      <c r="CC83" s="947"/>
      <c r="CD83" s="947"/>
      <c r="CE83" s="947"/>
      <c r="CF83" s="947"/>
      <c r="CG83" s="948"/>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37"/>
      <c r="DW83" s="938"/>
      <c r="DX83" s="938"/>
      <c r="DY83" s="938"/>
      <c r="DZ83" s="939"/>
      <c r="EA83" s="197"/>
    </row>
    <row r="84" spans="1:131" s="198" customFormat="1" ht="26.25" customHeight="1">
      <c r="A84" s="212">
        <v>17</v>
      </c>
      <c r="B84" s="967"/>
      <c r="C84" s="968"/>
      <c r="D84" s="968"/>
      <c r="E84" s="968"/>
      <c r="F84" s="968"/>
      <c r="G84" s="968"/>
      <c r="H84" s="968"/>
      <c r="I84" s="968"/>
      <c r="J84" s="968"/>
      <c r="K84" s="968"/>
      <c r="L84" s="968"/>
      <c r="M84" s="968"/>
      <c r="N84" s="968"/>
      <c r="O84" s="968"/>
      <c r="P84" s="969"/>
      <c r="Q84" s="970"/>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5"/>
      <c r="BA84" s="965"/>
      <c r="BB84" s="965"/>
      <c r="BC84" s="965"/>
      <c r="BD84" s="966"/>
      <c r="BE84" s="216"/>
      <c r="BF84" s="216"/>
      <c r="BG84" s="216"/>
      <c r="BH84" s="216"/>
      <c r="BI84" s="216"/>
      <c r="BJ84" s="216"/>
      <c r="BK84" s="216"/>
      <c r="BL84" s="216"/>
      <c r="BM84" s="216"/>
      <c r="BN84" s="216"/>
      <c r="BO84" s="216"/>
      <c r="BP84" s="216"/>
      <c r="BQ84" s="213">
        <v>78</v>
      </c>
      <c r="BR84" s="218"/>
      <c r="BS84" s="946"/>
      <c r="BT84" s="947"/>
      <c r="BU84" s="947"/>
      <c r="BV84" s="947"/>
      <c r="BW84" s="947"/>
      <c r="BX84" s="947"/>
      <c r="BY84" s="947"/>
      <c r="BZ84" s="947"/>
      <c r="CA84" s="947"/>
      <c r="CB84" s="947"/>
      <c r="CC84" s="947"/>
      <c r="CD84" s="947"/>
      <c r="CE84" s="947"/>
      <c r="CF84" s="947"/>
      <c r="CG84" s="948"/>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37"/>
      <c r="DW84" s="938"/>
      <c r="DX84" s="938"/>
      <c r="DY84" s="938"/>
      <c r="DZ84" s="939"/>
      <c r="EA84" s="197"/>
    </row>
    <row r="85" spans="1:131" s="198" customFormat="1" ht="26.25" customHeight="1">
      <c r="A85" s="212">
        <v>18</v>
      </c>
      <c r="B85" s="967"/>
      <c r="C85" s="968"/>
      <c r="D85" s="968"/>
      <c r="E85" s="968"/>
      <c r="F85" s="968"/>
      <c r="G85" s="968"/>
      <c r="H85" s="968"/>
      <c r="I85" s="968"/>
      <c r="J85" s="968"/>
      <c r="K85" s="968"/>
      <c r="L85" s="968"/>
      <c r="M85" s="968"/>
      <c r="N85" s="968"/>
      <c r="O85" s="968"/>
      <c r="P85" s="969"/>
      <c r="Q85" s="970"/>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64"/>
      <c r="AY85" s="964"/>
      <c r="AZ85" s="965"/>
      <c r="BA85" s="965"/>
      <c r="BB85" s="965"/>
      <c r="BC85" s="965"/>
      <c r="BD85" s="966"/>
      <c r="BE85" s="216"/>
      <c r="BF85" s="216"/>
      <c r="BG85" s="216"/>
      <c r="BH85" s="216"/>
      <c r="BI85" s="216"/>
      <c r="BJ85" s="216"/>
      <c r="BK85" s="216"/>
      <c r="BL85" s="216"/>
      <c r="BM85" s="216"/>
      <c r="BN85" s="216"/>
      <c r="BO85" s="216"/>
      <c r="BP85" s="216"/>
      <c r="BQ85" s="213">
        <v>79</v>
      </c>
      <c r="BR85" s="218"/>
      <c r="BS85" s="946"/>
      <c r="BT85" s="947"/>
      <c r="BU85" s="947"/>
      <c r="BV85" s="947"/>
      <c r="BW85" s="947"/>
      <c r="BX85" s="947"/>
      <c r="BY85" s="947"/>
      <c r="BZ85" s="947"/>
      <c r="CA85" s="947"/>
      <c r="CB85" s="947"/>
      <c r="CC85" s="947"/>
      <c r="CD85" s="947"/>
      <c r="CE85" s="947"/>
      <c r="CF85" s="947"/>
      <c r="CG85" s="948"/>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37"/>
      <c r="DW85" s="938"/>
      <c r="DX85" s="938"/>
      <c r="DY85" s="938"/>
      <c r="DZ85" s="939"/>
      <c r="EA85" s="197"/>
    </row>
    <row r="86" spans="1:131" s="198" customFormat="1" ht="26.25" customHeight="1">
      <c r="A86" s="212">
        <v>19</v>
      </c>
      <c r="B86" s="967"/>
      <c r="C86" s="968"/>
      <c r="D86" s="968"/>
      <c r="E86" s="968"/>
      <c r="F86" s="968"/>
      <c r="G86" s="968"/>
      <c r="H86" s="968"/>
      <c r="I86" s="968"/>
      <c r="J86" s="968"/>
      <c r="K86" s="968"/>
      <c r="L86" s="968"/>
      <c r="M86" s="968"/>
      <c r="N86" s="968"/>
      <c r="O86" s="968"/>
      <c r="P86" s="969"/>
      <c r="Q86" s="970"/>
      <c r="R86" s="964"/>
      <c r="S86" s="964"/>
      <c r="T86" s="964"/>
      <c r="U86" s="964"/>
      <c r="V86" s="964"/>
      <c r="W86" s="964"/>
      <c r="X86" s="964"/>
      <c r="Y86" s="964"/>
      <c r="Z86" s="964"/>
      <c r="AA86" s="964"/>
      <c r="AB86" s="964"/>
      <c r="AC86" s="964"/>
      <c r="AD86" s="964"/>
      <c r="AE86" s="964"/>
      <c r="AF86" s="964"/>
      <c r="AG86" s="964"/>
      <c r="AH86" s="964"/>
      <c r="AI86" s="964"/>
      <c r="AJ86" s="964"/>
      <c r="AK86" s="964"/>
      <c r="AL86" s="964"/>
      <c r="AM86" s="964"/>
      <c r="AN86" s="964"/>
      <c r="AO86" s="964"/>
      <c r="AP86" s="964"/>
      <c r="AQ86" s="964"/>
      <c r="AR86" s="964"/>
      <c r="AS86" s="964"/>
      <c r="AT86" s="964"/>
      <c r="AU86" s="964"/>
      <c r="AV86" s="964"/>
      <c r="AW86" s="964"/>
      <c r="AX86" s="964"/>
      <c r="AY86" s="964"/>
      <c r="AZ86" s="965"/>
      <c r="BA86" s="965"/>
      <c r="BB86" s="965"/>
      <c r="BC86" s="965"/>
      <c r="BD86" s="966"/>
      <c r="BE86" s="216"/>
      <c r="BF86" s="216"/>
      <c r="BG86" s="216"/>
      <c r="BH86" s="216"/>
      <c r="BI86" s="216"/>
      <c r="BJ86" s="216"/>
      <c r="BK86" s="216"/>
      <c r="BL86" s="216"/>
      <c r="BM86" s="216"/>
      <c r="BN86" s="216"/>
      <c r="BO86" s="216"/>
      <c r="BP86" s="216"/>
      <c r="BQ86" s="213">
        <v>80</v>
      </c>
      <c r="BR86" s="218"/>
      <c r="BS86" s="946"/>
      <c r="BT86" s="947"/>
      <c r="BU86" s="947"/>
      <c r="BV86" s="947"/>
      <c r="BW86" s="947"/>
      <c r="BX86" s="947"/>
      <c r="BY86" s="947"/>
      <c r="BZ86" s="947"/>
      <c r="CA86" s="947"/>
      <c r="CB86" s="947"/>
      <c r="CC86" s="947"/>
      <c r="CD86" s="947"/>
      <c r="CE86" s="947"/>
      <c r="CF86" s="947"/>
      <c r="CG86" s="948"/>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37"/>
      <c r="DW86" s="938"/>
      <c r="DX86" s="938"/>
      <c r="DY86" s="938"/>
      <c r="DZ86" s="939"/>
      <c r="EA86" s="197"/>
    </row>
    <row r="87" spans="1:131" s="198" customFormat="1" ht="26.25" customHeight="1">
      <c r="A87" s="220">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216"/>
      <c r="BF87" s="216"/>
      <c r="BG87" s="216"/>
      <c r="BH87" s="216"/>
      <c r="BI87" s="216"/>
      <c r="BJ87" s="216"/>
      <c r="BK87" s="216"/>
      <c r="BL87" s="216"/>
      <c r="BM87" s="216"/>
      <c r="BN87" s="216"/>
      <c r="BO87" s="216"/>
      <c r="BP87" s="216"/>
      <c r="BQ87" s="213">
        <v>81</v>
      </c>
      <c r="BR87" s="218"/>
      <c r="BS87" s="946"/>
      <c r="BT87" s="947"/>
      <c r="BU87" s="947"/>
      <c r="BV87" s="947"/>
      <c r="BW87" s="947"/>
      <c r="BX87" s="947"/>
      <c r="BY87" s="947"/>
      <c r="BZ87" s="947"/>
      <c r="CA87" s="947"/>
      <c r="CB87" s="947"/>
      <c r="CC87" s="947"/>
      <c r="CD87" s="947"/>
      <c r="CE87" s="947"/>
      <c r="CF87" s="947"/>
      <c r="CG87" s="948"/>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37"/>
      <c r="DW87" s="938"/>
      <c r="DX87" s="938"/>
      <c r="DY87" s="938"/>
      <c r="DZ87" s="939"/>
      <c r="EA87" s="197"/>
    </row>
    <row r="88" spans="1:131" s="198" customFormat="1" ht="26.25" customHeight="1" thickBot="1">
      <c r="A88" s="215" t="s">
        <v>366</v>
      </c>
      <c r="B88" s="940" t="s">
        <v>396</v>
      </c>
      <c r="C88" s="941"/>
      <c r="D88" s="941"/>
      <c r="E88" s="941"/>
      <c r="F88" s="941"/>
      <c r="G88" s="941"/>
      <c r="H88" s="941"/>
      <c r="I88" s="941"/>
      <c r="J88" s="941"/>
      <c r="K88" s="941"/>
      <c r="L88" s="941"/>
      <c r="M88" s="941"/>
      <c r="N88" s="941"/>
      <c r="O88" s="941"/>
      <c r="P88" s="942"/>
      <c r="Q88" s="955"/>
      <c r="R88" s="956"/>
      <c r="S88" s="956"/>
      <c r="T88" s="956"/>
      <c r="U88" s="956"/>
      <c r="V88" s="956"/>
      <c r="W88" s="956"/>
      <c r="X88" s="956"/>
      <c r="Y88" s="956"/>
      <c r="Z88" s="956"/>
      <c r="AA88" s="956"/>
      <c r="AB88" s="956"/>
      <c r="AC88" s="956"/>
      <c r="AD88" s="956"/>
      <c r="AE88" s="956"/>
      <c r="AF88" s="952">
        <v>7569</v>
      </c>
      <c r="AG88" s="952"/>
      <c r="AH88" s="952"/>
      <c r="AI88" s="952"/>
      <c r="AJ88" s="952"/>
      <c r="AK88" s="956"/>
      <c r="AL88" s="956"/>
      <c r="AM88" s="956"/>
      <c r="AN88" s="956"/>
      <c r="AO88" s="956"/>
      <c r="AP88" s="952">
        <v>7355</v>
      </c>
      <c r="AQ88" s="952"/>
      <c r="AR88" s="952"/>
      <c r="AS88" s="952"/>
      <c r="AT88" s="952"/>
      <c r="AU88" s="952">
        <v>2579</v>
      </c>
      <c r="AV88" s="952"/>
      <c r="AW88" s="952"/>
      <c r="AX88" s="952"/>
      <c r="AY88" s="952"/>
      <c r="AZ88" s="953"/>
      <c r="BA88" s="953"/>
      <c r="BB88" s="953"/>
      <c r="BC88" s="953"/>
      <c r="BD88" s="954"/>
      <c r="BE88" s="216"/>
      <c r="BF88" s="216"/>
      <c r="BG88" s="216"/>
      <c r="BH88" s="216"/>
      <c r="BI88" s="216"/>
      <c r="BJ88" s="216"/>
      <c r="BK88" s="216"/>
      <c r="BL88" s="216"/>
      <c r="BM88" s="216"/>
      <c r="BN88" s="216"/>
      <c r="BO88" s="216"/>
      <c r="BP88" s="216"/>
      <c r="BQ88" s="213">
        <v>82</v>
      </c>
      <c r="BR88" s="218"/>
      <c r="BS88" s="946"/>
      <c r="BT88" s="947"/>
      <c r="BU88" s="947"/>
      <c r="BV88" s="947"/>
      <c r="BW88" s="947"/>
      <c r="BX88" s="947"/>
      <c r="BY88" s="947"/>
      <c r="BZ88" s="947"/>
      <c r="CA88" s="947"/>
      <c r="CB88" s="947"/>
      <c r="CC88" s="947"/>
      <c r="CD88" s="947"/>
      <c r="CE88" s="947"/>
      <c r="CF88" s="947"/>
      <c r="CG88" s="948"/>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6"/>
      <c r="BT89" s="947"/>
      <c r="BU89" s="947"/>
      <c r="BV89" s="947"/>
      <c r="BW89" s="947"/>
      <c r="BX89" s="947"/>
      <c r="BY89" s="947"/>
      <c r="BZ89" s="947"/>
      <c r="CA89" s="947"/>
      <c r="CB89" s="947"/>
      <c r="CC89" s="947"/>
      <c r="CD89" s="947"/>
      <c r="CE89" s="947"/>
      <c r="CF89" s="947"/>
      <c r="CG89" s="948"/>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6"/>
      <c r="BT90" s="947"/>
      <c r="BU90" s="947"/>
      <c r="BV90" s="947"/>
      <c r="BW90" s="947"/>
      <c r="BX90" s="947"/>
      <c r="BY90" s="947"/>
      <c r="BZ90" s="947"/>
      <c r="CA90" s="947"/>
      <c r="CB90" s="947"/>
      <c r="CC90" s="947"/>
      <c r="CD90" s="947"/>
      <c r="CE90" s="947"/>
      <c r="CF90" s="947"/>
      <c r="CG90" s="948"/>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6"/>
      <c r="BT91" s="947"/>
      <c r="BU91" s="947"/>
      <c r="BV91" s="947"/>
      <c r="BW91" s="947"/>
      <c r="BX91" s="947"/>
      <c r="BY91" s="947"/>
      <c r="BZ91" s="947"/>
      <c r="CA91" s="947"/>
      <c r="CB91" s="947"/>
      <c r="CC91" s="947"/>
      <c r="CD91" s="947"/>
      <c r="CE91" s="947"/>
      <c r="CF91" s="947"/>
      <c r="CG91" s="948"/>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6"/>
      <c r="BT92" s="947"/>
      <c r="BU92" s="947"/>
      <c r="BV92" s="947"/>
      <c r="BW92" s="947"/>
      <c r="BX92" s="947"/>
      <c r="BY92" s="947"/>
      <c r="BZ92" s="947"/>
      <c r="CA92" s="947"/>
      <c r="CB92" s="947"/>
      <c r="CC92" s="947"/>
      <c r="CD92" s="947"/>
      <c r="CE92" s="947"/>
      <c r="CF92" s="947"/>
      <c r="CG92" s="948"/>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6"/>
      <c r="BT93" s="947"/>
      <c r="BU93" s="947"/>
      <c r="BV93" s="947"/>
      <c r="BW93" s="947"/>
      <c r="BX93" s="947"/>
      <c r="BY93" s="947"/>
      <c r="BZ93" s="947"/>
      <c r="CA93" s="947"/>
      <c r="CB93" s="947"/>
      <c r="CC93" s="947"/>
      <c r="CD93" s="947"/>
      <c r="CE93" s="947"/>
      <c r="CF93" s="947"/>
      <c r="CG93" s="948"/>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6"/>
      <c r="BT94" s="947"/>
      <c r="BU94" s="947"/>
      <c r="BV94" s="947"/>
      <c r="BW94" s="947"/>
      <c r="BX94" s="947"/>
      <c r="BY94" s="947"/>
      <c r="BZ94" s="947"/>
      <c r="CA94" s="947"/>
      <c r="CB94" s="947"/>
      <c r="CC94" s="947"/>
      <c r="CD94" s="947"/>
      <c r="CE94" s="947"/>
      <c r="CF94" s="947"/>
      <c r="CG94" s="948"/>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6"/>
      <c r="BT95" s="947"/>
      <c r="BU95" s="947"/>
      <c r="BV95" s="947"/>
      <c r="BW95" s="947"/>
      <c r="BX95" s="947"/>
      <c r="BY95" s="947"/>
      <c r="BZ95" s="947"/>
      <c r="CA95" s="947"/>
      <c r="CB95" s="947"/>
      <c r="CC95" s="947"/>
      <c r="CD95" s="947"/>
      <c r="CE95" s="947"/>
      <c r="CF95" s="947"/>
      <c r="CG95" s="948"/>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6"/>
      <c r="BT96" s="947"/>
      <c r="BU96" s="947"/>
      <c r="BV96" s="947"/>
      <c r="BW96" s="947"/>
      <c r="BX96" s="947"/>
      <c r="BY96" s="947"/>
      <c r="BZ96" s="947"/>
      <c r="CA96" s="947"/>
      <c r="CB96" s="947"/>
      <c r="CC96" s="947"/>
      <c r="CD96" s="947"/>
      <c r="CE96" s="947"/>
      <c r="CF96" s="947"/>
      <c r="CG96" s="948"/>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6"/>
      <c r="BT97" s="947"/>
      <c r="BU97" s="947"/>
      <c r="BV97" s="947"/>
      <c r="BW97" s="947"/>
      <c r="BX97" s="947"/>
      <c r="BY97" s="947"/>
      <c r="BZ97" s="947"/>
      <c r="CA97" s="947"/>
      <c r="CB97" s="947"/>
      <c r="CC97" s="947"/>
      <c r="CD97" s="947"/>
      <c r="CE97" s="947"/>
      <c r="CF97" s="947"/>
      <c r="CG97" s="948"/>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6"/>
      <c r="BT98" s="947"/>
      <c r="BU98" s="947"/>
      <c r="BV98" s="947"/>
      <c r="BW98" s="947"/>
      <c r="BX98" s="947"/>
      <c r="BY98" s="947"/>
      <c r="BZ98" s="947"/>
      <c r="CA98" s="947"/>
      <c r="CB98" s="947"/>
      <c r="CC98" s="947"/>
      <c r="CD98" s="947"/>
      <c r="CE98" s="947"/>
      <c r="CF98" s="947"/>
      <c r="CG98" s="948"/>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6"/>
      <c r="BT99" s="947"/>
      <c r="BU99" s="947"/>
      <c r="BV99" s="947"/>
      <c r="BW99" s="947"/>
      <c r="BX99" s="947"/>
      <c r="BY99" s="947"/>
      <c r="BZ99" s="947"/>
      <c r="CA99" s="947"/>
      <c r="CB99" s="947"/>
      <c r="CC99" s="947"/>
      <c r="CD99" s="947"/>
      <c r="CE99" s="947"/>
      <c r="CF99" s="947"/>
      <c r="CG99" s="948"/>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6"/>
      <c r="BT100" s="947"/>
      <c r="BU100" s="947"/>
      <c r="BV100" s="947"/>
      <c r="BW100" s="947"/>
      <c r="BX100" s="947"/>
      <c r="BY100" s="947"/>
      <c r="BZ100" s="947"/>
      <c r="CA100" s="947"/>
      <c r="CB100" s="947"/>
      <c r="CC100" s="947"/>
      <c r="CD100" s="947"/>
      <c r="CE100" s="947"/>
      <c r="CF100" s="947"/>
      <c r="CG100" s="948"/>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6"/>
      <c r="BT101" s="947"/>
      <c r="BU101" s="947"/>
      <c r="BV101" s="947"/>
      <c r="BW101" s="947"/>
      <c r="BX101" s="947"/>
      <c r="BY101" s="947"/>
      <c r="BZ101" s="947"/>
      <c r="CA101" s="947"/>
      <c r="CB101" s="947"/>
      <c r="CC101" s="947"/>
      <c r="CD101" s="947"/>
      <c r="CE101" s="947"/>
      <c r="CF101" s="947"/>
      <c r="CG101" s="948"/>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29">
        <v>155</v>
      </c>
      <c r="CS102" s="930"/>
      <c r="CT102" s="930"/>
      <c r="CU102" s="930"/>
      <c r="CV102" s="931"/>
      <c r="CW102" s="929">
        <v>29</v>
      </c>
      <c r="CX102" s="930"/>
      <c r="CY102" s="930"/>
      <c r="CZ102" s="930"/>
      <c r="DA102" s="931"/>
      <c r="DB102" s="929">
        <v>160</v>
      </c>
      <c r="DC102" s="930"/>
      <c r="DD102" s="930"/>
      <c r="DE102" s="930"/>
      <c r="DF102" s="931"/>
      <c r="DG102" s="929" t="s">
        <v>545</v>
      </c>
      <c r="DH102" s="930"/>
      <c r="DI102" s="930"/>
      <c r="DJ102" s="930"/>
      <c r="DK102" s="931"/>
      <c r="DL102" s="929">
        <v>169</v>
      </c>
      <c r="DM102" s="930"/>
      <c r="DN102" s="930"/>
      <c r="DO102" s="930"/>
      <c r="DP102" s="931"/>
      <c r="DQ102" s="929">
        <v>17</v>
      </c>
      <c r="DR102" s="930"/>
      <c r="DS102" s="930"/>
      <c r="DT102" s="930"/>
      <c r="DU102" s="931"/>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285</v>
      </c>
      <c r="AG109" s="888"/>
      <c r="AH109" s="888"/>
      <c r="AI109" s="888"/>
      <c r="AJ109" s="889"/>
      <c r="AK109" s="890" t="s">
        <v>284</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285</v>
      </c>
      <c r="BW109" s="888"/>
      <c r="BX109" s="888"/>
      <c r="BY109" s="888"/>
      <c r="BZ109" s="889"/>
      <c r="CA109" s="890" t="s">
        <v>284</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285</v>
      </c>
      <c r="DM109" s="888"/>
      <c r="DN109" s="888"/>
      <c r="DO109" s="888"/>
      <c r="DP109" s="889"/>
      <c r="DQ109" s="890" t="s">
        <v>284</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4797721</v>
      </c>
      <c r="AB110" s="873"/>
      <c r="AC110" s="873"/>
      <c r="AD110" s="873"/>
      <c r="AE110" s="874"/>
      <c r="AF110" s="875">
        <v>4810736</v>
      </c>
      <c r="AG110" s="873"/>
      <c r="AH110" s="873"/>
      <c r="AI110" s="873"/>
      <c r="AJ110" s="874"/>
      <c r="AK110" s="875">
        <v>4398507</v>
      </c>
      <c r="AL110" s="873"/>
      <c r="AM110" s="873"/>
      <c r="AN110" s="873"/>
      <c r="AO110" s="874"/>
      <c r="AP110" s="876">
        <v>30.8</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36894588</v>
      </c>
      <c r="BR110" s="800"/>
      <c r="BS110" s="800"/>
      <c r="BT110" s="800"/>
      <c r="BU110" s="800"/>
      <c r="BV110" s="800">
        <v>37285408</v>
      </c>
      <c r="BW110" s="800"/>
      <c r="BX110" s="800"/>
      <c r="BY110" s="800"/>
      <c r="BZ110" s="800"/>
      <c r="CA110" s="800">
        <v>36683862</v>
      </c>
      <c r="CB110" s="800"/>
      <c r="CC110" s="800"/>
      <c r="CD110" s="800"/>
      <c r="CE110" s="800"/>
      <c r="CF110" s="861">
        <v>257</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290721</v>
      </c>
      <c r="BR111" s="771"/>
      <c r="BS111" s="771"/>
      <c r="BT111" s="771"/>
      <c r="BU111" s="771"/>
      <c r="BV111" s="771">
        <v>233320</v>
      </c>
      <c r="BW111" s="771"/>
      <c r="BX111" s="771"/>
      <c r="BY111" s="771"/>
      <c r="BZ111" s="771"/>
      <c r="CA111" s="771">
        <v>194352</v>
      </c>
      <c r="CB111" s="771"/>
      <c r="CC111" s="771"/>
      <c r="CD111" s="771"/>
      <c r="CE111" s="771"/>
      <c r="CF111" s="848">
        <v>1.4</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1774319</v>
      </c>
      <c r="BR112" s="771"/>
      <c r="BS112" s="771"/>
      <c r="BT112" s="771"/>
      <c r="BU112" s="771"/>
      <c r="BV112" s="771">
        <v>1808522</v>
      </c>
      <c r="BW112" s="771"/>
      <c r="BX112" s="771"/>
      <c r="BY112" s="771"/>
      <c r="BZ112" s="771"/>
      <c r="CA112" s="771">
        <v>1886426</v>
      </c>
      <c r="CB112" s="771"/>
      <c r="CC112" s="771"/>
      <c r="CD112" s="771"/>
      <c r="CE112" s="771"/>
      <c r="CF112" s="848">
        <v>13.2</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188923</v>
      </c>
      <c r="AB113" s="909"/>
      <c r="AC113" s="909"/>
      <c r="AD113" s="909"/>
      <c r="AE113" s="910"/>
      <c r="AF113" s="911">
        <v>201337</v>
      </c>
      <c r="AG113" s="909"/>
      <c r="AH113" s="909"/>
      <c r="AI113" s="909"/>
      <c r="AJ113" s="910"/>
      <c r="AK113" s="911">
        <v>217163</v>
      </c>
      <c r="AL113" s="909"/>
      <c r="AM113" s="909"/>
      <c r="AN113" s="909"/>
      <c r="AO113" s="910"/>
      <c r="AP113" s="912">
        <v>1.5</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2846817</v>
      </c>
      <c r="BR113" s="771"/>
      <c r="BS113" s="771"/>
      <c r="BT113" s="771"/>
      <c r="BU113" s="771"/>
      <c r="BV113" s="771">
        <v>2724301</v>
      </c>
      <c r="BW113" s="771"/>
      <c r="BX113" s="771"/>
      <c r="BY113" s="771"/>
      <c r="BZ113" s="771"/>
      <c r="CA113" s="771">
        <v>2578964</v>
      </c>
      <c r="CB113" s="771"/>
      <c r="CC113" s="771"/>
      <c r="CD113" s="771"/>
      <c r="CE113" s="771"/>
      <c r="CF113" s="848">
        <v>18.100000000000001</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248704</v>
      </c>
      <c r="AB114" s="784"/>
      <c r="AC114" s="784"/>
      <c r="AD114" s="784"/>
      <c r="AE114" s="785"/>
      <c r="AF114" s="786">
        <v>251793</v>
      </c>
      <c r="AG114" s="784"/>
      <c r="AH114" s="784"/>
      <c r="AI114" s="784"/>
      <c r="AJ114" s="785"/>
      <c r="AK114" s="786">
        <v>259040</v>
      </c>
      <c r="AL114" s="784"/>
      <c r="AM114" s="784"/>
      <c r="AN114" s="784"/>
      <c r="AO114" s="785"/>
      <c r="AP114" s="754">
        <v>1.8</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3701885</v>
      </c>
      <c r="BR114" s="771"/>
      <c r="BS114" s="771"/>
      <c r="BT114" s="771"/>
      <c r="BU114" s="771"/>
      <c r="BV114" s="771">
        <v>3136667</v>
      </c>
      <c r="BW114" s="771"/>
      <c r="BX114" s="771"/>
      <c r="BY114" s="771"/>
      <c r="BZ114" s="771"/>
      <c r="CA114" s="771">
        <v>2741327</v>
      </c>
      <c r="CB114" s="771"/>
      <c r="CC114" s="771"/>
      <c r="CD114" s="771"/>
      <c r="CE114" s="771"/>
      <c r="CF114" s="848">
        <v>19.2</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84897</v>
      </c>
      <c r="AB115" s="909"/>
      <c r="AC115" s="909"/>
      <c r="AD115" s="909"/>
      <c r="AE115" s="910"/>
      <c r="AF115" s="911">
        <v>69246</v>
      </c>
      <c r="AG115" s="909"/>
      <c r="AH115" s="909"/>
      <c r="AI115" s="909"/>
      <c r="AJ115" s="910"/>
      <c r="AK115" s="911">
        <v>49677</v>
      </c>
      <c r="AL115" s="909"/>
      <c r="AM115" s="909"/>
      <c r="AN115" s="909"/>
      <c r="AO115" s="910"/>
      <c r="AP115" s="912">
        <v>0.3</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18777</v>
      </c>
      <c r="BR115" s="771"/>
      <c r="BS115" s="771"/>
      <c r="BT115" s="771"/>
      <c r="BU115" s="771"/>
      <c r="BV115" s="771">
        <v>18034</v>
      </c>
      <c r="BW115" s="771"/>
      <c r="BX115" s="771"/>
      <c r="BY115" s="771"/>
      <c r="BZ115" s="771"/>
      <c r="CA115" s="771">
        <v>16912</v>
      </c>
      <c r="CB115" s="771"/>
      <c r="CC115" s="771"/>
      <c r="CD115" s="771"/>
      <c r="CE115" s="771"/>
      <c r="CF115" s="848">
        <v>0.1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3201</v>
      </c>
      <c r="AB116" s="784"/>
      <c r="AC116" s="784"/>
      <c r="AD116" s="784"/>
      <c r="AE116" s="785"/>
      <c r="AF116" s="786" t="s">
        <v>111</v>
      </c>
      <c r="AG116" s="784"/>
      <c r="AH116" s="784"/>
      <c r="AI116" s="784"/>
      <c r="AJ116" s="785"/>
      <c r="AK116" s="786">
        <v>205</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5323446</v>
      </c>
      <c r="AB117" s="895"/>
      <c r="AC117" s="895"/>
      <c r="AD117" s="895"/>
      <c r="AE117" s="896"/>
      <c r="AF117" s="898">
        <v>5333112</v>
      </c>
      <c r="AG117" s="895"/>
      <c r="AH117" s="895"/>
      <c r="AI117" s="895"/>
      <c r="AJ117" s="896"/>
      <c r="AK117" s="898">
        <v>4924592</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285</v>
      </c>
      <c r="AG118" s="888"/>
      <c r="AH118" s="888"/>
      <c r="AI118" s="888"/>
      <c r="AJ118" s="889"/>
      <c r="AK118" s="890" t="s">
        <v>284</v>
      </c>
      <c r="AL118" s="888"/>
      <c r="AM118" s="888"/>
      <c r="AN118" s="888"/>
      <c r="AO118" s="889"/>
      <c r="AP118" s="891" t="s">
        <v>406</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434</v>
      </c>
      <c r="BP118" s="838"/>
      <c r="BQ118" s="857">
        <v>45527107</v>
      </c>
      <c r="BR118" s="858"/>
      <c r="BS118" s="858"/>
      <c r="BT118" s="858"/>
      <c r="BU118" s="858"/>
      <c r="BV118" s="858">
        <v>45206252</v>
      </c>
      <c r="BW118" s="858"/>
      <c r="BX118" s="858"/>
      <c r="BY118" s="858"/>
      <c r="BZ118" s="858"/>
      <c r="CA118" s="858">
        <v>44101843</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9459911</v>
      </c>
      <c r="BR119" s="800"/>
      <c r="BS119" s="800"/>
      <c r="BT119" s="800"/>
      <c r="BU119" s="800"/>
      <c r="BV119" s="800">
        <v>9132575</v>
      </c>
      <c r="BW119" s="800"/>
      <c r="BX119" s="800"/>
      <c r="BY119" s="800"/>
      <c r="BZ119" s="800"/>
      <c r="CA119" s="800">
        <v>9881933</v>
      </c>
      <c r="CB119" s="800"/>
      <c r="CC119" s="800"/>
      <c r="CD119" s="800"/>
      <c r="CE119" s="800"/>
      <c r="CF119" s="861">
        <v>69.2</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290721</v>
      </c>
      <c r="DH119" s="717"/>
      <c r="DI119" s="717"/>
      <c r="DJ119" s="717"/>
      <c r="DK119" s="718"/>
      <c r="DL119" s="719">
        <v>233320</v>
      </c>
      <c r="DM119" s="717"/>
      <c r="DN119" s="717"/>
      <c r="DO119" s="717"/>
      <c r="DP119" s="718"/>
      <c r="DQ119" s="719">
        <v>194352</v>
      </c>
      <c r="DR119" s="717"/>
      <c r="DS119" s="717"/>
      <c r="DT119" s="717"/>
      <c r="DU119" s="718"/>
      <c r="DV119" s="807">
        <v>1.4</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1692350</v>
      </c>
      <c r="BR120" s="771"/>
      <c r="BS120" s="771"/>
      <c r="BT120" s="771"/>
      <c r="BU120" s="771"/>
      <c r="BV120" s="771">
        <v>1658875</v>
      </c>
      <c r="BW120" s="771"/>
      <c r="BX120" s="771"/>
      <c r="BY120" s="771"/>
      <c r="BZ120" s="771"/>
      <c r="CA120" s="771">
        <v>1554899</v>
      </c>
      <c r="CB120" s="771"/>
      <c r="CC120" s="771"/>
      <c r="CD120" s="771"/>
      <c r="CE120" s="771"/>
      <c r="CF120" s="848">
        <v>10.9</v>
      </c>
      <c r="CG120" s="849"/>
      <c r="CH120" s="849"/>
      <c r="CI120" s="849"/>
      <c r="CJ120" s="849"/>
      <c r="CK120" s="850" t="s">
        <v>440</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1202120</v>
      </c>
      <c r="DH120" s="800"/>
      <c r="DI120" s="800"/>
      <c r="DJ120" s="800"/>
      <c r="DK120" s="800"/>
      <c r="DL120" s="800">
        <v>1231470</v>
      </c>
      <c r="DM120" s="800"/>
      <c r="DN120" s="800"/>
      <c r="DO120" s="800"/>
      <c r="DP120" s="800"/>
      <c r="DQ120" s="800">
        <v>1334955</v>
      </c>
      <c r="DR120" s="800"/>
      <c r="DS120" s="800"/>
      <c r="DT120" s="800"/>
      <c r="DU120" s="800"/>
      <c r="DV120" s="801">
        <v>9.4</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28944902</v>
      </c>
      <c r="BR121" s="858"/>
      <c r="BS121" s="858"/>
      <c r="BT121" s="858"/>
      <c r="BU121" s="858"/>
      <c r="BV121" s="858">
        <v>29664686</v>
      </c>
      <c r="BW121" s="858"/>
      <c r="BX121" s="858"/>
      <c r="BY121" s="858"/>
      <c r="BZ121" s="858"/>
      <c r="CA121" s="858">
        <v>29862702</v>
      </c>
      <c r="CB121" s="858"/>
      <c r="CC121" s="858"/>
      <c r="CD121" s="858"/>
      <c r="CE121" s="858"/>
      <c r="CF121" s="859">
        <v>209.2</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282485</v>
      </c>
      <c r="DH121" s="771"/>
      <c r="DI121" s="771"/>
      <c r="DJ121" s="771"/>
      <c r="DK121" s="771"/>
      <c r="DL121" s="771">
        <v>307745</v>
      </c>
      <c r="DM121" s="771"/>
      <c r="DN121" s="771"/>
      <c r="DO121" s="771"/>
      <c r="DP121" s="771"/>
      <c r="DQ121" s="771">
        <v>296646</v>
      </c>
      <c r="DR121" s="771"/>
      <c r="DS121" s="771"/>
      <c r="DT121" s="771"/>
      <c r="DU121" s="771"/>
      <c r="DV121" s="823">
        <v>2.1</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443</v>
      </c>
      <c r="BP122" s="838"/>
      <c r="BQ122" s="839">
        <v>40097163</v>
      </c>
      <c r="BR122" s="840"/>
      <c r="BS122" s="840"/>
      <c r="BT122" s="840"/>
      <c r="BU122" s="840"/>
      <c r="BV122" s="840">
        <v>40456136</v>
      </c>
      <c r="BW122" s="840"/>
      <c r="BX122" s="840"/>
      <c r="BY122" s="840"/>
      <c r="BZ122" s="840"/>
      <c r="CA122" s="840">
        <v>41299534</v>
      </c>
      <c r="CB122" s="840"/>
      <c r="CC122" s="840"/>
      <c r="CD122" s="840"/>
      <c r="CE122" s="840"/>
      <c r="CF122" s="743"/>
      <c r="CG122" s="744"/>
      <c r="CH122" s="744"/>
      <c r="CI122" s="744"/>
      <c r="CJ122" s="841"/>
      <c r="CK122" s="851"/>
      <c r="CL122" s="812"/>
      <c r="CM122" s="812"/>
      <c r="CN122" s="812"/>
      <c r="CO122" s="813"/>
      <c r="CP122" s="828" t="s">
        <v>390</v>
      </c>
      <c r="CQ122" s="829"/>
      <c r="CR122" s="829"/>
      <c r="CS122" s="829"/>
      <c r="CT122" s="829"/>
      <c r="CU122" s="829"/>
      <c r="CV122" s="829"/>
      <c r="CW122" s="829"/>
      <c r="CX122" s="829"/>
      <c r="CY122" s="829"/>
      <c r="CZ122" s="829"/>
      <c r="DA122" s="829"/>
      <c r="DB122" s="829"/>
      <c r="DC122" s="829"/>
      <c r="DD122" s="829"/>
      <c r="DE122" s="829"/>
      <c r="DF122" s="830"/>
      <c r="DG122" s="770">
        <v>182635</v>
      </c>
      <c r="DH122" s="771"/>
      <c r="DI122" s="771"/>
      <c r="DJ122" s="771"/>
      <c r="DK122" s="771"/>
      <c r="DL122" s="771">
        <v>166763</v>
      </c>
      <c r="DM122" s="771"/>
      <c r="DN122" s="771"/>
      <c r="DO122" s="771"/>
      <c r="DP122" s="771"/>
      <c r="DQ122" s="771">
        <v>150552</v>
      </c>
      <c r="DR122" s="771"/>
      <c r="DS122" s="771"/>
      <c r="DT122" s="771"/>
      <c r="DU122" s="771"/>
      <c r="DV122" s="823">
        <v>1.1000000000000001</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37.6</v>
      </c>
      <c r="BR123" s="832"/>
      <c r="BS123" s="832"/>
      <c r="BT123" s="832"/>
      <c r="BU123" s="832"/>
      <c r="BV123" s="832">
        <v>32.700000000000003</v>
      </c>
      <c r="BW123" s="832"/>
      <c r="BX123" s="832"/>
      <c r="BY123" s="832"/>
      <c r="BZ123" s="832"/>
      <c r="CA123" s="832">
        <v>19.600000000000001</v>
      </c>
      <c r="CB123" s="832"/>
      <c r="CC123" s="832"/>
      <c r="CD123" s="832"/>
      <c r="CE123" s="832"/>
      <c r="CF123" s="730"/>
      <c r="CG123" s="731"/>
      <c r="CH123" s="731"/>
      <c r="CI123" s="731"/>
      <c r="CJ123" s="833"/>
      <c r="CK123" s="851"/>
      <c r="CL123" s="812"/>
      <c r="CM123" s="812"/>
      <c r="CN123" s="812"/>
      <c r="CO123" s="813"/>
      <c r="CP123" s="828" t="s">
        <v>389</v>
      </c>
      <c r="CQ123" s="829"/>
      <c r="CR123" s="829"/>
      <c r="CS123" s="829"/>
      <c r="CT123" s="829"/>
      <c r="CU123" s="829"/>
      <c r="CV123" s="829"/>
      <c r="CW123" s="829"/>
      <c r="CX123" s="829"/>
      <c r="CY123" s="829"/>
      <c r="CZ123" s="829"/>
      <c r="DA123" s="829"/>
      <c r="DB123" s="829"/>
      <c r="DC123" s="829"/>
      <c r="DD123" s="829"/>
      <c r="DE123" s="829"/>
      <c r="DF123" s="830"/>
      <c r="DG123" s="783">
        <v>52790</v>
      </c>
      <c r="DH123" s="784"/>
      <c r="DI123" s="784"/>
      <c r="DJ123" s="784"/>
      <c r="DK123" s="785"/>
      <c r="DL123" s="786">
        <v>46566</v>
      </c>
      <c r="DM123" s="784"/>
      <c r="DN123" s="784"/>
      <c r="DO123" s="784"/>
      <c r="DP123" s="785"/>
      <c r="DQ123" s="786">
        <v>44255</v>
      </c>
      <c r="DR123" s="784"/>
      <c r="DS123" s="784"/>
      <c r="DT123" s="784"/>
      <c r="DU123" s="785"/>
      <c r="DV123" s="754">
        <v>0.3</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77616</v>
      </c>
      <c r="AB126" s="784"/>
      <c r="AC126" s="784"/>
      <c r="AD126" s="784"/>
      <c r="AE126" s="785"/>
      <c r="AF126" s="786">
        <v>62842</v>
      </c>
      <c r="AG126" s="784"/>
      <c r="AH126" s="784"/>
      <c r="AI126" s="784"/>
      <c r="AJ126" s="785"/>
      <c r="AK126" s="786">
        <v>43283</v>
      </c>
      <c r="AL126" s="784"/>
      <c r="AM126" s="784"/>
      <c r="AN126" s="784"/>
      <c r="AO126" s="785"/>
      <c r="AP126" s="754">
        <v>0.3</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7281</v>
      </c>
      <c r="AB127" s="784"/>
      <c r="AC127" s="784"/>
      <c r="AD127" s="784"/>
      <c r="AE127" s="785"/>
      <c r="AF127" s="786">
        <v>6404</v>
      </c>
      <c r="AG127" s="784"/>
      <c r="AH127" s="784"/>
      <c r="AI127" s="784"/>
      <c r="AJ127" s="785"/>
      <c r="AK127" s="786">
        <v>6394</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12.6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18777</v>
      </c>
      <c r="DH127" s="820"/>
      <c r="DI127" s="820"/>
      <c r="DJ127" s="820"/>
      <c r="DK127" s="820"/>
      <c r="DL127" s="820">
        <v>18034</v>
      </c>
      <c r="DM127" s="820"/>
      <c r="DN127" s="820"/>
      <c r="DO127" s="820"/>
      <c r="DP127" s="820"/>
      <c r="DQ127" s="820">
        <v>16912</v>
      </c>
      <c r="DR127" s="820"/>
      <c r="DS127" s="820"/>
      <c r="DT127" s="820"/>
      <c r="DU127" s="820"/>
      <c r="DV127" s="821">
        <v>0.1</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221886</v>
      </c>
      <c r="AB128" s="724"/>
      <c r="AC128" s="724"/>
      <c r="AD128" s="724"/>
      <c r="AE128" s="725"/>
      <c r="AF128" s="726">
        <v>209779</v>
      </c>
      <c r="AG128" s="724"/>
      <c r="AH128" s="724"/>
      <c r="AI128" s="724"/>
      <c r="AJ128" s="725"/>
      <c r="AK128" s="726">
        <v>219155</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17.600000000000001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17868066</v>
      </c>
      <c r="AB129" s="784"/>
      <c r="AC129" s="784"/>
      <c r="AD129" s="784"/>
      <c r="AE129" s="785"/>
      <c r="AF129" s="786">
        <v>17960514</v>
      </c>
      <c r="AG129" s="784"/>
      <c r="AH129" s="784"/>
      <c r="AI129" s="784"/>
      <c r="AJ129" s="785"/>
      <c r="AK129" s="786">
        <v>17781041</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3433596</v>
      </c>
      <c r="AB130" s="784"/>
      <c r="AC130" s="784"/>
      <c r="AD130" s="784"/>
      <c r="AE130" s="785"/>
      <c r="AF130" s="786">
        <v>3461041</v>
      </c>
      <c r="AG130" s="784"/>
      <c r="AH130" s="784"/>
      <c r="AI130" s="784"/>
      <c r="AJ130" s="785"/>
      <c r="AK130" s="786">
        <v>3505283</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19.600000000000001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14434470</v>
      </c>
      <c r="AB131" s="717"/>
      <c r="AC131" s="717"/>
      <c r="AD131" s="717"/>
      <c r="AE131" s="718"/>
      <c r="AF131" s="719">
        <v>14499473</v>
      </c>
      <c r="AG131" s="717"/>
      <c r="AH131" s="717"/>
      <c r="AI131" s="717"/>
      <c r="AJ131" s="718"/>
      <c r="AK131" s="719">
        <v>14275758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11.55542254</v>
      </c>
      <c r="AB132" s="740"/>
      <c r="AC132" s="740"/>
      <c r="AD132" s="740"/>
      <c r="AE132" s="741"/>
      <c r="AF132" s="742">
        <v>11.46449943</v>
      </c>
      <c r="AG132" s="740"/>
      <c r="AH132" s="740"/>
      <c r="AI132" s="740"/>
      <c r="AJ132" s="741"/>
      <c r="AK132" s="742">
        <v>8.4069371309999994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11.7</v>
      </c>
      <c r="AB133" s="749"/>
      <c r="AC133" s="749"/>
      <c r="AD133" s="749"/>
      <c r="AE133" s="750"/>
      <c r="AF133" s="748">
        <v>11.1</v>
      </c>
      <c r="AG133" s="749"/>
      <c r="AH133" s="749"/>
      <c r="AI133" s="749"/>
      <c r="AJ133" s="750"/>
      <c r="AK133" s="748">
        <v>10.4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8" t="s">
        <v>470</v>
      </c>
      <c r="L7" s="254"/>
      <c r="M7" s="255" t="s">
        <v>471</v>
      </c>
      <c r="N7" s="256"/>
    </row>
    <row r="8" spans="1:16">
      <c r="A8" s="248"/>
      <c r="B8" s="244"/>
      <c r="C8" s="244"/>
      <c r="D8" s="244"/>
      <c r="E8" s="244"/>
      <c r="F8" s="244"/>
      <c r="G8" s="257"/>
      <c r="H8" s="258"/>
      <c r="I8" s="258"/>
      <c r="J8" s="259"/>
      <c r="K8" s="1119"/>
      <c r="L8" s="260" t="s">
        <v>472</v>
      </c>
      <c r="M8" s="261" t="s">
        <v>473</v>
      </c>
      <c r="N8" s="262" t="s">
        <v>474</v>
      </c>
    </row>
    <row r="9" spans="1:16">
      <c r="A9" s="248"/>
      <c r="B9" s="244"/>
      <c r="C9" s="244"/>
      <c r="D9" s="244"/>
      <c r="E9" s="244"/>
      <c r="F9" s="244"/>
      <c r="G9" s="1132" t="s">
        <v>475</v>
      </c>
      <c r="H9" s="1133"/>
      <c r="I9" s="1133"/>
      <c r="J9" s="1134"/>
      <c r="K9" s="263">
        <v>5045496</v>
      </c>
      <c r="L9" s="264">
        <v>127366</v>
      </c>
      <c r="M9" s="265">
        <v>84248</v>
      </c>
      <c r="N9" s="266">
        <v>51.2</v>
      </c>
    </row>
    <row r="10" spans="1:16">
      <c r="A10" s="248"/>
      <c r="B10" s="244"/>
      <c r="C10" s="244"/>
      <c r="D10" s="244"/>
      <c r="E10" s="244"/>
      <c r="F10" s="244"/>
      <c r="G10" s="1132" t="s">
        <v>476</v>
      </c>
      <c r="H10" s="1133"/>
      <c r="I10" s="1133"/>
      <c r="J10" s="1134"/>
      <c r="K10" s="267">
        <v>208090</v>
      </c>
      <c r="L10" s="268">
        <v>5253</v>
      </c>
      <c r="M10" s="269">
        <v>7169</v>
      </c>
      <c r="N10" s="270">
        <v>-26.7</v>
      </c>
    </row>
    <row r="11" spans="1:16" ht="13.5" customHeight="1">
      <c r="A11" s="248"/>
      <c r="B11" s="244"/>
      <c r="C11" s="244"/>
      <c r="D11" s="244"/>
      <c r="E11" s="244"/>
      <c r="F11" s="244"/>
      <c r="G11" s="1132" t="s">
        <v>477</v>
      </c>
      <c r="H11" s="1133"/>
      <c r="I11" s="1133"/>
      <c r="J11" s="1134"/>
      <c r="K11" s="267">
        <v>38933</v>
      </c>
      <c r="L11" s="268">
        <v>983</v>
      </c>
      <c r="M11" s="269">
        <v>9152</v>
      </c>
      <c r="N11" s="270">
        <v>-89.3</v>
      </c>
    </row>
    <row r="12" spans="1:16" ht="13.5" customHeight="1">
      <c r="A12" s="248"/>
      <c r="B12" s="244"/>
      <c r="C12" s="244"/>
      <c r="D12" s="244"/>
      <c r="E12" s="244"/>
      <c r="F12" s="244"/>
      <c r="G12" s="1132" t="s">
        <v>478</v>
      </c>
      <c r="H12" s="1133"/>
      <c r="I12" s="1133"/>
      <c r="J12" s="1134"/>
      <c r="K12" s="267">
        <v>49000</v>
      </c>
      <c r="L12" s="268">
        <v>1237</v>
      </c>
      <c r="M12" s="269">
        <v>893</v>
      </c>
      <c r="N12" s="270">
        <v>38.5</v>
      </c>
    </row>
    <row r="13" spans="1:16" ht="13.5" customHeight="1">
      <c r="A13" s="248"/>
      <c r="B13" s="244"/>
      <c r="C13" s="244"/>
      <c r="D13" s="244"/>
      <c r="E13" s="244"/>
      <c r="F13" s="244"/>
      <c r="G13" s="1132" t="s">
        <v>479</v>
      </c>
      <c r="H13" s="1133"/>
      <c r="I13" s="1133"/>
      <c r="J13" s="1134"/>
      <c r="K13" s="267" t="s">
        <v>480</v>
      </c>
      <c r="L13" s="268" t="s">
        <v>480</v>
      </c>
      <c r="M13" s="269">
        <v>3</v>
      </c>
      <c r="N13" s="270" t="s">
        <v>480</v>
      </c>
    </row>
    <row r="14" spans="1:16" ht="13.5" customHeight="1">
      <c r="A14" s="248"/>
      <c r="B14" s="244"/>
      <c r="C14" s="244"/>
      <c r="D14" s="244"/>
      <c r="E14" s="244"/>
      <c r="F14" s="244"/>
      <c r="G14" s="1132" t="s">
        <v>481</v>
      </c>
      <c r="H14" s="1133"/>
      <c r="I14" s="1133"/>
      <c r="J14" s="1134"/>
      <c r="K14" s="267">
        <v>345160</v>
      </c>
      <c r="L14" s="268">
        <v>8713</v>
      </c>
      <c r="M14" s="269">
        <v>3652</v>
      </c>
      <c r="N14" s="270">
        <v>138.6</v>
      </c>
    </row>
    <row r="15" spans="1:16" ht="13.5" customHeight="1">
      <c r="A15" s="248"/>
      <c r="B15" s="244"/>
      <c r="C15" s="244"/>
      <c r="D15" s="244"/>
      <c r="E15" s="244"/>
      <c r="F15" s="244"/>
      <c r="G15" s="1132" t="s">
        <v>482</v>
      </c>
      <c r="H15" s="1133"/>
      <c r="I15" s="1133"/>
      <c r="J15" s="1134"/>
      <c r="K15" s="267">
        <v>116650</v>
      </c>
      <c r="L15" s="268">
        <v>2945</v>
      </c>
      <c r="M15" s="269">
        <v>2134</v>
      </c>
      <c r="N15" s="270">
        <v>38</v>
      </c>
    </row>
    <row r="16" spans="1:16">
      <c r="A16" s="248"/>
      <c r="B16" s="244"/>
      <c r="C16" s="244"/>
      <c r="D16" s="244"/>
      <c r="E16" s="244"/>
      <c r="F16" s="244"/>
      <c r="G16" s="1135" t="s">
        <v>483</v>
      </c>
      <c r="H16" s="1136"/>
      <c r="I16" s="1136"/>
      <c r="J16" s="1137"/>
      <c r="K16" s="268">
        <v>-479002</v>
      </c>
      <c r="L16" s="268">
        <v>-12092</v>
      </c>
      <c r="M16" s="269">
        <v>-9248</v>
      </c>
      <c r="N16" s="270">
        <v>30.8</v>
      </c>
    </row>
    <row r="17" spans="1:16">
      <c r="A17" s="248"/>
      <c r="B17" s="244"/>
      <c r="C17" s="244"/>
      <c r="D17" s="244"/>
      <c r="E17" s="244"/>
      <c r="F17" s="244"/>
      <c r="G17" s="1135" t="s">
        <v>168</v>
      </c>
      <c r="H17" s="1136"/>
      <c r="I17" s="1136"/>
      <c r="J17" s="1137"/>
      <c r="K17" s="268">
        <v>5324327</v>
      </c>
      <c r="L17" s="268">
        <v>134405</v>
      </c>
      <c r="M17" s="269">
        <v>98003</v>
      </c>
      <c r="N17" s="270">
        <v>37.1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9" t="s">
        <v>488</v>
      </c>
      <c r="H21" s="1130"/>
      <c r="I21" s="1130"/>
      <c r="J21" s="1131"/>
      <c r="K21" s="280">
        <v>13.13</v>
      </c>
      <c r="L21" s="281">
        <v>9.39</v>
      </c>
      <c r="M21" s="282">
        <v>3.74</v>
      </c>
      <c r="N21" s="249"/>
      <c r="O21" s="283"/>
      <c r="P21" s="279"/>
    </row>
    <row r="22" spans="1:16" s="284" customFormat="1">
      <c r="A22" s="279"/>
      <c r="B22" s="249"/>
      <c r="C22" s="249"/>
      <c r="D22" s="249"/>
      <c r="E22" s="249"/>
      <c r="F22" s="249"/>
      <c r="G22" s="1129" t="s">
        <v>489</v>
      </c>
      <c r="H22" s="1130"/>
      <c r="I22" s="1130"/>
      <c r="J22" s="1131"/>
      <c r="K22" s="285">
        <v>97.8</v>
      </c>
      <c r="L22" s="286">
        <v>97</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8" t="s">
        <v>470</v>
      </c>
      <c r="L30" s="254"/>
      <c r="M30" s="255" t="s">
        <v>471</v>
      </c>
      <c r="N30" s="256"/>
    </row>
    <row r="31" spans="1:16">
      <c r="A31" s="248"/>
      <c r="B31" s="244"/>
      <c r="C31" s="244"/>
      <c r="D31" s="244"/>
      <c r="E31" s="244"/>
      <c r="F31" s="244"/>
      <c r="G31" s="257"/>
      <c r="H31" s="258"/>
      <c r="I31" s="258"/>
      <c r="J31" s="259"/>
      <c r="K31" s="1119"/>
      <c r="L31" s="260" t="s">
        <v>472</v>
      </c>
      <c r="M31" s="261" t="s">
        <v>473</v>
      </c>
      <c r="N31" s="262" t="s">
        <v>474</v>
      </c>
    </row>
    <row r="32" spans="1:16" ht="27" customHeight="1">
      <c r="A32" s="248"/>
      <c r="B32" s="244"/>
      <c r="C32" s="244"/>
      <c r="D32" s="244"/>
      <c r="E32" s="244"/>
      <c r="F32" s="244"/>
      <c r="G32" s="1120" t="s">
        <v>492</v>
      </c>
      <c r="H32" s="1121"/>
      <c r="I32" s="1121"/>
      <c r="J32" s="1122"/>
      <c r="K32" s="294">
        <v>4398507</v>
      </c>
      <c r="L32" s="294">
        <v>111034</v>
      </c>
      <c r="M32" s="295">
        <v>64926</v>
      </c>
      <c r="N32" s="296">
        <v>71</v>
      </c>
    </row>
    <row r="33" spans="1:16" ht="13.5" customHeight="1">
      <c r="A33" s="248"/>
      <c r="B33" s="244"/>
      <c r="C33" s="244"/>
      <c r="D33" s="244"/>
      <c r="E33" s="244"/>
      <c r="F33" s="244"/>
      <c r="G33" s="1120" t="s">
        <v>493</v>
      </c>
      <c r="H33" s="1121"/>
      <c r="I33" s="1121"/>
      <c r="J33" s="1122"/>
      <c r="K33" s="294" t="s">
        <v>480</v>
      </c>
      <c r="L33" s="294" t="s">
        <v>480</v>
      </c>
      <c r="M33" s="295" t="s">
        <v>480</v>
      </c>
      <c r="N33" s="296" t="s">
        <v>480</v>
      </c>
    </row>
    <row r="34" spans="1:16" ht="27" customHeight="1">
      <c r="A34" s="248"/>
      <c r="B34" s="244"/>
      <c r="C34" s="244"/>
      <c r="D34" s="244"/>
      <c r="E34" s="244"/>
      <c r="F34" s="244"/>
      <c r="G34" s="1120" t="s">
        <v>494</v>
      </c>
      <c r="H34" s="1121"/>
      <c r="I34" s="1121"/>
      <c r="J34" s="1122"/>
      <c r="K34" s="294" t="s">
        <v>480</v>
      </c>
      <c r="L34" s="294" t="s">
        <v>480</v>
      </c>
      <c r="M34" s="295">
        <v>24</v>
      </c>
      <c r="N34" s="296" t="s">
        <v>480</v>
      </c>
    </row>
    <row r="35" spans="1:16" ht="27" customHeight="1">
      <c r="A35" s="248"/>
      <c r="B35" s="244"/>
      <c r="C35" s="244"/>
      <c r="D35" s="244"/>
      <c r="E35" s="244"/>
      <c r="F35" s="244"/>
      <c r="G35" s="1120" t="s">
        <v>495</v>
      </c>
      <c r="H35" s="1121"/>
      <c r="I35" s="1121"/>
      <c r="J35" s="1122"/>
      <c r="K35" s="294">
        <v>217163</v>
      </c>
      <c r="L35" s="294">
        <v>5482</v>
      </c>
      <c r="M35" s="295">
        <v>18007</v>
      </c>
      <c r="N35" s="296">
        <v>-69.599999999999994</v>
      </c>
    </row>
    <row r="36" spans="1:16" ht="27" customHeight="1">
      <c r="A36" s="248"/>
      <c r="B36" s="244"/>
      <c r="C36" s="244"/>
      <c r="D36" s="244"/>
      <c r="E36" s="244"/>
      <c r="F36" s="244"/>
      <c r="G36" s="1120" t="s">
        <v>496</v>
      </c>
      <c r="H36" s="1121"/>
      <c r="I36" s="1121"/>
      <c r="J36" s="1122"/>
      <c r="K36" s="294">
        <v>259040</v>
      </c>
      <c r="L36" s="294">
        <v>6539</v>
      </c>
      <c r="M36" s="295">
        <v>3275</v>
      </c>
      <c r="N36" s="296">
        <v>99.7</v>
      </c>
    </row>
    <row r="37" spans="1:16" ht="13.5" customHeight="1">
      <c r="A37" s="248"/>
      <c r="B37" s="244"/>
      <c r="C37" s="244"/>
      <c r="D37" s="244"/>
      <c r="E37" s="244"/>
      <c r="F37" s="244"/>
      <c r="G37" s="1120" t="s">
        <v>497</v>
      </c>
      <c r="H37" s="1121"/>
      <c r="I37" s="1121"/>
      <c r="J37" s="1122"/>
      <c r="K37" s="294">
        <v>49677</v>
      </c>
      <c r="L37" s="294">
        <v>1254</v>
      </c>
      <c r="M37" s="295">
        <v>1233</v>
      </c>
      <c r="N37" s="296">
        <v>1.7</v>
      </c>
    </row>
    <row r="38" spans="1:16" ht="27" customHeight="1">
      <c r="A38" s="248"/>
      <c r="B38" s="244"/>
      <c r="C38" s="244"/>
      <c r="D38" s="244"/>
      <c r="E38" s="244"/>
      <c r="F38" s="244"/>
      <c r="G38" s="1123" t="s">
        <v>498</v>
      </c>
      <c r="H38" s="1124"/>
      <c r="I38" s="1124"/>
      <c r="J38" s="1125"/>
      <c r="K38" s="297">
        <v>205</v>
      </c>
      <c r="L38" s="297">
        <v>5</v>
      </c>
      <c r="M38" s="298">
        <v>9</v>
      </c>
      <c r="N38" s="299">
        <v>-44.4</v>
      </c>
      <c r="O38" s="293"/>
    </row>
    <row r="39" spans="1:16">
      <c r="A39" s="248"/>
      <c r="B39" s="244"/>
      <c r="C39" s="244"/>
      <c r="D39" s="244"/>
      <c r="E39" s="244"/>
      <c r="F39" s="244"/>
      <c r="G39" s="1123" t="s">
        <v>499</v>
      </c>
      <c r="H39" s="1124"/>
      <c r="I39" s="1124"/>
      <c r="J39" s="1125"/>
      <c r="K39" s="300">
        <v>-219155</v>
      </c>
      <c r="L39" s="300">
        <v>-5532</v>
      </c>
      <c r="M39" s="301">
        <v>-4280</v>
      </c>
      <c r="N39" s="302">
        <v>29.3</v>
      </c>
      <c r="O39" s="293"/>
    </row>
    <row r="40" spans="1:16" ht="27" customHeight="1">
      <c r="A40" s="248"/>
      <c r="B40" s="244"/>
      <c r="C40" s="244"/>
      <c r="D40" s="244"/>
      <c r="E40" s="244"/>
      <c r="F40" s="244"/>
      <c r="G40" s="1120" t="s">
        <v>500</v>
      </c>
      <c r="H40" s="1121"/>
      <c r="I40" s="1121"/>
      <c r="J40" s="1122"/>
      <c r="K40" s="300">
        <v>-3505283</v>
      </c>
      <c r="L40" s="300">
        <v>-88486</v>
      </c>
      <c r="M40" s="301">
        <v>-56807</v>
      </c>
      <c r="N40" s="302">
        <v>55.8</v>
      </c>
      <c r="O40" s="293"/>
    </row>
    <row r="41" spans="1:16">
      <c r="A41" s="248"/>
      <c r="B41" s="244"/>
      <c r="C41" s="244"/>
      <c r="D41" s="244"/>
      <c r="E41" s="244"/>
      <c r="F41" s="244"/>
      <c r="G41" s="1126" t="s">
        <v>279</v>
      </c>
      <c r="H41" s="1127"/>
      <c r="I41" s="1127"/>
      <c r="J41" s="1128"/>
      <c r="K41" s="294">
        <v>1200154</v>
      </c>
      <c r="L41" s="300">
        <v>30296</v>
      </c>
      <c r="M41" s="301">
        <v>26387</v>
      </c>
      <c r="N41" s="302">
        <v>14.8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3" t="s">
        <v>470</v>
      </c>
      <c r="J49" s="1115" t="s">
        <v>504</v>
      </c>
      <c r="K49" s="1116"/>
      <c r="L49" s="1116"/>
      <c r="M49" s="1116"/>
      <c r="N49" s="1117"/>
    </row>
    <row r="50" spans="1:14">
      <c r="A50" s="248"/>
      <c r="B50" s="244"/>
      <c r="C50" s="244"/>
      <c r="D50" s="244"/>
      <c r="E50" s="244"/>
      <c r="F50" s="244"/>
      <c r="G50" s="312"/>
      <c r="H50" s="313"/>
      <c r="I50" s="1114"/>
      <c r="J50" s="314" t="s">
        <v>505</v>
      </c>
      <c r="K50" s="315" t="s">
        <v>506</v>
      </c>
      <c r="L50" s="316" t="s">
        <v>507</v>
      </c>
      <c r="M50" s="317" t="s">
        <v>508</v>
      </c>
      <c r="N50" s="318" t="s">
        <v>509</v>
      </c>
    </row>
    <row r="51" spans="1:14">
      <c r="A51" s="248"/>
      <c r="B51" s="244"/>
      <c r="C51" s="244"/>
      <c r="D51" s="244"/>
      <c r="E51" s="244"/>
      <c r="F51" s="244"/>
      <c r="G51" s="310" t="s">
        <v>510</v>
      </c>
      <c r="H51" s="311"/>
      <c r="I51" s="319">
        <v>4190342</v>
      </c>
      <c r="J51" s="320">
        <v>99796</v>
      </c>
      <c r="K51" s="321">
        <v>-3.9</v>
      </c>
      <c r="L51" s="322">
        <v>78670</v>
      </c>
      <c r="M51" s="323">
        <v>3.1</v>
      </c>
      <c r="N51" s="324">
        <v>-7</v>
      </c>
    </row>
    <row r="52" spans="1:14">
      <c r="A52" s="248"/>
      <c r="B52" s="244"/>
      <c r="C52" s="244"/>
      <c r="D52" s="244"/>
      <c r="E52" s="244"/>
      <c r="F52" s="244"/>
      <c r="G52" s="325"/>
      <c r="H52" s="326" t="s">
        <v>511</v>
      </c>
      <c r="I52" s="327">
        <v>1927386</v>
      </c>
      <c r="J52" s="328">
        <v>45902</v>
      </c>
      <c r="K52" s="329">
        <v>-19.100000000000001</v>
      </c>
      <c r="L52" s="330">
        <v>38094</v>
      </c>
      <c r="M52" s="331">
        <v>-7.3</v>
      </c>
      <c r="N52" s="332">
        <v>-11.8</v>
      </c>
    </row>
    <row r="53" spans="1:14">
      <c r="A53" s="248"/>
      <c r="B53" s="244"/>
      <c r="C53" s="244"/>
      <c r="D53" s="244"/>
      <c r="E53" s="244"/>
      <c r="F53" s="244"/>
      <c r="G53" s="310" t="s">
        <v>512</v>
      </c>
      <c r="H53" s="311"/>
      <c r="I53" s="319">
        <v>3513838</v>
      </c>
      <c r="J53" s="320">
        <v>85134</v>
      </c>
      <c r="K53" s="321">
        <v>-14.7</v>
      </c>
      <c r="L53" s="322">
        <v>67201</v>
      </c>
      <c r="M53" s="323">
        <v>-14.6</v>
      </c>
      <c r="N53" s="324">
        <v>-0.1</v>
      </c>
    </row>
    <row r="54" spans="1:14">
      <c r="A54" s="248"/>
      <c r="B54" s="244"/>
      <c r="C54" s="244"/>
      <c r="D54" s="244"/>
      <c r="E54" s="244"/>
      <c r="F54" s="244"/>
      <c r="G54" s="325"/>
      <c r="H54" s="326" t="s">
        <v>511</v>
      </c>
      <c r="I54" s="327">
        <v>2078014</v>
      </c>
      <c r="J54" s="328">
        <v>50347</v>
      </c>
      <c r="K54" s="329">
        <v>9.6999999999999993</v>
      </c>
      <c r="L54" s="330">
        <v>35210</v>
      </c>
      <c r="M54" s="331">
        <v>-7.6</v>
      </c>
      <c r="N54" s="332">
        <v>17.3</v>
      </c>
    </row>
    <row r="55" spans="1:14">
      <c r="A55" s="248"/>
      <c r="B55" s="244"/>
      <c r="C55" s="244"/>
      <c r="D55" s="244"/>
      <c r="E55" s="244"/>
      <c r="F55" s="244"/>
      <c r="G55" s="310" t="s">
        <v>513</v>
      </c>
      <c r="H55" s="311"/>
      <c r="I55" s="319">
        <v>3342806</v>
      </c>
      <c r="J55" s="320">
        <v>82494</v>
      </c>
      <c r="K55" s="321">
        <v>-3.1</v>
      </c>
      <c r="L55" s="322">
        <v>75709</v>
      </c>
      <c r="M55" s="323">
        <v>12.7</v>
      </c>
      <c r="N55" s="324">
        <v>-15.8</v>
      </c>
    </row>
    <row r="56" spans="1:14">
      <c r="A56" s="248"/>
      <c r="B56" s="244"/>
      <c r="C56" s="244"/>
      <c r="D56" s="244"/>
      <c r="E56" s="244"/>
      <c r="F56" s="244"/>
      <c r="G56" s="325"/>
      <c r="H56" s="326" t="s">
        <v>511</v>
      </c>
      <c r="I56" s="327">
        <v>1633452</v>
      </c>
      <c r="J56" s="328">
        <v>40310</v>
      </c>
      <c r="K56" s="329">
        <v>-19.899999999999999</v>
      </c>
      <c r="L56" s="330">
        <v>35212</v>
      </c>
      <c r="M56" s="331">
        <v>0</v>
      </c>
      <c r="N56" s="332">
        <v>-19.899999999999999</v>
      </c>
    </row>
    <row r="57" spans="1:14">
      <c r="A57" s="248"/>
      <c r="B57" s="244"/>
      <c r="C57" s="244"/>
      <c r="D57" s="244"/>
      <c r="E57" s="244"/>
      <c r="F57" s="244"/>
      <c r="G57" s="310" t="s">
        <v>514</v>
      </c>
      <c r="H57" s="311"/>
      <c r="I57" s="319">
        <v>6315261</v>
      </c>
      <c r="J57" s="320">
        <v>156338</v>
      </c>
      <c r="K57" s="321">
        <v>89.5</v>
      </c>
      <c r="L57" s="322">
        <v>90961</v>
      </c>
      <c r="M57" s="323">
        <v>20.100000000000001</v>
      </c>
      <c r="N57" s="324">
        <v>69.400000000000006</v>
      </c>
    </row>
    <row r="58" spans="1:14">
      <c r="A58" s="248"/>
      <c r="B58" s="244"/>
      <c r="C58" s="244"/>
      <c r="D58" s="244"/>
      <c r="E58" s="244"/>
      <c r="F58" s="244"/>
      <c r="G58" s="325"/>
      <c r="H58" s="326" t="s">
        <v>511</v>
      </c>
      <c r="I58" s="327">
        <v>3949474</v>
      </c>
      <c r="J58" s="328">
        <v>97771</v>
      </c>
      <c r="K58" s="329">
        <v>142.5</v>
      </c>
      <c r="L58" s="330">
        <v>37720</v>
      </c>
      <c r="M58" s="331">
        <v>7.1</v>
      </c>
      <c r="N58" s="332">
        <v>135.4</v>
      </c>
    </row>
    <row r="59" spans="1:14">
      <c r="A59" s="248"/>
      <c r="B59" s="244"/>
      <c r="C59" s="244"/>
      <c r="D59" s="244"/>
      <c r="E59" s="244"/>
      <c r="F59" s="244"/>
      <c r="G59" s="310" t="s">
        <v>515</v>
      </c>
      <c r="H59" s="311"/>
      <c r="I59" s="319">
        <v>5089355</v>
      </c>
      <c r="J59" s="320">
        <v>128474</v>
      </c>
      <c r="K59" s="321">
        <v>-17.8</v>
      </c>
      <c r="L59" s="322">
        <v>106614</v>
      </c>
      <c r="M59" s="323">
        <v>17.2</v>
      </c>
      <c r="N59" s="324">
        <v>-35</v>
      </c>
    </row>
    <row r="60" spans="1:14">
      <c r="A60" s="248"/>
      <c r="B60" s="244"/>
      <c r="C60" s="244"/>
      <c r="D60" s="244"/>
      <c r="E60" s="244"/>
      <c r="F60" s="244"/>
      <c r="G60" s="325"/>
      <c r="H60" s="326" t="s">
        <v>511</v>
      </c>
      <c r="I60" s="333">
        <v>2387210</v>
      </c>
      <c r="J60" s="328">
        <v>60262</v>
      </c>
      <c r="K60" s="329">
        <v>-38.4</v>
      </c>
      <c r="L60" s="330">
        <v>45545</v>
      </c>
      <c r="M60" s="331">
        <v>20.7</v>
      </c>
      <c r="N60" s="332">
        <v>-59.1</v>
      </c>
    </row>
    <row r="61" spans="1:14">
      <c r="A61" s="248"/>
      <c r="B61" s="244"/>
      <c r="C61" s="244"/>
      <c r="D61" s="244"/>
      <c r="E61" s="244"/>
      <c r="F61" s="244"/>
      <c r="G61" s="310" t="s">
        <v>516</v>
      </c>
      <c r="H61" s="334"/>
      <c r="I61" s="335">
        <v>4490320</v>
      </c>
      <c r="J61" s="336">
        <v>110447</v>
      </c>
      <c r="K61" s="337">
        <v>10</v>
      </c>
      <c r="L61" s="338">
        <v>83831</v>
      </c>
      <c r="M61" s="339">
        <v>7.7</v>
      </c>
      <c r="N61" s="324">
        <v>2.2999999999999998</v>
      </c>
    </row>
    <row r="62" spans="1:14">
      <c r="A62" s="248"/>
      <c r="B62" s="244"/>
      <c r="C62" s="244"/>
      <c r="D62" s="244"/>
      <c r="E62" s="244"/>
      <c r="F62" s="244"/>
      <c r="G62" s="325"/>
      <c r="H62" s="326" t="s">
        <v>511</v>
      </c>
      <c r="I62" s="327">
        <v>2395107</v>
      </c>
      <c r="J62" s="328">
        <v>58918</v>
      </c>
      <c r="K62" s="329">
        <v>15</v>
      </c>
      <c r="L62" s="330">
        <v>38356</v>
      </c>
      <c r="M62" s="331">
        <v>2.6</v>
      </c>
      <c r="N62" s="332">
        <v>12.4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8" t="s">
        <v>3</v>
      </c>
      <c r="D47" s="1138"/>
      <c r="E47" s="1139"/>
      <c r="F47" s="11">
        <v>16.95</v>
      </c>
      <c r="G47" s="12">
        <v>19.87</v>
      </c>
      <c r="H47" s="12">
        <v>26.06</v>
      </c>
      <c r="I47" s="12">
        <v>25.95</v>
      </c>
      <c r="J47" s="13">
        <v>28.59</v>
      </c>
    </row>
    <row r="48" spans="2:10" ht="57.75" customHeight="1">
      <c r="B48" s="14"/>
      <c r="C48" s="1140" t="s">
        <v>4</v>
      </c>
      <c r="D48" s="1140"/>
      <c r="E48" s="1141"/>
      <c r="F48" s="15">
        <v>3.39</v>
      </c>
      <c r="G48" s="16">
        <v>5.05</v>
      </c>
      <c r="H48" s="16">
        <v>4.8899999999999997</v>
      </c>
      <c r="I48" s="16">
        <v>4.6500000000000004</v>
      </c>
      <c r="J48" s="17">
        <v>4.79</v>
      </c>
    </row>
    <row r="49" spans="2:10" ht="57.75" customHeight="1" thickBot="1">
      <c r="B49" s="18"/>
      <c r="C49" s="1142" t="s">
        <v>5</v>
      </c>
      <c r="D49" s="1142"/>
      <c r="E49" s="1143"/>
      <c r="F49" s="19">
        <v>5.8</v>
      </c>
      <c r="G49" s="20">
        <v>4.88</v>
      </c>
      <c r="H49" s="20">
        <v>5.55</v>
      </c>
      <c r="I49" s="20">
        <v>2.35</v>
      </c>
      <c r="J49" s="21">
        <v>4.51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0" t="s">
        <v>523</v>
      </c>
      <c r="D34" s="1150"/>
      <c r="E34" s="1151"/>
      <c r="F34" s="32">
        <v>3.39</v>
      </c>
      <c r="G34" s="33">
        <v>5.04</v>
      </c>
      <c r="H34" s="33">
        <v>4.8899999999999997</v>
      </c>
      <c r="I34" s="33">
        <v>4.6500000000000004</v>
      </c>
      <c r="J34" s="34">
        <v>4.78</v>
      </c>
      <c r="K34" s="22"/>
      <c r="L34" s="22"/>
      <c r="M34" s="22"/>
      <c r="N34" s="22"/>
      <c r="O34" s="22"/>
      <c r="P34" s="22"/>
    </row>
    <row r="35" spans="1:16" ht="39" customHeight="1">
      <c r="A35" s="22"/>
      <c r="B35" s="35"/>
      <c r="C35" s="1144" t="s">
        <v>524</v>
      </c>
      <c r="D35" s="1145"/>
      <c r="E35" s="1146"/>
      <c r="F35" s="36">
        <v>3.54</v>
      </c>
      <c r="G35" s="37">
        <v>3.88</v>
      </c>
      <c r="H35" s="37">
        <v>4.25</v>
      </c>
      <c r="I35" s="37">
        <v>4.3099999999999996</v>
      </c>
      <c r="J35" s="38">
        <v>4.28</v>
      </c>
      <c r="K35" s="22"/>
      <c r="L35" s="22"/>
      <c r="M35" s="22"/>
      <c r="N35" s="22"/>
      <c r="O35" s="22"/>
      <c r="P35" s="22"/>
    </row>
    <row r="36" spans="1:16" ht="39" customHeight="1">
      <c r="A36" s="22"/>
      <c r="B36" s="35"/>
      <c r="C36" s="1144" t="s">
        <v>525</v>
      </c>
      <c r="D36" s="1145"/>
      <c r="E36" s="1146"/>
      <c r="F36" s="36">
        <v>0.13</v>
      </c>
      <c r="G36" s="37">
        <v>0.2</v>
      </c>
      <c r="H36" s="37">
        <v>0.28999999999999998</v>
      </c>
      <c r="I36" s="37">
        <v>7.0000000000000007E-2</v>
      </c>
      <c r="J36" s="38">
        <v>0.55000000000000004</v>
      </c>
      <c r="K36" s="22"/>
      <c r="L36" s="22"/>
      <c r="M36" s="22"/>
      <c r="N36" s="22"/>
      <c r="O36" s="22"/>
      <c r="P36" s="22"/>
    </row>
    <row r="37" spans="1:16" ht="39" customHeight="1">
      <c r="A37" s="22"/>
      <c r="B37" s="35"/>
      <c r="C37" s="1144" t="s">
        <v>526</v>
      </c>
      <c r="D37" s="1145"/>
      <c r="E37" s="1146"/>
      <c r="F37" s="36">
        <v>0.01</v>
      </c>
      <c r="G37" s="37">
        <v>0.01</v>
      </c>
      <c r="H37" s="37">
        <v>0.02</v>
      </c>
      <c r="I37" s="37">
        <v>0.02</v>
      </c>
      <c r="J37" s="38">
        <v>0.02</v>
      </c>
      <c r="K37" s="22"/>
      <c r="L37" s="22"/>
      <c r="M37" s="22"/>
      <c r="N37" s="22"/>
      <c r="O37" s="22"/>
      <c r="P37" s="22"/>
    </row>
    <row r="38" spans="1:16" ht="39" customHeight="1">
      <c r="A38" s="22"/>
      <c r="B38" s="35"/>
      <c r="C38" s="1144" t="s">
        <v>527</v>
      </c>
      <c r="D38" s="1145"/>
      <c r="E38" s="1146"/>
      <c r="F38" s="36">
        <v>0</v>
      </c>
      <c r="G38" s="37">
        <v>0.01</v>
      </c>
      <c r="H38" s="37">
        <v>0</v>
      </c>
      <c r="I38" s="37">
        <v>0</v>
      </c>
      <c r="J38" s="38">
        <v>0</v>
      </c>
      <c r="K38" s="22"/>
      <c r="L38" s="22"/>
      <c r="M38" s="22"/>
      <c r="N38" s="22"/>
      <c r="O38" s="22"/>
      <c r="P38" s="22"/>
    </row>
    <row r="39" spans="1:16" ht="39" customHeight="1">
      <c r="A39" s="22"/>
      <c r="B39" s="35"/>
      <c r="C39" s="1144" t="s">
        <v>528</v>
      </c>
      <c r="D39" s="1145"/>
      <c r="E39" s="1146"/>
      <c r="F39" s="36">
        <v>0</v>
      </c>
      <c r="G39" s="37">
        <v>0</v>
      </c>
      <c r="H39" s="37">
        <v>0</v>
      </c>
      <c r="I39" s="37">
        <v>0</v>
      </c>
      <c r="J39" s="38">
        <v>0</v>
      </c>
      <c r="K39" s="22"/>
      <c r="L39" s="22"/>
      <c r="M39" s="22"/>
      <c r="N39" s="22"/>
      <c r="O39" s="22"/>
      <c r="P39" s="22"/>
    </row>
    <row r="40" spans="1:16" ht="39" customHeight="1">
      <c r="A40" s="22"/>
      <c r="B40" s="35"/>
      <c r="C40" s="1144" t="s">
        <v>529</v>
      </c>
      <c r="D40" s="1145"/>
      <c r="E40" s="1146"/>
      <c r="F40" s="36">
        <v>0</v>
      </c>
      <c r="G40" s="37">
        <v>0</v>
      </c>
      <c r="H40" s="37">
        <v>0</v>
      </c>
      <c r="I40" s="37">
        <v>0</v>
      </c>
      <c r="J40" s="38">
        <v>0</v>
      </c>
      <c r="K40" s="22"/>
      <c r="L40" s="22"/>
      <c r="M40" s="22"/>
      <c r="N40" s="22"/>
      <c r="O40" s="22"/>
      <c r="P40" s="22"/>
    </row>
    <row r="41" spans="1:16" ht="39" customHeight="1">
      <c r="A41" s="22"/>
      <c r="B41" s="35"/>
      <c r="C41" s="1144" t="s">
        <v>530</v>
      </c>
      <c r="D41" s="1145"/>
      <c r="E41" s="1146"/>
      <c r="F41" s="36">
        <v>0.01</v>
      </c>
      <c r="G41" s="37">
        <v>0</v>
      </c>
      <c r="H41" s="37">
        <v>1</v>
      </c>
      <c r="I41" s="37">
        <v>0</v>
      </c>
      <c r="J41" s="38">
        <v>0</v>
      </c>
      <c r="K41" s="22"/>
      <c r="L41" s="22"/>
      <c r="M41" s="22"/>
      <c r="N41" s="22"/>
      <c r="O41" s="22"/>
      <c r="P41" s="22"/>
    </row>
    <row r="42" spans="1:16" ht="39" customHeight="1">
      <c r="A42" s="22"/>
      <c r="B42" s="39"/>
      <c r="C42" s="1144" t="s">
        <v>531</v>
      </c>
      <c r="D42" s="1145"/>
      <c r="E42" s="1146"/>
      <c r="F42" s="36" t="s">
        <v>480</v>
      </c>
      <c r="G42" s="37" t="s">
        <v>480</v>
      </c>
      <c r="H42" s="37" t="s">
        <v>480</v>
      </c>
      <c r="I42" s="37" t="s">
        <v>480</v>
      </c>
      <c r="J42" s="38" t="s">
        <v>480</v>
      </c>
      <c r="K42" s="22"/>
      <c r="L42" s="22"/>
      <c r="M42" s="22"/>
      <c r="N42" s="22"/>
      <c r="O42" s="22"/>
      <c r="P42" s="22"/>
    </row>
    <row r="43" spans="1:16" ht="39" customHeight="1" thickBot="1">
      <c r="A43" s="22"/>
      <c r="B43" s="40"/>
      <c r="C43" s="1147" t="s">
        <v>532</v>
      </c>
      <c r="D43" s="1148"/>
      <c r="E43" s="1149"/>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0" t="s">
        <v>10</v>
      </c>
      <c r="C45" s="1161"/>
      <c r="D45" s="58"/>
      <c r="E45" s="1166" t="s">
        <v>11</v>
      </c>
      <c r="F45" s="1166"/>
      <c r="G45" s="1166"/>
      <c r="H45" s="1166"/>
      <c r="I45" s="1166"/>
      <c r="J45" s="1167"/>
      <c r="K45" s="59">
        <v>5220</v>
      </c>
      <c r="L45" s="60">
        <v>4854</v>
      </c>
      <c r="M45" s="60">
        <v>4798</v>
      </c>
      <c r="N45" s="60">
        <v>4811</v>
      </c>
      <c r="O45" s="61">
        <v>4399</v>
      </c>
      <c r="P45" s="48"/>
      <c r="Q45" s="48"/>
      <c r="R45" s="48"/>
      <c r="S45" s="48"/>
      <c r="T45" s="48"/>
      <c r="U45" s="48"/>
    </row>
    <row r="46" spans="1:21" ht="30.75" customHeight="1">
      <c r="A46" s="48"/>
      <c r="B46" s="1162"/>
      <c r="C46" s="1163"/>
      <c r="D46" s="62"/>
      <c r="E46" s="1154" t="s">
        <v>12</v>
      </c>
      <c r="F46" s="1154"/>
      <c r="G46" s="1154"/>
      <c r="H46" s="1154"/>
      <c r="I46" s="1154"/>
      <c r="J46" s="1155"/>
      <c r="K46" s="63" t="s">
        <v>480</v>
      </c>
      <c r="L46" s="64" t="s">
        <v>480</v>
      </c>
      <c r="M46" s="64" t="s">
        <v>480</v>
      </c>
      <c r="N46" s="64" t="s">
        <v>480</v>
      </c>
      <c r="O46" s="65" t="s">
        <v>480</v>
      </c>
      <c r="P46" s="48"/>
      <c r="Q46" s="48"/>
      <c r="R46" s="48"/>
      <c r="S46" s="48"/>
      <c r="T46" s="48"/>
      <c r="U46" s="48"/>
    </row>
    <row r="47" spans="1:21" ht="30.75" customHeight="1">
      <c r="A47" s="48"/>
      <c r="B47" s="1162"/>
      <c r="C47" s="1163"/>
      <c r="D47" s="62"/>
      <c r="E47" s="1154" t="s">
        <v>13</v>
      </c>
      <c r="F47" s="1154"/>
      <c r="G47" s="1154"/>
      <c r="H47" s="1154"/>
      <c r="I47" s="1154"/>
      <c r="J47" s="1155"/>
      <c r="K47" s="63" t="s">
        <v>480</v>
      </c>
      <c r="L47" s="64" t="s">
        <v>480</v>
      </c>
      <c r="M47" s="64" t="s">
        <v>480</v>
      </c>
      <c r="N47" s="64" t="s">
        <v>480</v>
      </c>
      <c r="O47" s="65" t="s">
        <v>480</v>
      </c>
      <c r="P47" s="48"/>
      <c r="Q47" s="48"/>
      <c r="R47" s="48"/>
      <c r="S47" s="48"/>
      <c r="T47" s="48"/>
      <c r="U47" s="48"/>
    </row>
    <row r="48" spans="1:21" ht="30.75" customHeight="1">
      <c r="A48" s="48"/>
      <c r="B48" s="1162"/>
      <c r="C48" s="1163"/>
      <c r="D48" s="62"/>
      <c r="E48" s="1154" t="s">
        <v>14</v>
      </c>
      <c r="F48" s="1154"/>
      <c r="G48" s="1154"/>
      <c r="H48" s="1154"/>
      <c r="I48" s="1154"/>
      <c r="J48" s="1155"/>
      <c r="K48" s="63">
        <v>199</v>
      </c>
      <c r="L48" s="64">
        <v>207</v>
      </c>
      <c r="M48" s="64">
        <v>189</v>
      </c>
      <c r="N48" s="64">
        <v>201</v>
      </c>
      <c r="O48" s="65">
        <v>217</v>
      </c>
      <c r="P48" s="48"/>
      <c r="Q48" s="48"/>
      <c r="R48" s="48"/>
      <c r="S48" s="48"/>
      <c r="T48" s="48"/>
      <c r="U48" s="48"/>
    </row>
    <row r="49" spans="1:21" ht="30.75" customHeight="1">
      <c r="A49" s="48"/>
      <c r="B49" s="1162"/>
      <c r="C49" s="1163"/>
      <c r="D49" s="62"/>
      <c r="E49" s="1154" t="s">
        <v>15</v>
      </c>
      <c r="F49" s="1154"/>
      <c r="G49" s="1154"/>
      <c r="H49" s="1154"/>
      <c r="I49" s="1154"/>
      <c r="J49" s="1155"/>
      <c r="K49" s="63">
        <v>250</v>
      </c>
      <c r="L49" s="64">
        <v>251</v>
      </c>
      <c r="M49" s="64">
        <v>249</v>
      </c>
      <c r="N49" s="64">
        <v>252</v>
      </c>
      <c r="O49" s="65">
        <v>259</v>
      </c>
      <c r="P49" s="48"/>
      <c r="Q49" s="48"/>
      <c r="R49" s="48"/>
      <c r="S49" s="48"/>
      <c r="T49" s="48"/>
      <c r="U49" s="48"/>
    </row>
    <row r="50" spans="1:21" ht="30.75" customHeight="1">
      <c r="A50" s="48"/>
      <c r="B50" s="1162"/>
      <c r="C50" s="1163"/>
      <c r="D50" s="62"/>
      <c r="E50" s="1154" t="s">
        <v>16</v>
      </c>
      <c r="F50" s="1154"/>
      <c r="G50" s="1154"/>
      <c r="H50" s="1154"/>
      <c r="I50" s="1154"/>
      <c r="J50" s="1155"/>
      <c r="K50" s="63">
        <v>114</v>
      </c>
      <c r="L50" s="64">
        <v>104</v>
      </c>
      <c r="M50" s="64">
        <v>85</v>
      </c>
      <c r="N50" s="64">
        <v>69</v>
      </c>
      <c r="O50" s="65">
        <v>50</v>
      </c>
      <c r="P50" s="48"/>
      <c r="Q50" s="48"/>
      <c r="R50" s="48"/>
      <c r="S50" s="48"/>
      <c r="T50" s="48"/>
      <c r="U50" s="48"/>
    </row>
    <row r="51" spans="1:21" ht="30.75" customHeight="1">
      <c r="A51" s="48"/>
      <c r="B51" s="1164"/>
      <c r="C51" s="1165"/>
      <c r="D51" s="66"/>
      <c r="E51" s="1154" t="s">
        <v>17</v>
      </c>
      <c r="F51" s="1154"/>
      <c r="G51" s="1154"/>
      <c r="H51" s="1154"/>
      <c r="I51" s="1154"/>
      <c r="J51" s="1155"/>
      <c r="K51" s="63">
        <v>5</v>
      </c>
      <c r="L51" s="64">
        <v>2</v>
      </c>
      <c r="M51" s="64">
        <v>3</v>
      </c>
      <c r="N51" s="64" t="s">
        <v>480</v>
      </c>
      <c r="O51" s="65">
        <v>0</v>
      </c>
      <c r="P51" s="48"/>
      <c r="Q51" s="48"/>
      <c r="R51" s="48"/>
      <c r="S51" s="48"/>
      <c r="T51" s="48"/>
      <c r="U51" s="48"/>
    </row>
    <row r="52" spans="1:21" ht="30.75" customHeight="1">
      <c r="A52" s="48"/>
      <c r="B52" s="1152" t="s">
        <v>18</v>
      </c>
      <c r="C52" s="1153"/>
      <c r="D52" s="66"/>
      <c r="E52" s="1154" t="s">
        <v>19</v>
      </c>
      <c r="F52" s="1154"/>
      <c r="G52" s="1154"/>
      <c r="H52" s="1154"/>
      <c r="I52" s="1154"/>
      <c r="J52" s="1155"/>
      <c r="K52" s="63">
        <v>3763</v>
      </c>
      <c r="L52" s="64">
        <v>3895</v>
      </c>
      <c r="M52" s="64">
        <v>3656</v>
      </c>
      <c r="N52" s="64">
        <v>3670</v>
      </c>
      <c r="O52" s="65">
        <v>3725</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2025</v>
      </c>
      <c r="L53" s="69">
        <v>1523</v>
      </c>
      <c r="M53" s="69">
        <v>1668</v>
      </c>
      <c r="N53" s="69">
        <v>1663</v>
      </c>
      <c r="O53" s="70">
        <v>1200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2016-05-02T06:40:19Z</cp:lastPrinted>
  <dcterms:created xsi:type="dcterms:W3CDTF">2016-02-15T02:18:33Z</dcterms:created>
  <dcterms:modified xsi:type="dcterms:W3CDTF">2016-05-02T06:40:33Z</dcterms:modified>
  <cp:category/>
</cp:coreProperties>
</file>