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1.110\財政班\□新居\203 財政状況資料集（内容確認等）\平成26年度決算（H28年度作業）\04_市町回答\"/>
    </mc:Choice>
  </mc:AlternateContent>
  <workbookProtection workbookPassword="979D" lockStructure="1"/>
  <bookViews>
    <workbookView xWindow="0" yWindow="0" windowWidth="21600" windowHeight="97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BE41" i="9"/>
  <c r="AM41" i="9"/>
  <c r="U41" i="9"/>
  <c r="C41" i="9"/>
  <c r="BE40" i="9"/>
  <c r="AM40" i="9"/>
  <c r="U40" i="9"/>
  <c r="C40" i="9"/>
  <c r="BE39" i="9"/>
  <c r="AM39" i="9"/>
  <c r="U39" i="9"/>
  <c r="C39" i="9"/>
  <c r="BE38" i="9"/>
  <c r="AM38" i="9"/>
  <c r="C38" i="9"/>
  <c r="BE37" i="9"/>
  <c r="AM37" i="9"/>
  <c r="C37" i="9"/>
  <c r="AM36" i="9"/>
  <c r="C36" i="9"/>
  <c r="BW35" i="9"/>
  <c r="BW36" i="9" s="1"/>
  <c r="BW37" i="9" s="1"/>
  <c r="BW38" i="9" s="1"/>
  <c r="BW39" i="9" s="1"/>
  <c r="BW40" i="9" s="1"/>
  <c r="BW41" i="9" s="1"/>
  <c r="BW42" i="9" s="1"/>
  <c r="BW43" i="9" s="1"/>
  <c r="AM35" i="9"/>
  <c r="CO34" i="9"/>
  <c r="CO35" i="9" s="1"/>
  <c r="CO36" i="9" s="1"/>
  <c r="CO37" i="9" s="1"/>
  <c r="CO38" i="9" s="1"/>
  <c r="CO39" i="9" s="1"/>
  <c r="CO40" i="9" s="1"/>
  <c r="CO41" i="9" s="1"/>
  <c r="BW34" i="9"/>
  <c r="C34" i="9"/>
  <c r="C35" i="9" s="1"/>
  <c r="U34" i="9" l="1"/>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<sst xmlns="http://schemas.openxmlformats.org/spreadsheetml/2006/main" count="999" uniqueCount="564">
  <si>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</si>
  <si>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</si>
  <si>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</si>
  <si>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</si>
  <si>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</si>
  <si>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</si>
  <si>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</si>
  <si>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</si>
  <si>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</si>
  <si>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</si>
  <si>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</si>
  <si>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</si>
  <si>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</si>
  <si>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</si>
  <si>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</si>
  <si>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</si>
  <si>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</si>
  <si>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</si>
  <si>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</si>
  <si>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</si>
  <si>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</si>
  <si>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</si>
  <si>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</si>
  <si>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</si>
  <si>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</si>
  <si>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</si>
  <si>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</si>
  <si>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</si>
  <si>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</si>
  <si>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</si>
  <si>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</si>
  <si>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</si>
  <si>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</si>
  <si>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</si>
  <si>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</si>
  <si>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</si>
  <si>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</si>
  <si>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</si>
  <si>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</si>
  <si>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</si>
  <si>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</si>
  <si>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</si>
  <si>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</si>
  <si>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</si>
  <si>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</si>
  <si>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</si>
  <si>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</si>
  <si>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</si>
  <si>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</si>
  <si>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</si>
  <si>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</si>
  <si>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</si>
  <si>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</si>
  <si>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</si>
  <si>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</si>
  <si>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</si>
  <si>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</si>
  <si>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</si>
  <si>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</si>
  <si>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</si>
  <si>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</si>
  <si>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</si>
  <si>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</si>
  <si>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</si>
  <si>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</si>
  <si>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</si>
  <si>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</si>
  <si>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</si>
  <si>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</si>
  <si>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</si>
  <si>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</si>
  <si>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</si>
  <si>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</si>
  <si>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</si>
  <si>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</si>
  <si>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</si>
  <si>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</si>
  <si>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</si>
  <si>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</si>
  <si>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</si>
  <si>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</si>
  <si>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対馬市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</si>
  <si>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</si>
  <si>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</si>
  <si>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</si>
  <si>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</si>
  <si>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</si>
  <si>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</si>
  <si>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</si>
  <si>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</si>
  <si>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</si>
  <si>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</si>
  <si>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</si>
  <si>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</si>
  <si>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</si>
  <si>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</si>
  <si>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</si>
  <si>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</si>
  <si>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</si>
  <si>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</si>
  <si>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</si>
  <si>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</si>
  <si>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</si>
  <si>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</si>
  <si>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</si>
  <si>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</si>
  <si>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</si>
  <si>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-10.6</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</si>
  <si>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</si>
  <si>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</si>
  <si>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</si>
  <si>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</si>
  <si>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</si>
  <si>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</si>
  <si>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</si>
  <si>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</si>
  <si>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</si>
  <si>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</si>
  <si>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</si>
  <si>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</si>
  <si>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</si>
  <si>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</si>
  <si>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</si>
  <si>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</si>
  <si>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</si>
  <si>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</si>
  <si>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</si>
  <si>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</si>
  <si>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</si>
  <si>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</si>
  <si>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</si>
  <si>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</si>
  <si>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</si>
  <si>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</si>
  <si>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</si>
  <si>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</si>
  <si>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</si>
  <si>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</si>
  <si>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</si>
  <si>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</si>
  <si>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</si>
  <si>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</si>
  <si>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</si>
  <si>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</si>
  <si>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</si>
  <si>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</si>
  <si>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</si>
  <si>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</si>
  <si>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</si>
  <si>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</si>
  <si>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</si>
  <si>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</si>
  <si>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</si>
  <si>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</si>
  <si>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</si>
  <si>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</si>
  <si>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</si>
  <si>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</si>
  <si>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</si>
  <si>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</si>
  <si>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</si>
  <si>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</si>
  <si>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</si>
  <si>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</si>
  <si>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</si>
  <si>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</si>
  <si>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</si>
  <si>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</si>
  <si>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</si>
  <si>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</si>
  <si>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</si>
  <si>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</si>
  <si>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</si>
  <si>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</si>
  <si>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</si>
  <si>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</si>
  <si>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</si>
  <si>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</si>
  <si>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</si>
  <si>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</si>
  <si>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</si>
  <si>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</si>
  <si>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</si>
  <si>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</si>
  <si>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</si>
  <si>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</si>
  <si>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</si>
  <si>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</si>
  <si>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</si>
  <si>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</si>
  <si>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</si>
  <si>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</si>
  <si>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</si>
  <si>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</si>
  <si>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</si>
  <si>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長崎県対馬市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</si>
  <si>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</si>
  <si>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</si>
  <si>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</si>
  <si>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</si>
  <si>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</si>
  <si>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</si>
  <si>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</si>
  <si>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</si>
  <si>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</si>
  <si>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</si>
  <si>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</si>
  <si>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</si>
  <si>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</si>
  <si>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</si>
  <si>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</si>
  <si>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</si>
  <si>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</si>
  <si>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</si>
  <si>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</si>
  <si>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</si>
  <si>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</si>
  <si>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</si>
  <si>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</si>
  <si>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</si>
  <si>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</si>
  <si>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</si>
  <si>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</si>
  <si>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</si>
  <si>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</si>
  <si>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</si>
  <si>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</si>
  <si>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</si>
  <si>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</si>
  <si>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</si>
  <si>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</si>
  <si>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</si>
  <si>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</si>
  <si>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</si>
  <si>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</si>
  <si>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</si>
  <si>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</si>
  <si>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</si>
  <si>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</si>
  <si>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</si>
  <si>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</si>
  <si>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</si>
  <si>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</si>
  <si>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</si>
  <si>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</si>
  <si>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</si>
  <si>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</si>
  <si>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</si>
  <si>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</si>
  <si>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</si>
  <si>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</si>
  <si>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</si>
  <si>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</si>
  <si>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</si>
  <si>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</si>
  <si>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</si>
  <si>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</si>
  <si>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</si>
  <si>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</si>
  <si>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</si>
  <si>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</si>
  <si>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</si>
  <si>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</si>
  <si>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</si>
  <si>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</si>
  <si>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</si>
  <si>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</si>
  <si>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</si>
  <si>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</si>
  <si>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</si>
  <si>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</si>
  <si>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</si>
  <si>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</si>
  <si>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</si>
  <si>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</si>
  <si>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</si>
  <si>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</si>
  <si>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</si>
  <si>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</si>
  <si>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</si>
  <si>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</si>
  <si>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</si>
  <si>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</si>
  <si>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</si>
  <si>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</si>
  <si>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</si>
  <si>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</si>
  <si>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</si>
  <si>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</si>
  <si>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</si>
  <si>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</si>
  <si>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</si>
  <si>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</si>
  <si>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</si>
  <si>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</si>
  <si>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</si>
  <si>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</si>
  <si>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</si>
  <si>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</si>
  <si>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</si>
  <si>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</si>
  <si>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</si>
  <si>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</si>
  <si>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</si>
  <si>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</si>
  <si>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</si>
  <si>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</si>
  <si>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</si>
  <si>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</si>
  <si>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</si>
  <si>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</si>
  <si>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</si>
  <si>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</si>
  <si>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</si>
  <si>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</si>
  <si>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</si>
  <si>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</si>
  <si>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</si>
  <si>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</si>
  <si>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</si>
  <si>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</si>
  <si>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</si>
  <si>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</si>
  <si>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</si>
  <si>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</si>
  <si>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</si>
  <si>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</si>
  <si>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</si>
  <si>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</si>
  <si>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</si>
  <si>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</si>
  <si>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</si>
  <si>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</si>
  <si>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</si>
  <si>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</si>
  <si>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</si>
  <si>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</si>
  <si>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</si>
  <si>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</si>
  <si>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</si>
  <si>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</si>
  <si>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</si>
  <si>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</si>
  <si>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</si>
  <si>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長崎県対馬市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</si>
  <si>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</si>
  <si>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</si>
  <si>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</si>
  <si>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</si>
  <si>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</si>
  <si>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</si>
  <si>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</si>
  <si>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</si>
  <si>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</si>
  <si>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</si>
  <si>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</si>
  <si>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</si>
  <si>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</si>
  <si>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</si>
  <si>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</si>
  <si>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</si>
  <si>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</si>
  <si>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</si>
  <si>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</si>
  <si>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</si>
  <si>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</si>
  <si>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</si>
  <si>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</si>
  <si>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</si>
  <si>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</si>
  <si>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</si>
  <si>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</si>
  <si>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</si>
  <si>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</si>
  <si>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</si>
  <si>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</si>
  <si>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</si>
  <si>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</si>
  <si>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</si>
  <si>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</si>
  <si>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</si>
  <si>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介護保険地域支援事業特別会計</t>
    <phoneticPr fontId="5"/>
  </si>
  <si>
    <t>後期高齢者医療特別会計</t>
    <phoneticPr fontId="5"/>
  </si>
  <si>
    <t>特別養護老人ホーム特別会計</t>
    <phoneticPr fontId="5"/>
  </si>
  <si>
    <t>-</t>
    <phoneticPr fontId="5"/>
  </si>
  <si>
    <t>水道事業会計</t>
    <phoneticPr fontId="5"/>
  </si>
  <si>
    <t>法適用企業</t>
    <phoneticPr fontId="5"/>
  </si>
  <si>
    <t>簡易水道事業特別会計</t>
    <phoneticPr fontId="5"/>
  </si>
  <si>
    <t>法非適用企業</t>
    <phoneticPr fontId="5"/>
  </si>
  <si>
    <t>旅客定期航路事業特別会計</t>
    <phoneticPr fontId="5"/>
  </si>
  <si>
    <t>集落排水処理施設特別会計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</si>
  <si>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</si>
  <si>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</si>
  <si>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</si>
  <si>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</si>
  <si>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</si>
  <si>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</si>
  <si>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</si>
  <si>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</si>
  <si>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</si>
  <si>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</si>
  <si>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</si>
  <si>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</si>
  <si>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</si>
  <si>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</si>
  <si>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</si>
  <si>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</si>
  <si>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</si>
  <si>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</si>
  <si>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</si>
  <si>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</si>
  <si>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</si>
  <si>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</si>
  <si>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</si>
  <si>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</si>
  <si>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</si>
  <si>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</si>
  <si>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</si>
  <si>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</si>
  <si>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</si>
  <si>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</si>
  <si>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</si>
  <si>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</si>
  <si>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</si>
  <si>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</si>
  <si>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</si>
  <si>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</si>
  <si>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</si>
  <si>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</si>
  <si>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</si>
  <si>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</si>
  <si>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</si>
  <si>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</si>
  <si>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</si>
  <si>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</si>
  <si>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</si>
  <si>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</si>
  <si>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</si>
  <si>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</si>
  <si>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</si>
  <si>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</si>
  <si>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</si>
  <si>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</si>
  <si>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</si>
  <si>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</si>
  <si>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</si>
  <si>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</si>
  <si>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</si>
  <si>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</si>
  <si>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</si>
  <si>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</si>
  <si>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</si>
  <si>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集落排水処理施設特別会計</t>
    <phoneticPr fontId="5"/>
  </si>
  <si>
    <t>将来負担比率（(Ｅ)－(Ｆ)）／（(Ｃ)－(Ｄ)）×１００</t>
    <rPh sb="0" eb="2">
      <t>ショウライ</t>
    </rPh>
    <rPh sb="2" eb="4">
      <t>フタン</t>
    </rPh>
    <rPh sb="4" eb="6">
      <t>ヒリツ</t>
    </rPh>
    <phoneticPr fontId="5"/>
  </si>
  <si>
    <t>旅客定期航路事業特別会計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</si>
  <si>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</si>
  <si>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</si>
  <si>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</si>
  <si>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</si>
  <si>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</si>
  <si>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</si>
  <si>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</si>
  <si>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</si>
  <si>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</si>
  <si>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</si>
  <si>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</si>
  <si>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</si>
  <si>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</si>
  <si>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</si>
  <si>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</si>
  <si>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</si>
  <si>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</si>
  <si>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</si>
  <si>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</si>
  <si>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</si>
  <si>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</si>
  <si>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</si>
  <si>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</si>
  <si>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</si>
  <si>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</si>
  <si>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</si>
  <si>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</si>
  <si>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</si>
  <si>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</si>
  <si>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</si>
  <si>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</si>
  <si>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</si>
  <si>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</si>
  <si>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</si>
  <si>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</si>
  <si>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</si>
  <si>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</si>
  <si>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</si>
  <si>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</si>
  <si>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</si>
  <si>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</si>
  <si>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</si>
  <si>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</si>
  <si>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</si>
  <si>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</si>
  <si>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</si>
  <si>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</si>
  <si>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</si>
  <si>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</si>
  <si>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</si>
  <si>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</si>
  <si>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</si>
  <si>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</si>
  <si>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</si>
  <si>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</si>
  <si>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</si>
  <si>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</si>
  <si>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</si>
  <si>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</si>
  <si>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</si>
  <si>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</si>
  <si>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</si>
  <si>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</si>
  <si>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</si>
  <si>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</si>
  <si>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</si>
  <si>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</si>
  <si>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</si>
  <si>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</si>
  <si>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</si>
  <si>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</si>
  <si>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</si>
  <si>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</si>
  <si>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</si>
  <si>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</si>
  <si>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</si>
  <si>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</si>
  <si>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</si>
  <si>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</si>
  <si>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</si>
  <si>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</si>
  <si>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</si>
  <si>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介護保険特別会計</t>
  </si>
  <si>
    <t>介護保険地域支援事業特別会計</t>
  </si>
  <si>
    <t>簡易水道事業特別会計</t>
  </si>
  <si>
    <t>後期高齢者医療特別会計</t>
  </si>
  <si>
    <t>診療所特別会計</t>
  </si>
  <si>
    <t>その他会計（赤字）</t>
  </si>
  <si>
    <t>その他会計（黒字）</t>
  </si>
  <si>
    <t>-</t>
    <phoneticPr fontId="2"/>
  </si>
  <si>
    <t>長崎県病院企業団（対馬市関係分）</t>
    <rPh sb="0" eb="3">
      <t>ナガサキケン</t>
    </rPh>
    <rPh sb="3" eb="5">
      <t>ビョウイン</t>
    </rPh>
    <rPh sb="5" eb="8">
      <t>キギョウダン</t>
    </rPh>
    <rPh sb="9" eb="12">
      <t>ツシマシ</t>
    </rPh>
    <rPh sb="12" eb="14">
      <t>カンケイ</t>
    </rPh>
    <rPh sb="14" eb="15">
      <t>ブン</t>
    </rPh>
    <phoneticPr fontId="24"/>
  </si>
  <si>
    <t>　うち対馬いづはら病院</t>
    <rPh sb="3" eb="5">
      <t>ツシマ</t>
    </rPh>
    <rPh sb="9" eb="11">
      <t>ビョウイン</t>
    </rPh>
    <phoneticPr fontId="24"/>
  </si>
  <si>
    <t>　うち中対馬病院</t>
    <rPh sb="3" eb="4">
      <t>ナカ</t>
    </rPh>
    <rPh sb="4" eb="6">
      <t>ツシマ</t>
    </rPh>
    <rPh sb="6" eb="8">
      <t>ビョウイン</t>
    </rPh>
    <phoneticPr fontId="24"/>
  </si>
  <si>
    <t>　うち上対馬病院</t>
    <rPh sb="3" eb="6">
      <t>カミツシマ</t>
    </rPh>
    <rPh sb="6" eb="8">
      <t>ビョウイン</t>
    </rPh>
    <phoneticPr fontId="24"/>
  </si>
  <si>
    <t>長崎県市町村総合事務組合</t>
    <rPh sb="0" eb="3">
      <t>ナガサキケン</t>
    </rPh>
    <rPh sb="3" eb="6">
      <t>シチョウソン</t>
    </rPh>
    <rPh sb="6" eb="8">
      <t>ソウゴウ</t>
    </rPh>
    <rPh sb="8" eb="10">
      <t>ジム</t>
    </rPh>
    <rPh sb="10" eb="12">
      <t>クミアイ</t>
    </rPh>
    <phoneticPr fontId="24"/>
  </si>
  <si>
    <t>　うち一般会計</t>
    <rPh sb="3" eb="5">
      <t>イッパン</t>
    </rPh>
    <rPh sb="5" eb="7">
      <t>カイケイ</t>
    </rPh>
    <phoneticPr fontId="24"/>
  </si>
  <si>
    <t>　うちその他の会計</t>
    <rPh sb="5" eb="6">
      <t>タ</t>
    </rPh>
    <rPh sb="7" eb="9">
      <t>カイケイ</t>
    </rPh>
    <phoneticPr fontId="24"/>
  </si>
  <si>
    <t>長崎県後期高齢者医療広域連合</t>
    <rPh sb="0" eb="3">
      <t>ナガサキケン</t>
    </rPh>
    <rPh sb="3" eb="5">
      <t>コウキ</t>
    </rPh>
    <rPh sb="5" eb="7">
      <t>コウレイ</t>
    </rPh>
    <rPh sb="7" eb="8">
      <t>シャ</t>
    </rPh>
    <rPh sb="8" eb="10">
      <t>イリョウ</t>
    </rPh>
    <rPh sb="10" eb="12">
      <t>コウイキ</t>
    </rPh>
    <rPh sb="12" eb="14">
      <t>レンゴウ</t>
    </rPh>
    <phoneticPr fontId="24"/>
  </si>
  <si>
    <t>　うち普通会計</t>
    <rPh sb="3" eb="5">
      <t>フツウ</t>
    </rPh>
    <rPh sb="5" eb="7">
      <t>カイケイ</t>
    </rPh>
    <phoneticPr fontId="24"/>
  </si>
  <si>
    <t>　うち事業会計</t>
    <rPh sb="3" eb="5">
      <t>ジギョウ</t>
    </rPh>
    <rPh sb="5" eb="7">
      <t>カイケイ</t>
    </rPh>
    <phoneticPr fontId="24"/>
  </si>
  <si>
    <t>（一財）対馬市農業振興公社</t>
    <rPh sb="1" eb="2">
      <t>イッ</t>
    </rPh>
    <rPh sb="2" eb="3">
      <t>ザイ</t>
    </rPh>
    <rPh sb="4" eb="7">
      <t>ツシマシ</t>
    </rPh>
    <rPh sb="7" eb="9">
      <t>ノウギョウ</t>
    </rPh>
    <rPh sb="9" eb="11">
      <t>シンコウ</t>
    </rPh>
    <rPh sb="11" eb="13">
      <t>コウシャ</t>
    </rPh>
    <phoneticPr fontId="24"/>
  </si>
  <si>
    <t>（一財）豊玉町振興公社</t>
    <rPh sb="1" eb="2">
      <t>イッ</t>
    </rPh>
    <rPh sb="2" eb="3">
      <t>ザイ</t>
    </rPh>
    <rPh sb="4" eb="7">
      <t>トヨタママチ</t>
    </rPh>
    <rPh sb="7" eb="9">
      <t>シンコウ</t>
    </rPh>
    <rPh sb="9" eb="11">
      <t>コウシャ</t>
    </rPh>
    <phoneticPr fontId="24"/>
  </si>
  <si>
    <t>（株）カミレイ</t>
    <rPh sb="1" eb="2">
      <t>カブ</t>
    </rPh>
    <phoneticPr fontId="2"/>
  </si>
  <si>
    <t>（株）まちづくり厳原</t>
    <rPh sb="1" eb="2">
      <t>カブ</t>
    </rPh>
    <rPh sb="8" eb="10">
      <t>イヅハラ</t>
    </rPh>
    <phoneticPr fontId="24"/>
  </si>
  <si>
    <t>（一財）対馬市国際交流協会</t>
    <rPh sb="1" eb="2">
      <t>イチ</t>
    </rPh>
    <rPh sb="4" eb="7">
      <t>ツシマシ</t>
    </rPh>
    <rPh sb="7" eb="9">
      <t>コクサイ</t>
    </rPh>
    <rPh sb="9" eb="11">
      <t>コウリュウ</t>
    </rPh>
    <rPh sb="11" eb="13">
      <t>キョウカイ</t>
    </rPh>
    <phoneticPr fontId="24"/>
  </si>
  <si>
    <t>（公財）厳原愛育会</t>
    <rPh sb="1" eb="2">
      <t>コウ</t>
    </rPh>
    <rPh sb="2" eb="3">
      <t>ザイ</t>
    </rPh>
    <rPh sb="4" eb="6">
      <t>イズハラ</t>
    </rPh>
    <rPh sb="6" eb="8">
      <t>アイイク</t>
    </rPh>
    <rPh sb="8" eb="9">
      <t>カイ</t>
    </rPh>
    <phoneticPr fontId="24"/>
  </si>
  <si>
    <t>（公財）対馬栽培漁業振興公社</t>
    <rPh sb="1" eb="2">
      <t>コウ</t>
    </rPh>
    <rPh sb="2" eb="3">
      <t>ザイ</t>
    </rPh>
    <rPh sb="4" eb="6">
      <t>ツシマ</t>
    </rPh>
    <rPh sb="6" eb="8">
      <t>サイバイ</t>
    </rPh>
    <rPh sb="8" eb="10">
      <t>ギョギョウ</t>
    </rPh>
    <rPh sb="10" eb="12">
      <t>シンコウ</t>
    </rPh>
    <rPh sb="12" eb="14">
      <t>コウシャ</t>
    </rPh>
    <phoneticPr fontId="24"/>
  </si>
  <si>
    <t>（公社）長崎県林業公社</t>
    <rPh sb="1" eb="2">
      <t>コウ</t>
    </rPh>
    <rPh sb="2" eb="3">
      <t>シャ</t>
    </rPh>
    <rPh sb="4" eb="6">
      <t>ナガサキ</t>
    </rPh>
    <rPh sb="6" eb="7">
      <t>ケン</t>
    </rPh>
    <rPh sb="7" eb="9">
      <t>リンギョウ</t>
    </rPh>
    <rPh sb="9" eb="11">
      <t>コウシャ</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</si>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</sst>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78670</c:v>
                </c:pt>
                <c:pt idx="1">
                  <c:v>67201</c:v>
                </c:pt>
                <c:pt idx="2">
                  <c:v>75709</c:v>
                </c:pt>
                <c:pt idx="3">
                  <c:v>90961</c:v>
                </c:pt>
                <c:pt idx="4">
                  <c:v>106614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160502</c:v>
                </c:pt>
                <c:pt idx="1">
                  <c:v>136059</c:v>
                </c:pt>
                <c:pt idx="2">
                  <c:v>123713</c:v>
                </c:pt>
                <c:pt idx="3">
                  <c:v>202906</c:v>
                </c:pt>
                <c:pt idx="4">
                  <c:v>241812</c:v>
                </c:pt>
              </c:numCache>
            </c:numRef>
          </c:val>
          <c:smooth val="0"/>
        </c:ser>
        <c:dLbls>
          <c:showLegendKey val="0"/>
          <c:showVal val="0"/>
          <c:showCatName val="0"/>
          <c:showSerName val="0"/>
          <c:showPercent val="0"/>
          <c:showBubbleSize val="0"/>
        </c:dLbls>
        <c:marker val="1"/>
        <c:smooth val="0"/>
        <c:axId val="292388528"/>
        <c:axId val="228526752"/>
      </c:lineChart>
      <c:catAx>
        <c:axId val="292388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8526752"/>
        <c:crosses val="autoZero"/>
        <c:auto val="1"/>
        <c:lblAlgn val="ctr"/>
        <c:lblOffset val="100"/>
        <c:tickLblSkip val="1"/>
        <c:tickMarkSkip val="1"/>
        <c:noMultiLvlLbl val="0"/>
      </c:catAx>
      <c:valAx>
        <c:axId val="22852675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2388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1.74</c:v>
                </c:pt>
                <c:pt idx="1">
                  <c:v>2.08</c:v>
                </c:pt>
                <c:pt idx="2">
                  <c:v>1.8</c:v>
                </c:pt>
                <c:pt idx="3">
                  <c:v>2.0299999999999998</c:v>
                </c:pt>
                <c:pt idx="4">
                  <c:v>2.12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5.28</c:v>
                </c:pt>
                <c:pt idx="1">
                  <c:v>5.36</c:v>
                </c:pt>
                <c:pt idx="2">
                  <c:v>6.53</c:v>
                </c:pt>
                <c:pt idx="3">
                  <c:v>7.54</c:v>
                </c:pt>
                <c:pt idx="4">
                  <c:v>13.58</c:v>
                </c:pt>
              </c:numCache>
            </c:numRef>
          </c:val>
        </c:ser>
        <c:dLbls>
          <c:showLegendKey val="0"/>
          <c:showVal val="0"/>
          <c:showCatName val="0"/>
          <c:showSerName val="0"/>
          <c:showPercent val="0"/>
          <c:showBubbleSize val="0"/>
        </c:dLbls>
        <c:gapWidth val="250"/>
        <c:overlap val="100"/>
        <c:axId val="229587256"/>
        <c:axId val="229776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3.01</c:v>
                </c:pt>
                <c:pt idx="1">
                  <c:v>5.88</c:v>
                </c:pt>
                <c:pt idx="2">
                  <c:v>1.19</c:v>
                </c:pt>
                <c:pt idx="3">
                  <c:v>5.22</c:v>
                </c:pt>
                <c:pt idx="4">
                  <c:v>7.3</c:v>
                </c:pt>
              </c:numCache>
            </c:numRef>
          </c:val>
          <c:smooth val="0"/>
        </c:ser>
        <c:dLbls>
          <c:showLegendKey val="0"/>
          <c:showVal val="0"/>
          <c:showCatName val="0"/>
          <c:showSerName val="0"/>
          <c:showPercent val="0"/>
          <c:showBubbleSize val="0"/>
        </c:dLbls>
        <c:marker val="1"/>
        <c:smooth val="0"/>
        <c:axId val="229587256"/>
        <c:axId val="229776488"/>
      </c:lineChart>
      <c:catAx>
        <c:axId val="229587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9776488"/>
        <c:crosses val="autoZero"/>
        <c:auto val="1"/>
        <c:lblAlgn val="ctr"/>
        <c:lblOffset val="100"/>
        <c:tickLblSkip val="1"/>
        <c:tickMarkSkip val="1"/>
        <c:noMultiLvlLbl val="0"/>
      </c:catAx>
      <c:valAx>
        <c:axId val="229776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9587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0.15</c:v>
                </c:pt>
                <c:pt idx="2">
                  <c:v>#N/A</c:v>
                </c:pt>
                <c:pt idx="3">
                  <c:v>0.12</c:v>
                </c:pt>
                <c:pt idx="4">
                  <c:v>#N/A</c:v>
                </c:pt>
                <c:pt idx="5">
                  <c:v>0.08</c:v>
                </c:pt>
                <c:pt idx="6">
                  <c:v>#N/A</c:v>
                </c:pt>
                <c:pt idx="7">
                  <c:v>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c:v>
                </c:pt>
                <c:pt idx="8">
                  <c:v>#N/A</c:v>
                </c:pt>
                <c:pt idx="9">
                  <c:v>0.01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0.12</c:v>
                </c:pt>
                <c:pt idx="2">
                  <c:v>#N/A</c:v>
                </c:pt>
                <c:pt idx="3">
                  <c:v>0.05</c:v>
                </c:pt>
                <c:pt idx="4">
                  <c:v>#N/A</c:v>
                </c:pt>
                <c:pt idx="5">
                  <c:v>0.01</c:v>
                </c:pt>
                <c:pt idx="6">
                  <c:v>0</c:v>
                </c:pt>
                <c:pt idx="7">
                  <c:v>0</c:v>
                </c:pt>
                <c:pt idx="8">
                  <c:v>#N/A</c:v>
                </c:pt>
                <c:pt idx="9">
                  <c:v>0.02</c:v>
                </c:pt>
              </c:numCache>
            </c:numRef>
          </c:val>
        </c:ser>
        <c:ser>
          <c:idx val="5"/>
          <c:order val="5"/>
          <c:tx>
            <c:strRef>
              <c:f>データシート!$A$32</c:f>
              <c:strCache>
                <c:ptCount val="1"/>
                <c:pt idx="0">
                  <c:v>介護保険地域支援事業特別会計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0.08</c:v>
                </c:pt>
                <c:pt idx="2">
                  <c:v>#N/A</c:v>
                </c:pt>
                <c:pt idx="3">
                  <c:v>0.12</c:v>
                </c:pt>
                <c:pt idx="4">
                  <c:v>#N/A</c:v>
                </c:pt>
                <c:pt idx="5">
                  <c:v>0.14000000000000001</c:v>
                </c:pt>
                <c:pt idx="6">
                  <c:v>#N/A</c:v>
                </c:pt>
                <c:pt idx="7">
                  <c:v>0.13</c:v>
                </c:pt>
                <c:pt idx="8">
                  <c:v>#N/A</c:v>
                </c:pt>
                <c:pt idx="9">
                  <c:v>0.03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0.11</c:v>
                </c:pt>
                <c:pt idx="2">
                  <c:v>#N/A</c:v>
                </c:pt>
                <c:pt idx="3">
                  <c:v>0.38</c:v>
                </c:pt>
                <c:pt idx="4">
                  <c:v>#N/A</c:v>
                </c:pt>
                <c:pt idx="5">
                  <c:v>0.35</c:v>
                </c:pt>
                <c:pt idx="6">
                  <c:v>#N/A</c:v>
                </c:pt>
                <c:pt idx="7">
                  <c:v>0.42</c:v>
                </c:pt>
                <c:pt idx="8">
                  <c:v>#N/A</c:v>
                </c:pt>
                <c:pt idx="9">
                  <c:v>0.17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0.03</c:v>
                </c:pt>
                <c:pt idx="2">
                  <c:v>#N/A</c:v>
                </c:pt>
                <c:pt idx="3">
                  <c:v>0.6</c:v>
                </c:pt>
                <c:pt idx="4">
                  <c:v>#N/A</c:v>
                </c:pt>
                <c:pt idx="5">
                  <c:v>1.08</c:v>
                </c:pt>
                <c:pt idx="6">
                  <c:v>#N/A</c:v>
                </c:pt>
                <c:pt idx="7">
                  <c:v>0.76</c:v>
                </c:pt>
                <c:pt idx="8">
                  <c:v>#N/A</c:v>
                </c:pt>
                <c:pt idx="9">
                  <c:v>1.02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1.73</c:v>
                </c:pt>
                <c:pt idx="2">
                  <c:v>#N/A</c:v>
                </c:pt>
                <c:pt idx="3">
                  <c:v>2.06</c:v>
                </c:pt>
                <c:pt idx="4">
                  <c:v>#N/A</c:v>
                </c:pt>
                <c:pt idx="5">
                  <c:v>1.79</c:v>
                </c:pt>
                <c:pt idx="6">
                  <c:v>#N/A</c:v>
                </c:pt>
                <c:pt idx="7">
                  <c:v>2.02</c:v>
                </c:pt>
                <c:pt idx="8">
                  <c:v>#N/A</c:v>
                </c:pt>
                <c:pt idx="9">
                  <c:v>2.11</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2.0299999999999998</c:v>
                </c:pt>
                <c:pt idx="2">
                  <c:v>#N/A</c:v>
                </c:pt>
                <c:pt idx="3">
                  <c:v>2.4700000000000002</c:v>
                </c:pt>
                <c:pt idx="4">
                  <c:v>#N/A</c:v>
                </c:pt>
                <c:pt idx="5">
                  <c:v>2.67</c:v>
                </c:pt>
                <c:pt idx="6">
                  <c:v>#N/A</c:v>
                </c:pt>
                <c:pt idx="7">
                  <c:v>2.65</c:v>
                </c:pt>
                <c:pt idx="8">
                  <c:v>#N/A</c:v>
                </c:pt>
                <c:pt idx="9">
                  <c:v>2.95</c:v>
                </c:pt>
              </c:numCache>
            </c:numRef>
          </c:val>
        </c:ser>
        <c:dLbls>
          <c:showLegendKey val="0"/>
          <c:showVal val="0"/>
          <c:showCatName val="0"/>
          <c:showSerName val="0"/>
          <c:showPercent val="0"/>
          <c:showBubbleSize val="0"/>
        </c:dLbls>
        <c:gapWidth val="150"/>
        <c:overlap val="100"/>
        <c:axId val="296643592"/>
        <c:axId val="296643976"/>
      </c:barChart>
      <c:catAx>
        <c:axId val="296643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6643976"/>
        <c:crosses val="autoZero"/>
        <c:auto val="1"/>
        <c:lblAlgn val="ctr"/>
        <c:lblOffset val="100"/>
        <c:tickLblSkip val="1"/>
        <c:tickMarkSkip val="1"/>
        <c:noMultiLvlLbl val="0"/>
      </c:catAx>
      <c:valAx>
        <c:axId val="2966439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6643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4948</c:v>
                </c:pt>
                <c:pt idx="5">
                  <c:v>4800</c:v>
                </c:pt>
                <c:pt idx="8">
                  <c:v>4718</c:v>
                </c:pt>
                <c:pt idx="11">
                  <c:v>4655</c:v>
                </c:pt>
                <c:pt idx="14">
                  <c:v>4570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8</c:v>
                </c:pt>
                <c:pt idx="3">
                  <c:v>6</c:v>
                </c:pt>
                <c:pt idx="6">
                  <c:v>3</c:v>
                </c:pt>
                <c:pt idx="9">
                  <c:v>2</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c:v>
                </c:pt>
                <c:pt idx="3">
                  <c:v>2</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106</c:v>
                </c:pt>
                <c:pt idx="3">
                  <c:v>105</c:v>
                </c:pt>
                <c:pt idx="6">
                  <c:v>104</c:v>
                </c:pt>
                <c:pt idx="9">
                  <c:v>100</c:v>
                </c:pt>
                <c:pt idx="12">
                  <c:v>105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310</c:v>
                </c:pt>
                <c:pt idx="3">
                  <c:v>310</c:v>
                </c:pt>
                <c:pt idx="6">
                  <c:v>298</c:v>
                </c:pt>
                <c:pt idx="9">
                  <c:v>285</c:v>
                </c:pt>
                <c:pt idx="12">
                  <c:v>253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6460</c:v>
                </c:pt>
                <c:pt idx="3">
                  <c:v>6193</c:v>
                </c:pt>
                <c:pt idx="6">
                  <c:v>6008</c:v>
                </c:pt>
                <c:pt idx="9">
                  <c:v>5904</c:v>
                </c:pt>
                <c:pt idx="12">
                  <c:v>5654</c:v>
                </c:pt>
              </c:numCache>
            </c:numRef>
          </c:val>
        </c:ser>
        <c:dLbls>
          <c:showLegendKey val="0"/>
          <c:showVal val="0"/>
          <c:showCatName val="0"/>
          <c:showSerName val="0"/>
          <c:showPercent val="0"/>
          <c:showBubbleSize val="0"/>
        </c:dLbls>
        <c:gapWidth val="100"/>
        <c:overlap val="100"/>
        <c:axId val="142237832"/>
        <c:axId val="142238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1938</c:v>
                </c:pt>
                <c:pt idx="2">
                  <c:v>#N/A</c:v>
                </c:pt>
                <c:pt idx="3">
                  <c:v>#N/A</c:v>
                </c:pt>
                <c:pt idx="4">
                  <c:v>1816</c:v>
                </c:pt>
                <c:pt idx="5">
                  <c:v>#N/A</c:v>
                </c:pt>
                <c:pt idx="6">
                  <c:v>#N/A</c:v>
                </c:pt>
                <c:pt idx="7">
                  <c:v>1696</c:v>
                </c:pt>
                <c:pt idx="8">
                  <c:v>#N/A</c:v>
                </c:pt>
                <c:pt idx="9">
                  <c:v>#N/A</c:v>
                </c:pt>
                <c:pt idx="10">
                  <c:v>1636</c:v>
                </c:pt>
                <c:pt idx="11">
                  <c:v>#N/A</c:v>
                </c:pt>
                <c:pt idx="12">
                  <c:v>#N/A</c:v>
                </c:pt>
                <c:pt idx="13">
                  <c:v>1447</c:v>
                </c:pt>
                <c:pt idx="14">
                  <c:v>#N/A</c:v>
                </c:pt>
              </c:numCache>
            </c:numRef>
          </c:val>
          <c:smooth val="0"/>
        </c:ser>
        <c:dLbls>
          <c:showLegendKey val="0"/>
          <c:showVal val="0"/>
          <c:showCatName val="0"/>
          <c:showSerName val="0"/>
          <c:showPercent val="0"/>
          <c:showBubbleSize val="0"/>
        </c:dLbls>
        <c:marker val="1"/>
        <c:smooth val="0"/>
        <c:axId val="142237832"/>
        <c:axId val="142238224"/>
      </c:lineChart>
      <c:catAx>
        <c:axId val="142237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238224"/>
        <c:crosses val="autoZero"/>
        <c:auto val="1"/>
        <c:lblAlgn val="ctr"/>
        <c:lblOffset val="100"/>
        <c:tickLblSkip val="1"/>
        <c:tickMarkSkip val="1"/>
        <c:noMultiLvlLbl val="0"/>
      </c:catAx>
      <c:valAx>
        <c:axId val="142238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237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39205</c:v>
                </c:pt>
                <c:pt idx="5">
                  <c:v>38348</c:v>
                </c:pt>
                <c:pt idx="8">
                  <c:v>36897</c:v>
                </c:pt>
                <c:pt idx="11">
                  <c:v>37798</c:v>
                </c:pt>
                <c:pt idx="14">
                  <c:v>38207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1212</c:v>
                </c:pt>
                <c:pt idx="5">
                  <c:v>1105</c:v>
                </c:pt>
                <c:pt idx="8">
                  <c:v>1053</c:v>
                </c:pt>
                <c:pt idx="11">
                  <c:v>973</c:v>
                </c:pt>
                <c:pt idx="14">
                  <c:v>877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6681</c:v>
                </c:pt>
                <c:pt idx="5">
                  <c:v>6883</c:v>
                </c:pt>
                <c:pt idx="8">
                  <c:v>8157</c:v>
                </c:pt>
                <c:pt idx="11">
                  <c:v>8823</c:v>
                </c:pt>
                <c:pt idx="14">
                  <c:v>9914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165</c:v>
                </c:pt>
                <c:pt idx="3">
                  <c:v>161</c:v>
                </c:pt>
                <c:pt idx="6">
                  <c:v>156</c:v>
                </c:pt>
                <c:pt idx="9">
                  <c:v>152</c:v>
                </c:pt>
                <c:pt idx="12">
                  <c:v>145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3674</c:v>
                </c:pt>
                <c:pt idx="3">
                  <c:v>3309</c:v>
                </c:pt>
                <c:pt idx="6">
                  <c:v>2290</c:v>
                </c:pt>
                <c:pt idx="9">
                  <c:v>2304</c:v>
                </c:pt>
                <c:pt idx="12">
                  <c:v>1360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659</c:v>
                </c:pt>
                <c:pt idx="3">
                  <c:v>594</c:v>
                </c:pt>
                <c:pt idx="6">
                  <c:v>534</c:v>
                </c:pt>
                <c:pt idx="9">
                  <c:v>592</c:v>
                </c:pt>
                <c:pt idx="12">
                  <c:v>1167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3724</c:v>
                </c:pt>
                <c:pt idx="3">
                  <c:v>3604</c:v>
                </c:pt>
                <c:pt idx="6">
                  <c:v>3394</c:v>
                </c:pt>
                <c:pt idx="9">
                  <c:v>3184</c:v>
                </c:pt>
                <c:pt idx="12">
                  <c:v>2911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52053</c:v>
                </c:pt>
                <c:pt idx="3">
                  <c:v>48784</c:v>
                </c:pt>
                <c:pt idx="6">
                  <c:v>46611</c:v>
                </c:pt>
                <c:pt idx="9">
                  <c:v>45634</c:v>
                </c:pt>
                <c:pt idx="12">
                  <c:v>46746</c:v>
                </c:pt>
              </c:numCache>
            </c:numRef>
          </c:val>
        </c:ser>
        <c:dLbls>
          <c:showLegendKey val="0"/>
          <c:showVal val="0"/>
          <c:showCatName val="0"/>
          <c:showSerName val="0"/>
          <c:showPercent val="0"/>
          <c:showBubbleSize val="0"/>
        </c:dLbls>
        <c:gapWidth val="100"/>
        <c:overlap val="100"/>
        <c:axId val="297481728"/>
        <c:axId val="2974821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13176</c:v>
                </c:pt>
                <c:pt idx="2">
                  <c:v>#N/A</c:v>
                </c:pt>
                <c:pt idx="3">
                  <c:v>#N/A</c:v>
                </c:pt>
                <c:pt idx="4">
                  <c:v>10116</c:v>
                </c:pt>
                <c:pt idx="5">
                  <c:v>#N/A</c:v>
                </c:pt>
                <c:pt idx="6">
                  <c:v>#N/A</c:v>
                </c:pt>
                <c:pt idx="7">
                  <c:v>6879</c:v>
                </c:pt>
                <c:pt idx="8">
                  <c:v>#N/A</c:v>
                </c:pt>
                <c:pt idx="9">
                  <c:v>#N/A</c:v>
                </c:pt>
                <c:pt idx="10">
                  <c:v>4272</c:v>
                </c:pt>
                <c:pt idx="11">
                  <c:v>#N/A</c:v>
                </c:pt>
                <c:pt idx="12">
                  <c:v>#N/A</c:v>
                </c:pt>
                <c:pt idx="13">
                  <c:v>3331</c:v>
                </c:pt>
                <c:pt idx="14">
                  <c:v>#N/A</c:v>
                </c:pt>
              </c:numCache>
            </c:numRef>
          </c:val>
          <c:smooth val="0"/>
        </c:ser>
        <c:dLbls>
          <c:showLegendKey val="0"/>
          <c:showVal val="0"/>
          <c:showCatName val="0"/>
          <c:showSerName val="0"/>
          <c:showPercent val="0"/>
          <c:showBubbleSize val="0"/>
        </c:dLbls>
        <c:marker val="1"/>
        <c:smooth val="0"/>
        <c:axId val="297481728"/>
        <c:axId val="297482120"/>
      </c:lineChart>
      <c:catAx>
        <c:axId val="29748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7482120"/>
        <c:crosses val="autoZero"/>
        <c:auto val="1"/>
        <c:lblAlgn val="ctr"/>
        <c:lblOffset val="100"/>
        <c:tickLblSkip val="1"/>
        <c:tickMarkSkip val="1"/>
        <c:noMultiLvlLbl val="0"/>
      </c:catAx>
      <c:valAx>
        <c:axId val="2974821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48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33,000
32,865
708.63
37,100,977
36,435,347
409,458
19,302,230
46,745,918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22.4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市内に中心となる産業がないこと等による人口の減少が続き、財政基盤が弱く、類似団体平均を大きく下回っている。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今後においても税収の大きな伸びは期待できないが、職員数の削減による人件費の抑制に努めるとともに、人口減少抑制につながる事業を展開し、市の活性化、財政基盤の強化を図る。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2" name="直線コネクタ 61"/>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3"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4" name="直線コネクタ 63"/>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5"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6" name="直線コネクタ 65"/>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114300</xdr:rowOff>
    </xdr:from>
    <xdr:to>
      <xdr:col>7</xdr:col>
      <xdr:colOff>152400</xdr:colOff>
      <xdr:row>45</xdr:row>
      <xdr:rowOff>114300</xdr:rowOff>
    </xdr:to>
    <xdr:cxnSp macro="">
      <xdr:nvCxnSpPr>
        <xdr:cNvPr id="67" name="直線コネクタ 66"/>
        <xdr:cNvCxnSpPr/>
      </xdr:nvCxnSpPr>
      <xdr:spPr>
        <a:xfrm>
          <a:off x="4114800" y="7829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8"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69" name="フローチャート : 判断 68"/>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114300</xdr:rowOff>
    </xdr:from>
    <xdr:to>
      <xdr:col>6</xdr:col>
      <xdr:colOff>0</xdr:colOff>
      <xdr:row>45</xdr:row>
      <xdr:rowOff>114300</xdr:rowOff>
    </xdr:to>
    <xdr:cxnSp macro="">
      <xdr:nvCxnSpPr>
        <xdr:cNvPr id="70" name="直線コネクタ 69"/>
        <xdr:cNvCxnSpPr/>
      </xdr:nvCxnSpPr>
      <xdr:spPr>
        <a:xfrm>
          <a:off x="3225800" y="7829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1" name="フローチャート : 判断 70"/>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2" name="テキスト ボックス 71"/>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94192</xdr:rowOff>
    </xdr:from>
    <xdr:to>
      <xdr:col>4</xdr:col>
      <xdr:colOff>482600</xdr:colOff>
      <xdr:row>45</xdr:row>
      <xdr:rowOff>114300</xdr:rowOff>
    </xdr:to>
    <xdr:cxnSp macro="">
      <xdr:nvCxnSpPr>
        <xdr:cNvPr id="73" name="直線コネクタ 72"/>
        <xdr:cNvCxnSpPr/>
      </xdr:nvCxnSpPr>
      <xdr:spPr>
        <a:xfrm>
          <a:off x="2336800" y="78094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5" name="テキスト ボックス 74"/>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94192</xdr:rowOff>
    </xdr:from>
    <xdr:to>
      <xdr:col>3</xdr:col>
      <xdr:colOff>279400</xdr:colOff>
      <xdr:row>45</xdr:row>
      <xdr:rowOff>94192</xdr:rowOff>
    </xdr:to>
    <xdr:cxnSp macro="">
      <xdr:nvCxnSpPr>
        <xdr:cNvPr id="76" name="直線コネクタ 75"/>
        <xdr:cNvCxnSpPr/>
      </xdr:nvCxnSpPr>
      <xdr:spPr>
        <a:xfrm>
          <a:off x="1447800" y="7809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7" name="フローチャート : 判断 76"/>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8" name="テキスト ボックス 77"/>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75142</xdr:rowOff>
    </xdr:from>
    <xdr:to>
      <xdr:col>2</xdr:col>
      <xdr:colOff>127000</xdr:colOff>
      <xdr:row>43</xdr:row>
      <xdr:rowOff>5292</xdr:rowOff>
    </xdr:to>
    <xdr:sp macro="" textlink="">
      <xdr:nvSpPr>
        <xdr:cNvPr id="79" name="フローチャート : 判断 78"/>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15469</xdr:rowOff>
    </xdr:from>
    <xdr:ext cx="762000" cy="259045"/>
    <xdr:sp macro="" textlink="">
      <xdr:nvSpPr>
        <xdr:cNvPr id="80" name="テキスト ボックス 79"/>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45</xdr:row>
      <xdr:rowOff>63500</xdr:rowOff>
    </xdr:from>
    <xdr:to>
      <xdr:col>7</xdr:col>
      <xdr:colOff>203200</xdr:colOff>
      <xdr:row>45</xdr:row>
      <xdr:rowOff>165100</xdr:rowOff>
    </xdr:to>
    <xdr:sp macro="" textlink="">
      <xdr:nvSpPr>
        <xdr:cNvPr id="86" name="円/楕円 85"/>
        <xdr:cNvSpPr/>
      </xdr:nvSpPr>
      <xdr:spPr>
        <a:xfrm>
          <a:off x="49022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130827</xdr:rowOff>
    </xdr:from>
    <xdr:ext cx="762000" cy="259045"/>
    <xdr:sp macro="" textlink="">
      <xdr:nvSpPr>
        <xdr:cNvPr id="87" name="財政力該当値テキスト"/>
        <xdr:cNvSpPr txBox="1"/>
      </xdr:nvSpPr>
      <xdr:spPr>
        <a:xfrm>
          <a:off x="5041900" y="767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63500</xdr:rowOff>
    </xdr:from>
    <xdr:to>
      <xdr:col>6</xdr:col>
      <xdr:colOff>50800</xdr:colOff>
      <xdr:row>45</xdr:row>
      <xdr:rowOff>165100</xdr:rowOff>
    </xdr:to>
    <xdr:sp macro="" textlink="">
      <xdr:nvSpPr>
        <xdr:cNvPr id="88" name="円/楕円 87"/>
        <xdr:cNvSpPr/>
      </xdr:nvSpPr>
      <xdr:spPr>
        <a:xfrm>
          <a:off x="4064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149877</xdr:rowOff>
    </xdr:from>
    <xdr:ext cx="736600" cy="259045"/>
    <xdr:sp macro="" textlink="">
      <xdr:nvSpPr>
        <xdr:cNvPr id="89" name="テキスト ボックス 88"/>
        <xdr:cNvSpPr txBox="1"/>
      </xdr:nvSpPr>
      <xdr:spPr>
        <a:xfrm>
          <a:off x="3733800" y="7865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63500</xdr:rowOff>
    </xdr:from>
    <xdr:to>
      <xdr:col>4</xdr:col>
      <xdr:colOff>533400</xdr:colOff>
      <xdr:row>45</xdr:row>
      <xdr:rowOff>165100</xdr:rowOff>
    </xdr:to>
    <xdr:sp macro="" textlink="">
      <xdr:nvSpPr>
        <xdr:cNvPr id="90" name="円/楕円 89"/>
        <xdr:cNvSpPr/>
      </xdr:nvSpPr>
      <xdr:spPr>
        <a:xfrm>
          <a:off x="3175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149877</xdr:rowOff>
    </xdr:from>
    <xdr:ext cx="762000" cy="259045"/>
    <xdr:sp macro="" textlink="">
      <xdr:nvSpPr>
        <xdr:cNvPr id="91" name="テキスト ボックス 90"/>
        <xdr:cNvSpPr txBox="1"/>
      </xdr:nvSpPr>
      <xdr:spPr>
        <a:xfrm>
          <a:off x="2844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43392</xdr:rowOff>
    </xdr:from>
    <xdr:to>
      <xdr:col>3</xdr:col>
      <xdr:colOff>330200</xdr:colOff>
      <xdr:row>45</xdr:row>
      <xdr:rowOff>144992</xdr:rowOff>
    </xdr:to>
    <xdr:sp macro="" textlink="">
      <xdr:nvSpPr>
        <xdr:cNvPr id="92" name="円/楕円 91"/>
        <xdr:cNvSpPr/>
      </xdr:nvSpPr>
      <xdr:spPr>
        <a:xfrm>
          <a:off x="2286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129769</xdr:rowOff>
    </xdr:from>
    <xdr:ext cx="762000" cy="259045"/>
    <xdr:sp macro="" textlink="">
      <xdr:nvSpPr>
        <xdr:cNvPr id="93" name="テキスト ボックス 92"/>
        <xdr:cNvSpPr txBox="1"/>
      </xdr:nvSpPr>
      <xdr:spPr>
        <a:xfrm>
          <a:off x="1955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43392</xdr:rowOff>
    </xdr:from>
    <xdr:to>
      <xdr:col>2</xdr:col>
      <xdr:colOff>127000</xdr:colOff>
      <xdr:row>45</xdr:row>
      <xdr:rowOff>144992</xdr:rowOff>
    </xdr:to>
    <xdr:sp macro="" textlink="">
      <xdr:nvSpPr>
        <xdr:cNvPr id="94" name="円/楕円 93"/>
        <xdr:cNvSpPr/>
      </xdr:nvSpPr>
      <xdr:spPr>
        <a:xfrm>
          <a:off x="1397000" y="77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129769</xdr:rowOff>
    </xdr:from>
    <xdr:ext cx="762000" cy="259045"/>
    <xdr:sp macro="" textlink="">
      <xdr:nvSpPr>
        <xdr:cNvPr id="95" name="テキスト ボックス 94"/>
        <xdr:cNvSpPr txBox="1"/>
      </xdr:nvSpPr>
      <xdr:spPr>
        <a:xfrm>
          <a:off x="1066800" y="7845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定員適正化計画等による人件費の削減、公債費の抑制等により類似団体の平均を下回っているが、平成２６年度から普通交付税の合併算定替えの縮減が開始され、これまでの財政運営では財政構造の硬直化は避けられ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税の徴収率の向上や人件費、物件費を中心とした経常経費の抑制に努める。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160565</xdr:rowOff>
    </xdr:from>
    <xdr:to>
      <xdr:col>7</xdr:col>
      <xdr:colOff>152400</xdr:colOff>
      <xdr:row>66</xdr:row>
      <xdr:rowOff>158387</xdr:rowOff>
    </xdr:to>
    <xdr:cxnSp macro="">
      <xdr:nvCxnSpPr>
        <xdr:cNvPr id="127" name="直線コネクタ 126"/>
        <xdr:cNvCxnSpPr/>
      </xdr:nvCxnSpPr>
      <xdr:spPr>
        <a:xfrm flipV="1">
          <a:off x="4953000" y="9933215"/>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130464</xdr:rowOff>
    </xdr:from>
    <xdr:ext cx="762000" cy="259045"/>
    <xdr:sp macro="" textlink="">
      <xdr:nvSpPr>
        <xdr:cNvPr id="128" name="財政構造の弾力性最小値テキスト"/>
        <xdr:cNvSpPr txBox="1"/>
      </xdr:nvSpPr>
      <xdr:spPr>
        <a:xfrm>
          <a:off x="5041900" y="11446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124.7</a:t>
          </a:r>
          <a:endParaRPr kumimoji="1" lang="ja-JP" altLang="en-US" sz="1000" b="1">
            <a:latin typeface="ＭＳ Ｐゴシック"/>
          </a:endParaRPr>
        </a:p>
      </xdr:txBody>
    </xdr:sp>
    <xdr:clientData/>
  </xdr:oneCellAnchor>
  <xdr:twoCellAnchor>
    <xdr:from>
      <xdr:col>7</xdr:col>
      <xdr:colOff>63500</xdr:colOff>
      <xdr:row>66</xdr:row>
      <xdr:rowOff>158387</xdr:rowOff>
    </xdr:from>
    <xdr:to>
      <xdr:col>7</xdr:col>
      <xdr:colOff>241300</xdr:colOff>
      <xdr:row>66</xdr:row>
      <xdr:rowOff>158387</xdr:rowOff>
    </xdr:to>
    <xdr:cxnSp macro="">
      <xdr:nvCxnSpPr>
        <xdr:cNvPr id="129" name="直線コネクタ 128"/>
        <xdr:cNvCxnSpPr/>
      </xdr:nvCxnSpPr>
      <xdr:spPr>
        <a:xfrm>
          <a:off x="4864100" y="1147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75492</xdr:rowOff>
    </xdr:from>
    <xdr:ext cx="762000" cy="259045"/>
    <xdr:sp macro="" textlink="">
      <xdr:nvSpPr>
        <xdr:cNvPr id="130" name="財政構造の弾力性最大値テキスト"/>
        <xdr:cNvSpPr txBox="1"/>
      </xdr:nvSpPr>
      <xdr:spPr>
        <a:xfrm>
          <a:off x="5041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57</xdr:row>
      <xdr:rowOff>160565</xdr:rowOff>
    </xdr:from>
    <xdr:to>
      <xdr:col>7</xdr:col>
      <xdr:colOff>241300</xdr:colOff>
      <xdr:row>57</xdr:row>
      <xdr:rowOff>160565</xdr:rowOff>
    </xdr:to>
    <xdr:cxnSp macro="">
      <xdr:nvCxnSpPr>
        <xdr:cNvPr id="131" name="直線コネクタ 130"/>
        <xdr:cNvCxnSpPr/>
      </xdr:nvCxnSpPr>
      <xdr:spPr>
        <a:xfrm>
          <a:off x="4864100" y="9933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106317</xdr:rowOff>
    </xdr:from>
    <xdr:to>
      <xdr:col>7</xdr:col>
      <xdr:colOff>152400</xdr:colOff>
      <xdr:row>58</xdr:row>
      <xdr:rowOff>116659</xdr:rowOff>
    </xdr:to>
    <xdr:cxnSp macro="">
      <xdr:nvCxnSpPr>
        <xdr:cNvPr id="132" name="直線コネクタ 131"/>
        <xdr:cNvCxnSpPr/>
      </xdr:nvCxnSpPr>
      <xdr:spPr>
        <a:xfrm>
          <a:off x="4114800" y="1005041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87103</xdr:rowOff>
    </xdr:from>
    <xdr:ext cx="762000" cy="259045"/>
    <xdr:sp macro="" textlink="">
      <xdr:nvSpPr>
        <xdr:cNvPr id="133" name="財政構造の弾力性平均値テキスト"/>
        <xdr:cNvSpPr txBox="1"/>
      </xdr:nvSpPr>
      <xdr:spPr>
        <a:xfrm>
          <a:off x="5041900" y="10202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115026</xdr:rowOff>
    </xdr:from>
    <xdr:to>
      <xdr:col>7</xdr:col>
      <xdr:colOff>203200</xdr:colOff>
      <xdr:row>60</xdr:row>
      <xdr:rowOff>45176</xdr:rowOff>
    </xdr:to>
    <xdr:sp macro="" textlink="">
      <xdr:nvSpPr>
        <xdr:cNvPr id="134" name="フローチャート : 判断 133"/>
        <xdr:cNvSpPr/>
      </xdr:nvSpPr>
      <xdr:spPr>
        <a:xfrm>
          <a:off x="49022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106317</xdr:rowOff>
    </xdr:from>
    <xdr:to>
      <xdr:col>6</xdr:col>
      <xdr:colOff>0</xdr:colOff>
      <xdr:row>58</xdr:row>
      <xdr:rowOff>137341</xdr:rowOff>
    </xdr:to>
    <xdr:cxnSp macro="">
      <xdr:nvCxnSpPr>
        <xdr:cNvPr id="135" name="直線コネクタ 134"/>
        <xdr:cNvCxnSpPr/>
      </xdr:nvCxnSpPr>
      <xdr:spPr>
        <a:xfrm flipV="1">
          <a:off x="3225800" y="1005041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66766</xdr:rowOff>
    </xdr:from>
    <xdr:to>
      <xdr:col>6</xdr:col>
      <xdr:colOff>50800</xdr:colOff>
      <xdr:row>59</xdr:row>
      <xdr:rowOff>168366</xdr:rowOff>
    </xdr:to>
    <xdr:sp macro="" textlink="">
      <xdr:nvSpPr>
        <xdr:cNvPr id="136" name="フローチャート : 判断 135"/>
        <xdr:cNvSpPr/>
      </xdr:nvSpPr>
      <xdr:spPr>
        <a:xfrm>
          <a:off x="4064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153143</xdr:rowOff>
    </xdr:from>
    <xdr:ext cx="736600" cy="259045"/>
    <xdr:sp macro="" textlink="">
      <xdr:nvSpPr>
        <xdr:cNvPr id="137" name="テキスト ボックス 136"/>
        <xdr:cNvSpPr txBox="1"/>
      </xdr:nvSpPr>
      <xdr:spPr>
        <a:xfrm>
          <a:off x="3733800" y="10268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47716</xdr:rowOff>
    </xdr:from>
    <xdr:to>
      <xdr:col>4</xdr:col>
      <xdr:colOff>482600</xdr:colOff>
      <xdr:row>58</xdr:row>
      <xdr:rowOff>137341</xdr:rowOff>
    </xdr:to>
    <xdr:cxnSp macro="">
      <xdr:nvCxnSpPr>
        <xdr:cNvPr id="138" name="直線コネクタ 137"/>
        <xdr:cNvCxnSpPr/>
      </xdr:nvCxnSpPr>
      <xdr:spPr>
        <a:xfrm>
          <a:off x="2336800" y="9991816"/>
          <a:ext cx="889000" cy="8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97790</xdr:rowOff>
    </xdr:from>
    <xdr:to>
      <xdr:col>4</xdr:col>
      <xdr:colOff>533400</xdr:colOff>
      <xdr:row>60</xdr:row>
      <xdr:rowOff>27940</xdr:rowOff>
    </xdr:to>
    <xdr:sp macro="" textlink="">
      <xdr:nvSpPr>
        <xdr:cNvPr id="139" name="フローチャート : 判断 138"/>
        <xdr:cNvSpPr/>
      </xdr:nvSpPr>
      <xdr:spPr>
        <a:xfrm>
          <a:off x="3175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12717</xdr:rowOff>
    </xdr:from>
    <xdr:ext cx="762000" cy="259045"/>
    <xdr:sp macro="" textlink="">
      <xdr:nvSpPr>
        <xdr:cNvPr id="140" name="テキスト ボックス 139"/>
        <xdr:cNvSpPr txBox="1"/>
      </xdr:nvSpPr>
      <xdr:spPr>
        <a:xfrm>
          <a:off x="2844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47716</xdr:rowOff>
    </xdr:from>
    <xdr:to>
      <xdr:col>3</xdr:col>
      <xdr:colOff>279400</xdr:colOff>
      <xdr:row>58</xdr:row>
      <xdr:rowOff>47716</xdr:rowOff>
    </xdr:to>
    <xdr:cxnSp macro="">
      <xdr:nvCxnSpPr>
        <xdr:cNvPr id="141" name="直線コネクタ 140"/>
        <xdr:cNvCxnSpPr/>
      </xdr:nvCxnSpPr>
      <xdr:spPr>
        <a:xfrm>
          <a:off x="1447800" y="9991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77107</xdr:rowOff>
    </xdr:from>
    <xdr:to>
      <xdr:col>3</xdr:col>
      <xdr:colOff>330200</xdr:colOff>
      <xdr:row>60</xdr:row>
      <xdr:rowOff>7257</xdr:rowOff>
    </xdr:to>
    <xdr:sp macro="" textlink="">
      <xdr:nvSpPr>
        <xdr:cNvPr id="142" name="フローチャート : 判断 141"/>
        <xdr:cNvSpPr/>
      </xdr:nvSpPr>
      <xdr:spPr>
        <a:xfrm>
          <a:off x="2286000" y="101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163484</xdr:rowOff>
    </xdr:from>
    <xdr:ext cx="762000" cy="259045"/>
    <xdr:sp macro="" textlink="">
      <xdr:nvSpPr>
        <xdr:cNvPr id="143" name="テキスト ボックス 142"/>
        <xdr:cNvSpPr txBox="1"/>
      </xdr:nvSpPr>
      <xdr:spPr>
        <a:xfrm>
          <a:off x="1955800" y="1027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1270</xdr:rowOff>
    </xdr:from>
    <xdr:to>
      <xdr:col>2</xdr:col>
      <xdr:colOff>127000</xdr:colOff>
      <xdr:row>59</xdr:row>
      <xdr:rowOff>102870</xdr:rowOff>
    </xdr:to>
    <xdr:sp macro="" textlink="">
      <xdr:nvSpPr>
        <xdr:cNvPr id="144" name="フローチャート : 判断 143"/>
        <xdr:cNvSpPr/>
      </xdr:nvSpPr>
      <xdr:spPr>
        <a:xfrm>
          <a:off x="1397000" y="1011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87647</xdr:rowOff>
    </xdr:from>
    <xdr:ext cx="762000" cy="259045"/>
    <xdr:sp macro="" textlink="">
      <xdr:nvSpPr>
        <xdr:cNvPr id="145" name="テキスト ボックス 144"/>
        <xdr:cNvSpPr txBox="1"/>
      </xdr:nvSpPr>
      <xdr:spPr>
        <a:xfrm>
          <a:off x="1066800" y="1020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58</xdr:row>
      <xdr:rowOff>65859</xdr:rowOff>
    </xdr:from>
    <xdr:to>
      <xdr:col>7</xdr:col>
      <xdr:colOff>203200</xdr:colOff>
      <xdr:row>58</xdr:row>
      <xdr:rowOff>167459</xdr:rowOff>
    </xdr:to>
    <xdr:sp macro="" textlink="">
      <xdr:nvSpPr>
        <xdr:cNvPr id="151" name="円/楕円 150"/>
        <xdr:cNvSpPr/>
      </xdr:nvSpPr>
      <xdr:spPr>
        <a:xfrm>
          <a:off x="49022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82386</xdr:rowOff>
    </xdr:from>
    <xdr:ext cx="762000" cy="259045"/>
    <xdr:sp macro="" textlink="">
      <xdr:nvSpPr>
        <xdr:cNvPr id="152" name="財政構造の弾力性該当値テキスト"/>
        <xdr:cNvSpPr txBox="1"/>
      </xdr:nvSpPr>
      <xdr:spPr>
        <a:xfrm>
          <a:off x="5041900" y="9855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55517</xdr:rowOff>
    </xdr:from>
    <xdr:to>
      <xdr:col>6</xdr:col>
      <xdr:colOff>50800</xdr:colOff>
      <xdr:row>58</xdr:row>
      <xdr:rowOff>157117</xdr:rowOff>
    </xdr:to>
    <xdr:sp macro="" textlink="">
      <xdr:nvSpPr>
        <xdr:cNvPr id="153" name="円/楕円 152"/>
        <xdr:cNvSpPr/>
      </xdr:nvSpPr>
      <xdr:spPr>
        <a:xfrm>
          <a:off x="4064000" y="999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56</xdr:row>
      <xdr:rowOff>167294</xdr:rowOff>
    </xdr:from>
    <xdr:ext cx="736600" cy="259045"/>
    <xdr:sp macro="" textlink="">
      <xdr:nvSpPr>
        <xdr:cNvPr id="154" name="テキスト ボックス 153"/>
        <xdr:cNvSpPr txBox="1"/>
      </xdr:nvSpPr>
      <xdr:spPr>
        <a:xfrm>
          <a:off x="3733800" y="97684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86541</xdr:rowOff>
    </xdr:from>
    <xdr:to>
      <xdr:col>4</xdr:col>
      <xdr:colOff>533400</xdr:colOff>
      <xdr:row>59</xdr:row>
      <xdr:rowOff>16691</xdr:rowOff>
    </xdr:to>
    <xdr:sp macro="" textlink="">
      <xdr:nvSpPr>
        <xdr:cNvPr id="155" name="円/楕円 154"/>
        <xdr:cNvSpPr/>
      </xdr:nvSpPr>
      <xdr:spPr>
        <a:xfrm>
          <a:off x="3175000" y="1003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26868</xdr:rowOff>
    </xdr:from>
    <xdr:ext cx="762000" cy="259045"/>
    <xdr:sp macro="" textlink="">
      <xdr:nvSpPr>
        <xdr:cNvPr id="156" name="テキスト ボックス 155"/>
        <xdr:cNvSpPr txBox="1"/>
      </xdr:nvSpPr>
      <xdr:spPr>
        <a:xfrm>
          <a:off x="2844800" y="979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3</xdr:col>
      <xdr:colOff>228600</xdr:colOff>
      <xdr:row>57</xdr:row>
      <xdr:rowOff>168366</xdr:rowOff>
    </xdr:from>
    <xdr:to>
      <xdr:col>3</xdr:col>
      <xdr:colOff>330200</xdr:colOff>
      <xdr:row>58</xdr:row>
      <xdr:rowOff>98516</xdr:rowOff>
    </xdr:to>
    <xdr:sp macro="" textlink="">
      <xdr:nvSpPr>
        <xdr:cNvPr id="157" name="円/楕円 156"/>
        <xdr:cNvSpPr/>
      </xdr:nvSpPr>
      <xdr:spPr>
        <a:xfrm>
          <a:off x="2286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56</xdr:row>
      <xdr:rowOff>108693</xdr:rowOff>
    </xdr:from>
    <xdr:ext cx="762000" cy="259045"/>
    <xdr:sp macro="" textlink="">
      <xdr:nvSpPr>
        <xdr:cNvPr id="158" name="テキスト ボックス 157"/>
        <xdr:cNvSpPr txBox="1"/>
      </xdr:nvSpPr>
      <xdr:spPr>
        <a:xfrm>
          <a:off x="1955800" y="97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xdr:col>
      <xdr:colOff>25400</xdr:colOff>
      <xdr:row>57</xdr:row>
      <xdr:rowOff>168366</xdr:rowOff>
    </xdr:from>
    <xdr:to>
      <xdr:col>2</xdr:col>
      <xdr:colOff>127000</xdr:colOff>
      <xdr:row>58</xdr:row>
      <xdr:rowOff>98516</xdr:rowOff>
    </xdr:to>
    <xdr:sp macro="" textlink="">
      <xdr:nvSpPr>
        <xdr:cNvPr id="159" name="円/楕円 158"/>
        <xdr:cNvSpPr/>
      </xdr:nvSpPr>
      <xdr:spPr>
        <a:xfrm>
          <a:off x="1397000" y="994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108693</xdr:rowOff>
    </xdr:from>
    <xdr:ext cx="762000" cy="259045"/>
    <xdr:sp macro="" textlink="">
      <xdr:nvSpPr>
        <xdr:cNvPr id="160" name="テキスト ボックス 159"/>
        <xdr:cNvSpPr txBox="1"/>
      </xdr:nvSpPr>
      <xdr:spPr>
        <a:xfrm>
          <a:off x="1066800" y="97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[284,881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険しい地勢で広範囲に集落が点在するため、市役所機能の分散や小規模な保育所、小・中学校が多く、効率の悪い行政運営を余儀なくされている。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また、離島であるため、海岸漂着物対策に多額の経費を要したり、事業に係る経費が割高になり、他団体に比べ高額になっている。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施設の統廃合、事務の効率化等を進め、経費の抑制に努める。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39353</xdr:rowOff>
    </xdr:from>
    <xdr:to>
      <xdr:col>7</xdr:col>
      <xdr:colOff>152400</xdr:colOff>
      <xdr:row>89</xdr:row>
      <xdr:rowOff>48009</xdr:rowOff>
    </xdr:to>
    <xdr:cxnSp macro="">
      <xdr:nvCxnSpPr>
        <xdr:cNvPr id="187" name="直線コネクタ 186"/>
        <xdr:cNvCxnSpPr/>
      </xdr:nvCxnSpPr>
      <xdr:spPr>
        <a:xfrm flipV="1">
          <a:off x="4953000" y="14098253"/>
          <a:ext cx="0" cy="1208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20086</xdr:rowOff>
    </xdr:from>
    <xdr:ext cx="762000" cy="259045"/>
    <xdr:sp macro="" textlink="">
      <xdr:nvSpPr>
        <xdr:cNvPr id="188" name="人件費・物件費等の状況最小値テキスト"/>
        <xdr:cNvSpPr txBox="1"/>
      </xdr:nvSpPr>
      <xdr:spPr>
        <a:xfrm>
          <a:off x="5041900" y="1527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590,949</a:t>
          </a:r>
          <a:endParaRPr kumimoji="1" lang="ja-JP" altLang="en-US" sz="1000" b="1">
            <a:latin typeface="ＭＳ Ｐゴシック"/>
          </a:endParaRPr>
        </a:p>
      </xdr:txBody>
    </xdr:sp>
    <xdr:clientData/>
  </xdr:oneCellAnchor>
  <xdr:twoCellAnchor>
    <xdr:from>
      <xdr:col>7</xdr:col>
      <xdr:colOff>63500</xdr:colOff>
      <xdr:row>89</xdr:row>
      <xdr:rowOff>48009</xdr:rowOff>
    </xdr:from>
    <xdr:to>
      <xdr:col>7</xdr:col>
      <xdr:colOff>241300</xdr:colOff>
      <xdr:row>89</xdr:row>
      <xdr:rowOff>48009</xdr:rowOff>
    </xdr:to>
    <xdr:cxnSp macro="">
      <xdr:nvCxnSpPr>
        <xdr:cNvPr id="189" name="直線コネクタ 188"/>
        <xdr:cNvCxnSpPr/>
      </xdr:nvCxnSpPr>
      <xdr:spPr>
        <a:xfrm>
          <a:off x="4864100" y="153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125730</xdr:rowOff>
    </xdr:from>
    <xdr:ext cx="762000" cy="259045"/>
    <xdr:sp macro="" textlink="">
      <xdr:nvSpPr>
        <xdr:cNvPr id="190" name="人件費・物件費等の状況最大値テキスト"/>
        <xdr:cNvSpPr txBox="1"/>
      </xdr:nvSpPr>
      <xdr:spPr>
        <a:xfrm>
          <a:off x="5041900" y="13841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89,993</a:t>
          </a:r>
          <a:endParaRPr kumimoji="1" lang="ja-JP" altLang="en-US" sz="1000" b="1">
            <a:latin typeface="ＭＳ Ｐゴシック"/>
          </a:endParaRPr>
        </a:p>
      </xdr:txBody>
    </xdr:sp>
    <xdr:clientData/>
  </xdr:oneCellAnchor>
  <xdr:twoCellAnchor>
    <xdr:from>
      <xdr:col>7</xdr:col>
      <xdr:colOff>63500</xdr:colOff>
      <xdr:row>82</xdr:row>
      <xdr:rowOff>39353</xdr:rowOff>
    </xdr:from>
    <xdr:to>
      <xdr:col>7</xdr:col>
      <xdr:colOff>241300</xdr:colOff>
      <xdr:row>82</xdr:row>
      <xdr:rowOff>39353</xdr:rowOff>
    </xdr:to>
    <xdr:cxnSp macro="">
      <xdr:nvCxnSpPr>
        <xdr:cNvPr id="191" name="直線コネクタ 190"/>
        <xdr:cNvCxnSpPr/>
      </xdr:nvCxnSpPr>
      <xdr:spPr>
        <a:xfrm>
          <a:off x="4864100" y="14098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127465</xdr:rowOff>
    </xdr:from>
    <xdr:to>
      <xdr:col>7</xdr:col>
      <xdr:colOff>152400</xdr:colOff>
      <xdr:row>84</xdr:row>
      <xdr:rowOff>166719</xdr:rowOff>
    </xdr:to>
    <xdr:cxnSp macro="">
      <xdr:nvCxnSpPr>
        <xdr:cNvPr id="192" name="直線コネクタ 191"/>
        <xdr:cNvCxnSpPr/>
      </xdr:nvCxnSpPr>
      <xdr:spPr>
        <a:xfrm>
          <a:off x="4114800" y="14529265"/>
          <a:ext cx="838200" cy="3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155086</xdr:rowOff>
    </xdr:from>
    <xdr:ext cx="762000" cy="259045"/>
    <xdr:sp macro="" textlink="">
      <xdr:nvSpPr>
        <xdr:cNvPr id="193" name="人件費・物件費等の状況平均値テキスト"/>
        <xdr:cNvSpPr txBox="1"/>
      </xdr:nvSpPr>
      <xdr:spPr>
        <a:xfrm>
          <a:off x="5041900" y="1404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138559</xdr:rowOff>
    </xdr:from>
    <xdr:to>
      <xdr:col>7</xdr:col>
      <xdr:colOff>203200</xdr:colOff>
      <xdr:row>83</xdr:row>
      <xdr:rowOff>68709</xdr:rowOff>
    </xdr:to>
    <xdr:sp macro="" textlink="">
      <xdr:nvSpPr>
        <xdr:cNvPr id="194" name="フローチャート : 判断 193"/>
        <xdr:cNvSpPr/>
      </xdr:nvSpPr>
      <xdr:spPr>
        <a:xfrm>
          <a:off x="4902200" y="141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79973</xdr:rowOff>
    </xdr:from>
    <xdr:to>
      <xdr:col>6</xdr:col>
      <xdr:colOff>0</xdr:colOff>
      <xdr:row>84</xdr:row>
      <xdr:rowOff>127465</xdr:rowOff>
    </xdr:to>
    <xdr:cxnSp macro="">
      <xdr:nvCxnSpPr>
        <xdr:cNvPr id="195" name="直線コネクタ 194"/>
        <xdr:cNvCxnSpPr/>
      </xdr:nvCxnSpPr>
      <xdr:spPr>
        <a:xfrm>
          <a:off x="3225800" y="14481773"/>
          <a:ext cx="889000" cy="4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127189</xdr:rowOff>
    </xdr:from>
    <xdr:to>
      <xdr:col>6</xdr:col>
      <xdr:colOff>50800</xdr:colOff>
      <xdr:row>83</xdr:row>
      <xdr:rowOff>57339</xdr:rowOff>
    </xdr:to>
    <xdr:sp macro="" textlink="">
      <xdr:nvSpPr>
        <xdr:cNvPr id="196" name="フローチャート : 判断 195"/>
        <xdr:cNvSpPr/>
      </xdr:nvSpPr>
      <xdr:spPr>
        <a:xfrm>
          <a:off x="4064000" y="141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67516</xdr:rowOff>
    </xdr:from>
    <xdr:ext cx="736600" cy="259045"/>
    <xdr:sp macro="" textlink="">
      <xdr:nvSpPr>
        <xdr:cNvPr id="197" name="テキスト ボックス 196"/>
        <xdr:cNvSpPr txBox="1"/>
      </xdr:nvSpPr>
      <xdr:spPr>
        <a:xfrm>
          <a:off x="3733800" y="13954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79973</xdr:rowOff>
    </xdr:from>
    <xdr:to>
      <xdr:col>4</xdr:col>
      <xdr:colOff>482600</xdr:colOff>
      <xdr:row>84</xdr:row>
      <xdr:rowOff>131944</xdr:rowOff>
    </xdr:to>
    <xdr:cxnSp macro="">
      <xdr:nvCxnSpPr>
        <xdr:cNvPr id="198" name="直線コネクタ 197"/>
        <xdr:cNvCxnSpPr/>
      </xdr:nvCxnSpPr>
      <xdr:spPr>
        <a:xfrm flipV="1">
          <a:off x="2336800" y="14481773"/>
          <a:ext cx="889000" cy="5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131677</xdr:rowOff>
    </xdr:from>
    <xdr:to>
      <xdr:col>4</xdr:col>
      <xdr:colOff>533400</xdr:colOff>
      <xdr:row>83</xdr:row>
      <xdr:rowOff>61827</xdr:rowOff>
    </xdr:to>
    <xdr:sp macro="" textlink="">
      <xdr:nvSpPr>
        <xdr:cNvPr id="199" name="フローチャート : 判断 198"/>
        <xdr:cNvSpPr/>
      </xdr:nvSpPr>
      <xdr:spPr>
        <a:xfrm>
          <a:off x="3175000" y="1419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72004</xdr:rowOff>
    </xdr:from>
    <xdr:ext cx="762000" cy="259045"/>
    <xdr:sp macro="" textlink="">
      <xdr:nvSpPr>
        <xdr:cNvPr id="200" name="テキスト ボックス 199"/>
        <xdr:cNvSpPr txBox="1"/>
      </xdr:nvSpPr>
      <xdr:spPr>
        <a:xfrm>
          <a:off x="2844800" y="1395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95703</xdr:rowOff>
    </xdr:from>
    <xdr:to>
      <xdr:col>3</xdr:col>
      <xdr:colOff>279400</xdr:colOff>
      <xdr:row>84</xdr:row>
      <xdr:rowOff>131944</xdr:rowOff>
    </xdr:to>
    <xdr:cxnSp macro="">
      <xdr:nvCxnSpPr>
        <xdr:cNvPr id="201" name="直線コネクタ 200"/>
        <xdr:cNvCxnSpPr/>
      </xdr:nvCxnSpPr>
      <xdr:spPr>
        <a:xfrm>
          <a:off x="1447800" y="14497503"/>
          <a:ext cx="889000" cy="3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150234</xdr:rowOff>
    </xdr:from>
    <xdr:to>
      <xdr:col>3</xdr:col>
      <xdr:colOff>330200</xdr:colOff>
      <xdr:row>83</xdr:row>
      <xdr:rowOff>80384</xdr:rowOff>
    </xdr:to>
    <xdr:sp macro="" textlink="">
      <xdr:nvSpPr>
        <xdr:cNvPr id="202" name="フローチャート : 判断 201"/>
        <xdr:cNvSpPr/>
      </xdr:nvSpPr>
      <xdr:spPr>
        <a:xfrm>
          <a:off x="2286000" y="1420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90561</xdr:rowOff>
    </xdr:from>
    <xdr:ext cx="762000" cy="259045"/>
    <xdr:sp macro="" textlink="">
      <xdr:nvSpPr>
        <xdr:cNvPr id="203" name="テキスト ボックス 202"/>
        <xdr:cNvSpPr txBox="1"/>
      </xdr:nvSpPr>
      <xdr:spPr>
        <a:xfrm>
          <a:off x="1955800" y="13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108538</xdr:rowOff>
    </xdr:from>
    <xdr:to>
      <xdr:col>2</xdr:col>
      <xdr:colOff>127000</xdr:colOff>
      <xdr:row>83</xdr:row>
      <xdr:rowOff>38688</xdr:rowOff>
    </xdr:to>
    <xdr:sp macro="" textlink="">
      <xdr:nvSpPr>
        <xdr:cNvPr id="204" name="フローチャート : 判断 203"/>
        <xdr:cNvSpPr/>
      </xdr:nvSpPr>
      <xdr:spPr>
        <a:xfrm>
          <a:off x="1397000" y="1416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48865</xdr:rowOff>
    </xdr:from>
    <xdr:ext cx="762000" cy="259045"/>
    <xdr:sp macro="" textlink="">
      <xdr:nvSpPr>
        <xdr:cNvPr id="205" name="テキスト ボックス 204"/>
        <xdr:cNvSpPr txBox="1"/>
      </xdr:nvSpPr>
      <xdr:spPr>
        <a:xfrm>
          <a:off x="1066800" y="13936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139,717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115919</xdr:rowOff>
    </xdr:from>
    <xdr:to>
      <xdr:col>7</xdr:col>
      <xdr:colOff>203200</xdr:colOff>
      <xdr:row>85</xdr:row>
      <xdr:rowOff>46069</xdr:rowOff>
    </xdr:to>
    <xdr:sp macro="" textlink="">
      <xdr:nvSpPr>
        <xdr:cNvPr id="211" name="円/楕円 210"/>
        <xdr:cNvSpPr/>
      </xdr:nvSpPr>
      <xdr:spPr>
        <a:xfrm>
          <a:off x="4902200" y="1451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87996</xdr:rowOff>
    </xdr:from>
    <xdr:ext cx="762000" cy="259045"/>
    <xdr:sp macro="" textlink="">
      <xdr:nvSpPr>
        <xdr:cNvPr id="212" name="人件費・物件費等の状況該当値テキスト"/>
        <xdr:cNvSpPr txBox="1"/>
      </xdr:nvSpPr>
      <xdr:spPr>
        <a:xfrm>
          <a:off x="5041900" y="1448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284,881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76665</xdr:rowOff>
    </xdr:from>
    <xdr:to>
      <xdr:col>6</xdr:col>
      <xdr:colOff>50800</xdr:colOff>
      <xdr:row>85</xdr:row>
      <xdr:rowOff>6815</xdr:rowOff>
    </xdr:to>
    <xdr:sp macro="" textlink="">
      <xdr:nvSpPr>
        <xdr:cNvPr id="213" name="円/楕円 212"/>
        <xdr:cNvSpPr/>
      </xdr:nvSpPr>
      <xdr:spPr>
        <a:xfrm>
          <a:off x="4064000" y="144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163042</xdr:rowOff>
    </xdr:from>
    <xdr:ext cx="736600" cy="259045"/>
    <xdr:sp macro="" textlink="">
      <xdr:nvSpPr>
        <xdr:cNvPr id="214" name="テキスト ボックス 213"/>
        <xdr:cNvSpPr txBox="1"/>
      </xdr:nvSpPr>
      <xdr:spPr>
        <a:xfrm>
          <a:off x="3733800" y="14564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268,614</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29173</xdr:rowOff>
    </xdr:from>
    <xdr:to>
      <xdr:col>4</xdr:col>
      <xdr:colOff>533400</xdr:colOff>
      <xdr:row>84</xdr:row>
      <xdr:rowOff>130773</xdr:rowOff>
    </xdr:to>
    <xdr:sp macro="" textlink="">
      <xdr:nvSpPr>
        <xdr:cNvPr id="215" name="円/楕円 214"/>
        <xdr:cNvSpPr/>
      </xdr:nvSpPr>
      <xdr:spPr>
        <a:xfrm>
          <a:off x="3175000" y="1443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115550</xdr:rowOff>
    </xdr:from>
    <xdr:ext cx="762000" cy="259045"/>
    <xdr:sp macro="" textlink="">
      <xdr:nvSpPr>
        <xdr:cNvPr id="216" name="テキスト ボックス 215"/>
        <xdr:cNvSpPr txBox="1"/>
      </xdr:nvSpPr>
      <xdr:spPr>
        <a:xfrm>
          <a:off x="2844800" y="1451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248,932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81144</xdr:rowOff>
    </xdr:from>
    <xdr:to>
      <xdr:col>3</xdr:col>
      <xdr:colOff>330200</xdr:colOff>
      <xdr:row>85</xdr:row>
      <xdr:rowOff>11294</xdr:rowOff>
    </xdr:to>
    <xdr:sp macro="" textlink="">
      <xdr:nvSpPr>
        <xdr:cNvPr id="217" name="円/楕円 216"/>
        <xdr:cNvSpPr/>
      </xdr:nvSpPr>
      <xdr:spPr>
        <a:xfrm>
          <a:off x="2286000" y="1448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167521</xdr:rowOff>
    </xdr:from>
    <xdr:ext cx="762000" cy="259045"/>
    <xdr:sp macro="" textlink="">
      <xdr:nvSpPr>
        <xdr:cNvPr id="218" name="テキスト ボックス 217"/>
        <xdr:cNvSpPr txBox="1"/>
      </xdr:nvSpPr>
      <xdr:spPr>
        <a:xfrm>
          <a:off x="1955800" y="1456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270,470</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44903</xdr:rowOff>
    </xdr:from>
    <xdr:to>
      <xdr:col>2</xdr:col>
      <xdr:colOff>127000</xdr:colOff>
      <xdr:row>84</xdr:row>
      <xdr:rowOff>146503</xdr:rowOff>
    </xdr:to>
    <xdr:sp macro="" textlink="">
      <xdr:nvSpPr>
        <xdr:cNvPr id="219" name="円/楕円 218"/>
        <xdr:cNvSpPr/>
      </xdr:nvSpPr>
      <xdr:spPr>
        <a:xfrm>
          <a:off x="1397000" y="1444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131280</xdr:rowOff>
    </xdr:from>
    <xdr:ext cx="762000" cy="259045"/>
    <xdr:sp macro="" textlink="">
      <xdr:nvSpPr>
        <xdr:cNvPr id="220" name="テキスト ボックス 219"/>
        <xdr:cNvSpPr txBox="1"/>
      </xdr:nvSpPr>
      <xdr:spPr>
        <a:xfrm>
          <a:off x="1066800" y="1453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255,451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類似団体平均と同様に推移しているが、若干平均値を上回っている。</a:t>
          </a:r>
          <a:endParaRPr kumimoji="1" lang="en-US" altLang="ja-JP" sz="1300">
            <a:latin typeface="ＭＳ Ｐゴシック"/>
          </a:endParaRPr>
        </a:p>
        <a:p>
          <a:r>
            <a:rPr kumimoji="1" lang="ja-JP" altLang="en-US" sz="1300">
              <a:latin typeface="ＭＳ Ｐゴシック"/>
            </a:rPr>
            <a:t>　今後は、年功的な給与体系から能力や成果を重視する給与体系への移行を図り、より一層の給与適正化に努める。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136144</xdr:rowOff>
    </xdr:from>
    <xdr:to>
      <xdr:col>24</xdr:col>
      <xdr:colOff>558800</xdr:colOff>
      <xdr:row>87</xdr:row>
      <xdr:rowOff>79756</xdr:rowOff>
    </xdr:to>
    <xdr:cxnSp macro="">
      <xdr:nvCxnSpPr>
        <xdr:cNvPr id="247" name="直線コネクタ 246"/>
        <xdr:cNvCxnSpPr/>
      </xdr:nvCxnSpPr>
      <xdr:spPr>
        <a:xfrm flipV="1">
          <a:off x="17018000" y="13852144"/>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51833</xdr:rowOff>
    </xdr:from>
    <xdr:ext cx="762000" cy="259045"/>
    <xdr:sp macro="" textlink="">
      <xdr:nvSpPr>
        <xdr:cNvPr id="248" name="給与水準   （国との比較）最小値テキスト"/>
        <xdr:cNvSpPr txBox="1"/>
      </xdr:nvSpPr>
      <xdr:spPr>
        <a:xfrm>
          <a:off x="17106900" y="1496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87</xdr:row>
      <xdr:rowOff>79756</xdr:rowOff>
    </xdr:from>
    <xdr:to>
      <xdr:col>24</xdr:col>
      <xdr:colOff>647700</xdr:colOff>
      <xdr:row>87</xdr:row>
      <xdr:rowOff>79756</xdr:rowOff>
    </xdr:to>
    <xdr:cxnSp macro="">
      <xdr:nvCxnSpPr>
        <xdr:cNvPr id="249" name="直線コネクタ 248"/>
        <xdr:cNvCxnSpPr/>
      </xdr:nvCxnSpPr>
      <xdr:spPr>
        <a:xfrm>
          <a:off x="16929100" y="1499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51071</xdr:rowOff>
    </xdr:from>
    <xdr:ext cx="762000" cy="259045"/>
    <xdr:sp macro="" textlink="">
      <xdr:nvSpPr>
        <xdr:cNvPr id="250" name="給与水準   （国との比較）最大値テキスト"/>
        <xdr:cNvSpPr txBox="1"/>
      </xdr:nvSpPr>
      <xdr:spPr>
        <a:xfrm>
          <a:off x="17106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24</xdr:col>
      <xdr:colOff>469900</xdr:colOff>
      <xdr:row>80</xdr:row>
      <xdr:rowOff>136144</xdr:rowOff>
    </xdr:from>
    <xdr:to>
      <xdr:col>24</xdr:col>
      <xdr:colOff>647700</xdr:colOff>
      <xdr:row>80</xdr:row>
      <xdr:rowOff>136144</xdr:rowOff>
    </xdr:to>
    <xdr:cxnSp macro="">
      <xdr:nvCxnSpPr>
        <xdr:cNvPr id="251" name="直線コネクタ 250"/>
        <xdr:cNvCxnSpPr/>
      </xdr:nvCxnSpPr>
      <xdr:spPr>
        <a:xfrm>
          <a:off x="16929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86</xdr:row>
      <xdr:rowOff>67818</xdr:rowOff>
    </xdr:to>
    <xdr:cxnSp macro="">
      <xdr:nvCxnSpPr>
        <xdr:cNvPr id="252" name="直線コネクタ 251"/>
        <xdr:cNvCxnSpPr/>
      </xdr:nvCxnSpPr>
      <xdr:spPr>
        <a:xfrm>
          <a:off x="16179800" y="14677389"/>
          <a:ext cx="838200" cy="13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93997</xdr:rowOff>
    </xdr:from>
    <xdr:ext cx="762000" cy="259045"/>
    <xdr:sp macro="" textlink="">
      <xdr:nvSpPr>
        <xdr:cNvPr id="253" name="給与水準   （国との比較）平均値テキスト"/>
        <xdr:cNvSpPr txBox="1"/>
      </xdr:nvSpPr>
      <xdr:spPr>
        <a:xfrm>
          <a:off x="17106900" y="1449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77470</xdr:rowOff>
    </xdr:from>
    <xdr:to>
      <xdr:col>24</xdr:col>
      <xdr:colOff>609600</xdr:colOff>
      <xdr:row>86</xdr:row>
      <xdr:rowOff>7620</xdr:rowOff>
    </xdr:to>
    <xdr:sp macro="" textlink="">
      <xdr:nvSpPr>
        <xdr:cNvPr id="254" name="フローチャート : 判断 253"/>
        <xdr:cNvSpPr/>
      </xdr:nvSpPr>
      <xdr:spPr>
        <a:xfrm>
          <a:off x="169672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104139</xdr:rowOff>
    </xdr:from>
    <xdr:to>
      <xdr:col>23</xdr:col>
      <xdr:colOff>406400</xdr:colOff>
      <xdr:row>88</xdr:row>
      <xdr:rowOff>57913</xdr:rowOff>
    </xdr:to>
    <xdr:cxnSp macro="">
      <xdr:nvCxnSpPr>
        <xdr:cNvPr id="255" name="直線コネクタ 254"/>
        <xdr:cNvCxnSpPr/>
      </xdr:nvCxnSpPr>
      <xdr:spPr>
        <a:xfrm flipV="1">
          <a:off x="15290800" y="14677389"/>
          <a:ext cx="889000" cy="46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67818</xdr:rowOff>
    </xdr:from>
    <xdr:to>
      <xdr:col>23</xdr:col>
      <xdr:colOff>457200</xdr:colOff>
      <xdr:row>85</xdr:row>
      <xdr:rowOff>169418</xdr:rowOff>
    </xdr:to>
    <xdr:sp macro="" textlink="">
      <xdr:nvSpPr>
        <xdr:cNvPr id="256" name="フローチャート : 判断 255"/>
        <xdr:cNvSpPr/>
      </xdr:nvSpPr>
      <xdr:spPr>
        <a:xfrm>
          <a:off x="16129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154195</xdr:rowOff>
    </xdr:from>
    <xdr:ext cx="736600" cy="259045"/>
    <xdr:sp macro="" textlink="">
      <xdr:nvSpPr>
        <xdr:cNvPr id="257" name="テキスト ボックス 256"/>
        <xdr:cNvSpPr txBox="1"/>
      </xdr:nvSpPr>
      <xdr:spPr>
        <a:xfrm>
          <a:off x="15798800" y="1472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57913</xdr:rowOff>
    </xdr:from>
    <xdr:to>
      <xdr:col>22</xdr:col>
      <xdr:colOff>203200</xdr:colOff>
      <xdr:row>88</xdr:row>
      <xdr:rowOff>120650</xdr:rowOff>
    </xdr:to>
    <xdr:cxnSp macro="">
      <xdr:nvCxnSpPr>
        <xdr:cNvPr id="258" name="直線コネクタ 257"/>
        <xdr:cNvCxnSpPr/>
      </xdr:nvCxnSpPr>
      <xdr:spPr>
        <a:xfrm flipV="1">
          <a:off x="14401800" y="15145513"/>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59" name="フローチャート : 判断 258"/>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41673</xdr:rowOff>
    </xdr:from>
    <xdr:ext cx="762000" cy="259045"/>
    <xdr:sp macro="" textlink="">
      <xdr:nvSpPr>
        <xdr:cNvPr id="260" name="テキスト ボックス 259"/>
        <xdr:cNvSpPr txBox="1"/>
      </xdr:nvSpPr>
      <xdr:spPr>
        <a:xfrm>
          <a:off x="14909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88</xdr:row>
      <xdr:rowOff>120650</xdr:rowOff>
    </xdr:to>
    <xdr:cxnSp macro="">
      <xdr:nvCxnSpPr>
        <xdr:cNvPr id="261" name="直線コネクタ 260"/>
        <xdr:cNvCxnSpPr/>
      </xdr:nvCxnSpPr>
      <xdr:spPr>
        <a:xfrm>
          <a:off x="13512800" y="14798039"/>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106172</xdr:rowOff>
    </xdr:from>
    <xdr:to>
      <xdr:col>21</xdr:col>
      <xdr:colOff>50800</xdr:colOff>
      <xdr:row>88</xdr:row>
      <xdr:rowOff>36322</xdr:rowOff>
    </xdr:to>
    <xdr:sp macro="" textlink="">
      <xdr:nvSpPr>
        <xdr:cNvPr id="262" name="フローチャート : 判断 261"/>
        <xdr:cNvSpPr/>
      </xdr:nvSpPr>
      <xdr:spPr>
        <a:xfrm>
          <a:off x="14351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46499</xdr:rowOff>
    </xdr:from>
    <xdr:ext cx="762000" cy="259045"/>
    <xdr:sp macro="" textlink="">
      <xdr:nvSpPr>
        <xdr:cNvPr id="263" name="テキスト ボックス 262"/>
        <xdr:cNvSpPr txBox="1"/>
      </xdr:nvSpPr>
      <xdr:spPr>
        <a:xfrm>
          <a:off x="14020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62992</xdr:rowOff>
    </xdr:from>
    <xdr:to>
      <xdr:col>19</xdr:col>
      <xdr:colOff>533400</xdr:colOff>
      <xdr:row>85</xdr:row>
      <xdr:rowOff>164592</xdr:rowOff>
    </xdr:to>
    <xdr:sp macro="" textlink="">
      <xdr:nvSpPr>
        <xdr:cNvPr id="264" name="フローチャート : 判断 263"/>
        <xdr:cNvSpPr/>
      </xdr:nvSpPr>
      <xdr:spPr>
        <a:xfrm>
          <a:off x="13462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3319</xdr:rowOff>
    </xdr:from>
    <xdr:ext cx="762000" cy="259045"/>
    <xdr:sp macro="" textlink="">
      <xdr:nvSpPr>
        <xdr:cNvPr id="265" name="テキスト ボックス 264"/>
        <xdr:cNvSpPr txBox="1"/>
      </xdr:nvSpPr>
      <xdr:spPr>
        <a:xfrm>
          <a:off x="13131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86</xdr:row>
      <xdr:rowOff>17018</xdr:rowOff>
    </xdr:from>
    <xdr:to>
      <xdr:col>24</xdr:col>
      <xdr:colOff>609600</xdr:colOff>
      <xdr:row>86</xdr:row>
      <xdr:rowOff>118618</xdr:rowOff>
    </xdr:to>
    <xdr:sp macro="" textlink="">
      <xdr:nvSpPr>
        <xdr:cNvPr id="271" name="円/楕円 270"/>
        <xdr:cNvSpPr/>
      </xdr:nvSpPr>
      <xdr:spPr>
        <a:xfrm>
          <a:off x="16967200" y="1476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160545</xdr:rowOff>
    </xdr:from>
    <xdr:ext cx="762000" cy="259045"/>
    <xdr:sp macro="" textlink="">
      <xdr:nvSpPr>
        <xdr:cNvPr id="272" name="給与水準   （国との比較）該当値テキスト"/>
        <xdr:cNvSpPr txBox="1"/>
      </xdr:nvSpPr>
      <xdr:spPr>
        <a:xfrm>
          <a:off x="17106900" y="1473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53339</xdr:rowOff>
    </xdr:from>
    <xdr:to>
      <xdr:col>23</xdr:col>
      <xdr:colOff>457200</xdr:colOff>
      <xdr:row>85</xdr:row>
      <xdr:rowOff>154939</xdr:rowOff>
    </xdr:to>
    <xdr:sp macro="" textlink="">
      <xdr:nvSpPr>
        <xdr:cNvPr id="273" name="円/楕円 272"/>
        <xdr:cNvSpPr/>
      </xdr:nvSpPr>
      <xdr:spPr>
        <a:xfrm>
          <a:off x="16129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74" name="テキスト ボックス 273"/>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7113</xdr:rowOff>
    </xdr:from>
    <xdr:to>
      <xdr:col>22</xdr:col>
      <xdr:colOff>254000</xdr:colOff>
      <xdr:row>88</xdr:row>
      <xdr:rowOff>108713</xdr:rowOff>
    </xdr:to>
    <xdr:sp macro="" textlink="">
      <xdr:nvSpPr>
        <xdr:cNvPr id="275" name="円/楕円 274"/>
        <xdr:cNvSpPr/>
      </xdr:nvSpPr>
      <xdr:spPr>
        <a:xfrm>
          <a:off x="15240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93490</xdr:rowOff>
    </xdr:from>
    <xdr:ext cx="762000" cy="259045"/>
    <xdr:sp macro="" textlink="">
      <xdr:nvSpPr>
        <xdr:cNvPr id="276" name="テキスト ボックス 275"/>
        <xdr:cNvSpPr txBox="1"/>
      </xdr:nvSpPr>
      <xdr:spPr>
        <a:xfrm>
          <a:off x="14909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69850</xdr:rowOff>
    </xdr:from>
    <xdr:to>
      <xdr:col>21</xdr:col>
      <xdr:colOff>50800</xdr:colOff>
      <xdr:row>89</xdr:row>
      <xdr:rowOff>0</xdr:rowOff>
    </xdr:to>
    <xdr:sp macro="" textlink="">
      <xdr:nvSpPr>
        <xdr:cNvPr id="277" name="円/楕円 276"/>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156227</xdr:rowOff>
    </xdr:from>
    <xdr:ext cx="762000" cy="259045"/>
    <xdr:sp macro="" textlink="">
      <xdr:nvSpPr>
        <xdr:cNvPr id="278" name="テキスト ボックス 277"/>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2539</xdr:rowOff>
    </xdr:from>
    <xdr:to>
      <xdr:col>19</xdr:col>
      <xdr:colOff>533400</xdr:colOff>
      <xdr:row>86</xdr:row>
      <xdr:rowOff>104139</xdr:rowOff>
    </xdr:to>
    <xdr:sp macro="" textlink="">
      <xdr:nvSpPr>
        <xdr:cNvPr id="279" name="円/楕円 278"/>
        <xdr:cNvSpPr/>
      </xdr:nvSpPr>
      <xdr:spPr>
        <a:xfrm>
          <a:off x="13462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88916</xdr:rowOff>
    </xdr:from>
    <xdr:ext cx="762000" cy="259045"/>
    <xdr:sp macro="" textlink="">
      <xdr:nvSpPr>
        <xdr:cNvPr id="280" name="テキスト ボックス 279"/>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新規採用抑制により職員数は年々減少している（普通会計職員数：平成２３年４月１日現在５５３人、平成２７年４月１日現在５１５人）が、人口減少も続いているため、人口千人当たりの職員数は横ばい状態でる。また、地理的要因等により類似団体平均と比較して大きく上回っている。今後も住民サービスを低下させないよう配慮しながら事務の効率化を図り、人員の削減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145385</xdr:rowOff>
    </xdr:from>
    <xdr:to>
      <xdr:col>24</xdr:col>
      <xdr:colOff>558800</xdr:colOff>
      <xdr:row>67</xdr:row>
      <xdr:rowOff>140909</xdr:rowOff>
    </xdr:to>
    <xdr:cxnSp macro="">
      <xdr:nvCxnSpPr>
        <xdr:cNvPr id="312" name="直線コネクタ 311"/>
        <xdr:cNvCxnSpPr/>
      </xdr:nvCxnSpPr>
      <xdr:spPr>
        <a:xfrm flipV="1">
          <a:off x="17018000" y="10089485"/>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112986</xdr:rowOff>
    </xdr:from>
    <xdr:ext cx="762000" cy="259045"/>
    <xdr:sp macro="" textlink="">
      <xdr:nvSpPr>
        <xdr:cNvPr id="313" name="定員管理の状況最小値テキスト"/>
        <xdr:cNvSpPr txBox="1"/>
      </xdr:nvSpPr>
      <xdr:spPr>
        <a:xfrm>
          <a:off x="17106900" y="1160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17.75</a:t>
          </a:r>
          <a:endParaRPr kumimoji="1" lang="ja-JP" altLang="en-US" sz="1000" b="1">
            <a:latin typeface="ＭＳ Ｐゴシック"/>
          </a:endParaRPr>
        </a:p>
      </xdr:txBody>
    </xdr:sp>
    <xdr:clientData/>
  </xdr:oneCellAnchor>
  <xdr:twoCellAnchor>
    <xdr:from>
      <xdr:col>24</xdr:col>
      <xdr:colOff>469900</xdr:colOff>
      <xdr:row>67</xdr:row>
      <xdr:rowOff>140909</xdr:rowOff>
    </xdr:from>
    <xdr:to>
      <xdr:col>24</xdr:col>
      <xdr:colOff>647700</xdr:colOff>
      <xdr:row>67</xdr:row>
      <xdr:rowOff>140909</xdr:rowOff>
    </xdr:to>
    <xdr:cxnSp macro="">
      <xdr:nvCxnSpPr>
        <xdr:cNvPr id="314" name="直線コネクタ 313"/>
        <xdr:cNvCxnSpPr/>
      </xdr:nvCxnSpPr>
      <xdr:spPr>
        <a:xfrm>
          <a:off x="16929100" y="1162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60312</xdr:rowOff>
    </xdr:from>
    <xdr:ext cx="762000" cy="259045"/>
    <xdr:sp macro="" textlink="">
      <xdr:nvSpPr>
        <xdr:cNvPr id="315" name="定員管理の状況最大値テキスト"/>
        <xdr:cNvSpPr txBox="1"/>
      </xdr:nvSpPr>
      <xdr:spPr>
        <a:xfrm>
          <a:off x="17106900" y="983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4.36</a:t>
          </a:r>
          <a:endParaRPr kumimoji="1" lang="ja-JP" altLang="en-US" sz="1000" b="1">
            <a:latin typeface="ＭＳ Ｐゴシック"/>
          </a:endParaRPr>
        </a:p>
      </xdr:txBody>
    </xdr:sp>
    <xdr:clientData/>
  </xdr:oneCellAnchor>
  <xdr:twoCellAnchor>
    <xdr:from>
      <xdr:col>24</xdr:col>
      <xdr:colOff>469900</xdr:colOff>
      <xdr:row>58</xdr:row>
      <xdr:rowOff>145385</xdr:rowOff>
    </xdr:from>
    <xdr:to>
      <xdr:col>24</xdr:col>
      <xdr:colOff>647700</xdr:colOff>
      <xdr:row>58</xdr:row>
      <xdr:rowOff>145385</xdr:rowOff>
    </xdr:to>
    <xdr:cxnSp macro="">
      <xdr:nvCxnSpPr>
        <xdr:cNvPr id="316" name="直線コネクタ 315"/>
        <xdr:cNvCxnSpPr/>
      </xdr:nvCxnSpPr>
      <xdr:spPr>
        <a:xfrm>
          <a:off x="16929100" y="10089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15905</xdr:rowOff>
    </xdr:from>
    <xdr:to>
      <xdr:col>24</xdr:col>
      <xdr:colOff>558800</xdr:colOff>
      <xdr:row>66</xdr:row>
      <xdr:rowOff>66463</xdr:rowOff>
    </xdr:to>
    <xdr:cxnSp macro="">
      <xdr:nvCxnSpPr>
        <xdr:cNvPr id="317" name="直線コネクタ 316"/>
        <xdr:cNvCxnSpPr/>
      </xdr:nvCxnSpPr>
      <xdr:spPr>
        <a:xfrm>
          <a:off x="16179800" y="11331605"/>
          <a:ext cx="8382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3283</xdr:rowOff>
    </xdr:from>
    <xdr:ext cx="762000" cy="259045"/>
    <xdr:sp macro="" textlink="">
      <xdr:nvSpPr>
        <xdr:cNvPr id="318" name="定員管理の状況平均値テキスト"/>
        <xdr:cNvSpPr txBox="1"/>
      </xdr:nvSpPr>
      <xdr:spPr>
        <a:xfrm>
          <a:off x="17106900" y="104617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158206</xdr:rowOff>
    </xdr:from>
    <xdr:to>
      <xdr:col>24</xdr:col>
      <xdr:colOff>609600</xdr:colOff>
      <xdr:row>62</xdr:row>
      <xdr:rowOff>88356</xdr:rowOff>
    </xdr:to>
    <xdr:sp macro="" textlink="">
      <xdr:nvSpPr>
        <xdr:cNvPr id="319" name="フローチャート : 判断 318"/>
        <xdr:cNvSpPr/>
      </xdr:nvSpPr>
      <xdr:spPr>
        <a:xfrm>
          <a:off x="169672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15905</xdr:rowOff>
    </xdr:from>
    <xdr:to>
      <xdr:col>23</xdr:col>
      <xdr:colOff>406400</xdr:colOff>
      <xdr:row>66</xdr:row>
      <xdr:rowOff>69910</xdr:rowOff>
    </xdr:to>
    <xdr:cxnSp macro="">
      <xdr:nvCxnSpPr>
        <xdr:cNvPr id="320" name="直線コネクタ 319"/>
        <xdr:cNvCxnSpPr/>
      </xdr:nvCxnSpPr>
      <xdr:spPr>
        <a:xfrm flipV="1">
          <a:off x="15290800" y="11331605"/>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154759</xdr:rowOff>
    </xdr:from>
    <xdr:to>
      <xdr:col>23</xdr:col>
      <xdr:colOff>457200</xdr:colOff>
      <xdr:row>62</xdr:row>
      <xdr:rowOff>84909</xdr:rowOff>
    </xdr:to>
    <xdr:sp macro="" textlink="">
      <xdr:nvSpPr>
        <xdr:cNvPr id="321" name="フローチャート : 判断 320"/>
        <xdr:cNvSpPr/>
      </xdr:nvSpPr>
      <xdr:spPr>
        <a:xfrm>
          <a:off x="16129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95086</xdr:rowOff>
    </xdr:from>
    <xdr:ext cx="736600" cy="259045"/>
    <xdr:sp macro="" textlink="">
      <xdr:nvSpPr>
        <xdr:cNvPr id="322" name="テキスト ボックス 321"/>
        <xdr:cNvSpPr txBox="1"/>
      </xdr:nvSpPr>
      <xdr:spPr>
        <a:xfrm>
          <a:off x="15798800" y="1038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69910</xdr:rowOff>
    </xdr:from>
    <xdr:to>
      <xdr:col>22</xdr:col>
      <xdr:colOff>203200</xdr:colOff>
      <xdr:row>66</xdr:row>
      <xdr:rowOff>91742</xdr:rowOff>
    </xdr:to>
    <xdr:cxnSp macro="">
      <xdr:nvCxnSpPr>
        <xdr:cNvPr id="323" name="直線コネクタ 322"/>
        <xdr:cNvCxnSpPr/>
      </xdr:nvCxnSpPr>
      <xdr:spPr>
        <a:xfrm flipV="1">
          <a:off x="14401800" y="11385610"/>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159355</xdr:rowOff>
    </xdr:from>
    <xdr:to>
      <xdr:col>22</xdr:col>
      <xdr:colOff>254000</xdr:colOff>
      <xdr:row>62</xdr:row>
      <xdr:rowOff>89505</xdr:rowOff>
    </xdr:to>
    <xdr:sp macro="" textlink="">
      <xdr:nvSpPr>
        <xdr:cNvPr id="324" name="フローチャート : 判断 323"/>
        <xdr:cNvSpPr/>
      </xdr:nvSpPr>
      <xdr:spPr>
        <a:xfrm>
          <a:off x="15240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99682</xdr:rowOff>
    </xdr:from>
    <xdr:ext cx="762000" cy="259045"/>
    <xdr:sp macro="" textlink="">
      <xdr:nvSpPr>
        <xdr:cNvPr id="325" name="テキスト ボックス 324"/>
        <xdr:cNvSpPr txBox="1"/>
      </xdr:nvSpPr>
      <xdr:spPr>
        <a:xfrm>
          <a:off x="14909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87146</xdr:rowOff>
    </xdr:from>
    <xdr:to>
      <xdr:col>21</xdr:col>
      <xdr:colOff>0</xdr:colOff>
      <xdr:row>66</xdr:row>
      <xdr:rowOff>91742</xdr:rowOff>
    </xdr:to>
    <xdr:cxnSp macro="">
      <xdr:nvCxnSpPr>
        <xdr:cNvPr id="326" name="直線コネクタ 325"/>
        <xdr:cNvCxnSpPr/>
      </xdr:nvCxnSpPr>
      <xdr:spPr>
        <a:xfrm>
          <a:off x="13512800" y="1140284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168547</xdr:rowOff>
    </xdr:from>
    <xdr:to>
      <xdr:col>21</xdr:col>
      <xdr:colOff>50800</xdr:colOff>
      <xdr:row>62</xdr:row>
      <xdr:rowOff>98697</xdr:rowOff>
    </xdr:to>
    <xdr:sp macro="" textlink="">
      <xdr:nvSpPr>
        <xdr:cNvPr id="327" name="フローチャート : 判断 326"/>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108874</xdr:rowOff>
    </xdr:from>
    <xdr:ext cx="762000" cy="259045"/>
    <xdr:sp macro="" textlink="">
      <xdr:nvSpPr>
        <xdr:cNvPr id="328" name="テキスト ボックス 327"/>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2842</xdr:rowOff>
    </xdr:from>
    <xdr:to>
      <xdr:col>19</xdr:col>
      <xdr:colOff>533400</xdr:colOff>
      <xdr:row>62</xdr:row>
      <xdr:rowOff>104442</xdr:rowOff>
    </xdr:to>
    <xdr:sp macro="" textlink="">
      <xdr:nvSpPr>
        <xdr:cNvPr id="329" name="フローチャート : 判断 328"/>
        <xdr:cNvSpPr/>
      </xdr:nvSpPr>
      <xdr:spPr>
        <a:xfrm>
          <a:off x="13462000" y="1063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114619</xdr:rowOff>
    </xdr:from>
    <xdr:ext cx="762000" cy="259045"/>
    <xdr:sp macro="" textlink="">
      <xdr:nvSpPr>
        <xdr:cNvPr id="330" name="テキスト ボックス 329"/>
        <xdr:cNvSpPr txBox="1"/>
      </xdr:nvSpPr>
      <xdr:spPr>
        <a:xfrm>
          <a:off x="13131800" y="1040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15663</xdr:rowOff>
    </xdr:from>
    <xdr:to>
      <xdr:col>24</xdr:col>
      <xdr:colOff>609600</xdr:colOff>
      <xdr:row>66</xdr:row>
      <xdr:rowOff>117263</xdr:rowOff>
    </xdr:to>
    <xdr:sp macro="" textlink="">
      <xdr:nvSpPr>
        <xdr:cNvPr id="336" name="円/楕円 335"/>
        <xdr:cNvSpPr/>
      </xdr:nvSpPr>
      <xdr:spPr>
        <a:xfrm>
          <a:off x="169672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159190</xdr:rowOff>
    </xdr:from>
    <xdr:ext cx="762000" cy="259045"/>
    <xdr:sp macro="" textlink="">
      <xdr:nvSpPr>
        <xdr:cNvPr id="337" name="定員管理の状況該当値テキスト"/>
        <xdr:cNvSpPr txBox="1"/>
      </xdr:nvSpPr>
      <xdr:spPr>
        <a:xfrm>
          <a:off x="17106900" y="113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15.61</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136555</xdr:rowOff>
    </xdr:from>
    <xdr:to>
      <xdr:col>23</xdr:col>
      <xdr:colOff>457200</xdr:colOff>
      <xdr:row>66</xdr:row>
      <xdr:rowOff>66705</xdr:rowOff>
    </xdr:to>
    <xdr:sp macro="" textlink="">
      <xdr:nvSpPr>
        <xdr:cNvPr id="338" name="円/楕円 337"/>
        <xdr:cNvSpPr/>
      </xdr:nvSpPr>
      <xdr:spPr>
        <a:xfrm>
          <a:off x="16129000" y="1128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51482</xdr:rowOff>
    </xdr:from>
    <xdr:ext cx="736600" cy="259045"/>
    <xdr:sp macro="" textlink="">
      <xdr:nvSpPr>
        <xdr:cNvPr id="339" name="テキスト ボックス 338"/>
        <xdr:cNvSpPr txBox="1"/>
      </xdr:nvSpPr>
      <xdr:spPr>
        <a:xfrm>
          <a:off x="15798800" y="11367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19110</xdr:rowOff>
    </xdr:from>
    <xdr:to>
      <xdr:col>22</xdr:col>
      <xdr:colOff>254000</xdr:colOff>
      <xdr:row>66</xdr:row>
      <xdr:rowOff>120710</xdr:rowOff>
    </xdr:to>
    <xdr:sp macro="" textlink="">
      <xdr:nvSpPr>
        <xdr:cNvPr id="340" name="円/楕円 339"/>
        <xdr:cNvSpPr/>
      </xdr:nvSpPr>
      <xdr:spPr>
        <a:xfrm>
          <a:off x="15240000" y="113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105487</xdr:rowOff>
    </xdr:from>
    <xdr:ext cx="762000" cy="259045"/>
    <xdr:sp macro="" textlink="">
      <xdr:nvSpPr>
        <xdr:cNvPr id="341" name="テキスト ボックス 340"/>
        <xdr:cNvSpPr txBox="1"/>
      </xdr:nvSpPr>
      <xdr:spPr>
        <a:xfrm>
          <a:off x="14909800" y="1142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15.64</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40942</xdr:rowOff>
    </xdr:from>
    <xdr:to>
      <xdr:col>21</xdr:col>
      <xdr:colOff>50800</xdr:colOff>
      <xdr:row>66</xdr:row>
      <xdr:rowOff>142542</xdr:rowOff>
    </xdr:to>
    <xdr:sp macro="" textlink="">
      <xdr:nvSpPr>
        <xdr:cNvPr id="342" name="円/楕円 341"/>
        <xdr:cNvSpPr/>
      </xdr:nvSpPr>
      <xdr:spPr>
        <a:xfrm>
          <a:off x="14351000" y="1135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127319</xdr:rowOff>
    </xdr:from>
    <xdr:ext cx="762000" cy="259045"/>
    <xdr:sp macro="" textlink="">
      <xdr:nvSpPr>
        <xdr:cNvPr id="343" name="テキスト ボックス 342"/>
        <xdr:cNvSpPr txBox="1"/>
      </xdr:nvSpPr>
      <xdr:spPr>
        <a:xfrm>
          <a:off x="14020800" y="1144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15.83</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36346</xdr:rowOff>
    </xdr:from>
    <xdr:to>
      <xdr:col>19</xdr:col>
      <xdr:colOff>533400</xdr:colOff>
      <xdr:row>66</xdr:row>
      <xdr:rowOff>137946</xdr:rowOff>
    </xdr:to>
    <xdr:sp macro="" textlink="">
      <xdr:nvSpPr>
        <xdr:cNvPr id="344" name="円/楕円 343"/>
        <xdr:cNvSpPr/>
      </xdr:nvSpPr>
      <xdr:spPr>
        <a:xfrm>
          <a:off x="13462000" y="1135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122723</xdr:rowOff>
    </xdr:from>
    <xdr:ext cx="762000" cy="259045"/>
    <xdr:sp macro="" textlink="">
      <xdr:nvSpPr>
        <xdr:cNvPr id="345" name="テキスト ボックス 344"/>
        <xdr:cNvSpPr txBox="1"/>
      </xdr:nvSpPr>
      <xdr:spPr>
        <a:xfrm>
          <a:off x="13131800" y="11438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交付税措置率の低い残債を中心に毎年度繰上償還を実施してきたため、合併直後に比べ大幅に改善しているが、合併算定替えの縮減等による普通交付税の減に伴い比率の上昇が予想される。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積極的な繰上償還や起債の抑制により比率上昇の抑制に努める。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156464</xdr:rowOff>
    </xdr:from>
    <xdr:to>
      <xdr:col>24</xdr:col>
      <xdr:colOff>558800</xdr:colOff>
      <xdr:row>45</xdr:row>
      <xdr:rowOff>17780</xdr:rowOff>
    </xdr:to>
    <xdr:cxnSp macro="">
      <xdr:nvCxnSpPr>
        <xdr:cNvPr id="372" name="直線コネクタ 371"/>
        <xdr:cNvCxnSpPr/>
      </xdr:nvCxnSpPr>
      <xdr:spPr>
        <a:xfrm flipV="1">
          <a:off x="17018000" y="6328664"/>
          <a:ext cx="0" cy="1404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161307</xdr:rowOff>
    </xdr:from>
    <xdr:ext cx="762000" cy="259045"/>
    <xdr:sp macro="" textlink="">
      <xdr:nvSpPr>
        <xdr:cNvPr id="373" name="公債費負担の状況最小値テキスト"/>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24</xdr:col>
      <xdr:colOff>469900</xdr:colOff>
      <xdr:row>45</xdr:row>
      <xdr:rowOff>17780</xdr:rowOff>
    </xdr:from>
    <xdr:to>
      <xdr:col>24</xdr:col>
      <xdr:colOff>647700</xdr:colOff>
      <xdr:row>45</xdr:row>
      <xdr:rowOff>17780</xdr:rowOff>
    </xdr:to>
    <xdr:cxnSp macro="">
      <xdr:nvCxnSpPr>
        <xdr:cNvPr id="374" name="直線コネクタ 373"/>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71391</xdr:rowOff>
    </xdr:from>
    <xdr:ext cx="762000" cy="259045"/>
    <xdr:sp macro="" textlink="">
      <xdr:nvSpPr>
        <xdr:cNvPr id="375" name="公債費負担の状況最大値テキスト"/>
        <xdr:cNvSpPr txBox="1"/>
      </xdr:nvSpPr>
      <xdr:spPr>
        <a:xfrm>
          <a:off x="171069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156464</xdr:rowOff>
    </xdr:from>
    <xdr:to>
      <xdr:col>24</xdr:col>
      <xdr:colOff>647700</xdr:colOff>
      <xdr:row>36</xdr:row>
      <xdr:rowOff>156464</xdr:rowOff>
    </xdr:to>
    <xdr:cxnSp macro="">
      <xdr:nvCxnSpPr>
        <xdr:cNvPr id="376" name="直線コネクタ 375"/>
        <xdr:cNvCxnSpPr/>
      </xdr:nvCxnSpPr>
      <xdr:spPr>
        <a:xfrm>
          <a:off x="16929100" y="632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168402</xdr:rowOff>
    </xdr:from>
    <xdr:to>
      <xdr:col>24</xdr:col>
      <xdr:colOff>558800</xdr:colOff>
      <xdr:row>38</xdr:row>
      <xdr:rowOff>11430</xdr:rowOff>
    </xdr:to>
    <xdr:cxnSp macro="">
      <xdr:nvCxnSpPr>
        <xdr:cNvPr id="377" name="直線コネクタ 376"/>
        <xdr:cNvCxnSpPr/>
      </xdr:nvCxnSpPr>
      <xdr:spPr>
        <a:xfrm flipV="1">
          <a:off x="16179800" y="651205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106570</xdr:rowOff>
    </xdr:from>
    <xdr:ext cx="762000" cy="259045"/>
    <xdr:sp macro="" textlink="">
      <xdr:nvSpPr>
        <xdr:cNvPr id="378" name="公債費負担の状況平均値テキスト"/>
        <xdr:cNvSpPr txBox="1"/>
      </xdr:nvSpPr>
      <xdr:spPr>
        <a:xfrm>
          <a:off x="17106900" y="6450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134493</xdr:rowOff>
    </xdr:from>
    <xdr:to>
      <xdr:col>24</xdr:col>
      <xdr:colOff>609600</xdr:colOff>
      <xdr:row>38</xdr:row>
      <xdr:rowOff>64643</xdr:rowOff>
    </xdr:to>
    <xdr:sp macro="" textlink="">
      <xdr:nvSpPr>
        <xdr:cNvPr id="379" name="フローチャート : 判断 378"/>
        <xdr:cNvSpPr/>
      </xdr:nvSpPr>
      <xdr:spPr>
        <a:xfrm>
          <a:off x="16967200" y="647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11430</xdr:rowOff>
    </xdr:from>
    <xdr:to>
      <xdr:col>23</xdr:col>
      <xdr:colOff>406400</xdr:colOff>
      <xdr:row>38</xdr:row>
      <xdr:rowOff>21082</xdr:rowOff>
    </xdr:to>
    <xdr:cxnSp macro="">
      <xdr:nvCxnSpPr>
        <xdr:cNvPr id="380" name="直線コネクタ 379"/>
        <xdr:cNvCxnSpPr/>
      </xdr:nvCxnSpPr>
      <xdr:spPr>
        <a:xfrm flipV="1">
          <a:off x="15290800" y="652653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156210</xdr:rowOff>
    </xdr:from>
    <xdr:to>
      <xdr:col>23</xdr:col>
      <xdr:colOff>457200</xdr:colOff>
      <xdr:row>38</xdr:row>
      <xdr:rowOff>86360</xdr:rowOff>
    </xdr:to>
    <xdr:sp macro="" textlink="">
      <xdr:nvSpPr>
        <xdr:cNvPr id="381" name="フローチャート : 判断 380"/>
        <xdr:cNvSpPr/>
      </xdr:nvSpPr>
      <xdr:spPr>
        <a:xfrm>
          <a:off x="16129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382" name="テキスト ボックス 381"/>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21082</xdr:rowOff>
    </xdr:from>
    <xdr:to>
      <xdr:col>22</xdr:col>
      <xdr:colOff>203200</xdr:colOff>
      <xdr:row>38</xdr:row>
      <xdr:rowOff>35560</xdr:rowOff>
    </xdr:to>
    <xdr:cxnSp macro="">
      <xdr:nvCxnSpPr>
        <xdr:cNvPr id="383" name="直線コネクタ 382"/>
        <xdr:cNvCxnSpPr/>
      </xdr:nvCxnSpPr>
      <xdr:spPr>
        <a:xfrm flipV="1">
          <a:off x="14401800" y="653618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4064</xdr:rowOff>
    </xdr:from>
    <xdr:to>
      <xdr:col>22</xdr:col>
      <xdr:colOff>254000</xdr:colOff>
      <xdr:row>38</xdr:row>
      <xdr:rowOff>105664</xdr:rowOff>
    </xdr:to>
    <xdr:sp macro="" textlink="">
      <xdr:nvSpPr>
        <xdr:cNvPr id="384" name="フローチャート : 判断 383"/>
        <xdr:cNvSpPr/>
      </xdr:nvSpPr>
      <xdr:spPr>
        <a:xfrm>
          <a:off x="15240000" y="65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90441</xdr:rowOff>
    </xdr:from>
    <xdr:ext cx="762000" cy="259045"/>
    <xdr:sp macro="" textlink="">
      <xdr:nvSpPr>
        <xdr:cNvPr id="385" name="テキスト ボックス 384"/>
        <xdr:cNvSpPr txBox="1"/>
      </xdr:nvSpPr>
      <xdr:spPr>
        <a:xfrm>
          <a:off x="14909800" y="660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35560</xdr:rowOff>
    </xdr:from>
    <xdr:to>
      <xdr:col>21</xdr:col>
      <xdr:colOff>0</xdr:colOff>
      <xdr:row>38</xdr:row>
      <xdr:rowOff>54864</xdr:rowOff>
    </xdr:to>
    <xdr:cxnSp macro="">
      <xdr:nvCxnSpPr>
        <xdr:cNvPr id="386" name="直線コネクタ 385"/>
        <xdr:cNvCxnSpPr/>
      </xdr:nvCxnSpPr>
      <xdr:spPr>
        <a:xfrm flipV="1">
          <a:off x="13512800" y="65506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28194</xdr:rowOff>
    </xdr:from>
    <xdr:to>
      <xdr:col>21</xdr:col>
      <xdr:colOff>50800</xdr:colOff>
      <xdr:row>38</xdr:row>
      <xdr:rowOff>129794</xdr:rowOff>
    </xdr:to>
    <xdr:sp macro="" textlink="">
      <xdr:nvSpPr>
        <xdr:cNvPr id="387" name="フローチャート : 判断 386"/>
        <xdr:cNvSpPr/>
      </xdr:nvSpPr>
      <xdr:spPr>
        <a:xfrm>
          <a:off x="14351000" y="654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114571</xdr:rowOff>
    </xdr:from>
    <xdr:ext cx="762000" cy="259045"/>
    <xdr:sp macro="" textlink="">
      <xdr:nvSpPr>
        <xdr:cNvPr id="388" name="テキスト ボックス 387"/>
        <xdr:cNvSpPr txBox="1"/>
      </xdr:nvSpPr>
      <xdr:spPr>
        <a:xfrm>
          <a:off x="14020800" y="6629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49911</xdr:rowOff>
    </xdr:from>
    <xdr:to>
      <xdr:col>19</xdr:col>
      <xdr:colOff>533400</xdr:colOff>
      <xdr:row>38</xdr:row>
      <xdr:rowOff>151511</xdr:rowOff>
    </xdr:to>
    <xdr:sp macro="" textlink="">
      <xdr:nvSpPr>
        <xdr:cNvPr id="389" name="フローチャート : 判断 388"/>
        <xdr:cNvSpPr/>
      </xdr:nvSpPr>
      <xdr:spPr>
        <a:xfrm>
          <a:off x="13462000" y="656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136288</xdr:rowOff>
    </xdr:from>
    <xdr:ext cx="762000" cy="259045"/>
    <xdr:sp macro="" textlink="">
      <xdr:nvSpPr>
        <xdr:cNvPr id="390" name="テキスト ボックス 389"/>
        <xdr:cNvSpPr txBox="1"/>
      </xdr:nvSpPr>
      <xdr:spPr>
        <a:xfrm>
          <a:off x="13131800" y="6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117602</xdr:rowOff>
    </xdr:from>
    <xdr:to>
      <xdr:col>24</xdr:col>
      <xdr:colOff>609600</xdr:colOff>
      <xdr:row>38</xdr:row>
      <xdr:rowOff>47752</xdr:rowOff>
    </xdr:to>
    <xdr:sp macro="" textlink="">
      <xdr:nvSpPr>
        <xdr:cNvPr id="396" name="円/楕円 395"/>
        <xdr:cNvSpPr/>
      </xdr:nvSpPr>
      <xdr:spPr>
        <a:xfrm>
          <a:off x="169672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134129</xdr:rowOff>
    </xdr:from>
    <xdr:ext cx="762000" cy="259045"/>
    <xdr:sp macro="" textlink="">
      <xdr:nvSpPr>
        <xdr:cNvPr id="397" name="公債費負担の状況該当値テキスト"/>
        <xdr:cNvSpPr txBox="1"/>
      </xdr:nvSpPr>
      <xdr:spPr>
        <a:xfrm>
          <a:off x="17106900" y="630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132080</xdr:rowOff>
    </xdr:from>
    <xdr:to>
      <xdr:col>23</xdr:col>
      <xdr:colOff>457200</xdr:colOff>
      <xdr:row>38</xdr:row>
      <xdr:rowOff>62230</xdr:rowOff>
    </xdr:to>
    <xdr:sp macro="" textlink="">
      <xdr:nvSpPr>
        <xdr:cNvPr id="398" name="円/楕円 397"/>
        <xdr:cNvSpPr/>
      </xdr:nvSpPr>
      <xdr:spPr>
        <a:xfrm>
          <a:off x="16129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72407</xdr:rowOff>
    </xdr:from>
    <xdr:ext cx="736600" cy="259045"/>
    <xdr:sp macro="" textlink="">
      <xdr:nvSpPr>
        <xdr:cNvPr id="399" name="テキスト ボックス 398"/>
        <xdr:cNvSpPr txBox="1"/>
      </xdr:nvSpPr>
      <xdr:spPr>
        <a:xfrm>
          <a:off x="15798800" y="624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141732</xdr:rowOff>
    </xdr:from>
    <xdr:to>
      <xdr:col>22</xdr:col>
      <xdr:colOff>254000</xdr:colOff>
      <xdr:row>38</xdr:row>
      <xdr:rowOff>71882</xdr:rowOff>
    </xdr:to>
    <xdr:sp macro="" textlink="">
      <xdr:nvSpPr>
        <xdr:cNvPr id="400" name="円/楕円 399"/>
        <xdr:cNvSpPr/>
      </xdr:nvSpPr>
      <xdr:spPr>
        <a:xfrm>
          <a:off x="15240000" y="64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82059</xdr:rowOff>
    </xdr:from>
    <xdr:ext cx="762000" cy="259045"/>
    <xdr:sp macro="" textlink="">
      <xdr:nvSpPr>
        <xdr:cNvPr id="401" name="テキスト ボックス 400"/>
        <xdr:cNvSpPr txBox="1"/>
      </xdr:nvSpPr>
      <xdr:spPr>
        <a:xfrm>
          <a:off x="14909800" y="6254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156210</xdr:rowOff>
    </xdr:from>
    <xdr:to>
      <xdr:col>21</xdr:col>
      <xdr:colOff>50800</xdr:colOff>
      <xdr:row>38</xdr:row>
      <xdr:rowOff>86360</xdr:rowOff>
    </xdr:to>
    <xdr:sp macro="" textlink="">
      <xdr:nvSpPr>
        <xdr:cNvPr id="402" name="円/楕円 401"/>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96537</xdr:rowOff>
    </xdr:from>
    <xdr:ext cx="762000" cy="259045"/>
    <xdr:sp macro="" textlink="">
      <xdr:nvSpPr>
        <xdr:cNvPr id="403" name="テキスト ボックス 402"/>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4064</xdr:rowOff>
    </xdr:from>
    <xdr:to>
      <xdr:col>19</xdr:col>
      <xdr:colOff>533400</xdr:colOff>
      <xdr:row>38</xdr:row>
      <xdr:rowOff>105664</xdr:rowOff>
    </xdr:to>
    <xdr:sp macro="" textlink="">
      <xdr:nvSpPr>
        <xdr:cNvPr id="404" name="円/楕円 403"/>
        <xdr:cNvSpPr/>
      </xdr:nvSpPr>
      <xdr:spPr>
        <a:xfrm>
          <a:off x="13462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115841</xdr:rowOff>
    </xdr:from>
    <xdr:ext cx="762000" cy="259045"/>
    <xdr:sp macro="" textlink="">
      <xdr:nvSpPr>
        <xdr:cNvPr id="405" name="テキスト ボックス 404"/>
        <xdr:cNvSpPr txBox="1"/>
      </xdr:nvSpPr>
      <xdr:spPr>
        <a:xfrm>
          <a:off x="13131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の繰上償還の実施及び起債の抑制による地方債現在高の減等により、年々改善されているが、今後は新病院建設等よる地方債残高の増や普通交付税の減額による標準財政規模の大幅な減が見込まれるため、比率の上昇が予想さ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積極的な繰上償還による地方債残高増額の抑制や職員数の削減による退職手当負担金の減少を図り、比率上昇の抑制に努める。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55414</xdr:rowOff>
    </xdr:to>
    <xdr:cxnSp macro="">
      <xdr:nvCxnSpPr>
        <xdr:cNvPr id="434" name="直線コネクタ 433"/>
        <xdr:cNvCxnSpPr/>
      </xdr:nvCxnSpPr>
      <xdr:spPr>
        <a:xfrm flipV="1">
          <a:off x="17018000" y="2370667"/>
          <a:ext cx="0" cy="1456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27491</xdr:rowOff>
    </xdr:from>
    <xdr:ext cx="762000" cy="259045"/>
    <xdr:sp macro="" textlink="">
      <xdr:nvSpPr>
        <xdr:cNvPr id="435" name="将来負担の状況最小値テキスト"/>
        <xdr:cNvSpPr txBox="1"/>
      </xdr:nvSpPr>
      <xdr:spPr>
        <a:xfrm>
          <a:off x="17106900" y="379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724.4</a:t>
          </a:r>
          <a:endParaRPr kumimoji="1" lang="ja-JP" altLang="en-US" sz="1000" b="1">
            <a:latin typeface="ＭＳ Ｐゴシック"/>
          </a:endParaRPr>
        </a:p>
      </xdr:txBody>
    </xdr:sp>
    <xdr:clientData/>
  </xdr:oneCellAnchor>
  <xdr:twoCellAnchor>
    <xdr:from>
      <xdr:col>24</xdr:col>
      <xdr:colOff>469900</xdr:colOff>
      <xdr:row>22</xdr:row>
      <xdr:rowOff>55414</xdr:rowOff>
    </xdr:from>
    <xdr:to>
      <xdr:col>24</xdr:col>
      <xdr:colOff>647700</xdr:colOff>
      <xdr:row>22</xdr:row>
      <xdr:rowOff>55414</xdr:rowOff>
    </xdr:to>
    <xdr:cxnSp macro="">
      <xdr:nvCxnSpPr>
        <xdr:cNvPr id="436" name="直線コネクタ 435"/>
        <xdr:cNvCxnSpPr/>
      </xdr:nvCxnSpPr>
      <xdr:spPr>
        <a:xfrm>
          <a:off x="16929100" y="382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15409</xdr:rowOff>
    </xdr:from>
    <xdr:to>
      <xdr:col>24</xdr:col>
      <xdr:colOff>558800</xdr:colOff>
      <xdr:row>14</xdr:row>
      <xdr:rowOff>25866</xdr:rowOff>
    </xdr:to>
    <xdr:cxnSp macro="">
      <xdr:nvCxnSpPr>
        <xdr:cNvPr id="439" name="直線コネクタ 438"/>
        <xdr:cNvCxnSpPr/>
      </xdr:nvCxnSpPr>
      <xdr:spPr>
        <a:xfrm flipV="1">
          <a:off x="16179800" y="2415709"/>
          <a:ext cx="8382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13902</xdr:rowOff>
    </xdr:from>
    <xdr:ext cx="762000" cy="259045"/>
    <xdr:sp macro="" textlink="">
      <xdr:nvSpPr>
        <xdr:cNvPr id="440" name="将来負担の状況平均値テキスト"/>
        <xdr:cNvSpPr txBox="1"/>
      </xdr:nvSpPr>
      <xdr:spPr>
        <a:xfrm>
          <a:off x="17106900" y="2414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41825</xdr:rowOff>
    </xdr:from>
    <xdr:to>
      <xdr:col>24</xdr:col>
      <xdr:colOff>609600</xdr:colOff>
      <xdr:row>14</xdr:row>
      <xdr:rowOff>143425</xdr:rowOff>
    </xdr:to>
    <xdr:sp macro="" textlink="">
      <xdr:nvSpPr>
        <xdr:cNvPr id="441" name="フローチャート : 判断 440"/>
        <xdr:cNvSpPr/>
      </xdr:nvSpPr>
      <xdr:spPr>
        <a:xfrm>
          <a:off x="16967200" y="2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25866</xdr:rowOff>
    </xdr:from>
    <xdr:to>
      <xdr:col>23</xdr:col>
      <xdr:colOff>406400</xdr:colOff>
      <xdr:row>14</xdr:row>
      <xdr:rowOff>59245</xdr:rowOff>
    </xdr:to>
    <xdr:cxnSp macro="">
      <xdr:nvCxnSpPr>
        <xdr:cNvPr id="442" name="直線コネクタ 441"/>
        <xdr:cNvCxnSpPr/>
      </xdr:nvCxnSpPr>
      <xdr:spPr>
        <a:xfrm flipV="1">
          <a:off x="15290800" y="2426166"/>
          <a:ext cx="889000" cy="33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50874</xdr:rowOff>
    </xdr:from>
    <xdr:to>
      <xdr:col>23</xdr:col>
      <xdr:colOff>457200</xdr:colOff>
      <xdr:row>14</xdr:row>
      <xdr:rowOff>152474</xdr:rowOff>
    </xdr:to>
    <xdr:sp macro="" textlink="">
      <xdr:nvSpPr>
        <xdr:cNvPr id="443" name="フローチャート : 判断 442"/>
        <xdr:cNvSpPr/>
      </xdr:nvSpPr>
      <xdr:spPr>
        <a:xfrm>
          <a:off x="161290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137251</xdr:rowOff>
    </xdr:from>
    <xdr:ext cx="736600" cy="259045"/>
    <xdr:sp macro="" textlink="">
      <xdr:nvSpPr>
        <xdr:cNvPr id="444" name="テキスト ボックス 443"/>
        <xdr:cNvSpPr txBox="1"/>
      </xdr:nvSpPr>
      <xdr:spPr>
        <a:xfrm>
          <a:off x="15798800" y="253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59245</xdr:rowOff>
    </xdr:from>
    <xdr:to>
      <xdr:col>22</xdr:col>
      <xdr:colOff>203200</xdr:colOff>
      <xdr:row>14</xdr:row>
      <xdr:rowOff>99261</xdr:rowOff>
    </xdr:to>
    <xdr:cxnSp macro="">
      <xdr:nvCxnSpPr>
        <xdr:cNvPr id="445" name="直線コネクタ 444"/>
        <xdr:cNvCxnSpPr/>
      </xdr:nvCxnSpPr>
      <xdr:spPr>
        <a:xfrm flipV="1">
          <a:off x="14401800" y="2459545"/>
          <a:ext cx="889000" cy="4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72792</xdr:rowOff>
    </xdr:from>
    <xdr:to>
      <xdr:col>22</xdr:col>
      <xdr:colOff>254000</xdr:colOff>
      <xdr:row>15</xdr:row>
      <xdr:rowOff>2942</xdr:rowOff>
    </xdr:to>
    <xdr:sp macro="" textlink="">
      <xdr:nvSpPr>
        <xdr:cNvPr id="446" name="フローチャート : 判断 445"/>
        <xdr:cNvSpPr/>
      </xdr:nvSpPr>
      <xdr:spPr>
        <a:xfrm>
          <a:off x="15240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159169</xdr:rowOff>
    </xdr:from>
    <xdr:ext cx="762000" cy="259045"/>
    <xdr:sp macro="" textlink="">
      <xdr:nvSpPr>
        <xdr:cNvPr id="447" name="テキスト ボックス 446"/>
        <xdr:cNvSpPr txBox="1"/>
      </xdr:nvSpPr>
      <xdr:spPr>
        <a:xfrm>
          <a:off x="14909800" y="255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99261</xdr:rowOff>
    </xdr:from>
    <xdr:to>
      <xdr:col>21</xdr:col>
      <xdr:colOff>0</xdr:colOff>
      <xdr:row>14</xdr:row>
      <xdr:rowOff>135456</xdr:rowOff>
    </xdr:to>
    <xdr:cxnSp macro="">
      <xdr:nvCxnSpPr>
        <xdr:cNvPr id="448" name="直線コネクタ 447"/>
        <xdr:cNvCxnSpPr/>
      </xdr:nvCxnSpPr>
      <xdr:spPr>
        <a:xfrm flipV="1">
          <a:off x="13512800" y="249956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97123</xdr:rowOff>
    </xdr:from>
    <xdr:to>
      <xdr:col>21</xdr:col>
      <xdr:colOff>50800</xdr:colOff>
      <xdr:row>15</xdr:row>
      <xdr:rowOff>27273</xdr:rowOff>
    </xdr:to>
    <xdr:sp macro="" textlink="">
      <xdr:nvSpPr>
        <xdr:cNvPr id="449" name="フローチャート : 判断 448"/>
        <xdr:cNvSpPr/>
      </xdr:nvSpPr>
      <xdr:spPr>
        <a:xfrm>
          <a:off x="14351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12050</xdr:rowOff>
    </xdr:from>
    <xdr:ext cx="762000" cy="259045"/>
    <xdr:sp macro="" textlink="">
      <xdr:nvSpPr>
        <xdr:cNvPr id="450" name="テキスト ボックス 449"/>
        <xdr:cNvSpPr txBox="1"/>
      </xdr:nvSpPr>
      <xdr:spPr>
        <a:xfrm>
          <a:off x="14020800" y="258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123063</xdr:rowOff>
    </xdr:from>
    <xdr:to>
      <xdr:col>19</xdr:col>
      <xdr:colOff>533400</xdr:colOff>
      <xdr:row>15</xdr:row>
      <xdr:rowOff>53213</xdr:rowOff>
    </xdr:to>
    <xdr:sp macro="" textlink="">
      <xdr:nvSpPr>
        <xdr:cNvPr id="451" name="フローチャート : 判断 450"/>
        <xdr:cNvSpPr/>
      </xdr:nvSpPr>
      <xdr:spPr>
        <a:xfrm>
          <a:off x="13462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37990</xdr:rowOff>
    </xdr:from>
    <xdr:ext cx="762000" cy="259045"/>
    <xdr:sp macro="" textlink="">
      <xdr:nvSpPr>
        <xdr:cNvPr id="452" name="テキスト ボックス 451"/>
        <xdr:cNvSpPr txBox="1"/>
      </xdr:nvSpPr>
      <xdr:spPr>
        <a:xfrm>
          <a:off x="13131800" y="260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13</xdr:row>
      <xdr:rowOff>136059</xdr:rowOff>
    </xdr:from>
    <xdr:to>
      <xdr:col>24</xdr:col>
      <xdr:colOff>609600</xdr:colOff>
      <xdr:row>14</xdr:row>
      <xdr:rowOff>66209</xdr:rowOff>
    </xdr:to>
    <xdr:sp macro="" textlink="">
      <xdr:nvSpPr>
        <xdr:cNvPr id="458" name="円/楕円 457"/>
        <xdr:cNvSpPr/>
      </xdr:nvSpPr>
      <xdr:spPr>
        <a:xfrm>
          <a:off x="16967200" y="23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57336</xdr:rowOff>
    </xdr:from>
    <xdr:ext cx="762000" cy="259045"/>
    <xdr:sp macro="" textlink="">
      <xdr:nvSpPr>
        <xdr:cNvPr id="459" name="将来負担の状況該当値テキスト"/>
        <xdr:cNvSpPr txBox="1"/>
      </xdr:nvSpPr>
      <xdr:spPr>
        <a:xfrm>
          <a:off x="17106900" y="228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23</xdr:col>
      <xdr:colOff>355600</xdr:colOff>
      <xdr:row>13</xdr:row>
      <xdr:rowOff>146516</xdr:rowOff>
    </xdr:from>
    <xdr:to>
      <xdr:col>23</xdr:col>
      <xdr:colOff>457200</xdr:colOff>
      <xdr:row>14</xdr:row>
      <xdr:rowOff>76666</xdr:rowOff>
    </xdr:to>
    <xdr:sp macro="" textlink="">
      <xdr:nvSpPr>
        <xdr:cNvPr id="460" name="円/楕円 459"/>
        <xdr:cNvSpPr/>
      </xdr:nvSpPr>
      <xdr:spPr>
        <a:xfrm>
          <a:off x="16129000" y="237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86843</xdr:rowOff>
    </xdr:from>
    <xdr:ext cx="736600" cy="259045"/>
    <xdr:sp macro="" textlink="">
      <xdr:nvSpPr>
        <xdr:cNvPr id="461" name="テキスト ボックス 460"/>
        <xdr:cNvSpPr txBox="1"/>
      </xdr:nvSpPr>
      <xdr:spPr>
        <a:xfrm>
          <a:off x="15798800" y="2144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8445</xdr:rowOff>
    </xdr:from>
    <xdr:to>
      <xdr:col>22</xdr:col>
      <xdr:colOff>254000</xdr:colOff>
      <xdr:row>14</xdr:row>
      <xdr:rowOff>110045</xdr:rowOff>
    </xdr:to>
    <xdr:sp macro="" textlink="">
      <xdr:nvSpPr>
        <xdr:cNvPr id="462" name="円/楕円 461"/>
        <xdr:cNvSpPr/>
      </xdr:nvSpPr>
      <xdr:spPr>
        <a:xfrm>
          <a:off x="15240000" y="240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120222</xdr:rowOff>
    </xdr:from>
    <xdr:ext cx="762000" cy="259045"/>
    <xdr:sp macro="" textlink="">
      <xdr:nvSpPr>
        <xdr:cNvPr id="463" name="テキスト ボックス 462"/>
        <xdr:cNvSpPr txBox="1"/>
      </xdr:nvSpPr>
      <xdr:spPr>
        <a:xfrm>
          <a:off x="14909800" y="21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48461</xdr:rowOff>
    </xdr:from>
    <xdr:to>
      <xdr:col>21</xdr:col>
      <xdr:colOff>50800</xdr:colOff>
      <xdr:row>14</xdr:row>
      <xdr:rowOff>150061</xdr:rowOff>
    </xdr:to>
    <xdr:sp macro="" textlink="">
      <xdr:nvSpPr>
        <xdr:cNvPr id="464" name="円/楕円 463"/>
        <xdr:cNvSpPr/>
      </xdr:nvSpPr>
      <xdr:spPr>
        <a:xfrm>
          <a:off x="14351000" y="24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160238</xdr:rowOff>
    </xdr:from>
    <xdr:ext cx="762000" cy="259045"/>
    <xdr:sp macro="" textlink="">
      <xdr:nvSpPr>
        <xdr:cNvPr id="465" name="テキスト ボックス 464"/>
        <xdr:cNvSpPr txBox="1"/>
      </xdr:nvSpPr>
      <xdr:spPr>
        <a:xfrm>
          <a:off x="14020800" y="221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84656</xdr:rowOff>
    </xdr:from>
    <xdr:to>
      <xdr:col>19</xdr:col>
      <xdr:colOff>533400</xdr:colOff>
      <xdr:row>15</xdr:row>
      <xdr:rowOff>14806</xdr:rowOff>
    </xdr:to>
    <xdr:sp macro="" textlink="">
      <xdr:nvSpPr>
        <xdr:cNvPr id="466" name="円/楕円 465"/>
        <xdr:cNvSpPr/>
      </xdr:nvSpPr>
      <xdr:spPr>
        <a:xfrm>
          <a:off x="13462000" y="24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24983</xdr:rowOff>
    </xdr:from>
    <xdr:ext cx="762000" cy="259045"/>
    <xdr:sp macro="" textlink="">
      <xdr:nvSpPr>
        <xdr:cNvPr id="467" name="テキスト ボックス 466"/>
        <xdr:cNvSpPr txBox="1"/>
      </xdr:nvSpPr>
      <xdr:spPr>
        <a:xfrm>
          <a:off x="13131800" y="2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長崎県対馬市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33,000
32,865
708.63
37,100,977
36,435,347
409,458
19,302,230
46,745,918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22.4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類似団体と同程度の比率で推移しているが、人口当たりの職員数は類似団体に比べ大きく上回っており、計画的な職員数の削減による人件費の抑制を図る。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111760</xdr:rowOff>
    </xdr:from>
    <xdr:to>
      <xdr:col>7</xdr:col>
      <xdr:colOff>15875</xdr:colOff>
      <xdr:row>41</xdr:row>
      <xdr:rowOff>54610</xdr:rowOff>
    </xdr:to>
    <xdr:cxnSp macro="">
      <xdr:nvCxnSpPr>
        <xdr:cNvPr id="59" name="直線コネクタ 58"/>
        <xdr:cNvCxnSpPr/>
      </xdr:nvCxnSpPr>
      <xdr:spPr>
        <a:xfrm flipV="1">
          <a:off x="4826000" y="559816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26687</xdr:rowOff>
    </xdr:from>
    <xdr:ext cx="762000" cy="259045"/>
    <xdr:sp macro="" textlink="">
      <xdr:nvSpPr>
        <xdr:cNvPr id="62"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32</xdr:row>
      <xdr:rowOff>111760</xdr:rowOff>
    </xdr:from>
    <xdr:to>
      <xdr:col>7</xdr:col>
      <xdr:colOff>104775</xdr:colOff>
      <xdr:row>32</xdr:row>
      <xdr:rowOff>111760</xdr:rowOff>
    </xdr:to>
    <xdr:cxnSp macro="">
      <xdr:nvCxnSpPr>
        <xdr:cNvPr id="63" name="直線コネクタ 62"/>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88900</xdr:rowOff>
    </xdr:from>
    <xdr:to>
      <xdr:col>7</xdr:col>
      <xdr:colOff>15875</xdr:colOff>
      <xdr:row>37</xdr:row>
      <xdr:rowOff>1270</xdr:rowOff>
    </xdr:to>
    <xdr:cxnSp macro="">
      <xdr:nvCxnSpPr>
        <xdr:cNvPr id="64" name="直線コネクタ 63"/>
        <xdr:cNvCxnSpPr/>
      </xdr:nvCxnSpPr>
      <xdr:spPr>
        <a:xfrm flipV="1">
          <a:off x="3987800" y="62611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1270</xdr:rowOff>
    </xdr:from>
    <xdr:to>
      <xdr:col>5</xdr:col>
      <xdr:colOff>549275</xdr:colOff>
      <xdr:row>37</xdr:row>
      <xdr:rowOff>16510</xdr:rowOff>
    </xdr:to>
    <xdr:cxnSp macro="">
      <xdr:nvCxnSpPr>
        <xdr:cNvPr id="67" name="直線コネクタ 66"/>
        <xdr:cNvCxnSpPr/>
      </xdr:nvCxnSpPr>
      <xdr:spPr>
        <a:xfrm flipV="1">
          <a:off x="3098800" y="634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68" name="フローチャート : 判断 67"/>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69" name="テキスト ボックス 68"/>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16510</xdr:rowOff>
    </xdr:from>
    <xdr:to>
      <xdr:col>4</xdr:col>
      <xdr:colOff>346075</xdr:colOff>
      <xdr:row>37</xdr:row>
      <xdr:rowOff>39370</xdr:rowOff>
    </xdr:to>
    <xdr:cxnSp macro="">
      <xdr:nvCxnSpPr>
        <xdr:cNvPr id="70" name="直線コネクタ 69"/>
        <xdr:cNvCxnSpPr/>
      </xdr:nvCxnSpPr>
      <xdr:spPr>
        <a:xfrm flipV="1">
          <a:off x="2209800" y="6360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152400</xdr:rowOff>
    </xdr:from>
    <xdr:to>
      <xdr:col>4</xdr:col>
      <xdr:colOff>396875</xdr:colOff>
      <xdr:row>37</xdr:row>
      <xdr:rowOff>82550</xdr:rowOff>
    </xdr:to>
    <xdr:sp macro="" textlink="">
      <xdr:nvSpPr>
        <xdr:cNvPr id="71" name="フローチャート : 判断 70"/>
        <xdr:cNvSpPr/>
      </xdr:nvSpPr>
      <xdr:spPr>
        <a:xfrm>
          <a:off x="3048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67327</xdr:rowOff>
    </xdr:from>
    <xdr:ext cx="762000" cy="259045"/>
    <xdr:sp macro="" textlink="">
      <xdr:nvSpPr>
        <xdr:cNvPr id="72" name="テキスト ボックス 71"/>
        <xdr:cNvSpPr txBox="1"/>
      </xdr:nvSpPr>
      <xdr:spPr>
        <a:xfrm>
          <a:off x="2717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39370</xdr:rowOff>
    </xdr:to>
    <xdr:cxnSp macro="">
      <xdr:nvCxnSpPr>
        <xdr:cNvPr id="73" name="直線コネクタ 72"/>
        <xdr:cNvCxnSpPr/>
      </xdr:nvCxnSpPr>
      <xdr:spPr>
        <a:xfrm>
          <a:off x="1320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11430</xdr:rowOff>
    </xdr:from>
    <xdr:to>
      <xdr:col>3</xdr:col>
      <xdr:colOff>193675</xdr:colOff>
      <xdr:row>37</xdr:row>
      <xdr:rowOff>113030</xdr:rowOff>
    </xdr:to>
    <xdr:sp macro="" textlink="">
      <xdr:nvSpPr>
        <xdr:cNvPr id="74" name="フローチャート : 判断 73"/>
        <xdr:cNvSpPr/>
      </xdr:nvSpPr>
      <xdr:spPr>
        <a:xfrm>
          <a:off x="2159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97807</xdr:rowOff>
    </xdr:from>
    <xdr:ext cx="762000" cy="259045"/>
    <xdr:sp macro="" textlink="">
      <xdr:nvSpPr>
        <xdr:cNvPr id="75" name="テキスト ボックス 74"/>
        <xdr:cNvSpPr txBox="1"/>
      </xdr:nvSpPr>
      <xdr:spPr>
        <a:xfrm>
          <a:off x="1828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6" name="フローチャート : 判断 75"/>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44467</xdr:rowOff>
    </xdr:from>
    <xdr:ext cx="762000" cy="259045"/>
    <xdr:sp macro="" textlink="">
      <xdr:nvSpPr>
        <xdr:cNvPr id="77" name="テキスト ボックス 76"/>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83" name="円/楕円 82"/>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54627</xdr:rowOff>
    </xdr:from>
    <xdr:ext cx="762000" cy="259045"/>
    <xdr:sp macro="" textlink="">
      <xdr:nvSpPr>
        <xdr:cNvPr id="84"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121920</xdr:rowOff>
    </xdr:from>
    <xdr:to>
      <xdr:col>5</xdr:col>
      <xdr:colOff>600075</xdr:colOff>
      <xdr:row>37</xdr:row>
      <xdr:rowOff>52070</xdr:rowOff>
    </xdr:to>
    <xdr:sp macro="" textlink="">
      <xdr:nvSpPr>
        <xdr:cNvPr id="85" name="円/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86" name="テキスト ボックス 85"/>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7" name="円/楕円 86"/>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77487</xdr:rowOff>
    </xdr:from>
    <xdr:ext cx="762000" cy="259045"/>
    <xdr:sp macro="" textlink="">
      <xdr:nvSpPr>
        <xdr:cNvPr id="88" name="テキスト ボックス 87"/>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160020</xdr:rowOff>
    </xdr:from>
    <xdr:to>
      <xdr:col>3</xdr:col>
      <xdr:colOff>193675</xdr:colOff>
      <xdr:row>37</xdr:row>
      <xdr:rowOff>90170</xdr:rowOff>
    </xdr:to>
    <xdr:sp macro="" textlink="">
      <xdr:nvSpPr>
        <xdr:cNvPr id="89" name="円/楕円 88"/>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100347</xdr:rowOff>
    </xdr:from>
    <xdr:ext cx="762000" cy="259045"/>
    <xdr:sp macro="" textlink="">
      <xdr:nvSpPr>
        <xdr:cNvPr id="90" name="テキスト ボックス 89"/>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91" name="円/楕円 90"/>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39387</xdr:rowOff>
    </xdr:from>
    <xdr:ext cx="762000" cy="259045"/>
    <xdr:sp macro="" textlink="">
      <xdr:nvSpPr>
        <xdr:cNvPr id="92" name="テキスト ボックス 91"/>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b="0" i="0" baseline="0">
              <a:solidFill>
                <a:schemeClr val="dk1"/>
              </a:solidFill>
              <a:effectLst/>
              <a:latin typeface="+mn-lt"/>
              <a:ea typeface="+mn-ea"/>
              <a:cs typeface="+mn-cs"/>
            </a:rPr>
            <a:t>　合併以降、物件費の削減にも努めてきたが、旅費、燃料費、ごみ収集に係る委託料、スクールバス運行委託料等、地理的要因により行政運営に係る物件費は、他の団体に比べどうしても割高となる。</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普通交付税の減額等により経常一般財源が減る中で、これまでと同様の行政運営では財政の硬直化は避けられない。</a:t>
          </a:r>
          <a:endParaRPr lang="ja-JP" altLang="ja-JP" sz="1200">
            <a:effectLst/>
          </a:endParaRPr>
        </a:p>
        <a:p>
          <a:pPr eaLnBrk="1" fontAlgn="auto" latinLnBrk="0" hangingPunct="1"/>
          <a:r>
            <a:rPr kumimoji="1" lang="ja-JP" altLang="ja-JP" sz="1200" b="0" i="0" baseline="0">
              <a:solidFill>
                <a:schemeClr val="dk1"/>
              </a:solidFill>
              <a:effectLst/>
              <a:latin typeface="+mn-lt"/>
              <a:ea typeface="+mn-ea"/>
              <a:cs typeface="+mn-cs"/>
            </a:rPr>
            <a:t>　合理的な施設の統廃合等を計画的に進め、行政コストの削減を図る。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88900</xdr:rowOff>
    </xdr:from>
    <xdr:to>
      <xdr:col>24</xdr:col>
      <xdr:colOff>31750</xdr:colOff>
      <xdr:row>21</xdr:row>
      <xdr:rowOff>58964</xdr:rowOff>
    </xdr:to>
    <xdr:cxnSp macro="">
      <xdr:nvCxnSpPr>
        <xdr:cNvPr id="122" name="直線コネクタ 121"/>
        <xdr:cNvCxnSpPr/>
      </xdr:nvCxnSpPr>
      <xdr:spPr>
        <a:xfrm flipV="1">
          <a:off x="16510000" y="21463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3827</xdr:rowOff>
    </xdr:from>
    <xdr:ext cx="762000" cy="259045"/>
    <xdr:sp macro="" textlink="">
      <xdr:nvSpPr>
        <xdr:cNvPr id="125"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a:t>
          </a:r>
          <a:endParaRPr kumimoji="1" lang="ja-JP" altLang="en-US" sz="1000" b="1">
            <a:latin typeface="ＭＳ Ｐゴシック"/>
          </a:endParaRPr>
        </a:p>
      </xdr:txBody>
    </xdr:sp>
    <xdr:clientData/>
  </xdr:oneCellAnchor>
  <xdr:twoCellAnchor>
    <xdr:from>
      <xdr:col>23</xdr:col>
      <xdr:colOff>628650</xdr:colOff>
      <xdr:row>12</xdr:row>
      <xdr:rowOff>88900</xdr:rowOff>
    </xdr:from>
    <xdr:to>
      <xdr:col>24</xdr:col>
      <xdr:colOff>120650</xdr:colOff>
      <xdr:row>12</xdr:row>
      <xdr:rowOff>88900</xdr:rowOff>
    </xdr:to>
    <xdr:cxnSp macro="">
      <xdr:nvCxnSpPr>
        <xdr:cNvPr id="126" name="直線コネクタ 125"/>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17</xdr:row>
      <xdr:rowOff>37193</xdr:rowOff>
    </xdr:to>
    <xdr:cxnSp macro="">
      <xdr:nvCxnSpPr>
        <xdr:cNvPr id="127" name="直線コネクタ 126"/>
        <xdr:cNvCxnSpPr/>
      </xdr:nvCxnSpPr>
      <xdr:spPr>
        <a:xfrm>
          <a:off x="15671800" y="2701471"/>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119941</xdr:rowOff>
    </xdr:from>
    <xdr:ext cx="762000" cy="259045"/>
    <xdr:sp macro="" textlink="">
      <xdr:nvSpPr>
        <xdr:cNvPr id="128" name="物件費平均値テキスト"/>
        <xdr:cNvSpPr txBox="1"/>
      </xdr:nvSpPr>
      <xdr:spPr>
        <a:xfrm>
          <a:off x="16598900" y="2691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103414</xdr:rowOff>
    </xdr:from>
    <xdr:to>
      <xdr:col>24</xdr:col>
      <xdr:colOff>82550</xdr:colOff>
      <xdr:row>17</xdr:row>
      <xdr:rowOff>33564</xdr:rowOff>
    </xdr:to>
    <xdr:sp macro="" textlink="">
      <xdr:nvSpPr>
        <xdr:cNvPr id="129" name="フローチャート : 判断 128"/>
        <xdr:cNvSpPr/>
      </xdr:nvSpPr>
      <xdr:spPr>
        <a:xfrm>
          <a:off x="164592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15</xdr:row>
      <xdr:rowOff>129721</xdr:rowOff>
    </xdr:to>
    <xdr:cxnSp macro="">
      <xdr:nvCxnSpPr>
        <xdr:cNvPr id="130" name="直線コネクタ 129"/>
        <xdr:cNvCxnSpPr/>
      </xdr:nvCxnSpPr>
      <xdr:spPr>
        <a:xfrm>
          <a:off x="14782800" y="26688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48986</xdr:rowOff>
    </xdr:from>
    <xdr:to>
      <xdr:col>22</xdr:col>
      <xdr:colOff>615950</xdr:colOff>
      <xdr:row>16</xdr:row>
      <xdr:rowOff>150586</xdr:rowOff>
    </xdr:to>
    <xdr:sp macro="" textlink="">
      <xdr:nvSpPr>
        <xdr:cNvPr id="131" name="フローチャート : 判断 130"/>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32" name="テキスト ボックス 131"/>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15</xdr:row>
      <xdr:rowOff>97064</xdr:rowOff>
    </xdr:to>
    <xdr:cxnSp macro="">
      <xdr:nvCxnSpPr>
        <xdr:cNvPr id="133" name="直線コネクタ 132"/>
        <xdr:cNvCxnSpPr/>
      </xdr:nvCxnSpPr>
      <xdr:spPr>
        <a:xfrm>
          <a:off x="13893800" y="26143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5443</xdr:rowOff>
    </xdr:from>
    <xdr:to>
      <xdr:col>21</xdr:col>
      <xdr:colOff>412750</xdr:colOff>
      <xdr:row>16</xdr:row>
      <xdr:rowOff>107043</xdr:rowOff>
    </xdr:to>
    <xdr:sp macro="" textlink="">
      <xdr:nvSpPr>
        <xdr:cNvPr id="134" name="フローチャート : 判断 133"/>
        <xdr:cNvSpPr/>
      </xdr:nvSpPr>
      <xdr:spPr>
        <a:xfrm>
          <a:off x="14732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91820</xdr:rowOff>
    </xdr:from>
    <xdr:ext cx="762000" cy="259045"/>
    <xdr:sp macro="" textlink="">
      <xdr:nvSpPr>
        <xdr:cNvPr id="135" name="テキスト ボックス 134"/>
        <xdr:cNvSpPr txBox="1"/>
      </xdr:nvSpPr>
      <xdr:spPr>
        <a:xfrm>
          <a:off x="14401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140607</xdr:rowOff>
    </xdr:to>
    <xdr:cxnSp macro="">
      <xdr:nvCxnSpPr>
        <xdr:cNvPr id="136" name="直線コネクタ 135"/>
        <xdr:cNvCxnSpPr/>
      </xdr:nvCxnSpPr>
      <xdr:spPr>
        <a:xfrm flipV="1">
          <a:off x="13004800" y="26143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144236</xdr:rowOff>
    </xdr:from>
    <xdr:to>
      <xdr:col>20</xdr:col>
      <xdr:colOff>209550</xdr:colOff>
      <xdr:row>16</xdr:row>
      <xdr:rowOff>74386</xdr:rowOff>
    </xdr:to>
    <xdr:sp macro="" textlink="">
      <xdr:nvSpPr>
        <xdr:cNvPr id="137" name="フローチャート : 判断 136"/>
        <xdr:cNvSpPr/>
      </xdr:nvSpPr>
      <xdr:spPr>
        <a:xfrm>
          <a:off x="13843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59163</xdr:rowOff>
    </xdr:from>
    <xdr:ext cx="762000" cy="259045"/>
    <xdr:sp macro="" textlink="">
      <xdr:nvSpPr>
        <xdr:cNvPr id="138" name="テキスト ボックス 137"/>
        <xdr:cNvSpPr txBox="1"/>
      </xdr:nvSpPr>
      <xdr:spPr>
        <a:xfrm>
          <a:off x="13512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39" name="フローチャート : 判断 138"/>
        <xdr:cNvSpPr/>
      </xdr:nvSpPr>
      <xdr:spPr>
        <a:xfrm>
          <a:off x="12954000" y="266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30134</xdr:rowOff>
    </xdr:from>
    <xdr:ext cx="762000" cy="259045"/>
    <xdr:sp macro="" textlink="">
      <xdr:nvSpPr>
        <xdr:cNvPr id="140" name="テキスト ボックス 139"/>
        <xdr:cNvSpPr txBox="1"/>
      </xdr:nvSpPr>
      <xdr:spPr>
        <a:xfrm>
          <a:off x="12623800" y="243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157843</xdr:rowOff>
    </xdr:from>
    <xdr:to>
      <xdr:col>24</xdr:col>
      <xdr:colOff>82550</xdr:colOff>
      <xdr:row>17</xdr:row>
      <xdr:rowOff>87993</xdr:rowOff>
    </xdr:to>
    <xdr:sp macro="" textlink="">
      <xdr:nvSpPr>
        <xdr:cNvPr id="146" name="円/楕円 145"/>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129920</xdr:rowOff>
    </xdr:from>
    <xdr:ext cx="762000" cy="259045"/>
    <xdr:sp macro="" textlink="">
      <xdr:nvSpPr>
        <xdr:cNvPr id="147" name="物件費該当値テキスト"/>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48" name="円/楕円 147"/>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49" name="テキスト ボックス 148"/>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46264</xdr:rowOff>
    </xdr:from>
    <xdr:to>
      <xdr:col>21</xdr:col>
      <xdr:colOff>412750</xdr:colOff>
      <xdr:row>15</xdr:row>
      <xdr:rowOff>147864</xdr:rowOff>
    </xdr:to>
    <xdr:sp macro="" textlink="">
      <xdr:nvSpPr>
        <xdr:cNvPr id="150" name="円/楕円 149"/>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158041</xdr:rowOff>
    </xdr:from>
    <xdr:ext cx="762000" cy="259045"/>
    <xdr:sp macro="" textlink="">
      <xdr:nvSpPr>
        <xdr:cNvPr id="151" name="テキスト ボックス 150"/>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2" name="円/楕円 151"/>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3" name="テキスト ボックス 152"/>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89807</xdr:rowOff>
    </xdr:from>
    <xdr:to>
      <xdr:col>19</xdr:col>
      <xdr:colOff>6350</xdr:colOff>
      <xdr:row>16</xdr:row>
      <xdr:rowOff>19957</xdr:rowOff>
    </xdr:to>
    <xdr:sp macro="" textlink="">
      <xdr:nvSpPr>
        <xdr:cNvPr id="154" name="円/楕円 153"/>
        <xdr:cNvSpPr/>
      </xdr:nvSpPr>
      <xdr:spPr>
        <a:xfrm>
          <a:off x="129540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4734</xdr:rowOff>
    </xdr:from>
    <xdr:ext cx="762000" cy="259045"/>
    <xdr:sp macro="" textlink="">
      <xdr:nvSpPr>
        <xdr:cNvPr id="155" name="テキスト ボックス 154"/>
        <xdr:cNvSpPr txBox="1"/>
      </xdr:nvSpPr>
      <xdr:spPr>
        <a:xfrm>
          <a:off x="12623800" y="274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扶助費の経常収支比率は類似団体平均を下回っているが、生活保護費に関しては人口１人当たりの決算額が類似団体平均１８，０９２円、本市４２，２１２円と類似団体平均額の約２．３倍となっている。地域経済の改善対策を図り、生活保護費の削減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154215</xdr:rowOff>
    </xdr:from>
    <xdr:to>
      <xdr:col>7</xdr:col>
      <xdr:colOff>15875</xdr:colOff>
      <xdr:row>60</xdr:row>
      <xdr:rowOff>154215</xdr:rowOff>
    </xdr:to>
    <xdr:cxnSp macro="">
      <xdr:nvCxnSpPr>
        <xdr:cNvPr id="185" name="直線コネクタ 184"/>
        <xdr:cNvCxnSpPr/>
      </xdr:nvCxnSpPr>
      <xdr:spPr>
        <a:xfrm flipV="1">
          <a:off x="4826000" y="906961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126292</xdr:rowOff>
    </xdr:from>
    <xdr:ext cx="762000" cy="259045"/>
    <xdr:sp macro="" textlink="">
      <xdr:nvSpPr>
        <xdr:cNvPr id="186" name="扶助費最小値テキスト"/>
        <xdr:cNvSpPr txBox="1"/>
      </xdr:nvSpPr>
      <xdr:spPr>
        <a:xfrm>
          <a:off x="4914900" y="1041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60</xdr:row>
      <xdr:rowOff>154215</xdr:rowOff>
    </xdr:from>
    <xdr:to>
      <xdr:col>7</xdr:col>
      <xdr:colOff>104775</xdr:colOff>
      <xdr:row>60</xdr:row>
      <xdr:rowOff>154215</xdr:rowOff>
    </xdr:to>
    <xdr:cxnSp macro="">
      <xdr:nvCxnSpPr>
        <xdr:cNvPr id="187" name="直線コネクタ 186"/>
        <xdr:cNvCxnSpPr/>
      </xdr:nvCxnSpPr>
      <xdr:spPr>
        <a:xfrm>
          <a:off x="4737100" y="1044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69142</xdr:rowOff>
    </xdr:from>
    <xdr:ext cx="762000" cy="259045"/>
    <xdr:sp macro="" textlink="">
      <xdr:nvSpPr>
        <xdr:cNvPr id="188"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52</xdr:row>
      <xdr:rowOff>154215</xdr:rowOff>
    </xdr:from>
    <xdr:to>
      <xdr:col>7</xdr:col>
      <xdr:colOff>104775</xdr:colOff>
      <xdr:row>52</xdr:row>
      <xdr:rowOff>154215</xdr:rowOff>
    </xdr:to>
    <xdr:cxnSp macro="">
      <xdr:nvCxnSpPr>
        <xdr:cNvPr id="189" name="直線コネクタ 188"/>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83457</xdr:rowOff>
    </xdr:from>
    <xdr:to>
      <xdr:col>7</xdr:col>
      <xdr:colOff>15875</xdr:colOff>
      <xdr:row>54</xdr:row>
      <xdr:rowOff>83457</xdr:rowOff>
    </xdr:to>
    <xdr:cxnSp macro="">
      <xdr:nvCxnSpPr>
        <xdr:cNvPr id="190" name="直線コネクタ 189"/>
        <xdr:cNvCxnSpPr/>
      </xdr:nvCxnSpPr>
      <xdr:spPr>
        <a:xfrm>
          <a:off x="3987800" y="93417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61884</xdr:rowOff>
    </xdr:from>
    <xdr:ext cx="762000" cy="259045"/>
    <xdr:sp macro="" textlink="">
      <xdr:nvSpPr>
        <xdr:cNvPr id="191" name="扶助費平均値テキスト"/>
        <xdr:cNvSpPr txBox="1"/>
      </xdr:nvSpPr>
      <xdr:spPr>
        <a:xfrm>
          <a:off x="4914900" y="949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89807</xdr:rowOff>
    </xdr:from>
    <xdr:to>
      <xdr:col>7</xdr:col>
      <xdr:colOff>66675</xdr:colOff>
      <xdr:row>56</xdr:row>
      <xdr:rowOff>19957</xdr:rowOff>
    </xdr:to>
    <xdr:sp macro="" textlink="">
      <xdr:nvSpPr>
        <xdr:cNvPr id="192" name="フローチャート :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72572</xdr:rowOff>
    </xdr:from>
    <xdr:to>
      <xdr:col>5</xdr:col>
      <xdr:colOff>549275</xdr:colOff>
      <xdr:row>54</xdr:row>
      <xdr:rowOff>83457</xdr:rowOff>
    </xdr:to>
    <xdr:cxnSp macro="">
      <xdr:nvCxnSpPr>
        <xdr:cNvPr id="193" name="直線コネクタ 192"/>
        <xdr:cNvCxnSpPr/>
      </xdr:nvCxnSpPr>
      <xdr:spPr>
        <a:xfrm>
          <a:off x="3098800" y="933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68035</xdr:rowOff>
    </xdr:from>
    <xdr:to>
      <xdr:col>5</xdr:col>
      <xdr:colOff>600075</xdr:colOff>
      <xdr:row>55</xdr:row>
      <xdr:rowOff>169635</xdr:rowOff>
    </xdr:to>
    <xdr:sp macro="" textlink="">
      <xdr:nvSpPr>
        <xdr:cNvPr id="194" name="フローチャート :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154412</xdr:rowOff>
    </xdr:from>
    <xdr:ext cx="736600" cy="259045"/>
    <xdr:sp macro="" textlink="">
      <xdr:nvSpPr>
        <xdr:cNvPr id="195" name="テキスト ボックス 194"/>
        <xdr:cNvSpPr txBox="1"/>
      </xdr:nvSpPr>
      <xdr:spPr>
        <a:xfrm>
          <a:off x="3606800" y="9584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39915</xdr:rowOff>
    </xdr:from>
    <xdr:to>
      <xdr:col>4</xdr:col>
      <xdr:colOff>346075</xdr:colOff>
      <xdr:row>54</xdr:row>
      <xdr:rowOff>72572</xdr:rowOff>
    </xdr:to>
    <xdr:cxnSp macro="">
      <xdr:nvCxnSpPr>
        <xdr:cNvPr id="196" name="直線コネクタ 195"/>
        <xdr:cNvCxnSpPr/>
      </xdr:nvCxnSpPr>
      <xdr:spPr>
        <a:xfrm>
          <a:off x="2209800" y="9298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7" name="フローチャート :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39915</xdr:rowOff>
    </xdr:from>
    <xdr:to>
      <xdr:col>3</xdr:col>
      <xdr:colOff>142875</xdr:colOff>
      <xdr:row>54</xdr:row>
      <xdr:rowOff>50800</xdr:rowOff>
    </xdr:to>
    <xdr:cxnSp macro="">
      <xdr:nvCxnSpPr>
        <xdr:cNvPr id="199" name="直線コネクタ 198"/>
        <xdr:cNvCxnSpPr/>
      </xdr:nvCxnSpPr>
      <xdr:spPr>
        <a:xfrm flipV="1">
          <a:off x="1320800" y="92982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13607</xdr:rowOff>
    </xdr:from>
    <xdr:to>
      <xdr:col>3</xdr:col>
      <xdr:colOff>193675</xdr:colOff>
      <xdr:row>55</xdr:row>
      <xdr:rowOff>115207</xdr:rowOff>
    </xdr:to>
    <xdr:sp macro="" textlink="">
      <xdr:nvSpPr>
        <xdr:cNvPr id="200" name="フローチャート :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24493</xdr:rowOff>
    </xdr:from>
    <xdr:to>
      <xdr:col>1</xdr:col>
      <xdr:colOff>676275</xdr:colOff>
      <xdr:row>55</xdr:row>
      <xdr:rowOff>126093</xdr:rowOff>
    </xdr:to>
    <xdr:sp macro="" textlink="">
      <xdr:nvSpPr>
        <xdr:cNvPr id="202" name="フローチャート : 判断 201"/>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110870</xdr:rowOff>
    </xdr:from>
    <xdr:ext cx="762000" cy="259045"/>
    <xdr:sp macro="" textlink="">
      <xdr:nvSpPr>
        <xdr:cNvPr id="203" name="テキスト ボックス 202"/>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32657</xdr:rowOff>
    </xdr:from>
    <xdr:to>
      <xdr:col>7</xdr:col>
      <xdr:colOff>66675</xdr:colOff>
      <xdr:row>54</xdr:row>
      <xdr:rowOff>134257</xdr:rowOff>
    </xdr:to>
    <xdr:sp macro="" textlink="">
      <xdr:nvSpPr>
        <xdr:cNvPr id="209" name="円/楕円 208"/>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49184</xdr:rowOff>
    </xdr:from>
    <xdr:ext cx="762000" cy="259045"/>
    <xdr:sp macro="" textlink="">
      <xdr:nvSpPr>
        <xdr:cNvPr id="210"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32657</xdr:rowOff>
    </xdr:from>
    <xdr:to>
      <xdr:col>5</xdr:col>
      <xdr:colOff>600075</xdr:colOff>
      <xdr:row>54</xdr:row>
      <xdr:rowOff>134257</xdr:rowOff>
    </xdr:to>
    <xdr:sp macro="" textlink="">
      <xdr:nvSpPr>
        <xdr:cNvPr id="211" name="円/楕円 210"/>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144434</xdr:rowOff>
    </xdr:from>
    <xdr:ext cx="736600" cy="259045"/>
    <xdr:sp macro="" textlink="">
      <xdr:nvSpPr>
        <xdr:cNvPr id="212" name="テキスト ボックス 211"/>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21772</xdr:rowOff>
    </xdr:from>
    <xdr:to>
      <xdr:col>4</xdr:col>
      <xdr:colOff>396875</xdr:colOff>
      <xdr:row>54</xdr:row>
      <xdr:rowOff>123372</xdr:rowOff>
    </xdr:to>
    <xdr:sp macro="" textlink="">
      <xdr:nvSpPr>
        <xdr:cNvPr id="213" name="円/楕円 212"/>
        <xdr:cNvSpPr/>
      </xdr:nvSpPr>
      <xdr:spPr>
        <a:xfrm>
          <a:off x="3048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133549</xdr:rowOff>
    </xdr:from>
    <xdr:ext cx="762000" cy="259045"/>
    <xdr:sp macro="" textlink="">
      <xdr:nvSpPr>
        <xdr:cNvPr id="214" name="テキスト ボックス 213"/>
        <xdr:cNvSpPr txBox="1"/>
      </xdr:nvSpPr>
      <xdr:spPr>
        <a:xfrm>
          <a:off x="2717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160565</xdr:rowOff>
    </xdr:from>
    <xdr:to>
      <xdr:col>3</xdr:col>
      <xdr:colOff>193675</xdr:colOff>
      <xdr:row>54</xdr:row>
      <xdr:rowOff>90715</xdr:rowOff>
    </xdr:to>
    <xdr:sp macro="" textlink="">
      <xdr:nvSpPr>
        <xdr:cNvPr id="215" name="円/楕円 214"/>
        <xdr:cNvSpPr/>
      </xdr:nvSpPr>
      <xdr:spPr>
        <a:xfrm>
          <a:off x="2159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100892</xdr:rowOff>
    </xdr:from>
    <xdr:ext cx="762000" cy="259045"/>
    <xdr:sp macro="" textlink="">
      <xdr:nvSpPr>
        <xdr:cNvPr id="216" name="テキスト ボックス 215"/>
        <xdr:cNvSpPr txBox="1"/>
      </xdr:nvSpPr>
      <xdr:spPr>
        <a:xfrm>
          <a:off x="1828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7" name="円/楕円 216"/>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8" name="テキスト ボックス 217"/>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その他の主な経費は特別会計等への繰出金である。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特別養護老人ホームの民間譲渡等、特別会計に対する普通会計の負担軽減に努めている。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61</xdr:row>
      <xdr:rowOff>161290</xdr:rowOff>
    </xdr:to>
    <xdr:cxnSp macro="">
      <xdr:nvCxnSpPr>
        <xdr:cNvPr id="246" name="直線コネクタ 245"/>
        <xdr:cNvCxnSpPr/>
      </xdr:nvCxnSpPr>
      <xdr:spPr>
        <a:xfrm flipV="1">
          <a:off x="16510000" y="926338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7"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8" name="直線コネクタ 247"/>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27940</xdr:rowOff>
    </xdr:from>
    <xdr:to>
      <xdr:col>24</xdr:col>
      <xdr:colOff>31750</xdr:colOff>
      <xdr:row>54</xdr:row>
      <xdr:rowOff>66040</xdr:rowOff>
    </xdr:to>
    <xdr:cxnSp macro="">
      <xdr:nvCxnSpPr>
        <xdr:cNvPr id="251" name="直線コネクタ 250"/>
        <xdr:cNvCxnSpPr/>
      </xdr:nvCxnSpPr>
      <xdr:spPr>
        <a:xfrm flipV="1">
          <a:off x="15671800" y="9286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134620</xdr:rowOff>
    </xdr:to>
    <xdr:cxnSp macro="">
      <xdr:nvCxnSpPr>
        <xdr:cNvPr id="254" name="直線コネクタ 253"/>
        <xdr:cNvCxnSpPr/>
      </xdr:nvCxnSpPr>
      <xdr:spPr>
        <a:xfrm flipV="1">
          <a:off x="14782800" y="93243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115570</xdr:rowOff>
    </xdr:from>
    <xdr:to>
      <xdr:col>21</xdr:col>
      <xdr:colOff>361950</xdr:colOff>
      <xdr:row>54</xdr:row>
      <xdr:rowOff>134620</xdr:rowOff>
    </xdr:to>
    <xdr:cxnSp macro="">
      <xdr:nvCxnSpPr>
        <xdr:cNvPr id="257" name="直線コネクタ 256"/>
        <xdr:cNvCxnSpPr/>
      </xdr:nvCxnSpPr>
      <xdr:spPr>
        <a:xfrm>
          <a:off x="13893800" y="92024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115570</xdr:rowOff>
    </xdr:to>
    <xdr:cxnSp macro="">
      <xdr:nvCxnSpPr>
        <xdr:cNvPr id="260" name="直線コネクタ 259"/>
        <xdr:cNvCxnSpPr/>
      </xdr:nvCxnSpPr>
      <xdr:spPr>
        <a:xfrm>
          <a:off x="13004800" y="91567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106680</xdr:rowOff>
    </xdr:from>
    <xdr:to>
      <xdr:col>20</xdr:col>
      <xdr:colOff>209550</xdr:colOff>
      <xdr:row>57</xdr:row>
      <xdr:rowOff>36830</xdr:rowOff>
    </xdr:to>
    <xdr:sp macro="" textlink="">
      <xdr:nvSpPr>
        <xdr:cNvPr id="261" name="フローチャート : 判断 260"/>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21607</xdr:rowOff>
    </xdr:from>
    <xdr:ext cx="762000" cy="259045"/>
    <xdr:sp macro="" textlink="">
      <xdr:nvSpPr>
        <xdr:cNvPr id="262" name="テキスト ボックス 261"/>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3" name="フローチャート : 判断 262"/>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4" name="テキスト ボックス 263"/>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53</xdr:row>
      <xdr:rowOff>148590</xdr:rowOff>
    </xdr:from>
    <xdr:to>
      <xdr:col>24</xdr:col>
      <xdr:colOff>82550</xdr:colOff>
      <xdr:row>54</xdr:row>
      <xdr:rowOff>78740</xdr:rowOff>
    </xdr:to>
    <xdr:sp macro="" textlink="">
      <xdr:nvSpPr>
        <xdr:cNvPr id="270" name="円/楕円 269"/>
        <xdr:cNvSpPr/>
      </xdr:nvSpPr>
      <xdr:spPr>
        <a:xfrm>
          <a:off x="164592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57167</xdr:rowOff>
    </xdr:from>
    <xdr:ext cx="762000" cy="259045"/>
    <xdr:sp macro="" textlink="">
      <xdr:nvSpPr>
        <xdr:cNvPr id="271" name="その他該当値テキスト"/>
        <xdr:cNvSpPr txBox="1"/>
      </xdr:nvSpPr>
      <xdr:spPr>
        <a:xfrm>
          <a:off x="16598900" y="914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72" name="円/楕円 271"/>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73" name="テキスト ボックス 272"/>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83820</xdr:rowOff>
    </xdr:from>
    <xdr:to>
      <xdr:col>21</xdr:col>
      <xdr:colOff>412750</xdr:colOff>
      <xdr:row>55</xdr:row>
      <xdr:rowOff>13970</xdr:rowOff>
    </xdr:to>
    <xdr:sp macro="" textlink="">
      <xdr:nvSpPr>
        <xdr:cNvPr id="274" name="円/楕円 273"/>
        <xdr:cNvSpPr/>
      </xdr:nvSpPr>
      <xdr:spPr>
        <a:xfrm>
          <a:off x="147320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24147</xdr:rowOff>
    </xdr:from>
    <xdr:ext cx="762000" cy="259045"/>
    <xdr:sp macro="" textlink="">
      <xdr:nvSpPr>
        <xdr:cNvPr id="275" name="テキスト ボックス 274"/>
        <xdr:cNvSpPr txBox="1"/>
      </xdr:nvSpPr>
      <xdr:spPr>
        <a:xfrm>
          <a:off x="14401800" y="911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64770</xdr:rowOff>
    </xdr:from>
    <xdr:to>
      <xdr:col>20</xdr:col>
      <xdr:colOff>209550</xdr:colOff>
      <xdr:row>53</xdr:row>
      <xdr:rowOff>166370</xdr:rowOff>
    </xdr:to>
    <xdr:sp macro="" textlink="">
      <xdr:nvSpPr>
        <xdr:cNvPr id="276" name="円/楕円 275"/>
        <xdr:cNvSpPr/>
      </xdr:nvSpPr>
      <xdr:spPr>
        <a:xfrm>
          <a:off x="13843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5097</xdr:rowOff>
    </xdr:from>
    <xdr:ext cx="762000" cy="259045"/>
    <xdr:sp macro="" textlink="">
      <xdr:nvSpPr>
        <xdr:cNvPr id="277" name="テキスト ボックス 276"/>
        <xdr:cNvSpPr txBox="1"/>
      </xdr:nvSpPr>
      <xdr:spPr>
        <a:xfrm>
          <a:off x="13512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78" name="円/楕円 277"/>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79" name="テキスト ボックス 278"/>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合併以降、補助団体等への補助金の見直しを行ってきた結果、類似団体平均を下回っている。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今後も可能な限り補助金の見直しを行い抑制に努める。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39370</xdr:rowOff>
    </xdr:from>
    <xdr:to>
      <xdr:col>24</xdr:col>
      <xdr:colOff>31750</xdr:colOff>
      <xdr:row>40</xdr:row>
      <xdr:rowOff>58420</xdr:rowOff>
    </xdr:to>
    <xdr:cxnSp macro="">
      <xdr:nvCxnSpPr>
        <xdr:cNvPr id="306" name="直線コネクタ 305"/>
        <xdr:cNvCxnSpPr/>
      </xdr:nvCxnSpPr>
      <xdr:spPr>
        <a:xfrm flipV="1">
          <a:off x="16510000" y="569722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7"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8" name="直線コネクタ 307"/>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125747</xdr:rowOff>
    </xdr:from>
    <xdr:ext cx="762000" cy="259045"/>
    <xdr:sp macro="" textlink="">
      <xdr:nvSpPr>
        <xdr:cNvPr id="309" name="補助費等最大値テキスト"/>
        <xdr:cNvSpPr txBox="1"/>
      </xdr:nvSpPr>
      <xdr:spPr>
        <a:xfrm>
          <a:off x="16598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39370</xdr:rowOff>
    </xdr:from>
    <xdr:to>
      <xdr:col>24</xdr:col>
      <xdr:colOff>120650</xdr:colOff>
      <xdr:row>33</xdr:row>
      <xdr:rowOff>39370</xdr:rowOff>
    </xdr:to>
    <xdr:cxnSp macro="">
      <xdr:nvCxnSpPr>
        <xdr:cNvPr id="310" name="直線コネクタ 309"/>
        <xdr:cNvCxnSpPr/>
      </xdr:nvCxnSpPr>
      <xdr:spPr>
        <a:xfrm>
          <a:off x="16421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24130</xdr:rowOff>
    </xdr:from>
    <xdr:to>
      <xdr:col>24</xdr:col>
      <xdr:colOff>31750</xdr:colOff>
      <xdr:row>34</xdr:row>
      <xdr:rowOff>27940</xdr:rowOff>
    </xdr:to>
    <xdr:cxnSp macro="">
      <xdr:nvCxnSpPr>
        <xdr:cNvPr id="311" name="直線コネクタ 310"/>
        <xdr:cNvCxnSpPr/>
      </xdr:nvCxnSpPr>
      <xdr:spPr>
        <a:xfrm flipV="1">
          <a:off x="15671800" y="58534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170197</xdr:rowOff>
    </xdr:from>
    <xdr:ext cx="762000" cy="259045"/>
    <xdr:sp macro="" textlink="">
      <xdr:nvSpPr>
        <xdr:cNvPr id="312" name="補助費等平均値テキスト"/>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26670</xdr:rowOff>
    </xdr:from>
    <xdr:to>
      <xdr:col>24</xdr:col>
      <xdr:colOff>82550</xdr:colOff>
      <xdr:row>35</xdr:row>
      <xdr:rowOff>128270</xdr:rowOff>
    </xdr:to>
    <xdr:sp macro="" textlink="">
      <xdr:nvSpPr>
        <xdr:cNvPr id="313" name="フローチャート : 判断 312"/>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27940</xdr:rowOff>
    </xdr:from>
    <xdr:to>
      <xdr:col>22</xdr:col>
      <xdr:colOff>565150</xdr:colOff>
      <xdr:row>34</xdr:row>
      <xdr:rowOff>27940</xdr:rowOff>
    </xdr:to>
    <xdr:cxnSp macro="">
      <xdr:nvCxnSpPr>
        <xdr:cNvPr id="314" name="直線コネクタ 313"/>
        <xdr:cNvCxnSpPr/>
      </xdr:nvCxnSpPr>
      <xdr:spPr>
        <a:xfrm>
          <a:off x="14782800" y="5857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xdr:rowOff>
    </xdr:from>
    <xdr:to>
      <xdr:col>22</xdr:col>
      <xdr:colOff>615950</xdr:colOff>
      <xdr:row>35</xdr:row>
      <xdr:rowOff>113030</xdr:rowOff>
    </xdr:to>
    <xdr:sp macro="" textlink="">
      <xdr:nvSpPr>
        <xdr:cNvPr id="315" name="フローチャート : 判断 314"/>
        <xdr:cNvSpPr/>
      </xdr:nvSpPr>
      <xdr:spPr>
        <a:xfrm>
          <a:off x="15621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97807</xdr:rowOff>
    </xdr:from>
    <xdr:ext cx="736600" cy="259045"/>
    <xdr:sp macro="" textlink="">
      <xdr:nvSpPr>
        <xdr:cNvPr id="316" name="テキスト ボックス 315"/>
        <xdr:cNvSpPr txBox="1"/>
      </xdr:nvSpPr>
      <xdr:spPr>
        <a:xfrm>
          <a:off x="15290800" y="609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24130</xdr:rowOff>
    </xdr:from>
    <xdr:to>
      <xdr:col>21</xdr:col>
      <xdr:colOff>361950</xdr:colOff>
      <xdr:row>34</xdr:row>
      <xdr:rowOff>27940</xdr:rowOff>
    </xdr:to>
    <xdr:cxnSp macro="">
      <xdr:nvCxnSpPr>
        <xdr:cNvPr id="317" name="直線コネクタ 316"/>
        <xdr:cNvCxnSpPr/>
      </xdr:nvCxnSpPr>
      <xdr:spPr>
        <a:xfrm>
          <a:off x="13893800" y="58534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15240</xdr:rowOff>
    </xdr:from>
    <xdr:to>
      <xdr:col>21</xdr:col>
      <xdr:colOff>412750</xdr:colOff>
      <xdr:row>35</xdr:row>
      <xdr:rowOff>116840</xdr:rowOff>
    </xdr:to>
    <xdr:sp macro="" textlink="">
      <xdr:nvSpPr>
        <xdr:cNvPr id="318" name="フローチャート : 判断 317"/>
        <xdr:cNvSpPr/>
      </xdr:nvSpPr>
      <xdr:spPr>
        <a:xfrm>
          <a:off x="14732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101617</xdr:rowOff>
    </xdr:from>
    <xdr:ext cx="762000" cy="259045"/>
    <xdr:sp macro="" textlink="">
      <xdr:nvSpPr>
        <xdr:cNvPr id="319" name="テキスト ボックス 318"/>
        <xdr:cNvSpPr txBox="1"/>
      </xdr:nvSpPr>
      <xdr:spPr>
        <a:xfrm>
          <a:off x="14401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16510</xdr:rowOff>
    </xdr:from>
    <xdr:to>
      <xdr:col>20</xdr:col>
      <xdr:colOff>158750</xdr:colOff>
      <xdr:row>34</xdr:row>
      <xdr:rowOff>24130</xdr:rowOff>
    </xdr:to>
    <xdr:cxnSp macro="">
      <xdr:nvCxnSpPr>
        <xdr:cNvPr id="320" name="直線コネクタ 319"/>
        <xdr:cNvCxnSpPr/>
      </xdr:nvCxnSpPr>
      <xdr:spPr>
        <a:xfrm>
          <a:off x="13004800" y="58458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15240</xdr:rowOff>
    </xdr:from>
    <xdr:to>
      <xdr:col>20</xdr:col>
      <xdr:colOff>209550</xdr:colOff>
      <xdr:row>35</xdr:row>
      <xdr:rowOff>116840</xdr:rowOff>
    </xdr:to>
    <xdr:sp macro="" textlink="">
      <xdr:nvSpPr>
        <xdr:cNvPr id="321" name="フローチャート : 判断 320"/>
        <xdr:cNvSpPr/>
      </xdr:nvSpPr>
      <xdr:spPr>
        <a:xfrm>
          <a:off x="13843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101617</xdr:rowOff>
    </xdr:from>
    <xdr:ext cx="762000" cy="259045"/>
    <xdr:sp macro="" textlink="">
      <xdr:nvSpPr>
        <xdr:cNvPr id="322" name="テキスト ボックス 321"/>
        <xdr:cNvSpPr txBox="1"/>
      </xdr:nvSpPr>
      <xdr:spPr>
        <a:xfrm>
          <a:off x="13512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xdr:rowOff>
    </xdr:from>
    <xdr:to>
      <xdr:col>19</xdr:col>
      <xdr:colOff>6350</xdr:colOff>
      <xdr:row>35</xdr:row>
      <xdr:rowOff>116840</xdr:rowOff>
    </xdr:to>
    <xdr:sp macro="" textlink="">
      <xdr:nvSpPr>
        <xdr:cNvPr id="323" name="フローチャート : 判断 322"/>
        <xdr:cNvSpPr/>
      </xdr:nvSpPr>
      <xdr:spPr>
        <a:xfrm>
          <a:off x="12954000" y="60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101617</xdr:rowOff>
    </xdr:from>
    <xdr:ext cx="762000" cy="259045"/>
    <xdr:sp macro="" textlink="">
      <xdr:nvSpPr>
        <xdr:cNvPr id="324" name="テキスト ボックス 323"/>
        <xdr:cNvSpPr txBox="1"/>
      </xdr:nvSpPr>
      <xdr:spPr>
        <a:xfrm>
          <a:off x="12623800" y="61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33</xdr:row>
      <xdr:rowOff>144780</xdr:rowOff>
    </xdr:from>
    <xdr:to>
      <xdr:col>24</xdr:col>
      <xdr:colOff>82550</xdr:colOff>
      <xdr:row>34</xdr:row>
      <xdr:rowOff>74930</xdr:rowOff>
    </xdr:to>
    <xdr:sp macro="" textlink="">
      <xdr:nvSpPr>
        <xdr:cNvPr id="330" name="円/楕円 329"/>
        <xdr:cNvSpPr/>
      </xdr:nvSpPr>
      <xdr:spPr>
        <a:xfrm>
          <a:off x="164592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161307</xdr:rowOff>
    </xdr:from>
    <xdr:ext cx="762000" cy="259045"/>
    <xdr:sp macro="" textlink="">
      <xdr:nvSpPr>
        <xdr:cNvPr id="331" name="補助費等該当値テキスト"/>
        <xdr:cNvSpPr txBox="1"/>
      </xdr:nvSpPr>
      <xdr:spPr>
        <a:xfrm>
          <a:off x="16598900" y="5647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148590</xdr:rowOff>
    </xdr:from>
    <xdr:to>
      <xdr:col>22</xdr:col>
      <xdr:colOff>615950</xdr:colOff>
      <xdr:row>34</xdr:row>
      <xdr:rowOff>78740</xdr:rowOff>
    </xdr:to>
    <xdr:sp macro="" textlink="">
      <xdr:nvSpPr>
        <xdr:cNvPr id="332" name="円/楕円 331"/>
        <xdr:cNvSpPr/>
      </xdr:nvSpPr>
      <xdr:spPr>
        <a:xfrm>
          <a:off x="15621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88917</xdr:rowOff>
    </xdr:from>
    <xdr:ext cx="736600" cy="259045"/>
    <xdr:sp macro="" textlink="">
      <xdr:nvSpPr>
        <xdr:cNvPr id="333" name="テキスト ボックス 332"/>
        <xdr:cNvSpPr txBox="1"/>
      </xdr:nvSpPr>
      <xdr:spPr>
        <a:xfrm>
          <a:off x="15290800" y="557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148590</xdr:rowOff>
    </xdr:from>
    <xdr:to>
      <xdr:col>21</xdr:col>
      <xdr:colOff>412750</xdr:colOff>
      <xdr:row>34</xdr:row>
      <xdr:rowOff>78740</xdr:rowOff>
    </xdr:to>
    <xdr:sp macro="" textlink="">
      <xdr:nvSpPr>
        <xdr:cNvPr id="334" name="円/楕円 333"/>
        <xdr:cNvSpPr/>
      </xdr:nvSpPr>
      <xdr:spPr>
        <a:xfrm>
          <a:off x="14732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88917</xdr:rowOff>
    </xdr:from>
    <xdr:ext cx="762000" cy="259045"/>
    <xdr:sp macro="" textlink="">
      <xdr:nvSpPr>
        <xdr:cNvPr id="335" name="テキスト ボックス 334"/>
        <xdr:cNvSpPr txBox="1"/>
      </xdr:nvSpPr>
      <xdr:spPr>
        <a:xfrm>
          <a:off x="14401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144780</xdr:rowOff>
    </xdr:from>
    <xdr:to>
      <xdr:col>20</xdr:col>
      <xdr:colOff>209550</xdr:colOff>
      <xdr:row>34</xdr:row>
      <xdr:rowOff>74930</xdr:rowOff>
    </xdr:to>
    <xdr:sp macro="" textlink="">
      <xdr:nvSpPr>
        <xdr:cNvPr id="336" name="円/楕円 335"/>
        <xdr:cNvSpPr/>
      </xdr:nvSpPr>
      <xdr:spPr>
        <a:xfrm>
          <a:off x="138430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85107</xdr:rowOff>
    </xdr:from>
    <xdr:ext cx="762000" cy="259045"/>
    <xdr:sp macro="" textlink="">
      <xdr:nvSpPr>
        <xdr:cNvPr id="337" name="テキスト ボックス 336"/>
        <xdr:cNvSpPr txBox="1"/>
      </xdr:nvSpPr>
      <xdr:spPr>
        <a:xfrm>
          <a:off x="13512800" y="557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137160</xdr:rowOff>
    </xdr:from>
    <xdr:to>
      <xdr:col>19</xdr:col>
      <xdr:colOff>6350</xdr:colOff>
      <xdr:row>34</xdr:row>
      <xdr:rowOff>67310</xdr:rowOff>
    </xdr:to>
    <xdr:sp macro="" textlink="">
      <xdr:nvSpPr>
        <xdr:cNvPr id="338" name="円/楕円 337"/>
        <xdr:cNvSpPr/>
      </xdr:nvSpPr>
      <xdr:spPr>
        <a:xfrm>
          <a:off x="129540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77487</xdr:rowOff>
    </xdr:from>
    <xdr:ext cx="762000" cy="259045"/>
    <xdr:sp macro="" textlink="">
      <xdr:nvSpPr>
        <xdr:cNvPr id="339" name="テキスト ボックス 338"/>
        <xdr:cNvSpPr txBox="1"/>
      </xdr:nvSpPr>
      <xdr:spPr>
        <a:xfrm>
          <a:off x="12623800" y="556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毎年度繰上償還を実施し改善されてきているが、人口１人当たりの公債費は、類似団体平均６７，７８２千円、本市１８６，６３７千円と他の団体に比べ非常に高額である。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今後も積極的な繰上償還を実施するとともに、起債の抑制を図り、公債費の削減に努める。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xdr:rowOff>
    </xdr:from>
    <xdr:to>
      <xdr:col>7</xdr:col>
      <xdr:colOff>15875</xdr:colOff>
      <xdr:row>81</xdr:row>
      <xdr:rowOff>1270</xdr:rowOff>
    </xdr:to>
    <xdr:cxnSp macro="">
      <xdr:nvCxnSpPr>
        <xdr:cNvPr id="366" name="直線コネクタ 365"/>
        <xdr:cNvCxnSpPr/>
      </xdr:nvCxnSpPr>
      <xdr:spPr>
        <a:xfrm flipV="1">
          <a:off x="4826000" y="1269428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144797</xdr:rowOff>
    </xdr:from>
    <xdr:ext cx="762000" cy="259045"/>
    <xdr:sp macro="" textlink="">
      <xdr:nvSpPr>
        <xdr:cNvPr id="367"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612775</xdr:colOff>
      <xdr:row>81</xdr:row>
      <xdr:rowOff>1270</xdr:rowOff>
    </xdr:from>
    <xdr:to>
      <xdr:col>7</xdr:col>
      <xdr:colOff>104775</xdr:colOff>
      <xdr:row>81</xdr:row>
      <xdr:rowOff>1270</xdr:rowOff>
    </xdr:to>
    <xdr:cxnSp macro="">
      <xdr:nvCxnSpPr>
        <xdr:cNvPr id="368" name="直線コネクタ 367"/>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93362</xdr:rowOff>
    </xdr:from>
    <xdr:ext cx="762000" cy="259045"/>
    <xdr:sp macro="" textlink="">
      <xdr:nvSpPr>
        <xdr:cNvPr id="369" name="公債費最大値テキスト"/>
        <xdr:cNvSpPr txBox="1"/>
      </xdr:nvSpPr>
      <xdr:spPr>
        <a:xfrm>
          <a:off x="4914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74</xdr:row>
      <xdr:rowOff>6985</xdr:rowOff>
    </xdr:from>
    <xdr:to>
      <xdr:col>7</xdr:col>
      <xdr:colOff>104775</xdr:colOff>
      <xdr:row>74</xdr:row>
      <xdr:rowOff>6985</xdr:rowOff>
    </xdr:to>
    <xdr:cxnSp macro="">
      <xdr:nvCxnSpPr>
        <xdr:cNvPr id="370" name="直線コネクタ 369"/>
        <xdr:cNvCxnSpPr/>
      </xdr:nvCxnSpPr>
      <xdr:spPr>
        <a:xfrm>
          <a:off x="4737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24130</xdr:rowOff>
    </xdr:from>
    <xdr:to>
      <xdr:col>7</xdr:col>
      <xdr:colOff>15875</xdr:colOff>
      <xdr:row>76</xdr:row>
      <xdr:rowOff>29845</xdr:rowOff>
    </xdr:to>
    <xdr:cxnSp macro="">
      <xdr:nvCxnSpPr>
        <xdr:cNvPr id="371" name="直線コネクタ 370"/>
        <xdr:cNvCxnSpPr/>
      </xdr:nvCxnSpPr>
      <xdr:spPr>
        <a:xfrm flipV="1">
          <a:off x="3987800" y="1305433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163212</xdr:rowOff>
    </xdr:from>
    <xdr:ext cx="762000" cy="259045"/>
    <xdr:sp macro="" textlink="">
      <xdr:nvSpPr>
        <xdr:cNvPr id="372" name="公債費平均値テキスト"/>
        <xdr:cNvSpPr txBox="1"/>
      </xdr:nvSpPr>
      <xdr:spPr>
        <a:xfrm>
          <a:off x="4914900" y="126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146685</xdr:rowOff>
    </xdr:from>
    <xdr:to>
      <xdr:col>7</xdr:col>
      <xdr:colOff>66675</xdr:colOff>
      <xdr:row>75</xdr:row>
      <xdr:rowOff>76835</xdr:rowOff>
    </xdr:to>
    <xdr:sp macro="" textlink="">
      <xdr:nvSpPr>
        <xdr:cNvPr id="373" name="フローチャート : 判断 372"/>
        <xdr:cNvSpPr/>
      </xdr:nvSpPr>
      <xdr:spPr>
        <a:xfrm>
          <a:off x="47752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29845</xdr:rowOff>
    </xdr:from>
    <xdr:to>
      <xdr:col>5</xdr:col>
      <xdr:colOff>549275</xdr:colOff>
      <xdr:row>76</xdr:row>
      <xdr:rowOff>33655</xdr:rowOff>
    </xdr:to>
    <xdr:cxnSp macro="">
      <xdr:nvCxnSpPr>
        <xdr:cNvPr id="374" name="直線コネクタ 373"/>
        <xdr:cNvCxnSpPr/>
      </xdr:nvCxnSpPr>
      <xdr:spPr>
        <a:xfrm flipV="1">
          <a:off x="3098800" y="130600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148590</xdr:rowOff>
    </xdr:from>
    <xdr:to>
      <xdr:col>5</xdr:col>
      <xdr:colOff>600075</xdr:colOff>
      <xdr:row>75</xdr:row>
      <xdr:rowOff>78740</xdr:rowOff>
    </xdr:to>
    <xdr:sp macro="" textlink="">
      <xdr:nvSpPr>
        <xdr:cNvPr id="375" name="フローチャート : 判断 374"/>
        <xdr:cNvSpPr/>
      </xdr:nvSpPr>
      <xdr:spPr>
        <a:xfrm>
          <a:off x="3937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88917</xdr:rowOff>
    </xdr:from>
    <xdr:ext cx="736600" cy="259045"/>
    <xdr:sp macro="" textlink="">
      <xdr:nvSpPr>
        <xdr:cNvPr id="376" name="テキスト ボックス 375"/>
        <xdr:cNvSpPr txBox="1"/>
      </xdr:nvSpPr>
      <xdr:spPr>
        <a:xfrm>
          <a:off x="3606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33655</xdr:rowOff>
    </xdr:from>
    <xdr:to>
      <xdr:col>4</xdr:col>
      <xdr:colOff>346075</xdr:colOff>
      <xdr:row>76</xdr:row>
      <xdr:rowOff>43180</xdr:rowOff>
    </xdr:to>
    <xdr:cxnSp macro="">
      <xdr:nvCxnSpPr>
        <xdr:cNvPr id="377" name="直線コネクタ 376"/>
        <xdr:cNvCxnSpPr/>
      </xdr:nvCxnSpPr>
      <xdr:spPr>
        <a:xfrm flipV="1">
          <a:off x="2209800" y="130638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156210</xdr:rowOff>
    </xdr:from>
    <xdr:to>
      <xdr:col>4</xdr:col>
      <xdr:colOff>396875</xdr:colOff>
      <xdr:row>75</xdr:row>
      <xdr:rowOff>86360</xdr:rowOff>
    </xdr:to>
    <xdr:sp macro="" textlink="">
      <xdr:nvSpPr>
        <xdr:cNvPr id="378" name="フローチャート : 判断 377"/>
        <xdr:cNvSpPr/>
      </xdr:nvSpPr>
      <xdr:spPr>
        <a:xfrm>
          <a:off x="3048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96537</xdr:rowOff>
    </xdr:from>
    <xdr:ext cx="762000" cy="259045"/>
    <xdr:sp macro="" textlink="">
      <xdr:nvSpPr>
        <xdr:cNvPr id="379" name="テキスト ボックス 378"/>
        <xdr:cNvSpPr txBox="1"/>
      </xdr:nvSpPr>
      <xdr:spPr>
        <a:xfrm>
          <a:off x="2717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54611</xdr:rowOff>
    </xdr:to>
    <xdr:cxnSp macro="">
      <xdr:nvCxnSpPr>
        <xdr:cNvPr id="380" name="直線コネクタ 379"/>
        <xdr:cNvCxnSpPr/>
      </xdr:nvCxnSpPr>
      <xdr:spPr>
        <a:xfrm flipV="1">
          <a:off x="1320800" y="1307338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161925</xdr:rowOff>
    </xdr:from>
    <xdr:to>
      <xdr:col>3</xdr:col>
      <xdr:colOff>193675</xdr:colOff>
      <xdr:row>75</xdr:row>
      <xdr:rowOff>92075</xdr:rowOff>
    </xdr:to>
    <xdr:sp macro="" textlink="">
      <xdr:nvSpPr>
        <xdr:cNvPr id="381" name="フローチャート : 判断 380"/>
        <xdr:cNvSpPr/>
      </xdr:nvSpPr>
      <xdr:spPr>
        <a:xfrm>
          <a:off x="2159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102252</xdr:rowOff>
    </xdr:from>
    <xdr:ext cx="762000" cy="259045"/>
    <xdr:sp macro="" textlink="">
      <xdr:nvSpPr>
        <xdr:cNvPr id="382" name="テキスト ボックス 381"/>
        <xdr:cNvSpPr txBox="1"/>
      </xdr:nvSpPr>
      <xdr:spPr>
        <a:xfrm>
          <a:off x="1828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160020</xdr:rowOff>
    </xdr:from>
    <xdr:to>
      <xdr:col>1</xdr:col>
      <xdr:colOff>676275</xdr:colOff>
      <xdr:row>75</xdr:row>
      <xdr:rowOff>90170</xdr:rowOff>
    </xdr:to>
    <xdr:sp macro="" textlink="">
      <xdr:nvSpPr>
        <xdr:cNvPr id="383" name="フローチャート : 判断 382"/>
        <xdr:cNvSpPr/>
      </xdr:nvSpPr>
      <xdr:spPr>
        <a:xfrm>
          <a:off x="1270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100347</xdr:rowOff>
    </xdr:from>
    <xdr:ext cx="762000" cy="259045"/>
    <xdr:sp macro="" textlink="">
      <xdr:nvSpPr>
        <xdr:cNvPr id="384" name="テキスト ボックス 383"/>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144780</xdr:rowOff>
    </xdr:from>
    <xdr:to>
      <xdr:col>7</xdr:col>
      <xdr:colOff>66675</xdr:colOff>
      <xdr:row>76</xdr:row>
      <xdr:rowOff>74930</xdr:rowOff>
    </xdr:to>
    <xdr:sp macro="" textlink="">
      <xdr:nvSpPr>
        <xdr:cNvPr id="390" name="円/楕円 389"/>
        <xdr:cNvSpPr/>
      </xdr:nvSpPr>
      <xdr:spPr>
        <a:xfrm>
          <a:off x="4775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116857</xdr:rowOff>
    </xdr:from>
    <xdr:ext cx="762000" cy="259045"/>
    <xdr:sp macro="" textlink="">
      <xdr:nvSpPr>
        <xdr:cNvPr id="391" name="公債費該当値テキスト"/>
        <xdr:cNvSpPr txBox="1"/>
      </xdr:nvSpPr>
      <xdr:spPr>
        <a:xfrm>
          <a:off x="4914900" y="1297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150495</xdr:rowOff>
    </xdr:from>
    <xdr:to>
      <xdr:col>5</xdr:col>
      <xdr:colOff>600075</xdr:colOff>
      <xdr:row>76</xdr:row>
      <xdr:rowOff>80645</xdr:rowOff>
    </xdr:to>
    <xdr:sp macro="" textlink="">
      <xdr:nvSpPr>
        <xdr:cNvPr id="392" name="円/楕円 391"/>
        <xdr:cNvSpPr/>
      </xdr:nvSpPr>
      <xdr:spPr>
        <a:xfrm>
          <a:off x="3937000" y="1300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65422</xdr:rowOff>
    </xdr:from>
    <xdr:ext cx="736600" cy="259045"/>
    <xdr:sp macro="" textlink="">
      <xdr:nvSpPr>
        <xdr:cNvPr id="393" name="テキスト ボックス 392"/>
        <xdr:cNvSpPr txBox="1"/>
      </xdr:nvSpPr>
      <xdr:spPr>
        <a:xfrm>
          <a:off x="3606800" y="13095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154305</xdr:rowOff>
    </xdr:from>
    <xdr:to>
      <xdr:col>4</xdr:col>
      <xdr:colOff>396875</xdr:colOff>
      <xdr:row>76</xdr:row>
      <xdr:rowOff>84455</xdr:rowOff>
    </xdr:to>
    <xdr:sp macro="" textlink="">
      <xdr:nvSpPr>
        <xdr:cNvPr id="394" name="円/楕円 393"/>
        <xdr:cNvSpPr/>
      </xdr:nvSpPr>
      <xdr:spPr>
        <a:xfrm>
          <a:off x="3048000" y="1301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69232</xdr:rowOff>
    </xdr:from>
    <xdr:ext cx="762000" cy="259045"/>
    <xdr:sp macro="" textlink="">
      <xdr:nvSpPr>
        <xdr:cNvPr id="395" name="テキスト ボックス 394"/>
        <xdr:cNvSpPr txBox="1"/>
      </xdr:nvSpPr>
      <xdr:spPr>
        <a:xfrm>
          <a:off x="2717800" y="1309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96" name="円/楕円 395"/>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78757</xdr:rowOff>
    </xdr:from>
    <xdr:ext cx="762000" cy="259045"/>
    <xdr:sp macro="" textlink="">
      <xdr:nvSpPr>
        <xdr:cNvPr id="397" name="テキスト ボックス 396"/>
        <xdr:cNvSpPr txBox="1"/>
      </xdr:nvSpPr>
      <xdr:spPr>
        <a:xfrm>
          <a:off x="1828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3811</xdr:rowOff>
    </xdr:from>
    <xdr:to>
      <xdr:col>1</xdr:col>
      <xdr:colOff>676275</xdr:colOff>
      <xdr:row>76</xdr:row>
      <xdr:rowOff>105411</xdr:rowOff>
    </xdr:to>
    <xdr:sp macro="" textlink="">
      <xdr:nvSpPr>
        <xdr:cNvPr id="398" name="円/楕円 397"/>
        <xdr:cNvSpPr/>
      </xdr:nvSpPr>
      <xdr:spPr>
        <a:xfrm>
          <a:off x="1270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90188</xdr:rowOff>
    </xdr:from>
    <xdr:ext cx="762000" cy="259045"/>
    <xdr:sp macro="" textlink="">
      <xdr:nvSpPr>
        <xdr:cNvPr id="399" name="テキスト ボックス 398"/>
        <xdr:cNvSpPr txBox="1"/>
      </xdr:nvSpPr>
      <xdr:spPr>
        <a:xfrm>
          <a:off x="9398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他団体に比べ公債費の比率が大きな分、事務費を抑制することにより類似団体平均を大きく下回っているが、今後は普通交付税の大幅な減額により経常収支比率全体の上昇が見込まれる。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公債費の抑制に努めるとともに、効率のいい行政運営を目指す。</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81280</xdr:rowOff>
    </xdr:from>
    <xdr:to>
      <xdr:col>24</xdr:col>
      <xdr:colOff>31750</xdr:colOff>
      <xdr:row>81</xdr:row>
      <xdr:rowOff>20320</xdr:rowOff>
    </xdr:to>
    <xdr:cxnSp macro="">
      <xdr:nvCxnSpPr>
        <xdr:cNvPr id="427" name="直線コネクタ 426"/>
        <xdr:cNvCxnSpPr/>
      </xdr:nvCxnSpPr>
      <xdr:spPr>
        <a:xfrm flipV="1">
          <a:off x="16510000" y="1259713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163847</xdr:rowOff>
    </xdr:from>
    <xdr:ext cx="762000" cy="259045"/>
    <xdr:sp macro="" textlink="">
      <xdr:nvSpPr>
        <xdr:cNvPr id="428" name="公債費以外最小値テキスト"/>
        <xdr:cNvSpPr txBox="1"/>
      </xdr:nvSpPr>
      <xdr:spPr>
        <a:xfrm>
          <a:off x="16598900" y="1387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81</xdr:row>
      <xdr:rowOff>20320</xdr:rowOff>
    </xdr:from>
    <xdr:to>
      <xdr:col>24</xdr:col>
      <xdr:colOff>120650</xdr:colOff>
      <xdr:row>81</xdr:row>
      <xdr:rowOff>20320</xdr:rowOff>
    </xdr:to>
    <xdr:cxnSp macro="">
      <xdr:nvCxnSpPr>
        <xdr:cNvPr id="429" name="直線コネクタ 428"/>
        <xdr:cNvCxnSpPr/>
      </xdr:nvCxnSpPr>
      <xdr:spPr>
        <a:xfrm>
          <a:off x="16421100" y="1390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23</xdr:col>
      <xdr:colOff>628650</xdr:colOff>
      <xdr:row>73</xdr:row>
      <xdr:rowOff>81280</xdr:rowOff>
    </xdr:from>
    <xdr:to>
      <xdr:col>24</xdr:col>
      <xdr:colOff>120650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165100</xdr:rowOff>
    </xdr:from>
    <xdr:to>
      <xdr:col>24</xdr:col>
      <xdr:colOff>31750</xdr:colOff>
      <xdr:row>74</xdr:row>
      <xdr:rowOff>16510</xdr:rowOff>
    </xdr:to>
    <xdr:cxnSp macro="">
      <xdr:nvCxnSpPr>
        <xdr:cNvPr id="432" name="直線コネクタ 431"/>
        <xdr:cNvCxnSpPr/>
      </xdr:nvCxnSpPr>
      <xdr:spPr>
        <a:xfrm>
          <a:off x="15671800" y="126809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6366</xdr:rowOff>
    </xdr:from>
    <xdr:ext cx="762000" cy="259045"/>
    <xdr:sp macro="" textlink="">
      <xdr:nvSpPr>
        <xdr:cNvPr id="433" name="公債費以外平均値テキスト"/>
        <xdr:cNvSpPr txBox="1"/>
      </xdr:nvSpPr>
      <xdr:spPr>
        <a:xfrm>
          <a:off x="16598900" y="1320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34289</xdr:rowOff>
    </xdr:from>
    <xdr:to>
      <xdr:col>24</xdr:col>
      <xdr:colOff>82550</xdr:colOff>
      <xdr:row>77</xdr:row>
      <xdr:rowOff>135889</xdr:rowOff>
    </xdr:to>
    <xdr:sp macro="" textlink="">
      <xdr:nvSpPr>
        <xdr:cNvPr id="434" name="フローチャート : 判断 433"/>
        <xdr:cNvSpPr/>
      </xdr:nvSpPr>
      <xdr:spPr>
        <a:xfrm>
          <a:off x="164592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165100</xdr:rowOff>
    </xdr:from>
    <xdr:to>
      <xdr:col>22</xdr:col>
      <xdr:colOff>565150</xdr:colOff>
      <xdr:row>74</xdr:row>
      <xdr:rowOff>20320</xdr:rowOff>
    </xdr:to>
    <xdr:cxnSp macro="">
      <xdr:nvCxnSpPr>
        <xdr:cNvPr id="435" name="直線コネクタ 434"/>
        <xdr:cNvCxnSpPr/>
      </xdr:nvCxnSpPr>
      <xdr:spPr>
        <a:xfrm flipV="1">
          <a:off x="14782800" y="12680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148589</xdr:rowOff>
    </xdr:from>
    <xdr:to>
      <xdr:col>22</xdr:col>
      <xdr:colOff>615950</xdr:colOff>
      <xdr:row>77</xdr:row>
      <xdr:rowOff>78739</xdr:rowOff>
    </xdr:to>
    <xdr:sp macro="" textlink="">
      <xdr:nvSpPr>
        <xdr:cNvPr id="436" name="フローチャート : 判断 435"/>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63516</xdr:rowOff>
    </xdr:from>
    <xdr:ext cx="736600" cy="259045"/>
    <xdr:sp macro="" textlink="">
      <xdr:nvSpPr>
        <xdr:cNvPr id="437" name="テキスト ボックス 436"/>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73660</xdr:rowOff>
    </xdr:from>
    <xdr:to>
      <xdr:col>21</xdr:col>
      <xdr:colOff>361950</xdr:colOff>
      <xdr:row>74</xdr:row>
      <xdr:rowOff>20320</xdr:rowOff>
    </xdr:to>
    <xdr:cxnSp macro="">
      <xdr:nvCxnSpPr>
        <xdr:cNvPr id="438" name="直線コネクタ 437"/>
        <xdr:cNvCxnSpPr/>
      </xdr:nvCxnSpPr>
      <xdr:spPr>
        <a:xfrm>
          <a:off x="13893800" y="1258951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167639</xdr:rowOff>
    </xdr:from>
    <xdr:to>
      <xdr:col>21</xdr:col>
      <xdr:colOff>412750</xdr:colOff>
      <xdr:row>77</xdr:row>
      <xdr:rowOff>97789</xdr:rowOff>
    </xdr:to>
    <xdr:sp macro="" textlink="">
      <xdr:nvSpPr>
        <xdr:cNvPr id="439" name="フローチャート : 判断 438"/>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0" name="テキスト ボックス 439"/>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50800</xdr:rowOff>
    </xdr:from>
    <xdr:to>
      <xdr:col>20</xdr:col>
      <xdr:colOff>158750</xdr:colOff>
      <xdr:row>73</xdr:row>
      <xdr:rowOff>73660</xdr:rowOff>
    </xdr:to>
    <xdr:cxnSp macro="">
      <xdr:nvCxnSpPr>
        <xdr:cNvPr id="441" name="直線コネクタ 440"/>
        <xdr:cNvCxnSpPr/>
      </xdr:nvCxnSpPr>
      <xdr:spPr>
        <a:xfrm>
          <a:off x="13004800" y="12566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42" name="フローチャート : 判断 441"/>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3" name="テキスト ボックス 442"/>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53339</xdr:rowOff>
    </xdr:from>
    <xdr:to>
      <xdr:col>19</xdr:col>
      <xdr:colOff>6350</xdr:colOff>
      <xdr:row>76</xdr:row>
      <xdr:rowOff>154939</xdr:rowOff>
    </xdr:to>
    <xdr:sp macro="" textlink="">
      <xdr:nvSpPr>
        <xdr:cNvPr id="444" name="フローチャート : 判断 443"/>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139716</xdr:rowOff>
    </xdr:from>
    <xdr:ext cx="762000" cy="259045"/>
    <xdr:sp macro="" textlink="">
      <xdr:nvSpPr>
        <xdr:cNvPr id="445" name="テキスト ボックス 444"/>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73</xdr:row>
      <xdr:rowOff>137160</xdr:rowOff>
    </xdr:from>
    <xdr:to>
      <xdr:col>24</xdr:col>
      <xdr:colOff>82550</xdr:colOff>
      <xdr:row>74</xdr:row>
      <xdr:rowOff>67310</xdr:rowOff>
    </xdr:to>
    <xdr:sp macro="" textlink="">
      <xdr:nvSpPr>
        <xdr:cNvPr id="451" name="円/楕円 450"/>
        <xdr:cNvSpPr/>
      </xdr:nvSpPr>
      <xdr:spPr>
        <a:xfrm>
          <a:off x="164592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45737</xdr:rowOff>
    </xdr:from>
    <xdr:ext cx="762000" cy="259045"/>
    <xdr:sp macro="" textlink="">
      <xdr:nvSpPr>
        <xdr:cNvPr id="452" name="公債費以外該当値テキスト"/>
        <xdr:cNvSpPr txBox="1"/>
      </xdr:nvSpPr>
      <xdr:spPr>
        <a:xfrm>
          <a:off x="16598900" y="1256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114300</xdr:rowOff>
    </xdr:from>
    <xdr:to>
      <xdr:col>22</xdr:col>
      <xdr:colOff>615950</xdr:colOff>
      <xdr:row>74</xdr:row>
      <xdr:rowOff>44450</xdr:rowOff>
    </xdr:to>
    <xdr:sp macro="" textlink="">
      <xdr:nvSpPr>
        <xdr:cNvPr id="453" name="円/楕円 452"/>
        <xdr:cNvSpPr/>
      </xdr:nvSpPr>
      <xdr:spPr>
        <a:xfrm>
          <a:off x="15621000" y="1263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54627</xdr:rowOff>
    </xdr:from>
    <xdr:ext cx="736600" cy="259045"/>
    <xdr:sp macro="" textlink="">
      <xdr:nvSpPr>
        <xdr:cNvPr id="454" name="テキスト ボックス 453"/>
        <xdr:cNvSpPr txBox="1"/>
      </xdr:nvSpPr>
      <xdr:spPr>
        <a:xfrm>
          <a:off x="15290800" y="1239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140970</xdr:rowOff>
    </xdr:from>
    <xdr:to>
      <xdr:col>21</xdr:col>
      <xdr:colOff>412750</xdr:colOff>
      <xdr:row>74</xdr:row>
      <xdr:rowOff>71120</xdr:rowOff>
    </xdr:to>
    <xdr:sp macro="" textlink="">
      <xdr:nvSpPr>
        <xdr:cNvPr id="455" name="円/楕円 454"/>
        <xdr:cNvSpPr/>
      </xdr:nvSpPr>
      <xdr:spPr>
        <a:xfrm>
          <a:off x="14732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81297</xdr:rowOff>
    </xdr:from>
    <xdr:ext cx="762000" cy="259045"/>
    <xdr:sp macro="" textlink="">
      <xdr:nvSpPr>
        <xdr:cNvPr id="456" name="テキスト ボックス 455"/>
        <xdr:cNvSpPr txBox="1"/>
      </xdr:nvSpPr>
      <xdr:spPr>
        <a:xfrm>
          <a:off x="14401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22860</xdr:rowOff>
    </xdr:from>
    <xdr:to>
      <xdr:col>20</xdr:col>
      <xdr:colOff>209550</xdr:colOff>
      <xdr:row>73</xdr:row>
      <xdr:rowOff>124460</xdr:rowOff>
    </xdr:to>
    <xdr:sp macro="" textlink="">
      <xdr:nvSpPr>
        <xdr:cNvPr id="457" name="円/楕円 456"/>
        <xdr:cNvSpPr/>
      </xdr:nvSpPr>
      <xdr:spPr>
        <a:xfrm>
          <a:off x="13843000" y="1253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134637</xdr:rowOff>
    </xdr:from>
    <xdr:ext cx="762000" cy="259045"/>
    <xdr:sp macro="" textlink="">
      <xdr:nvSpPr>
        <xdr:cNvPr id="458" name="テキスト ボックス 457"/>
        <xdr:cNvSpPr txBox="1"/>
      </xdr:nvSpPr>
      <xdr:spPr>
        <a:xfrm>
          <a:off x="13512800" y="1230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0</xdr:rowOff>
    </xdr:from>
    <xdr:to>
      <xdr:col>19</xdr:col>
      <xdr:colOff>6350</xdr:colOff>
      <xdr:row>73</xdr:row>
      <xdr:rowOff>101600</xdr:rowOff>
    </xdr:to>
    <xdr:sp macro="" textlink="">
      <xdr:nvSpPr>
        <xdr:cNvPr id="459" name="円/楕円 458"/>
        <xdr:cNvSpPr/>
      </xdr:nvSpPr>
      <xdr:spPr>
        <a:xfrm>
          <a:off x="129540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111777</xdr:rowOff>
    </xdr:from>
    <xdr:ext cx="762000" cy="259045"/>
    <xdr:sp macro="" textlink="">
      <xdr:nvSpPr>
        <xdr:cNvPr id="460" name="テキスト ボックス 459"/>
        <xdr:cNvSpPr txBox="1"/>
      </xdr:nvSpPr>
      <xdr:spPr>
        <a:xfrm>
          <a:off x="12623800" y="1228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長崎県対馬市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71349</xdr:rowOff>
    </xdr:from>
    <xdr:to>
      <xdr:col>4</xdr:col>
      <xdr:colOff>1117600</xdr:colOff>
      <xdr:row>20</xdr:row>
      <xdr:rowOff>128651</xdr:rowOff>
    </xdr:to>
    <xdr:cxnSp macro="">
      <xdr:nvCxnSpPr>
        <xdr:cNvPr id="45" name="直線コネクタ 44"/>
        <xdr:cNvCxnSpPr/>
      </xdr:nvCxnSpPr>
      <xdr:spPr bwMode="auto">
        <a:xfrm flipV="1">
          <a:off x="5651500" y="2176374"/>
          <a:ext cx="0" cy="14289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100728</xdr:rowOff>
    </xdr:from>
    <xdr:ext cx="762000" cy="259045"/>
    <xdr:sp macro="" textlink="">
      <xdr:nvSpPr>
        <xdr:cNvPr id="46" name="人口1人当たり決算額の推移最小値テキスト130"/>
        <xdr:cNvSpPr txBox="1"/>
      </xdr:nvSpPr>
      <xdr:spPr>
        <a:xfrm>
          <a:off x="5740400" y="357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56,120</a:t>
          </a:r>
          <a:endParaRPr kumimoji="1" lang="ja-JP" altLang="en-US" sz="1000" b="1">
            <a:latin typeface="ＭＳ Ｐゴシック"/>
          </a:endParaRPr>
        </a:p>
      </xdr:txBody>
    </xdr:sp>
    <xdr:clientData/>
  </xdr:oneCellAnchor>
  <xdr:twoCellAnchor>
    <xdr:from>
      <xdr:col>4</xdr:col>
      <xdr:colOff>1028700</xdr:colOff>
      <xdr:row>20</xdr:row>
      <xdr:rowOff>128651</xdr:rowOff>
    </xdr:from>
    <xdr:to>
      <xdr:col>5</xdr:col>
      <xdr:colOff>73025</xdr:colOff>
      <xdr:row>20</xdr:row>
      <xdr:rowOff>128651</xdr:rowOff>
    </xdr:to>
    <xdr:cxnSp macro="">
      <xdr:nvCxnSpPr>
        <xdr:cNvPr id="47" name="直線コネクタ 46"/>
        <xdr:cNvCxnSpPr/>
      </xdr:nvCxnSpPr>
      <xdr:spPr bwMode="auto">
        <a:xfrm>
          <a:off x="5562600" y="36052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157726</xdr:rowOff>
    </xdr:from>
    <xdr:ext cx="762000" cy="259045"/>
    <xdr:sp macro="" textlink="">
      <xdr:nvSpPr>
        <xdr:cNvPr id="48" name="人口1人当たり決算額の推移最大値テキスト130"/>
        <xdr:cNvSpPr txBox="1"/>
      </xdr:nvSpPr>
      <xdr:spPr>
        <a:xfrm>
          <a:off x="5740400" y="191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168,632</a:t>
          </a:r>
          <a:endParaRPr kumimoji="1" lang="ja-JP" altLang="en-US" sz="1000" b="1">
            <a:latin typeface="ＭＳ Ｐゴシック"/>
          </a:endParaRPr>
        </a:p>
      </xdr:txBody>
    </xdr:sp>
    <xdr:clientData/>
  </xdr:oneCellAnchor>
  <xdr:twoCellAnchor>
    <xdr:from>
      <xdr:col>4</xdr:col>
      <xdr:colOff>1028700</xdr:colOff>
      <xdr:row>12</xdr:row>
      <xdr:rowOff>71349</xdr:rowOff>
    </xdr:from>
    <xdr:to>
      <xdr:col>5</xdr:col>
      <xdr:colOff>73025</xdr:colOff>
      <xdr:row>12</xdr:row>
      <xdr:rowOff>71349</xdr:rowOff>
    </xdr:to>
    <xdr:cxnSp macro="">
      <xdr:nvCxnSpPr>
        <xdr:cNvPr id="49" name="直線コネクタ 48"/>
        <xdr:cNvCxnSpPr/>
      </xdr:nvCxnSpPr>
      <xdr:spPr bwMode="auto">
        <a:xfrm>
          <a:off x="5562600" y="2176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38214</xdr:rowOff>
    </xdr:from>
    <xdr:to>
      <xdr:col>4</xdr:col>
      <xdr:colOff>1117600</xdr:colOff>
      <xdr:row>14</xdr:row>
      <xdr:rowOff>49822</xdr:rowOff>
    </xdr:to>
    <xdr:cxnSp macro="">
      <xdr:nvCxnSpPr>
        <xdr:cNvPr id="50" name="直線コネクタ 49"/>
        <xdr:cNvCxnSpPr/>
      </xdr:nvCxnSpPr>
      <xdr:spPr bwMode="auto">
        <a:xfrm flipV="1">
          <a:off x="5003800" y="2486139"/>
          <a:ext cx="647700" cy="11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32364</xdr:rowOff>
    </xdr:from>
    <xdr:ext cx="762000" cy="259045"/>
    <xdr:sp macro="" textlink="">
      <xdr:nvSpPr>
        <xdr:cNvPr id="51" name="人口1人当たり決算額の推移平均値テキスト130"/>
        <xdr:cNvSpPr txBox="1"/>
      </xdr:nvSpPr>
      <xdr:spPr>
        <a:xfrm>
          <a:off x="5740400" y="29946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60287</xdr:rowOff>
    </xdr:from>
    <xdr:to>
      <xdr:col>5</xdr:col>
      <xdr:colOff>34925</xdr:colOff>
      <xdr:row>17</xdr:row>
      <xdr:rowOff>161887</xdr:rowOff>
    </xdr:to>
    <xdr:sp macro="" textlink="">
      <xdr:nvSpPr>
        <xdr:cNvPr id="52" name="フローチャート : 判断 51"/>
        <xdr:cNvSpPr/>
      </xdr:nvSpPr>
      <xdr:spPr bwMode="auto">
        <a:xfrm>
          <a:off x="56007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37668</xdr:rowOff>
    </xdr:from>
    <xdr:to>
      <xdr:col>4</xdr:col>
      <xdr:colOff>469900</xdr:colOff>
      <xdr:row>14</xdr:row>
      <xdr:rowOff>49822</xdr:rowOff>
    </xdr:to>
    <xdr:cxnSp macro="">
      <xdr:nvCxnSpPr>
        <xdr:cNvPr id="53" name="直線コネクタ 52"/>
        <xdr:cNvCxnSpPr/>
      </xdr:nvCxnSpPr>
      <xdr:spPr bwMode="auto">
        <a:xfrm>
          <a:off x="4305300" y="2485593"/>
          <a:ext cx="698500" cy="12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98069</xdr:rowOff>
    </xdr:from>
    <xdr:to>
      <xdr:col>4</xdr:col>
      <xdr:colOff>520700</xdr:colOff>
      <xdr:row>18</xdr:row>
      <xdr:rowOff>28219</xdr:rowOff>
    </xdr:to>
    <xdr:sp macro="" textlink="">
      <xdr:nvSpPr>
        <xdr:cNvPr id="54" name="フローチャート : 判断 53"/>
        <xdr:cNvSpPr/>
      </xdr:nvSpPr>
      <xdr:spPr bwMode="auto">
        <a:xfrm>
          <a:off x="4953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12996</xdr:rowOff>
    </xdr:from>
    <xdr:ext cx="736600" cy="259045"/>
    <xdr:sp macro="" textlink="">
      <xdr:nvSpPr>
        <xdr:cNvPr id="55" name="テキスト ボックス 54"/>
        <xdr:cNvSpPr txBox="1"/>
      </xdr:nvSpPr>
      <xdr:spPr>
        <a:xfrm>
          <a:off x="4622800" y="314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153962</xdr:rowOff>
    </xdr:from>
    <xdr:to>
      <xdr:col>3</xdr:col>
      <xdr:colOff>904875</xdr:colOff>
      <xdr:row>14</xdr:row>
      <xdr:rowOff>37668</xdr:rowOff>
    </xdr:to>
    <xdr:cxnSp macro="">
      <xdr:nvCxnSpPr>
        <xdr:cNvPr id="56" name="直線コネクタ 55"/>
        <xdr:cNvCxnSpPr/>
      </xdr:nvCxnSpPr>
      <xdr:spPr bwMode="auto">
        <a:xfrm>
          <a:off x="3606800" y="2430437"/>
          <a:ext cx="698500" cy="55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79121</xdr:rowOff>
    </xdr:from>
    <xdr:to>
      <xdr:col>3</xdr:col>
      <xdr:colOff>955675</xdr:colOff>
      <xdr:row>18</xdr:row>
      <xdr:rowOff>9271</xdr:rowOff>
    </xdr:to>
    <xdr:sp macro="" textlink="">
      <xdr:nvSpPr>
        <xdr:cNvPr id="57" name="フローチャート : 判断 56"/>
        <xdr:cNvSpPr/>
      </xdr:nvSpPr>
      <xdr:spPr bwMode="auto">
        <a:xfrm>
          <a:off x="4254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165498</xdr:rowOff>
    </xdr:from>
    <xdr:ext cx="762000" cy="259045"/>
    <xdr:sp macro="" textlink="">
      <xdr:nvSpPr>
        <xdr:cNvPr id="58" name="テキスト ボックス 57"/>
        <xdr:cNvSpPr txBox="1"/>
      </xdr:nvSpPr>
      <xdr:spPr>
        <a:xfrm>
          <a:off x="3924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641350</xdr:colOff>
      <xdr:row>13</xdr:row>
      <xdr:rowOff>153962</xdr:rowOff>
    </xdr:from>
    <xdr:to>
      <xdr:col>3</xdr:col>
      <xdr:colOff>206375</xdr:colOff>
      <xdr:row>14</xdr:row>
      <xdr:rowOff>39764</xdr:rowOff>
    </xdr:to>
    <xdr:cxnSp macro="">
      <xdr:nvCxnSpPr>
        <xdr:cNvPr id="59" name="直線コネクタ 58"/>
        <xdr:cNvCxnSpPr/>
      </xdr:nvCxnSpPr>
      <xdr:spPr bwMode="auto">
        <a:xfrm flipV="1">
          <a:off x="2908300" y="2430437"/>
          <a:ext cx="698500" cy="57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49644</xdr:rowOff>
    </xdr:from>
    <xdr:to>
      <xdr:col>3</xdr:col>
      <xdr:colOff>257175</xdr:colOff>
      <xdr:row>17</xdr:row>
      <xdr:rowOff>151244</xdr:rowOff>
    </xdr:to>
    <xdr:sp macro="" textlink="">
      <xdr:nvSpPr>
        <xdr:cNvPr id="60" name="フローチャート : 判断 59"/>
        <xdr:cNvSpPr/>
      </xdr:nvSpPr>
      <xdr:spPr bwMode="auto">
        <a:xfrm>
          <a:off x="35560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136021</xdr:rowOff>
    </xdr:from>
    <xdr:ext cx="762000" cy="259045"/>
    <xdr:sp macro="" textlink="">
      <xdr:nvSpPr>
        <xdr:cNvPr id="61" name="テキスト ボックス 60"/>
        <xdr:cNvSpPr txBox="1"/>
      </xdr:nvSpPr>
      <xdr:spPr>
        <a:xfrm>
          <a:off x="32258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61392</xdr:rowOff>
    </xdr:from>
    <xdr:to>
      <xdr:col>2</xdr:col>
      <xdr:colOff>692150</xdr:colOff>
      <xdr:row>17</xdr:row>
      <xdr:rowOff>162992</xdr:rowOff>
    </xdr:to>
    <xdr:sp macro="" textlink="">
      <xdr:nvSpPr>
        <xdr:cNvPr id="62" name="フローチャート : 判断 61"/>
        <xdr:cNvSpPr/>
      </xdr:nvSpPr>
      <xdr:spPr bwMode="auto">
        <a:xfrm>
          <a:off x="2857500" y="30236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147769</xdr:rowOff>
    </xdr:from>
    <xdr:ext cx="762000" cy="259045"/>
    <xdr:sp macro="" textlink="">
      <xdr:nvSpPr>
        <xdr:cNvPr id="63" name="テキスト ボックス 62"/>
        <xdr:cNvSpPr txBox="1"/>
      </xdr:nvSpPr>
      <xdr:spPr>
        <a:xfrm>
          <a:off x="2527300" y="311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13</xdr:row>
      <xdr:rowOff>158864</xdr:rowOff>
    </xdr:from>
    <xdr:to>
      <xdr:col>5</xdr:col>
      <xdr:colOff>34925</xdr:colOff>
      <xdr:row>14</xdr:row>
      <xdr:rowOff>89014</xdr:rowOff>
    </xdr:to>
    <xdr:sp macro="" textlink="">
      <xdr:nvSpPr>
        <xdr:cNvPr id="69" name="円/楕円 68"/>
        <xdr:cNvSpPr/>
      </xdr:nvSpPr>
      <xdr:spPr bwMode="auto">
        <a:xfrm>
          <a:off x="5600700" y="2435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3941</xdr:rowOff>
    </xdr:from>
    <xdr:ext cx="762000" cy="259045"/>
    <xdr:sp macro="" textlink="">
      <xdr:nvSpPr>
        <xdr:cNvPr id="70" name="人口1人当たり決算額の推移該当値テキスト130"/>
        <xdr:cNvSpPr txBox="1"/>
      </xdr:nvSpPr>
      <xdr:spPr>
        <a:xfrm>
          <a:off x="5740400" y="228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144,241</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170472</xdr:rowOff>
    </xdr:from>
    <xdr:to>
      <xdr:col>4</xdr:col>
      <xdr:colOff>520700</xdr:colOff>
      <xdr:row>14</xdr:row>
      <xdr:rowOff>100622</xdr:rowOff>
    </xdr:to>
    <xdr:sp macro="" textlink="">
      <xdr:nvSpPr>
        <xdr:cNvPr id="71" name="円/楕円 70"/>
        <xdr:cNvSpPr/>
      </xdr:nvSpPr>
      <xdr:spPr bwMode="auto">
        <a:xfrm>
          <a:off x="4953000" y="2446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110799</xdr:rowOff>
    </xdr:from>
    <xdr:ext cx="736600" cy="259045"/>
    <xdr:sp macro="" textlink="">
      <xdr:nvSpPr>
        <xdr:cNvPr id="72" name="テキスト ボックス 71"/>
        <xdr:cNvSpPr txBox="1"/>
      </xdr:nvSpPr>
      <xdr:spPr>
        <a:xfrm>
          <a:off x="4622800" y="22158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143,327</a:t>
          </a:r>
          <a:endParaRPr kumimoji="1" lang="ja-JP" altLang="en-US" sz="1000" b="1">
            <a:solidFill>
              <a:srgbClr val="FF0000"/>
            </a:solidFill>
            <a:latin typeface="ＭＳ Ｐゴシック"/>
          </a:endParaRPr>
        </a:p>
      </xdr:txBody>
    </xdr:sp>
    <xdr:clientData/>
  </xdr:oneCellAnchor>
  <xdr:twoCellAnchor>
    <xdr:from>
      <xdr:col>3</xdr:col>
      <xdr:colOff>854075</xdr:colOff>
      <xdr:row>13</xdr:row>
      <xdr:rowOff>158318</xdr:rowOff>
    </xdr:from>
    <xdr:to>
      <xdr:col>3</xdr:col>
      <xdr:colOff>955675</xdr:colOff>
      <xdr:row>14</xdr:row>
      <xdr:rowOff>88468</xdr:rowOff>
    </xdr:to>
    <xdr:sp macro="" textlink="">
      <xdr:nvSpPr>
        <xdr:cNvPr id="73" name="円/楕円 72"/>
        <xdr:cNvSpPr/>
      </xdr:nvSpPr>
      <xdr:spPr bwMode="auto">
        <a:xfrm>
          <a:off x="4254500" y="2434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98645</xdr:rowOff>
    </xdr:from>
    <xdr:ext cx="762000" cy="259045"/>
    <xdr:sp macro="" textlink="">
      <xdr:nvSpPr>
        <xdr:cNvPr id="74" name="テキスト ボックス 73"/>
        <xdr:cNvSpPr txBox="1"/>
      </xdr:nvSpPr>
      <xdr:spPr>
        <a:xfrm>
          <a:off x="3924300" y="220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144,284</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103162</xdr:rowOff>
    </xdr:from>
    <xdr:to>
      <xdr:col>3</xdr:col>
      <xdr:colOff>257175</xdr:colOff>
      <xdr:row>14</xdr:row>
      <xdr:rowOff>33312</xdr:rowOff>
    </xdr:to>
    <xdr:sp macro="" textlink="">
      <xdr:nvSpPr>
        <xdr:cNvPr id="75" name="円/楕円 74"/>
        <xdr:cNvSpPr/>
      </xdr:nvSpPr>
      <xdr:spPr bwMode="auto">
        <a:xfrm>
          <a:off x="3556000" y="237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43489</xdr:rowOff>
    </xdr:from>
    <xdr:ext cx="762000" cy="259045"/>
    <xdr:sp macro="" textlink="">
      <xdr:nvSpPr>
        <xdr:cNvPr id="76" name="テキスト ボックス 75"/>
        <xdr:cNvSpPr txBox="1"/>
      </xdr:nvSpPr>
      <xdr:spPr>
        <a:xfrm>
          <a:off x="3225800" y="214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148,627</a:t>
          </a:r>
          <a:endParaRPr kumimoji="1" lang="ja-JP" altLang="en-US" sz="1000" b="1">
            <a:solidFill>
              <a:srgbClr val="FF0000"/>
            </a:solidFill>
            <a:latin typeface="ＭＳ Ｐゴシック"/>
          </a:endParaRPr>
        </a:p>
      </xdr:txBody>
    </xdr:sp>
    <xdr:clientData/>
  </xdr:oneCellAnchor>
  <xdr:twoCellAnchor>
    <xdr:from>
      <xdr:col>2</xdr:col>
      <xdr:colOff>590550</xdr:colOff>
      <xdr:row>13</xdr:row>
      <xdr:rowOff>160414</xdr:rowOff>
    </xdr:from>
    <xdr:to>
      <xdr:col>2</xdr:col>
      <xdr:colOff>692150</xdr:colOff>
      <xdr:row>14</xdr:row>
      <xdr:rowOff>90564</xdr:rowOff>
    </xdr:to>
    <xdr:sp macro="" textlink="">
      <xdr:nvSpPr>
        <xdr:cNvPr id="77" name="円/楕円 76"/>
        <xdr:cNvSpPr/>
      </xdr:nvSpPr>
      <xdr:spPr bwMode="auto">
        <a:xfrm>
          <a:off x="2857500" y="2436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100741</xdr:rowOff>
    </xdr:from>
    <xdr:ext cx="762000" cy="259045"/>
    <xdr:sp macro="" textlink="">
      <xdr:nvSpPr>
        <xdr:cNvPr id="78" name="テキスト ボックス 77"/>
        <xdr:cNvSpPr txBox="1"/>
      </xdr:nvSpPr>
      <xdr:spPr>
        <a:xfrm>
          <a:off x="2527300" y="220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325817</xdr:rowOff>
    </xdr:from>
    <xdr:to>
      <xdr:col>4</xdr:col>
      <xdr:colOff>1117600</xdr:colOff>
      <xdr:row>38</xdr:row>
      <xdr:rowOff>97830</xdr:rowOff>
    </xdr:to>
    <xdr:cxnSp macro="">
      <xdr:nvCxnSpPr>
        <xdr:cNvPr id="107" name="直線コネクタ 106"/>
        <xdr:cNvCxnSpPr/>
      </xdr:nvCxnSpPr>
      <xdr:spPr bwMode="auto">
        <a:xfrm flipV="1">
          <a:off x="5651500" y="6250367"/>
          <a:ext cx="0" cy="13150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69907</xdr:rowOff>
    </xdr:from>
    <xdr:ext cx="762000" cy="259045"/>
    <xdr:sp macro="" textlink="">
      <xdr:nvSpPr>
        <xdr:cNvPr id="108" name="人口1人当たり決算額の推移最小値テキスト445"/>
        <xdr:cNvSpPr txBox="1"/>
      </xdr:nvSpPr>
      <xdr:spPr>
        <a:xfrm>
          <a:off x="5740400" y="75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-2,344</a:t>
          </a:r>
          <a:endParaRPr kumimoji="1" lang="ja-JP" altLang="en-US" sz="1000" b="1">
            <a:latin typeface="ＭＳ Ｐゴシック"/>
          </a:endParaRPr>
        </a:p>
      </xdr:txBody>
    </xdr:sp>
    <xdr:clientData/>
  </xdr:oneCellAnchor>
  <xdr:twoCellAnchor>
    <xdr:from>
      <xdr:col>4</xdr:col>
      <xdr:colOff>1028700</xdr:colOff>
      <xdr:row>38</xdr:row>
      <xdr:rowOff>97830</xdr:rowOff>
    </xdr:from>
    <xdr:to>
      <xdr:col>5</xdr:col>
      <xdr:colOff>73025</xdr:colOff>
      <xdr:row>38</xdr:row>
      <xdr:rowOff>97830</xdr:rowOff>
    </xdr:to>
    <xdr:cxnSp macro="">
      <xdr:nvCxnSpPr>
        <xdr:cNvPr id="109" name="直線コネクタ 108"/>
        <xdr:cNvCxnSpPr/>
      </xdr:nvCxnSpPr>
      <xdr:spPr bwMode="auto">
        <a:xfrm>
          <a:off x="5562600" y="7565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69294</xdr:rowOff>
    </xdr:from>
    <xdr:ext cx="762000" cy="259045"/>
    <xdr:sp macro="" textlink="">
      <xdr:nvSpPr>
        <xdr:cNvPr id="110" name="人口1人当たり決算額の推移最大値テキスト445"/>
        <xdr:cNvSpPr txBox="1"/>
      </xdr:nvSpPr>
      <xdr:spPr>
        <a:xfrm>
          <a:off x="5740400" y="5993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342,817</a:t>
          </a:r>
          <a:endParaRPr kumimoji="1" lang="ja-JP" altLang="en-US" sz="1000" b="1">
            <a:latin typeface="ＭＳ Ｐゴシック"/>
          </a:endParaRPr>
        </a:p>
      </xdr:txBody>
    </xdr:sp>
    <xdr:clientData/>
  </xdr:oneCellAnchor>
  <xdr:twoCellAnchor>
    <xdr:from>
      <xdr:col>4</xdr:col>
      <xdr:colOff>1028700</xdr:colOff>
      <xdr:row>33</xdr:row>
      <xdr:rowOff>325817</xdr:rowOff>
    </xdr:from>
    <xdr:to>
      <xdr:col>5</xdr:col>
      <xdr:colOff>73025</xdr:colOff>
      <xdr:row>33</xdr:row>
      <xdr:rowOff>325817</xdr:rowOff>
    </xdr:to>
    <xdr:cxnSp macro="">
      <xdr:nvCxnSpPr>
        <xdr:cNvPr id="111" name="直線コネクタ 110"/>
        <xdr:cNvCxnSpPr/>
      </xdr:nvCxnSpPr>
      <xdr:spPr bwMode="auto">
        <a:xfrm>
          <a:off x="5562600" y="62503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246645</xdr:rowOff>
    </xdr:from>
    <xdr:to>
      <xdr:col>4</xdr:col>
      <xdr:colOff>1117600</xdr:colOff>
      <xdr:row>37</xdr:row>
      <xdr:rowOff>264560</xdr:rowOff>
    </xdr:to>
    <xdr:cxnSp macro="">
      <xdr:nvCxnSpPr>
        <xdr:cNvPr id="112" name="直線コネクタ 111"/>
        <xdr:cNvCxnSpPr/>
      </xdr:nvCxnSpPr>
      <xdr:spPr bwMode="auto">
        <a:xfrm>
          <a:off x="5003800" y="7371345"/>
          <a:ext cx="647700" cy="1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252543</xdr:rowOff>
    </xdr:from>
    <xdr:ext cx="762000" cy="259045"/>
    <xdr:sp macro="" textlink="">
      <xdr:nvSpPr>
        <xdr:cNvPr id="113" name="人口1人当たり決算額の推移平均値テキスト445"/>
        <xdr:cNvSpPr txBox="1"/>
      </xdr:nvSpPr>
      <xdr:spPr>
        <a:xfrm>
          <a:off x="5740400" y="7377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280466</xdr:rowOff>
    </xdr:from>
    <xdr:to>
      <xdr:col>5</xdr:col>
      <xdr:colOff>34925</xdr:colOff>
      <xdr:row>38</xdr:row>
      <xdr:rowOff>39166</xdr:rowOff>
    </xdr:to>
    <xdr:sp macro="" textlink="">
      <xdr:nvSpPr>
        <xdr:cNvPr id="114" name="フローチャート : 判断 113"/>
        <xdr:cNvSpPr/>
      </xdr:nvSpPr>
      <xdr:spPr bwMode="auto">
        <a:xfrm>
          <a:off x="56007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241151</xdr:rowOff>
    </xdr:from>
    <xdr:to>
      <xdr:col>4</xdr:col>
      <xdr:colOff>469900</xdr:colOff>
      <xdr:row>37</xdr:row>
      <xdr:rowOff>246645</xdr:rowOff>
    </xdr:to>
    <xdr:cxnSp macro="">
      <xdr:nvCxnSpPr>
        <xdr:cNvPr id="115" name="直線コネクタ 114"/>
        <xdr:cNvCxnSpPr/>
      </xdr:nvCxnSpPr>
      <xdr:spPr bwMode="auto">
        <a:xfrm>
          <a:off x="4305300" y="7365851"/>
          <a:ext cx="698500" cy="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271039</xdr:rowOff>
    </xdr:from>
    <xdr:to>
      <xdr:col>4</xdr:col>
      <xdr:colOff>520700</xdr:colOff>
      <xdr:row>38</xdr:row>
      <xdr:rowOff>29739</xdr:rowOff>
    </xdr:to>
    <xdr:sp macro="" textlink="">
      <xdr:nvSpPr>
        <xdr:cNvPr id="116" name="フローチャート : 判断 115"/>
        <xdr:cNvSpPr/>
      </xdr:nvSpPr>
      <xdr:spPr bwMode="auto">
        <a:xfrm>
          <a:off x="4953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14516</xdr:rowOff>
    </xdr:from>
    <xdr:ext cx="736600" cy="259045"/>
    <xdr:sp macro="" textlink="">
      <xdr:nvSpPr>
        <xdr:cNvPr id="117" name="テキスト ボックス 116"/>
        <xdr:cNvSpPr txBox="1"/>
      </xdr:nvSpPr>
      <xdr:spPr>
        <a:xfrm>
          <a:off x="4622800" y="7482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230460</xdr:rowOff>
    </xdr:from>
    <xdr:to>
      <xdr:col>3</xdr:col>
      <xdr:colOff>904875</xdr:colOff>
      <xdr:row>37</xdr:row>
      <xdr:rowOff>241151</xdr:rowOff>
    </xdr:to>
    <xdr:cxnSp macro="">
      <xdr:nvCxnSpPr>
        <xdr:cNvPr id="118" name="直線コネクタ 117"/>
        <xdr:cNvCxnSpPr/>
      </xdr:nvCxnSpPr>
      <xdr:spPr bwMode="auto">
        <a:xfrm>
          <a:off x="3606800" y="7355160"/>
          <a:ext cx="698500" cy="106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263640</xdr:rowOff>
    </xdr:from>
    <xdr:to>
      <xdr:col>3</xdr:col>
      <xdr:colOff>955675</xdr:colOff>
      <xdr:row>38</xdr:row>
      <xdr:rowOff>22340</xdr:rowOff>
    </xdr:to>
    <xdr:sp macro="" textlink="">
      <xdr:nvSpPr>
        <xdr:cNvPr id="119" name="フローチャート : 判断 118"/>
        <xdr:cNvSpPr/>
      </xdr:nvSpPr>
      <xdr:spPr bwMode="auto">
        <a:xfrm>
          <a:off x="4254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7117</xdr:rowOff>
    </xdr:from>
    <xdr:ext cx="762000" cy="259045"/>
    <xdr:sp macro="" textlink="">
      <xdr:nvSpPr>
        <xdr:cNvPr id="120" name="テキスト ボックス 119"/>
        <xdr:cNvSpPr txBox="1"/>
      </xdr:nvSpPr>
      <xdr:spPr>
        <a:xfrm>
          <a:off x="3924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221160</xdr:rowOff>
    </xdr:from>
    <xdr:to>
      <xdr:col>3</xdr:col>
      <xdr:colOff>206375</xdr:colOff>
      <xdr:row>37</xdr:row>
      <xdr:rowOff>230460</xdr:rowOff>
    </xdr:to>
    <xdr:cxnSp macro="">
      <xdr:nvCxnSpPr>
        <xdr:cNvPr id="121" name="直線コネクタ 120"/>
        <xdr:cNvCxnSpPr/>
      </xdr:nvCxnSpPr>
      <xdr:spPr bwMode="auto">
        <a:xfrm>
          <a:off x="2908300" y="7345860"/>
          <a:ext cx="698500" cy="9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253735</xdr:rowOff>
    </xdr:from>
    <xdr:to>
      <xdr:col>3</xdr:col>
      <xdr:colOff>257175</xdr:colOff>
      <xdr:row>38</xdr:row>
      <xdr:rowOff>12435</xdr:rowOff>
    </xdr:to>
    <xdr:sp macro="" textlink="">
      <xdr:nvSpPr>
        <xdr:cNvPr id="122" name="フローチャート : 判断 121"/>
        <xdr:cNvSpPr/>
      </xdr:nvSpPr>
      <xdr:spPr bwMode="auto">
        <a:xfrm>
          <a:off x="35560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340112</xdr:rowOff>
    </xdr:from>
    <xdr:ext cx="762000" cy="259045"/>
    <xdr:sp macro="" textlink="">
      <xdr:nvSpPr>
        <xdr:cNvPr id="123" name="テキスト ボックス 122"/>
        <xdr:cNvSpPr txBox="1"/>
      </xdr:nvSpPr>
      <xdr:spPr>
        <a:xfrm>
          <a:off x="32258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246942</xdr:rowOff>
    </xdr:from>
    <xdr:to>
      <xdr:col>2</xdr:col>
      <xdr:colOff>692150</xdr:colOff>
      <xdr:row>38</xdr:row>
      <xdr:rowOff>5642</xdr:rowOff>
    </xdr:to>
    <xdr:sp macro="" textlink="">
      <xdr:nvSpPr>
        <xdr:cNvPr id="124" name="フローチャート : 判断 123"/>
        <xdr:cNvSpPr/>
      </xdr:nvSpPr>
      <xdr:spPr bwMode="auto">
        <a:xfrm>
          <a:off x="2857500" y="7371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333319</xdr:rowOff>
    </xdr:from>
    <xdr:ext cx="762000" cy="259045"/>
    <xdr:sp macro="" textlink="">
      <xdr:nvSpPr>
        <xdr:cNvPr id="125" name="テキスト ボックス 124"/>
        <xdr:cNvSpPr txBox="1"/>
      </xdr:nvSpPr>
      <xdr:spPr>
        <a:xfrm>
          <a:off x="2527300" y="745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213760</xdr:rowOff>
    </xdr:from>
    <xdr:to>
      <xdr:col>5</xdr:col>
      <xdr:colOff>34925</xdr:colOff>
      <xdr:row>37</xdr:row>
      <xdr:rowOff>315360</xdr:rowOff>
    </xdr:to>
    <xdr:sp macro="" textlink="">
      <xdr:nvSpPr>
        <xdr:cNvPr id="131" name="円/楕円 130"/>
        <xdr:cNvSpPr/>
      </xdr:nvSpPr>
      <xdr:spPr bwMode="auto">
        <a:xfrm>
          <a:off x="5600700" y="7338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58837</xdr:rowOff>
    </xdr:from>
    <xdr:ext cx="762000" cy="259045"/>
    <xdr:sp macro="" textlink="">
      <xdr:nvSpPr>
        <xdr:cNvPr id="132" name="人口1人当たり決算額の推移該当値テキスト445"/>
        <xdr:cNvSpPr txBox="1"/>
      </xdr:nvSpPr>
      <xdr:spPr>
        <a:xfrm>
          <a:off x="5740400" y="718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43,895</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195845</xdr:rowOff>
    </xdr:from>
    <xdr:to>
      <xdr:col>4</xdr:col>
      <xdr:colOff>520700</xdr:colOff>
      <xdr:row>37</xdr:row>
      <xdr:rowOff>297445</xdr:rowOff>
    </xdr:to>
    <xdr:sp macro="" textlink="">
      <xdr:nvSpPr>
        <xdr:cNvPr id="133" name="円/楕円 132"/>
        <xdr:cNvSpPr/>
      </xdr:nvSpPr>
      <xdr:spPr bwMode="auto">
        <a:xfrm>
          <a:off x="4953000" y="7320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136172</xdr:rowOff>
    </xdr:from>
    <xdr:ext cx="736600" cy="259045"/>
    <xdr:sp macro="" textlink="">
      <xdr:nvSpPr>
        <xdr:cNvPr id="134" name="テキスト ボックス 133"/>
        <xdr:cNvSpPr txBox="1"/>
      </xdr:nvSpPr>
      <xdr:spPr>
        <a:xfrm>
          <a:off x="4622800" y="708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48,597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190351</xdr:rowOff>
    </xdr:from>
    <xdr:to>
      <xdr:col>3</xdr:col>
      <xdr:colOff>955675</xdr:colOff>
      <xdr:row>37</xdr:row>
      <xdr:rowOff>291951</xdr:rowOff>
    </xdr:to>
    <xdr:sp macro="" textlink="">
      <xdr:nvSpPr>
        <xdr:cNvPr id="135" name="円/楕円 134"/>
        <xdr:cNvSpPr/>
      </xdr:nvSpPr>
      <xdr:spPr bwMode="auto">
        <a:xfrm>
          <a:off x="4254500" y="731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130678</xdr:rowOff>
    </xdr:from>
    <xdr:ext cx="762000" cy="259045"/>
    <xdr:sp macro="" textlink="">
      <xdr:nvSpPr>
        <xdr:cNvPr id="136" name="テキスト ボックス 135"/>
        <xdr:cNvSpPr txBox="1"/>
      </xdr:nvSpPr>
      <xdr:spPr>
        <a:xfrm>
          <a:off x="3924300" y="708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50,039</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179660</xdr:rowOff>
    </xdr:from>
    <xdr:to>
      <xdr:col>3</xdr:col>
      <xdr:colOff>257175</xdr:colOff>
      <xdr:row>37</xdr:row>
      <xdr:rowOff>281260</xdr:rowOff>
    </xdr:to>
    <xdr:sp macro="" textlink="">
      <xdr:nvSpPr>
        <xdr:cNvPr id="137" name="円/楕円 136"/>
        <xdr:cNvSpPr/>
      </xdr:nvSpPr>
      <xdr:spPr bwMode="auto">
        <a:xfrm>
          <a:off x="3556000" y="7304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119987</xdr:rowOff>
    </xdr:from>
    <xdr:ext cx="762000" cy="259045"/>
    <xdr:sp macro="" textlink="">
      <xdr:nvSpPr>
        <xdr:cNvPr id="138" name="テキスト ボックス 137"/>
        <xdr:cNvSpPr txBox="1"/>
      </xdr:nvSpPr>
      <xdr:spPr>
        <a:xfrm>
          <a:off x="3225800" y="707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52,845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170360</xdr:rowOff>
    </xdr:from>
    <xdr:to>
      <xdr:col>2</xdr:col>
      <xdr:colOff>692150</xdr:colOff>
      <xdr:row>37</xdr:row>
      <xdr:rowOff>271960</xdr:rowOff>
    </xdr:to>
    <xdr:sp macro="" textlink="">
      <xdr:nvSpPr>
        <xdr:cNvPr id="139" name="円/楕円 138"/>
        <xdr:cNvSpPr/>
      </xdr:nvSpPr>
      <xdr:spPr bwMode="auto">
        <a:xfrm>
          <a:off x="2857500" y="729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110687</xdr:rowOff>
    </xdr:from>
    <xdr:ext cx="762000" cy="259045"/>
    <xdr:sp macro="" textlink="">
      <xdr:nvSpPr>
        <xdr:cNvPr id="140" name="テキスト ボックス 139"/>
        <xdr:cNvSpPr txBox="1"/>
      </xdr:nvSpPr>
      <xdr:spPr>
        <a:xfrm>
          <a:off x="2527300" y="70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標準財政規模に占める割合は３％から５％が標準的であることから、産業活性化・税徴収率の向上による歳入の確保、効率的な行政運営による歳出の削減に努め、財政運営の健全性を保ちながら将来の財源確保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歳出の削減による財政運営により各会計黒字で推移している。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今後も財政の健全化を図りながら、住民サービスの維持に留意しつつ、効率的な行政運営に努める。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繰上償還、起債の抑制により、実質公債費比率の分子は減少しているが、今後は普通交付税の大幅な減額により分母が減少し、実質公債費比率の上昇が見込まれる。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今後も繰上償還を積極的に実施するとともに起債の抑制に努め、分子の抑制を図る。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長崎県対馬市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繰上償還、起債の抑制</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、基金残高の増</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将来負担比率の</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減少しているが、今後は普通交付税の大幅な減額により分母が減少</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し、将来負担比率の上昇が見込まれる。</a:t>
          </a:r>
          <a:endParaRPr kumimoji="1" lang="en-US"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今後も繰上償還</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を積極的に実施するとともに</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起債の抑制</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、職員数の削減</a:t>
          </a:r>
          <a:r>
            <a:rPr kumimoji="1"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a:t>
          </a:r>
          <a:r>
            <a:rPr kumimoji="1" lang="ja-JP" altLang="en-US"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、分子の抑制を図る。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37100977</v>
      </c>
      <c r="BO4" s="379"/>
      <c r="BP4" s="379"/>
      <c r="BQ4" s="379"/>
      <c r="BR4" s="379"/>
      <c r="BS4" s="379"/>
      <c r="BT4" s="379"/>
      <c r="BU4" s="380"/>
      <c r="BV4" s="378">
        <v>35590371</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2.1</v>
      </c>
      <c r="CU4" s="556"/>
      <c r="CV4" s="556"/>
      <c r="CW4" s="556"/>
      <c r="CX4" s="556"/>
      <c r="CY4" s="556"/>
      <c r="CZ4" s="556"/>
      <c r="DA4" s="557"/>
      <c r="DB4" s="555">
        <v>2</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36435347</v>
      </c>
      <c r="BO5" s="384"/>
      <c r="BP5" s="384"/>
      <c r="BQ5" s="384"/>
      <c r="BR5" s="384"/>
      <c r="BS5" s="384"/>
      <c r="BT5" s="384"/>
      <c r="BU5" s="385"/>
      <c r="BV5" s="383">
        <v>34852730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83.7</v>
      </c>
      <c r="CU5" s="354"/>
      <c r="CV5" s="354"/>
      <c r="CW5" s="354"/>
      <c r="CX5" s="354"/>
      <c r="CY5" s="354"/>
      <c r="CZ5" s="354"/>
      <c r="DA5" s="355"/>
      <c r="DB5" s="353">
        <v>83.4</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665630</v>
      </c>
      <c r="BO6" s="384"/>
      <c r="BP6" s="384"/>
      <c r="BQ6" s="384"/>
      <c r="BR6" s="384"/>
      <c r="BS6" s="384"/>
      <c r="BT6" s="384"/>
      <c r="BU6" s="385"/>
      <c r="BV6" s="383">
        <v>737641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v>
      </c>
      <c r="CU6" s="530"/>
      <c r="CV6" s="530"/>
      <c r="CW6" s="530"/>
      <c r="CX6" s="530"/>
      <c r="CY6" s="530"/>
      <c r="CZ6" s="530"/>
      <c r="DA6" s="531"/>
      <c r="DB6" s="529">
        <v>87.9</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256172</v>
      </c>
      <c r="BO7" s="384"/>
      <c r="BP7" s="384"/>
      <c r="BQ7" s="384"/>
      <c r="BR7" s="384"/>
      <c r="BS7" s="384"/>
      <c r="BT7" s="384"/>
      <c r="BU7" s="385"/>
      <c r="BV7" s="383">
        <v>332311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19302230</v>
      </c>
      <c r="CU7" s="384"/>
      <c r="CV7" s="384"/>
      <c r="CW7" s="384"/>
      <c r="CX7" s="384"/>
      <c r="CY7" s="384"/>
      <c r="CZ7" s="384"/>
      <c r="DA7" s="385"/>
      <c r="DB7" s="383">
        <v>19983566</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409458</v>
      </c>
      <c r="BO8" s="384"/>
      <c r="BP8" s="384"/>
      <c r="BQ8" s="384"/>
      <c r="BR8" s="384"/>
      <c r="BS8" s="384"/>
      <c r="BT8" s="384"/>
      <c r="BU8" s="385"/>
      <c r="BV8" s="383">
        <v>405330</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0.18</v>
      </c>
      <c r="CU8" s="493"/>
      <c r="CV8" s="493"/>
      <c r="CW8" s="493"/>
      <c r="CX8" s="493"/>
      <c r="CY8" s="493"/>
      <c r="CZ8" s="493"/>
      <c r="DA8" s="494"/>
      <c r="DB8" s="492">
        <v>0.18</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34407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4128</v>
      </c>
      <c r="BO9" s="384"/>
      <c r="BP9" s="384"/>
      <c r="BQ9" s="384"/>
      <c r="BR9" s="384"/>
      <c r="BS9" s="384"/>
      <c r="BT9" s="384"/>
      <c r="BU9" s="385"/>
      <c r="BV9" s="383">
        <v>41906</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28.6</v>
      </c>
      <c r="CU9" s="354"/>
      <c r="CV9" s="354"/>
      <c r="CW9" s="354"/>
      <c r="CX9" s="354"/>
      <c r="CY9" s="354"/>
      <c r="CZ9" s="354"/>
      <c r="DA9" s="355"/>
      <c r="DB9" s="353">
        <v>30.7</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38481</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905401</v>
      </c>
      <c r="BO10" s="384"/>
      <c r="BP10" s="384"/>
      <c r="BQ10" s="384"/>
      <c r="BR10" s="384"/>
      <c r="BS10" s="384"/>
      <c r="BT10" s="384"/>
      <c r="BU10" s="385"/>
      <c r="BV10" s="383">
        <v>400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v>500000</v>
      </c>
      <c r="BO11" s="384"/>
      <c r="BP11" s="384"/>
      <c r="BQ11" s="384"/>
      <c r="BR11" s="384"/>
      <c r="BS11" s="384"/>
      <c r="BT11" s="384"/>
      <c r="BU11" s="385"/>
      <c r="BV11" s="383">
        <v>1000000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33000</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32865</v>
      </c>
      <c r="S13" s="485"/>
      <c r="T13" s="485"/>
      <c r="U13" s="485"/>
      <c r="V13" s="486"/>
      <c r="W13" s="472" t="s">
        <v>122</v>
      </c>
      <c r="X13" s="396"/>
      <c r="Y13" s="396"/>
      <c r="Z13" s="396"/>
      <c r="AA13" s="396"/>
      <c r="AB13" s="397"/>
      <c r="AC13" s="359">
        <v>3357</v>
      </c>
      <c r="AD13" s="360"/>
      <c r="AE13" s="360"/>
      <c r="AF13" s="360"/>
      <c r="AG13" s="361"/>
      <c r="AH13" s="359">
        <v>3806</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1409529</v>
      </c>
      <c r="BO13" s="384"/>
      <c r="BP13" s="384"/>
      <c r="BQ13" s="384"/>
      <c r="BR13" s="384"/>
      <c r="BS13" s="384"/>
      <c r="BT13" s="384"/>
      <c r="BU13" s="385"/>
      <c r="BV13" s="383">
        <v>1042306</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10.4</v>
      </c>
      <c r="CU13" s="354"/>
      <c r="CV13" s="354"/>
      <c r="CW13" s="354"/>
      <c r="CX13" s="354"/>
      <c r="CY13" s="354"/>
      <c r="CZ13" s="354"/>
      <c r="DA13" s="355"/>
      <c r="DB13" s="353">
        <v>11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33683</v>
      </c>
      <c r="S14" s="485"/>
      <c r="T14" s="485"/>
      <c r="U14" s="485"/>
      <c r="V14" s="486"/>
      <c r="W14" s="487"/>
      <c r="X14" s="399"/>
      <c r="Y14" s="399"/>
      <c r="Z14" s="399"/>
      <c r="AA14" s="399"/>
      <c r="AB14" s="400"/>
      <c r="AC14" s="477">
        <v>21.7</v>
      </c>
      <c r="AD14" s="478"/>
      <c r="AE14" s="478"/>
      <c r="AF14" s="478"/>
      <c r="AG14" s="479"/>
      <c r="AH14" s="477">
        <v>21.1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22.4</v>
      </c>
      <c r="CU14" s="456"/>
      <c r="CV14" s="456"/>
      <c r="CW14" s="456"/>
      <c r="CX14" s="456"/>
      <c r="CY14" s="456"/>
      <c r="CZ14" s="456"/>
      <c r="DA14" s="457"/>
      <c r="DB14" s="488">
        <v>27.6</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33553</v>
      </c>
      <c r="S15" s="485"/>
      <c r="T15" s="485"/>
      <c r="U15" s="485"/>
      <c r="V15" s="486"/>
      <c r="W15" s="472" t="s">
        <v>129</v>
      </c>
      <c r="X15" s="396"/>
      <c r="Y15" s="396"/>
      <c r="Z15" s="396"/>
      <c r="AA15" s="396"/>
      <c r="AB15" s="397"/>
      <c r="AC15" s="359">
        <v>1910</v>
      </c>
      <c r="AD15" s="360"/>
      <c r="AE15" s="360"/>
      <c r="AF15" s="360"/>
      <c r="AG15" s="361"/>
      <c r="AH15" s="359">
        <v>2971</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2673784</v>
      </c>
      <c r="BO15" s="379"/>
      <c r="BP15" s="379"/>
      <c r="BQ15" s="379"/>
      <c r="BR15" s="379"/>
      <c r="BS15" s="379"/>
      <c r="BT15" s="379"/>
      <c r="BU15" s="380"/>
      <c r="BV15" s="378">
        <v>2626436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12.3</v>
      </c>
      <c r="AD16" s="478"/>
      <c r="AE16" s="478"/>
      <c r="AF16" s="478"/>
      <c r="AG16" s="479"/>
      <c r="AH16" s="477">
        <v>16.399999999999999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14441136</v>
      </c>
      <c r="BO16" s="384"/>
      <c r="BP16" s="384"/>
      <c r="BQ16" s="384"/>
      <c r="BR16" s="384"/>
      <c r="BS16" s="384"/>
      <c r="BT16" s="384"/>
      <c r="BU16" s="385"/>
      <c r="BV16" s="383">
        <v>14301092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10223</v>
      </c>
      <c r="AD17" s="360"/>
      <c r="AE17" s="360"/>
      <c r="AF17" s="360"/>
      <c r="AG17" s="361"/>
      <c r="AH17" s="359">
        <v>11266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3390523</v>
      </c>
      <c r="BO17" s="384"/>
      <c r="BP17" s="384"/>
      <c r="BQ17" s="384"/>
      <c r="BR17" s="384"/>
      <c r="BS17" s="384"/>
      <c r="BT17" s="384"/>
      <c r="BU17" s="385"/>
      <c r="BV17" s="383">
        <v>3351594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708.63</v>
      </c>
      <c r="M18" s="448"/>
      <c r="N18" s="448"/>
      <c r="O18" s="448"/>
      <c r="P18" s="448"/>
      <c r="Q18" s="448"/>
      <c r="R18" s="449"/>
      <c r="S18" s="449"/>
      <c r="T18" s="449"/>
      <c r="U18" s="449"/>
      <c r="V18" s="450"/>
      <c r="W18" s="464"/>
      <c r="X18" s="465"/>
      <c r="Y18" s="465"/>
      <c r="Z18" s="465"/>
      <c r="AA18" s="465"/>
      <c r="AB18" s="473"/>
      <c r="AC18" s="347">
        <v>66</v>
      </c>
      <c r="AD18" s="348"/>
      <c r="AE18" s="348"/>
      <c r="AF18" s="348"/>
      <c r="AG18" s="451"/>
      <c r="AH18" s="347">
        <v>62.4</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16247954</v>
      </c>
      <c r="BO18" s="384"/>
      <c r="BP18" s="384"/>
      <c r="BQ18" s="384"/>
      <c r="BR18" s="384"/>
      <c r="BS18" s="384"/>
      <c r="BT18" s="384"/>
      <c r="BU18" s="385"/>
      <c r="BV18" s="383">
        <v>16716252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49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21137941</v>
      </c>
      <c r="BO19" s="384"/>
      <c r="BP19" s="384"/>
      <c r="BQ19" s="384"/>
      <c r="BR19" s="384"/>
      <c r="BS19" s="384"/>
      <c r="BT19" s="384"/>
      <c r="BU19" s="385"/>
      <c r="BV19" s="383">
        <v>22142333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13813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46745918</v>
      </c>
      <c r="BO23" s="384"/>
      <c r="BP23" s="384"/>
      <c r="BQ23" s="384"/>
      <c r="BR23" s="384"/>
      <c r="BS23" s="384"/>
      <c r="BT23" s="384"/>
      <c r="BU23" s="385"/>
      <c r="BV23" s="383">
        <v>45633821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7200</v>
      </c>
      <c r="R24" s="360"/>
      <c r="S24" s="360"/>
      <c r="T24" s="360"/>
      <c r="U24" s="360"/>
      <c r="V24" s="361"/>
      <c r="W24" s="425"/>
      <c r="X24" s="416"/>
      <c r="Y24" s="417"/>
      <c r="Z24" s="356" t="s">
        <v>153</v>
      </c>
      <c r="AA24" s="357"/>
      <c r="AB24" s="357"/>
      <c r="AC24" s="357"/>
      <c r="AD24" s="357"/>
      <c r="AE24" s="357"/>
      <c r="AF24" s="357"/>
      <c r="AG24" s="358"/>
      <c r="AH24" s="359">
        <v>499</v>
      </c>
      <c r="AI24" s="360"/>
      <c r="AJ24" s="360"/>
      <c r="AK24" s="360"/>
      <c r="AL24" s="361"/>
      <c r="AM24" s="359">
        <v>1646201</v>
      </c>
      <c r="AN24" s="360"/>
      <c r="AO24" s="360"/>
      <c r="AP24" s="360"/>
      <c r="AQ24" s="360"/>
      <c r="AR24" s="361"/>
      <c r="AS24" s="359">
        <v>3299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24767643</v>
      </c>
      <c r="BO24" s="384"/>
      <c r="BP24" s="384"/>
      <c r="BQ24" s="384"/>
      <c r="BR24" s="384"/>
      <c r="BS24" s="384"/>
      <c r="BT24" s="384"/>
      <c r="BU24" s="385"/>
      <c r="BV24" s="383">
        <v>25758390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3</v>
      </c>
      <c r="M25" s="360"/>
      <c r="N25" s="360"/>
      <c r="O25" s="360"/>
      <c r="P25" s="361"/>
      <c r="Q25" s="359">
        <v>5510</v>
      </c>
      <c r="R25" s="360"/>
      <c r="S25" s="360"/>
      <c r="T25" s="360"/>
      <c r="U25" s="360"/>
      <c r="V25" s="361"/>
      <c r="W25" s="425"/>
      <c r="X25" s="416"/>
      <c r="Y25" s="417"/>
      <c r="Z25" s="356" t="s">
        <v>156</v>
      </c>
      <c r="AA25" s="357"/>
      <c r="AB25" s="357"/>
      <c r="AC25" s="357"/>
      <c r="AD25" s="357"/>
      <c r="AE25" s="357"/>
      <c r="AF25" s="357"/>
      <c r="AG25" s="358"/>
      <c r="AH25" s="359">
        <v>94</v>
      </c>
      <c r="AI25" s="360"/>
      <c r="AJ25" s="360"/>
      <c r="AK25" s="360"/>
      <c r="AL25" s="361"/>
      <c r="AM25" s="359">
        <v>275984</v>
      </c>
      <c r="AN25" s="360"/>
      <c r="AO25" s="360"/>
      <c r="AP25" s="360"/>
      <c r="AQ25" s="360"/>
      <c r="AR25" s="361"/>
      <c r="AS25" s="359">
        <v>2936</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1099441</v>
      </c>
      <c r="BO25" s="379"/>
      <c r="BP25" s="379"/>
      <c r="BQ25" s="379"/>
      <c r="BR25" s="379"/>
      <c r="BS25" s="379"/>
      <c r="BT25" s="379"/>
      <c r="BU25" s="380"/>
      <c r="BV25" s="378">
        <v>1371428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5310</v>
      </c>
      <c r="R26" s="360"/>
      <c r="S26" s="360"/>
      <c r="T26" s="360"/>
      <c r="U26" s="360"/>
      <c r="V26" s="361"/>
      <c r="W26" s="425"/>
      <c r="X26" s="416"/>
      <c r="Y26" s="417"/>
      <c r="Z26" s="356" t="s">
        <v>159</v>
      </c>
      <c r="AA26" s="438"/>
      <c r="AB26" s="438"/>
      <c r="AC26" s="438"/>
      <c r="AD26" s="438"/>
      <c r="AE26" s="438"/>
      <c r="AF26" s="438"/>
      <c r="AG26" s="439"/>
      <c r="AH26" s="359">
        <v>2</v>
      </c>
      <c r="AI26" s="360"/>
      <c r="AJ26" s="360"/>
      <c r="AK26" s="360"/>
      <c r="AL26" s="361"/>
      <c r="AM26" s="359" t="s">
        <v>160</v>
      </c>
      <c r="AN26" s="360"/>
      <c r="AO26" s="360"/>
      <c r="AP26" s="360"/>
      <c r="AQ26" s="360"/>
      <c r="AR26" s="361"/>
      <c r="AS26" s="359" t="s">
        <v>160</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3600</v>
      </c>
      <c r="R27" s="360"/>
      <c r="S27" s="360"/>
      <c r="T27" s="360"/>
      <c r="U27" s="360"/>
      <c r="V27" s="361"/>
      <c r="W27" s="425"/>
      <c r="X27" s="416"/>
      <c r="Y27" s="417"/>
      <c r="Z27" s="356" t="s">
        <v>163</v>
      </c>
      <c r="AA27" s="357"/>
      <c r="AB27" s="357"/>
      <c r="AC27" s="357"/>
      <c r="AD27" s="357"/>
      <c r="AE27" s="357"/>
      <c r="AF27" s="357"/>
      <c r="AG27" s="358"/>
      <c r="AH27" s="359">
        <v>16</v>
      </c>
      <c r="AI27" s="360"/>
      <c r="AJ27" s="360"/>
      <c r="AK27" s="360"/>
      <c r="AL27" s="361"/>
      <c r="AM27" s="359">
        <v>61152</v>
      </c>
      <c r="AN27" s="360"/>
      <c r="AO27" s="360"/>
      <c r="AP27" s="360"/>
      <c r="AQ27" s="360"/>
      <c r="AR27" s="361"/>
      <c r="AS27" s="359">
        <v>3822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817760</v>
      </c>
      <c r="BO27" s="387"/>
      <c r="BP27" s="387"/>
      <c r="BQ27" s="387"/>
      <c r="BR27" s="387"/>
      <c r="BS27" s="387"/>
      <c r="BT27" s="387"/>
      <c r="BU27" s="388"/>
      <c r="BV27" s="386">
        <v>817660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3060</v>
      </c>
      <c r="R28" s="360"/>
      <c r="S28" s="360"/>
      <c r="T28" s="360"/>
      <c r="U28" s="360"/>
      <c r="V28" s="361"/>
      <c r="W28" s="425"/>
      <c r="X28" s="416"/>
      <c r="Y28" s="417"/>
      <c r="Z28" s="356" t="s">
        <v>166</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2621901</v>
      </c>
      <c r="BO28" s="379"/>
      <c r="BP28" s="379"/>
      <c r="BQ28" s="379"/>
      <c r="BR28" s="379"/>
      <c r="BS28" s="379"/>
      <c r="BT28" s="379"/>
      <c r="BU28" s="380"/>
      <c r="BV28" s="378">
        <v>1506500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19</v>
      </c>
      <c r="M29" s="360"/>
      <c r="N29" s="360"/>
      <c r="O29" s="360"/>
      <c r="P29" s="361"/>
      <c r="Q29" s="359">
        <v>2880</v>
      </c>
      <c r="R29" s="360"/>
      <c r="S29" s="360"/>
      <c r="T29" s="360"/>
      <c r="U29" s="360"/>
      <c r="V29" s="361"/>
      <c r="W29" s="426"/>
      <c r="X29" s="427"/>
      <c r="Y29" s="428"/>
      <c r="Z29" s="356" t="s">
        <v>170</v>
      </c>
      <c r="AA29" s="357"/>
      <c r="AB29" s="357"/>
      <c r="AC29" s="357"/>
      <c r="AD29" s="357"/>
      <c r="AE29" s="357"/>
      <c r="AF29" s="357"/>
      <c r="AG29" s="358"/>
      <c r="AH29" s="359">
        <v>515</v>
      </c>
      <c r="AI29" s="360"/>
      <c r="AJ29" s="360"/>
      <c r="AK29" s="360"/>
      <c r="AL29" s="361"/>
      <c r="AM29" s="359">
        <v>1707353</v>
      </c>
      <c r="AN29" s="360"/>
      <c r="AO29" s="360"/>
      <c r="AP29" s="360"/>
      <c r="AQ29" s="360"/>
      <c r="AR29" s="361"/>
      <c r="AS29" s="359">
        <v>3315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2826380</v>
      </c>
      <c r="BO29" s="384"/>
      <c r="BP29" s="384"/>
      <c r="BQ29" s="384"/>
      <c r="BR29" s="384"/>
      <c r="BS29" s="384"/>
      <c r="BT29" s="384"/>
      <c r="BU29" s="385"/>
      <c r="BV29" s="383">
        <v>2525480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99.3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8517859</v>
      </c>
      <c r="BO30" s="387"/>
      <c r="BP30" s="387"/>
      <c r="BQ30" s="387"/>
      <c r="BR30" s="387"/>
      <c r="BS30" s="387"/>
      <c r="BT30" s="387"/>
      <c r="BU30" s="388"/>
      <c r="BV30" s="386">
        <v>8584660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IF('各会計、関係団体の財政状況及び健全化判断比率'!B34="","",'各会計、関係団体の財政状況及び健全化判断比率'!B34)</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長崎県病院企業団（対馬市関係分）</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（一財）対馬市農業振興公社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診療所特別会計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IF('各会計、関係団体の財政状況及び健全化判断比率'!B35="","",'各会計、関係団体の財政状況及び健全化判断比率'!B35)</f>
        <v>旅客定期航路事業特別会計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　うち対馬いづはら病院</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（一財）豊玉町振興公社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介護保険地域支援事業特別会計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IF('各会計、関係団体の財政状況及び健全化判断比率'!B36="","",'各会計、関係団体の財政状況及び健全化判断比率'!B36)</f>
        <v>集落排水処理施設特別会計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　うち中対馬病院</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（株）カミレイ</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後期高齢者医療特別会計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　うち上対馬病院</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（株）まちづくり厳原</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7</v>
      </c>
      <c r="V38" s="343"/>
      <c r="W38" s="342" t="str">
        <f>IF('各会計、関係団体の財政状況及び健全化判断比率'!B32="","",'各会計、関係団体の財政状況及び健全化判断比率'!B32)</f>
        <v>特別養護老人ホーム特別会計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長崎県市町村総合事務組合</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（一財）対馬市国際交流協会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　うち一般会計</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（公財）厳原愛育会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　うちその他の会計</v>
      </c>
      <c r="BZ40" s="342"/>
      <c r="CA40" s="342"/>
      <c r="CB40" s="342"/>
      <c r="CC40" s="342"/>
      <c r="CD40" s="342"/>
      <c r="CE40" s="342"/>
      <c r="CF40" s="342"/>
      <c r="CG40" s="342"/>
      <c r="CH40" s="342"/>
      <c r="CI40" s="342"/>
      <c r="CJ40" s="342"/>
      <c r="CK40" s="342"/>
      <c r="CL40" s="342"/>
      <c r="CM40" s="342"/>
      <c r="CN40" s="165"/>
      <c r="CO40" s="343">
        <f t="shared" si="3"/>
        <v>28</v>
      </c>
      <c r="CP40" s="343"/>
      <c r="CQ40" s="342" t="str">
        <f>IF('各会計、関係団体の財政状況及び健全化判断比率'!BS13="","",'各会計、関係団体の財政状況及び健全化判断比率'!BS13)</f>
        <v>（公財）対馬栽培漁業振興公社</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長崎県後期高齢者医療広域連合</v>
      </c>
      <c r="BZ41" s="342"/>
      <c r="CA41" s="342"/>
      <c r="CB41" s="342"/>
      <c r="CC41" s="342"/>
      <c r="CD41" s="342"/>
      <c r="CE41" s="342"/>
      <c r="CF41" s="342"/>
      <c r="CG41" s="342"/>
      <c r="CH41" s="342"/>
      <c r="CI41" s="342"/>
      <c r="CJ41" s="342"/>
      <c r="CK41" s="342"/>
      <c r="CL41" s="342"/>
      <c r="CM41" s="342"/>
      <c r="CN41" s="165"/>
      <c r="CO41" s="343">
        <f t="shared" si="3"/>
        <v>29</v>
      </c>
      <c r="CP41" s="343"/>
      <c r="CQ41" s="342" t="str">
        <f>IF('各会計、関係団体の財政状況及び健全化判断比率'!BS14="","",'各会計、関係団体の財政状況及び健全化判断比率'!BS14)</f>
        <v>（公社）長崎県林業公社</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　うち普通会計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　うち事業会計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529</v>
      </c>
      <c r="J40" s="79" t="s">
        <v>530</v>
      </c>
      <c r="K40" s="79" t="s">
        <v>531</v>
      </c>
      <c r="L40" s="79" t="s">
        <v>532</v>
      </c>
      <c r="M40" s="80" t="s">
        <v>533</v>
      </c>
    </row>
    <row r="41" spans="2:13" ht="27.75" customHeight="1" x14ac:dyDescent="0.15">
      <c r="B41" s="1181" t="s">
        <v>23</v>
      </c>
      <c r="C41" s="1182"/>
      <c r="D41" s="81"/>
      <c r="E41" s="1183" t="s">
        <v>24</v>
      </c>
      <c r="F41" s="1183"/>
      <c r="G41" s="1183"/>
      <c r="H41" s="1184"/>
      <c r="I41" s="82">
        <v>52053</v>
      </c>
      <c r="J41" s="83">
        <v>48784</v>
      </c>
      <c r="K41" s="83">
        <v>46611</v>
      </c>
      <c r="L41" s="83">
        <v>45634</v>
      </c>
      <c r="M41" s="84">
        <v>46746</v>
      </c>
    </row>
    <row r="42" spans="2:13" ht="27.75" customHeight="1" x14ac:dyDescent="0.15">
      <c r="B42" s="1171"/>
      <c r="C42" s="1172"/>
      <c r="D42" s="85"/>
      <c r="E42" s="1175" t="s">
        <v>25</v>
      </c>
      <c r="F42" s="1175"/>
      <c r="G42" s="1175"/>
      <c r="H42" s="1176"/>
      <c r="I42" s="86">
        <v>1</v>
      </c>
      <c r="J42" s="87" t="s">
        <v>491</v>
      </c>
      <c r="K42" s="87" t="s">
        <v>491</v>
      </c>
      <c r="L42" s="87" t="s">
        <v>491</v>
      </c>
      <c r="M42" s="88" t="s">
        <v>491</v>
      </c>
    </row>
    <row r="43" spans="2:13" ht="27.75" customHeight="1" x14ac:dyDescent="0.15">
      <c r="B43" s="1171"/>
      <c r="C43" s="1172"/>
      <c r="D43" s="85"/>
      <c r="E43" s="1175" t="s">
        <v>26</v>
      </c>
      <c r="F43" s="1175"/>
      <c r="G43" s="1175"/>
      <c r="H43" s="1176"/>
      <c r="I43" s="86">
        <v>3724</v>
      </c>
      <c r="J43" s="87">
        <v>3604</v>
      </c>
      <c r="K43" s="87">
        <v>3394</v>
      </c>
      <c r="L43" s="87">
        <v>3184</v>
      </c>
      <c r="M43" s="88">
        <v>2911</v>
      </c>
    </row>
    <row r="44" spans="2:13" ht="27.75" customHeight="1" x14ac:dyDescent="0.15">
      <c r="B44" s="1171"/>
      <c r="C44" s="1172"/>
      <c r="D44" s="85"/>
      <c r="E44" s="1175" t="s">
        <v>27</v>
      </c>
      <c r="F44" s="1175"/>
      <c r="G44" s="1175"/>
      <c r="H44" s="1176"/>
      <c r="I44" s="86">
        <v>659</v>
      </c>
      <c r="J44" s="87">
        <v>594</v>
      </c>
      <c r="K44" s="87">
        <v>534</v>
      </c>
      <c r="L44" s="87">
        <v>592</v>
      </c>
      <c r="M44" s="88">
        <v>1167</v>
      </c>
    </row>
    <row r="45" spans="2:13" ht="27.75" customHeight="1" x14ac:dyDescent="0.15">
      <c r="B45" s="1171"/>
      <c r="C45" s="1172"/>
      <c r="D45" s="85"/>
      <c r="E45" s="1175" t="s">
        <v>28</v>
      </c>
      <c r="F45" s="1175"/>
      <c r="G45" s="1175"/>
      <c r="H45" s="1176"/>
      <c r="I45" s="86">
        <v>3674</v>
      </c>
      <c r="J45" s="87">
        <v>3309</v>
      </c>
      <c r="K45" s="87">
        <v>2290</v>
      </c>
      <c r="L45" s="87">
        <v>2304</v>
      </c>
      <c r="M45" s="88">
        <v>1360</v>
      </c>
    </row>
    <row r="46" spans="2:13" ht="27.75" customHeight="1" x14ac:dyDescent="0.15">
      <c r="B46" s="1171"/>
      <c r="C46" s="1172"/>
      <c r="D46" s="85"/>
      <c r="E46" s="1175" t="s">
        <v>29</v>
      </c>
      <c r="F46" s="1175"/>
      <c r="G46" s="1175"/>
      <c r="H46" s="1176"/>
      <c r="I46" s="86">
        <v>165</v>
      </c>
      <c r="J46" s="87">
        <v>161</v>
      </c>
      <c r="K46" s="87">
        <v>156</v>
      </c>
      <c r="L46" s="87">
        <v>152</v>
      </c>
      <c r="M46" s="88">
        <v>145</v>
      </c>
    </row>
    <row r="47" spans="2:13" ht="27.75" customHeight="1" x14ac:dyDescent="0.15">
      <c r="B47" s="1171"/>
      <c r="C47" s="1172"/>
      <c r="D47" s="85"/>
      <c r="E47" s="1175" t="s">
        <v>30</v>
      </c>
      <c r="F47" s="1175"/>
      <c r="G47" s="1175"/>
      <c r="H47" s="1176"/>
      <c r="I47" s="86" t="s">
        <v>491</v>
      </c>
      <c r="J47" s="87" t="s">
        <v>491</v>
      </c>
      <c r="K47" s="87" t="s">
        <v>491</v>
      </c>
      <c r="L47" s="87" t="s">
        <v>491</v>
      </c>
      <c r="M47" s="88" t="s">
        <v>491</v>
      </c>
    </row>
    <row r="48" spans="2:13" ht="27.75" customHeight="1" x14ac:dyDescent="0.15">
      <c r="B48" s="1173"/>
      <c r="C48" s="1174"/>
      <c r="D48" s="85"/>
      <c r="E48" s="1175" t="s">
        <v>31</v>
      </c>
      <c r="F48" s="1175"/>
      <c r="G48" s="1175"/>
      <c r="H48" s="1176"/>
      <c r="I48" s="86" t="s">
        <v>491</v>
      </c>
      <c r="J48" s="87" t="s">
        <v>491</v>
      </c>
      <c r="K48" s="87" t="s">
        <v>491</v>
      </c>
      <c r="L48" s="87" t="s">
        <v>491</v>
      </c>
      <c r="M48" s="88" t="s">
        <v>491</v>
      </c>
    </row>
    <row r="49" spans="2:13" ht="27.75" customHeight="1" x14ac:dyDescent="0.15">
      <c r="B49" s="1169" t="s">
        <v>32</v>
      </c>
      <c r="C49" s="1170"/>
      <c r="D49" s="89"/>
      <c r="E49" s="1175" t="s">
        <v>33</v>
      </c>
      <c r="F49" s="1175"/>
      <c r="G49" s="1175"/>
      <c r="H49" s="1176"/>
      <c r="I49" s="86">
        <v>6681</v>
      </c>
      <c r="J49" s="87">
        <v>6883</v>
      </c>
      <c r="K49" s="87">
        <v>8157</v>
      </c>
      <c r="L49" s="87">
        <v>8823</v>
      </c>
      <c r="M49" s="88">
        <v>9914</v>
      </c>
    </row>
    <row r="50" spans="2:13" ht="27.75" customHeight="1" x14ac:dyDescent="0.15">
      <c r="B50" s="1171"/>
      <c r="C50" s="1172"/>
      <c r="D50" s="85"/>
      <c r="E50" s="1175" t="s">
        <v>34</v>
      </c>
      <c r="F50" s="1175"/>
      <c r="G50" s="1175"/>
      <c r="H50" s="1176"/>
      <c r="I50" s="86">
        <v>1212</v>
      </c>
      <c r="J50" s="87">
        <v>1105</v>
      </c>
      <c r="K50" s="87">
        <v>1053</v>
      </c>
      <c r="L50" s="87">
        <v>973</v>
      </c>
      <c r="M50" s="88">
        <v>877</v>
      </c>
    </row>
    <row r="51" spans="2:13" ht="27.75" customHeight="1" x14ac:dyDescent="0.15">
      <c r="B51" s="1173"/>
      <c r="C51" s="1174"/>
      <c r="D51" s="85"/>
      <c r="E51" s="1175" t="s">
        <v>35</v>
      </c>
      <c r="F51" s="1175"/>
      <c r="G51" s="1175"/>
      <c r="H51" s="1176"/>
      <c r="I51" s="86">
        <v>39205</v>
      </c>
      <c r="J51" s="87">
        <v>38348</v>
      </c>
      <c r="K51" s="87">
        <v>36897</v>
      </c>
      <c r="L51" s="87">
        <v>37798</v>
      </c>
      <c r="M51" s="88">
        <v>38207</v>
      </c>
    </row>
    <row r="52" spans="2:13" ht="27.75" customHeight="1" thickBot="1" x14ac:dyDescent="0.2">
      <c r="B52" s="1177" t="s">
        <v>36</v>
      </c>
      <c r="C52" s="1178"/>
      <c r="D52" s="90"/>
      <c r="E52" s="1179" t="s">
        <v>37</v>
      </c>
      <c r="F52" s="1179"/>
      <c r="G52" s="1179"/>
      <c r="H52" s="1180"/>
      <c r="I52" s="91">
        <v>13176</v>
      </c>
      <c r="J52" s="92">
        <v>10116</v>
      </c>
      <c r="K52" s="92">
        <v>6879</v>
      </c>
      <c r="L52" s="92">
        <v>4272</v>
      </c>
      <c r="M52" s="93">
        <v>3331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528</v>
      </c>
      <c r="G2" s="111"/>
      <c r="H2" s="112"/>
    </row>
    <row r="3" spans="1:8" x14ac:dyDescent="0.15">
      <c r="A3" s="108" t="s">
        <v>521</v>
      </c>
      <c r="B3" s="113"/>
      <c r="C3" s="114"/>
      <c r="D3" s="115">
        <v>160502</v>
      </c>
      <c r="E3" s="116"/>
      <c r="F3" s="117">
        <v>78670</v>
      </c>
      <c r="G3" s="118"/>
      <c r="H3" s="119"/>
    </row>
    <row r="4" spans="1:8" x14ac:dyDescent="0.15">
      <c r="A4" s="120"/>
      <c r="B4" s="121"/>
      <c r="C4" s="122"/>
      <c r="D4" s="123">
        <v>76623</v>
      </c>
      <c r="E4" s="124"/>
      <c r="F4" s="125">
        <v>38094</v>
      </c>
      <c r="G4" s="126"/>
      <c r="H4" s="127"/>
    </row>
    <row r="5" spans="1:8" x14ac:dyDescent="0.15">
      <c r="A5" s="108" t="s">
        <v>523</v>
      </c>
      <c r="B5" s="113"/>
      <c r="C5" s="114"/>
      <c r="D5" s="115">
        <v>136059</v>
      </c>
      <c r="E5" s="116"/>
      <c r="F5" s="117">
        <v>67201</v>
      </c>
      <c r="G5" s="118"/>
      <c r="H5" s="119"/>
    </row>
    <row r="6" spans="1:8" x14ac:dyDescent="0.15">
      <c r="A6" s="120"/>
      <c r="B6" s="121"/>
      <c r="C6" s="122"/>
      <c r="D6" s="123">
        <v>64695</v>
      </c>
      <c r="E6" s="124"/>
      <c r="F6" s="125">
        <v>35210</v>
      </c>
      <c r="G6" s="126"/>
      <c r="H6" s="127"/>
    </row>
    <row r="7" spans="1:8" x14ac:dyDescent="0.15">
      <c r="A7" s="108" t="s">
        <v>524</v>
      </c>
      <c r="B7" s="113"/>
      <c r="C7" s="114"/>
      <c r="D7" s="115">
        <v>123713</v>
      </c>
      <c r="E7" s="116"/>
      <c r="F7" s="117">
        <v>75709</v>
      </c>
      <c r="G7" s="118"/>
      <c r="H7" s="119"/>
    </row>
    <row r="8" spans="1:8" x14ac:dyDescent="0.15">
      <c r="A8" s="120"/>
      <c r="B8" s="121"/>
      <c r="C8" s="122"/>
      <c r="D8" s="123">
        <v>42502</v>
      </c>
      <c r="E8" s="124"/>
      <c r="F8" s="125">
        <v>35212</v>
      </c>
      <c r="G8" s="126"/>
      <c r="H8" s="127"/>
    </row>
    <row r="9" spans="1:8" x14ac:dyDescent="0.15">
      <c r="A9" s="108" t="s">
        <v>525</v>
      </c>
      <c r="B9" s="113"/>
      <c r="C9" s="114"/>
      <c r="D9" s="115">
        <v>202906</v>
      </c>
      <c r="E9" s="116"/>
      <c r="F9" s="117">
        <v>90961</v>
      </c>
      <c r="G9" s="118"/>
      <c r="H9" s="119"/>
    </row>
    <row r="10" spans="1:8" x14ac:dyDescent="0.15">
      <c r="A10" s="120"/>
      <c r="B10" s="121"/>
      <c r="C10" s="122"/>
      <c r="D10" s="123">
        <v>62906</v>
      </c>
      <c r="E10" s="124"/>
      <c r="F10" s="125">
        <v>37720</v>
      </c>
      <c r="G10" s="126"/>
      <c r="H10" s="127"/>
    </row>
    <row r="11" spans="1:8" x14ac:dyDescent="0.15">
      <c r="A11" s="108" t="s">
        <v>526</v>
      </c>
      <c r="B11" s="113"/>
      <c r="C11" s="114"/>
      <c r="D11" s="115">
        <v>241812</v>
      </c>
      <c r="E11" s="116"/>
      <c r="F11" s="117">
        <v>106614</v>
      </c>
      <c r="G11" s="118"/>
      <c r="H11" s="119"/>
    </row>
    <row r="12" spans="1:8" x14ac:dyDescent="0.15">
      <c r="A12" s="120"/>
      <c r="B12" s="121"/>
      <c r="C12" s="128"/>
      <c r="D12" s="123">
        <v>91345</v>
      </c>
      <c r="E12" s="124"/>
      <c r="F12" s="125">
        <v>45545</v>
      </c>
      <c r="G12" s="126"/>
      <c r="H12" s="127"/>
    </row>
    <row r="13" spans="1:8" x14ac:dyDescent="0.15">
      <c r="A13" s="108"/>
      <c r="B13" s="113"/>
      <c r="C13" s="129"/>
      <c r="D13" s="130">
        <v>172998</v>
      </c>
      <c r="E13" s="131"/>
      <c r="F13" s="132">
        <v>83831</v>
      </c>
      <c r="G13" s="133"/>
      <c r="H13" s="119"/>
    </row>
    <row r="14" spans="1:8" x14ac:dyDescent="0.15">
      <c r="A14" s="120"/>
      <c r="B14" s="121"/>
      <c r="C14" s="122"/>
      <c r="D14" s="123">
        <v>67614</v>
      </c>
      <c r="E14" s="124"/>
      <c r="F14" s="125">
        <v>38356</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1.74</v>
      </c>
      <c r="C19" s="134">
        <f>ROUND(VALUE(SUBSTITUTE(実質収支比率等に係る経年分析!G$48,"▲","-")),2)</f>
        <v>2.08</v>
      </c>
      <c r="D19" s="134">
        <f>ROUND(VALUE(SUBSTITUTE(実質収支比率等に係る経年分析!H$48,"▲","-")),2)</f>
        <v>1.8</v>
      </c>
      <c r="E19" s="134">
        <f>ROUND(VALUE(SUBSTITUTE(実質収支比率等に係る経年分析!I$48,"▲","-")),2)</f>
        <v>2.0299999999999998</v>
      </c>
      <c r="F19" s="134">
        <f>ROUND(VALUE(SUBSTITUTE(実質収支比率等に係る経年分析!J$48,"▲","-")),2)</f>
        <v>2.12</v>
      </c>
    </row>
    <row r="20" spans="1:11" x14ac:dyDescent="0.15">
      <c r="A20" s="134" t="s">
        <v>42</v>
      </c>
      <c r="B20" s="134">
        <f>ROUND(VALUE(SUBSTITUTE(実質収支比率等に係る経年分析!F$47,"▲","-")),2)</f>
        <v>5.28</v>
      </c>
      <c r="C20" s="134">
        <f>ROUND(VALUE(SUBSTITUTE(実質収支比率等に係る経年分析!G$47,"▲","-")),2)</f>
        <v>5.36</v>
      </c>
      <c r="D20" s="134">
        <f>ROUND(VALUE(SUBSTITUTE(実質収支比率等に係る経年分析!H$47,"▲","-")),2)</f>
        <v>6.53</v>
      </c>
      <c r="E20" s="134">
        <f>ROUND(VALUE(SUBSTITUTE(実質収支比率等に係る経年分析!I$47,"▲","-")),2)</f>
        <v>7.54</v>
      </c>
      <c r="F20" s="134">
        <f>ROUND(VALUE(SUBSTITUTE(実質収支比率等に係る経年分析!J$47,"▲","-")),2)</f>
        <v>13.58</v>
      </c>
    </row>
    <row r="21" spans="1:11" x14ac:dyDescent="0.15">
      <c r="A21" s="134" t="s">
        <v>43</v>
      </c>
      <c r="B21" s="134">
        <f>IF(ISNUMBER(VALUE(SUBSTITUTE(実質収支比率等に係る経年分析!F$49,"▲","-"))),ROUND(VALUE(SUBSTITUTE(実質収支比率等に係る経年分析!F$49,"▲","-")),2),NA())</f>
        <v>3.01</v>
      </c>
      <c r="C21" s="134">
        <f>IF(ISNUMBER(VALUE(SUBSTITUTE(実質収支比率等に係る経年分析!G$49,"▲","-"))),ROUND(VALUE(SUBSTITUTE(実質収支比率等に係る経年分析!G$49,"▲","-")),2),NA())</f>
        <v>5.88</v>
      </c>
      <c r="D21" s="134">
        <f>IF(ISNUMBER(VALUE(SUBSTITUTE(実質収支比率等に係る経年分析!H$49,"▲","-"))),ROUND(VALUE(SUBSTITUTE(実質収支比率等に係る経年分析!H$49,"▲","-")),2),NA())</f>
        <v>1.19</v>
      </c>
      <c r="E21" s="134">
        <f>IF(ISNUMBER(VALUE(SUBSTITUTE(実質収支比率等に係る経年分析!I$49,"▲","-"))),ROUND(VALUE(SUBSTITUTE(実質収支比率等に係る経年分析!I$49,"▲","-")),2),NA())</f>
        <v>5.22</v>
      </c>
      <c r="F21" s="134">
        <f>IF(ISNUMBER(VALUE(SUBSTITUTE(実質収支比率等に係る経年分析!J$49,"▲","-"))),ROUND(VALUE(SUBSTITUTE(実質収支比率等に係る経年分析!J$49,"▲","-")),2),NA())</f>
        <v>7.3</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診療所特別会計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介護保険地域支援事業特別会計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0.14000000000000001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1.73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2.11</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2.0299999999999998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2.4700000000000002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2.95</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4948</v>
      </c>
      <c r="E42" s="136"/>
      <c r="F42" s="136"/>
      <c r="G42" s="136">
        <f>'実質公債費比率（分子）の構造'!L$52</f>
        <v>4800</v>
      </c>
      <c r="H42" s="136"/>
      <c r="I42" s="136"/>
      <c r="J42" s="136">
        <f>'実質公債費比率（分子）の構造'!M$52</f>
        <v>4718</v>
      </c>
      <c r="K42" s="136"/>
      <c r="L42" s="136"/>
      <c r="M42" s="136">
        <f>'実質公債費比率（分子）の構造'!N$52</f>
        <v>4655</v>
      </c>
      <c r="N42" s="136"/>
      <c r="O42" s="136"/>
      <c r="P42" s="136">
        <f>'実質公債費比率（分子）の構造'!O$52</f>
        <v>4570</v>
      </c>
    </row>
    <row r="43" spans="1:16" x14ac:dyDescent="0.15">
      <c r="A43" s="136" t="s">
        <v>51</v>
      </c>
      <c r="B43" s="136">
        <f>'実質公債費比率（分子）の構造'!K$51</f>
        <v>8</v>
      </c>
      <c r="C43" s="136"/>
      <c r="D43" s="136"/>
      <c r="E43" s="136">
        <f>'実質公債費比率（分子）の構造'!L$51</f>
        <v>6</v>
      </c>
      <c r="F43" s="136"/>
      <c r="G43" s="136"/>
      <c r="H43" s="136">
        <f>'実質公債費比率（分子）の構造'!M$51</f>
        <v>3</v>
      </c>
      <c r="I43" s="136"/>
      <c r="J43" s="136"/>
      <c r="K43" s="136">
        <f>'実質公債費比率（分子）の構造'!N$51</f>
        <v>2</v>
      </c>
      <c r="L43" s="136"/>
      <c r="M43" s="136"/>
      <c r="N43" s="136">
        <f>'実質公債費比率（分子）の構造'!O$51</f>
        <v>5</v>
      </c>
      <c r="O43" s="136"/>
      <c r="P43" s="136"/>
    </row>
    <row r="44" spans="1:16" x14ac:dyDescent="0.15">
      <c r="A44" s="136" t="s">
        <v>52</v>
      </c>
      <c r="B44" s="136">
        <f>'実質公債費比率（分子）の構造'!K$50</f>
        <v>2</v>
      </c>
      <c r="C44" s="136"/>
      <c r="D44" s="136"/>
      <c r="E44" s="136">
        <f>'実質公債費比率（分子）の構造'!L$50</f>
        <v>2</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106</v>
      </c>
      <c r="C45" s="136"/>
      <c r="D45" s="136"/>
      <c r="E45" s="136">
        <f>'実質公債費比率（分子）の構造'!L$49</f>
        <v>105</v>
      </c>
      <c r="F45" s="136"/>
      <c r="G45" s="136"/>
      <c r="H45" s="136">
        <f>'実質公債費比率（分子）の構造'!M$49</f>
        <v>104</v>
      </c>
      <c r="I45" s="136"/>
      <c r="J45" s="136"/>
      <c r="K45" s="136">
        <f>'実質公債費比率（分子）の構造'!N$49</f>
        <v>100</v>
      </c>
      <c r="L45" s="136"/>
      <c r="M45" s="136"/>
      <c r="N45" s="136">
        <f>'実質公債費比率（分子）の構造'!O$49</f>
        <v>105</v>
      </c>
      <c r="O45" s="136"/>
      <c r="P45" s="136"/>
    </row>
    <row r="46" spans="1:16" x14ac:dyDescent="0.15">
      <c r="A46" s="136" t="s">
        <v>54</v>
      </c>
      <c r="B46" s="136">
        <f>'実質公債費比率（分子）の構造'!K$48</f>
        <v>310</v>
      </c>
      <c r="C46" s="136"/>
      <c r="D46" s="136"/>
      <c r="E46" s="136">
        <f>'実質公債費比率（分子）の構造'!L$48</f>
        <v>310</v>
      </c>
      <c r="F46" s="136"/>
      <c r="G46" s="136"/>
      <c r="H46" s="136">
        <f>'実質公債費比率（分子）の構造'!M$48</f>
        <v>298</v>
      </c>
      <c r="I46" s="136"/>
      <c r="J46" s="136"/>
      <c r="K46" s="136">
        <f>'実質公債費比率（分子）の構造'!N$48</f>
        <v>285</v>
      </c>
      <c r="L46" s="136"/>
      <c r="M46" s="136"/>
      <c r="N46" s="136">
        <f>'実質公債費比率（分子）の構造'!O$48</f>
        <v>253</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6460</v>
      </c>
      <c r="C49" s="136"/>
      <c r="D49" s="136"/>
      <c r="E49" s="136">
        <f>'実質公債費比率（分子）の構造'!L$45</f>
        <v>6193</v>
      </c>
      <c r="F49" s="136"/>
      <c r="G49" s="136"/>
      <c r="H49" s="136">
        <f>'実質公債費比率（分子）の構造'!M$45</f>
        <v>6008</v>
      </c>
      <c r="I49" s="136"/>
      <c r="J49" s="136"/>
      <c r="K49" s="136">
        <f>'実質公債費比率（分子）の構造'!N$45</f>
        <v>5904</v>
      </c>
      <c r="L49" s="136"/>
      <c r="M49" s="136"/>
      <c r="N49" s="136">
        <f>'実質公債費比率（分子）の構造'!O$45</f>
        <v>5654</v>
      </c>
      <c r="O49" s="136"/>
      <c r="P49" s="136"/>
    </row>
    <row r="50" spans="1:16" x14ac:dyDescent="0.15">
      <c r="A50" s="136" t="s">
        <v>58</v>
      </c>
      <c r="B50" s="136" t="e">
        <f>NA()</f>
        <v>#N/A</v>
      </c>
      <c r="C50" s="136">
        <f>IF(ISNUMBER('実質公債費比率（分子）の構造'!K$53),'実質公債費比率（分子）の構造'!K$53,NA())</f>
        <v>1938</v>
      </c>
      <c r="D50" s="136" t="e">
        <f>NA()</f>
        <v>#N/A</v>
      </c>
      <c r="E50" s="136" t="e">
        <f>NA()</f>
        <v>#N/A</v>
      </c>
      <c r="F50" s="136">
        <f>IF(ISNUMBER('実質公債費比率（分子）の構造'!L$53),'実質公債費比率（分子）の構造'!L$53,NA())</f>
        <v>1816</v>
      </c>
      <c r="G50" s="136" t="e">
        <f>NA()</f>
        <v>#N/A</v>
      </c>
      <c r="H50" s="136" t="e">
        <f>NA()</f>
        <v>#N/A</v>
      </c>
      <c r="I50" s="136">
        <f>IF(ISNUMBER('実質公債費比率（分子）の構造'!M$53),'実質公債費比率（分子）の構造'!M$53,NA())</f>
        <v>1696</v>
      </c>
      <c r="J50" s="136" t="e">
        <f>NA()</f>
        <v>#N/A</v>
      </c>
      <c r="K50" s="136" t="e">
        <f>NA()</f>
        <v>#N/A</v>
      </c>
      <c r="L50" s="136">
        <f>IF(ISNUMBER('実質公債費比率（分子）の構造'!N$53),'実質公債費比率（分子）の構造'!N$53,NA())</f>
        <v>1636</v>
      </c>
      <c r="M50" s="136" t="e">
        <f>NA()</f>
        <v>#N/A</v>
      </c>
      <c r="N50" s="136" t="e">
        <f>NA()</f>
        <v>#N/A</v>
      </c>
      <c r="O50" s="136">
        <f>IF(ISNUMBER('実質公債費比率（分子）の構造'!O$53),'実質公債費比率（分子）の構造'!O$53,NA())</f>
        <v>1447</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39205</v>
      </c>
      <c r="E56" s="135"/>
      <c r="F56" s="135"/>
      <c r="G56" s="135">
        <f>'将来負担比率（分子）の構造'!J$51</f>
        <v>38348</v>
      </c>
      <c r="H56" s="135"/>
      <c r="I56" s="135"/>
      <c r="J56" s="135">
        <f>'将来負担比率（分子）の構造'!K$51</f>
        <v>36897</v>
      </c>
      <c r="K56" s="135"/>
      <c r="L56" s="135"/>
      <c r="M56" s="135">
        <f>'将来負担比率（分子）の構造'!L$51</f>
        <v>37798</v>
      </c>
      <c r="N56" s="135"/>
      <c r="O56" s="135"/>
      <c r="P56" s="135">
        <f>'将来負担比率（分子）の構造'!M$51</f>
        <v>38207</v>
      </c>
    </row>
    <row r="57" spans="1:16" x14ac:dyDescent="0.15">
      <c r="A57" s="135" t="s">
        <v>34</v>
      </c>
      <c r="B57" s="135"/>
      <c r="C57" s="135"/>
      <c r="D57" s="135">
        <f>'将来負担比率（分子）の構造'!I$50</f>
        <v>1212</v>
      </c>
      <c r="E57" s="135"/>
      <c r="F57" s="135"/>
      <c r="G57" s="135">
        <f>'将来負担比率（分子）の構造'!J$50</f>
        <v>1105</v>
      </c>
      <c r="H57" s="135"/>
      <c r="I57" s="135"/>
      <c r="J57" s="135">
        <f>'将来負担比率（分子）の構造'!K$50</f>
        <v>1053</v>
      </c>
      <c r="K57" s="135"/>
      <c r="L57" s="135"/>
      <c r="M57" s="135">
        <f>'将来負担比率（分子）の構造'!L$50</f>
        <v>973</v>
      </c>
      <c r="N57" s="135"/>
      <c r="O57" s="135"/>
      <c r="P57" s="135">
        <f>'将来負担比率（分子）の構造'!M$50</f>
        <v>877</v>
      </c>
    </row>
    <row r="58" spans="1:16" x14ac:dyDescent="0.15">
      <c r="A58" s="135" t="s">
        <v>33</v>
      </c>
      <c r="B58" s="135"/>
      <c r="C58" s="135"/>
      <c r="D58" s="135">
        <f>'将来負担比率（分子）の構造'!I$49</f>
        <v>6681</v>
      </c>
      <c r="E58" s="135"/>
      <c r="F58" s="135"/>
      <c r="G58" s="135">
        <f>'将来負担比率（分子）の構造'!J$49</f>
        <v>6883</v>
      </c>
      <c r="H58" s="135"/>
      <c r="I58" s="135"/>
      <c r="J58" s="135">
        <f>'将来負担比率（分子）の構造'!K$49</f>
        <v>8157</v>
      </c>
      <c r="K58" s="135"/>
      <c r="L58" s="135"/>
      <c r="M58" s="135">
        <f>'将来負担比率（分子）の構造'!L$49</f>
        <v>8823</v>
      </c>
      <c r="N58" s="135"/>
      <c r="O58" s="135"/>
      <c r="P58" s="135">
        <f>'将来負担比率（分子）の構造'!M$49</f>
        <v>9914</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165</v>
      </c>
      <c r="C61" s="135"/>
      <c r="D61" s="135"/>
      <c r="E61" s="135">
        <f>'将来負担比率（分子）の構造'!J$46</f>
        <v>161</v>
      </c>
      <c r="F61" s="135"/>
      <c r="G61" s="135"/>
      <c r="H61" s="135">
        <f>'将来負担比率（分子）の構造'!K$46</f>
        <v>156</v>
      </c>
      <c r="I61" s="135"/>
      <c r="J61" s="135"/>
      <c r="K61" s="135">
        <f>'将来負担比率（分子）の構造'!L$46</f>
        <v>152</v>
      </c>
      <c r="L61" s="135"/>
      <c r="M61" s="135"/>
      <c r="N61" s="135">
        <f>'将来負担比率（分子）の構造'!M$46</f>
        <v>145</v>
      </c>
      <c r="O61" s="135"/>
      <c r="P61" s="135"/>
    </row>
    <row r="62" spans="1:16" x14ac:dyDescent="0.15">
      <c r="A62" s="135" t="s">
        <v>28</v>
      </c>
      <c r="B62" s="135">
        <f>'将来負担比率（分子）の構造'!I$45</f>
        <v>3674</v>
      </c>
      <c r="C62" s="135"/>
      <c r="D62" s="135"/>
      <c r="E62" s="135">
        <f>'将来負担比率（分子）の構造'!J$45</f>
        <v>3309</v>
      </c>
      <c r="F62" s="135"/>
      <c r="G62" s="135"/>
      <c r="H62" s="135">
        <f>'将来負担比率（分子）の構造'!K$45</f>
        <v>2290</v>
      </c>
      <c r="I62" s="135"/>
      <c r="J62" s="135"/>
      <c r="K62" s="135">
        <f>'将来負担比率（分子）の構造'!L$45</f>
        <v>2304</v>
      </c>
      <c r="L62" s="135"/>
      <c r="M62" s="135"/>
      <c r="N62" s="135">
        <f>'将来負担比率（分子）の構造'!M$45</f>
        <v>1360</v>
      </c>
      <c r="O62" s="135"/>
      <c r="P62" s="135"/>
    </row>
    <row r="63" spans="1:16" x14ac:dyDescent="0.15">
      <c r="A63" s="135" t="s">
        <v>27</v>
      </c>
      <c r="B63" s="135">
        <f>'将来負担比率（分子）の構造'!I$44</f>
        <v>659</v>
      </c>
      <c r="C63" s="135"/>
      <c r="D63" s="135"/>
      <c r="E63" s="135">
        <f>'将来負担比率（分子）の構造'!J$44</f>
        <v>594</v>
      </c>
      <c r="F63" s="135"/>
      <c r="G63" s="135"/>
      <c r="H63" s="135">
        <f>'将来負担比率（分子）の構造'!K$44</f>
        <v>534</v>
      </c>
      <c r="I63" s="135"/>
      <c r="J63" s="135"/>
      <c r="K63" s="135">
        <f>'将来負担比率（分子）の構造'!L$44</f>
        <v>592</v>
      </c>
      <c r="L63" s="135"/>
      <c r="M63" s="135"/>
      <c r="N63" s="135">
        <f>'将来負担比率（分子）の構造'!M$44</f>
        <v>1167</v>
      </c>
      <c r="O63" s="135"/>
      <c r="P63" s="135"/>
    </row>
    <row r="64" spans="1:16" x14ac:dyDescent="0.15">
      <c r="A64" s="135" t="s">
        <v>26</v>
      </c>
      <c r="B64" s="135">
        <f>'将来負担比率（分子）の構造'!I$43</f>
        <v>3724</v>
      </c>
      <c r="C64" s="135"/>
      <c r="D64" s="135"/>
      <c r="E64" s="135">
        <f>'将来負担比率（分子）の構造'!J$43</f>
        <v>3604</v>
      </c>
      <c r="F64" s="135"/>
      <c r="G64" s="135"/>
      <c r="H64" s="135">
        <f>'将来負担比率（分子）の構造'!K$43</f>
        <v>3394</v>
      </c>
      <c r="I64" s="135"/>
      <c r="J64" s="135"/>
      <c r="K64" s="135">
        <f>'将来負担比率（分子）の構造'!L$43</f>
        <v>3184</v>
      </c>
      <c r="L64" s="135"/>
      <c r="M64" s="135"/>
      <c r="N64" s="135">
        <f>'将来負担比率（分子）の構造'!M$43</f>
        <v>2911</v>
      </c>
      <c r="O64" s="135"/>
      <c r="P64" s="135"/>
    </row>
    <row r="65" spans="1:16" x14ac:dyDescent="0.15">
      <c r="A65" s="135" t="s">
        <v>25</v>
      </c>
      <c r="B65" s="135">
        <f>'将来負担比率（分子）の構造'!I$42</f>
        <v>1</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52053</v>
      </c>
      <c r="C66" s="135"/>
      <c r="D66" s="135"/>
      <c r="E66" s="135">
        <f>'将来負担比率（分子）の構造'!J$41</f>
        <v>48784</v>
      </c>
      <c r="F66" s="135"/>
      <c r="G66" s="135"/>
      <c r="H66" s="135">
        <f>'将来負担比率（分子）の構造'!K$41</f>
        <v>46611</v>
      </c>
      <c r="I66" s="135"/>
      <c r="J66" s="135"/>
      <c r="K66" s="135">
        <f>'将来負担比率（分子）の構造'!L$41</f>
        <v>45634</v>
      </c>
      <c r="L66" s="135"/>
      <c r="M66" s="135"/>
      <c r="N66" s="135">
        <f>'将来負担比率（分子）の構造'!M$41</f>
        <v>46746</v>
      </c>
      <c r="O66" s="135"/>
      <c r="P66" s="135"/>
    </row>
    <row r="67" spans="1:16" x14ac:dyDescent="0.15">
      <c r="A67" s="135" t="s">
        <v>62</v>
      </c>
      <c r="B67" s="135" t="e">
        <f>NA()</f>
        <v>#N/A</v>
      </c>
      <c r="C67" s="135">
        <f>IF(ISNUMBER('将来負担比率（分子）の構造'!I$52), IF('将来負担比率（分子）の構造'!I$52 &lt; 0, 0, '将来負担比率（分子）の構造'!I$52), NA())</f>
        <v>13176</v>
      </c>
      <c r="D67" s="135" t="e">
        <f>NA()</f>
        <v>#N/A</v>
      </c>
      <c r="E67" s="135" t="e">
        <f>NA()</f>
        <v>#N/A</v>
      </c>
      <c r="F67" s="135">
        <f>IF(ISNUMBER('将来負担比率（分子）の構造'!J$52), IF('将来負担比率（分子）の構造'!J$52 &lt; 0, 0, '将来負担比率（分子）の構造'!J$52), NA())</f>
        <v>10116</v>
      </c>
      <c r="G67" s="135" t="e">
        <f>NA()</f>
        <v>#N/A</v>
      </c>
      <c r="H67" s="135" t="e">
        <f>NA()</f>
        <v>#N/A</v>
      </c>
      <c r="I67" s="135">
        <f>IF(ISNUMBER('将来負担比率（分子）の構造'!K$52), IF('将来負担比率（分子）の構造'!K$52 &lt; 0, 0, '将来負担比率（分子）の構造'!K$52), NA())</f>
        <v>6879</v>
      </c>
      <c r="J67" s="135" t="e">
        <f>NA()</f>
        <v>#N/A</v>
      </c>
      <c r="K67" s="135" t="e">
        <f>NA()</f>
        <v>#N/A</v>
      </c>
      <c r="L67" s="135">
        <f>IF(ISNUMBER('将来負担比率（分子）の構造'!L$52), IF('将来負担比率（分子）の構造'!L$52 &lt; 0, 0, '将来負担比率（分子）の構造'!L$52), NA())</f>
        <v>4272</v>
      </c>
      <c r="M67" s="135" t="e">
        <f>NA()</f>
        <v>#N/A</v>
      </c>
      <c r="N67" s="135" t="e">
        <f>NA()</f>
        <v>#N/A</v>
      </c>
      <c r="O67" s="135">
        <f>IF(ISNUMBER('将来負担比率（分子）の構造'!M$52), IF('将来負担比率（分子）の構造'!M$52 &lt; 0, 0, '将来負担比率（分子）の構造'!M$52), NA())</f>
        <v>3331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2836545</v>
      </c>
      <c r="S5" s="639"/>
      <c r="T5" s="639"/>
      <c r="U5" s="639"/>
      <c r="V5" s="639"/>
      <c r="W5" s="639"/>
      <c r="X5" s="639"/>
      <c r="Y5" s="686"/>
      <c r="Z5" s="699">
        <v>7.6</v>
      </c>
      <c r="AA5" s="699"/>
      <c r="AB5" s="699"/>
      <c r="AC5" s="699"/>
      <c r="AD5" s="700">
        <v>2836545</v>
      </c>
      <c r="AE5" s="700"/>
      <c r="AF5" s="700"/>
      <c r="AG5" s="700"/>
      <c r="AH5" s="700"/>
      <c r="AI5" s="700"/>
      <c r="AJ5" s="700"/>
      <c r="AK5" s="700"/>
      <c r="AL5" s="687">
        <v>15.4</v>
      </c>
      <c r="AM5" s="656"/>
      <c r="AN5" s="656"/>
      <c r="AO5" s="688"/>
      <c r="AP5" s="675" t="s">
        <v>208</v>
      </c>
      <c r="AQ5" s="676"/>
      <c r="AR5" s="676"/>
      <c r="AS5" s="676"/>
      <c r="AT5" s="676"/>
      <c r="AU5" s="676"/>
      <c r="AV5" s="676"/>
      <c r="AW5" s="676"/>
      <c r="AX5" s="676"/>
      <c r="AY5" s="676"/>
      <c r="AZ5" s="676"/>
      <c r="BA5" s="676"/>
      <c r="BB5" s="676"/>
      <c r="BC5" s="676"/>
      <c r="BD5" s="676"/>
      <c r="BE5" s="676"/>
      <c r="BF5" s="677"/>
      <c r="BG5" s="588">
        <v>2822823</v>
      </c>
      <c r="BH5" s="589"/>
      <c r="BI5" s="589"/>
      <c r="BJ5" s="589"/>
      <c r="BK5" s="589"/>
      <c r="BL5" s="589"/>
      <c r="BM5" s="589"/>
      <c r="BN5" s="590"/>
      <c r="BO5" s="641">
        <v>99.5</v>
      </c>
      <c r="BP5" s="641"/>
      <c r="BQ5" s="641"/>
      <c r="BR5" s="641"/>
      <c r="BS5" s="642">
        <v>27120</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207636</v>
      </c>
      <c r="S6" s="589"/>
      <c r="T6" s="589"/>
      <c r="U6" s="589"/>
      <c r="V6" s="589"/>
      <c r="W6" s="589"/>
      <c r="X6" s="589"/>
      <c r="Y6" s="590"/>
      <c r="Z6" s="641">
        <v>0.6</v>
      </c>
      <c r="AA6" s="641"/>
      <c r="AB6" s="641"/>
      <c r="AC6" s="641"/>
      <c r="AD6" s="642">
        <v>207636</v>
      </c>
      <c r="AE6" s="642"/>
      <c r="AF6" s="642"/>
      <c r="AG6" s="642"/>
      <c r="AH6" s="642"/>
      <c r="AI6" s="642"/>
      <c r="AJ6" s="642"/>
      <c r="AK6" s="642"/>
      <c r="AL6" s="611">
        <v>1.1000000000000001</v>
      </c>
      <c r="AM6" s="643"/>
      <c r="AN6" s="643"/>
      <c r="AO6" s="644"/>
      <c r="AP6" s="585" t="s">
        <v>213</v>
      </c>
      <c r="AQ6" s="586"/>
      <c r="AR6" s="586"/>
      <c r="AS6" s="586"/>
      <c r="AT6" s="586"/>
      <c r="AU6" s="586"/>
      <c r="AV6" s="586"/>
      <c r="AW6" s="586"/>
      <c r="AX6" s="586"/>
      <c r="AY6" s="586"/>
      <c r="AZ6" s="586"/>
      <c r="BA6" s="586"/>
      <c r="BB6" s="586"/>
      <c r="BC6" s="586"/>
      <c r="BD6" s="586"/>
      <c r="BE6" s="586"/>
      <c r="BF6" s="587"/>
      <c r="BG6" s="588">
        <v>2822823</v>
      </c>
      <c r="BH6" s="589"/>
      <c r="BI6" s="589"/>
      <c r="BJ6" s="589"/>
      <c r="BK6" s="589"/>
      <c r="BL6" s="589"/>
      <c r="BM6" s="589"/>
      <c r="BN6" s="590"/>
      <c r="BO6" s="641">
        <v>99.5</v>
      </c>
      <c r="BP6" s="641"/>
      <c r="BQ6" s="641"/>
      <c r="BR6" s="641"/>
      <c r="BS6" s="642">
        <v>27120</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191269</v>
      </c>
      <c r="CS6" s="589"/>
      <c r="CT6" s="589"/>
      <c r="CU6" s="589"/>
      <c r="CV6" s="589"/>
      <c r="CW6" s="589"/>
      <c r="CX6" s="589"/>
      <c r="CY6" s="590"/>
      <c r="CZ6" s="641">
        <v>0.5</v>
      </c>
      <c r="DA6" s="641"/>
      <c r="DB6" s="641"/>
      <c r="DC6" s="641"/>
      <c r="DD6" s="594" t="s">
        <v>215</v>
      </c>
      <c r="DE6" s="589"/>
      <c r="DF6" s="589"/>
      <c r="DG6" s="589"/>
      <c r="DH6" s="589"/>
      <c r="DI6" s="589"/>
      <c r="DJ6" s="589"/>
      <c r="DK6" s="589"/>
      <c r="DL6" s="589"/>
      <c r="DM6" s="589"/>
      <c r="DN6" s="589"/>
      <c r="DO6" s="589"/>
      <c r="DP6" s="590"/>
      <c r="DQ6" s="594">
        <v>191269</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5472</v>
      </c>
      <c r="S7" s="589"/>
      <c r="T7" s="589"/>
      <c r="U7" s="589"/>
      <c r="V7" s="589"/>
      <c r="W7" s="589"/>
      <c r="X7" s="589"/>
      <c r="Y7" s="590"/>
      <c r="Z7" s="641">
        <v>0</v>
      </c>
      <c r="AA7" s="641"/>
      <c r="AB7" s="641"/>
      <c r="AC7" s="641"/>
      <c r="AD7" s="642">
        <v>5472</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1277568</v>
      </c>
      <c r="BH7" s="589"/>
      <c r="BI7" s="589"/>
      <c r="BJ7" s="589"/>
      <c r="BK7" s="589"/>
      <c r="BL7" s="589"/>
      <c r="BM7" s="589"/>
      <c r="BN7" s="590"/>
      <c r="BO7" s="641">
        <v>45</v>
      </c>
      <c r="BP7" s="641"/>
      <c r="BQ7" s="641"/>
      <c r="BR7" s="641"/>
      <c r="BS7" s="642">
        <v>27120</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4709447</v>
      </c>
      <c r="CS7" s="589"/>
      <c r="CT7" s="589"/>
      <c r="CU7" s="589"/>
      <c r="CV7" s="589"/>
      <c r="CW7" s="589"/>
      <c r="CX7" s="589"/>
      <c r="CY7" s="590"/>
      <c r="CZ7" s="641">
        <v>12.9</v>
      </c>
      <c r="DA7" s="641"/>
      <c r="DB7" s="641"/>
      <c r="DC7" s="641"/>
      <c r="DD7" s="594">
        <v>104453</v>
      </c>
      <c r="DE7" s="589"/>
      <c r="DF7" s="589"/>
      <c r="DG7" s="589"/>
      <c r="DH7" s="589"/>
      <c r="DI7" s="589"/>
      <c r="DJ7" s="589"/>
      <c r="DK7" s="589"/>
      <c r="DL7" s="589"/>
      <c r="DM7" s="589"/>
      <c r="DN7" s="589"/>
      <c r="DO7" s="589"/>
      <c r="DP7" s="590"/>
      <c r="DQ7" s="594">
        <v>3508064</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17518</v>
      </c>
      <c r="S8" s="589"/>
      <c r="T8" s="589"/>
      <c r="U8" s="589"/>
      <c r="V8" s="589"/>
      <c r="W8" s="589"/>
      <c r="X8" s="589"/>
      <c r="Y8" s="590"/>
      <c r="Z8" s="641">
        <v>0</v>
      </c>
      <c r="AA8" s="641"/>
      <c r="AB8" s="641"/>
      <c r="AC8" s="641"/>
      <c r="AD8" s="642">
        <v>17518</v>
      </c>
      <c r="AE8" s="642"/>
      <c r="AF8" s="642"/>
      <c r="AG8" s="642"/>
      <c r="AH8" s="642"/>
      <c r="AI8" s="642"/>
      <c r="AJ8" s="642"/>
      <c r="AK8" s="642"/>
      <c r="AL8" s="611">
        <v>0.1</v>
      </c>
      <c r="AM8" s="643"/>
      <c r="AN8" s="643"/>
      <c r="AO8" s="644"/>
      <c r="AP8" s="585" t="s">
        <v>220</v>
      </c>
      <c r="AQ8" s="586"/>
      <c r="AR8" s="586"/>
      <c r="AS8" s="586"/>
      <c r="AT8" s="586"/>
      <c r="AU8" s="586"/>
      <c r="AV8" s="586"/>
      <c r="AW8" s="586"/>
      <c r="AX8" s="586"/>
      <c r="AY8" s="586"/>
      <c r="AZ8" s="586"/>
      <c r="BA8" s="586"/>
      <c r="BB8" s="586"/>
      <c r="BC8" s="586"/>
      <c r="BD8" s="586"/>
      <c r="BE8" s="586"/>
      <c r="BF8" s="587"/>
      <c r="BG8" s="588">
        <v>45555</v>
      </c>
      <c r="BH8" s="589"/>
      <c r="BI8" s="589"/>
      <c r="BJ8" s="589"/>
      <c r="BK8" s="589"/>
      <c r="BL8" s="589"/>
      <c r="BM8" s="589"/>
      <c r="BN8" s="590"/>
      <c r="BO8" s="641">
        <v>1.6</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6814376</v>
      </c>
      <c r="CS8" s="589"/>
      <c r="CT8" s="589"/>
      <c r="CU8" s="589"/>
      <c r="CV8" s="589"/>
      <c r="CW8" s="589"/>
      <c r="CX8" s="589"/>
      <c r="CY8" s="590"/>
      <c r="CZ8" s="641">
        <v>18.7</v>
      </c>
      <c r="DA8" s="641"/>
      <c r="DB8" s="641"/>
      <c r="DC8" s="641"/>
      <c r="DD8" s="594">
        <v>169253</v>
      </c>
      <c r="DE8" s="589"/>
      <c r="DF8" s="589"/>
      <c r="DG8" s="589"/>
      <c r="DH8" s="589"/>
      <c r="DI8" s="589"/>
      <c r="DJ8" s="589"/>
      <c r="DK8" s="589"/>
      <c r="DL8" s="589"/>
      <c r="DM8" s="589"/>
      <c r="DN8" s="589"/>
      <c r="DO8" s="589"/>
      <c r="DP8" s="590"/>
      <c r="DQ8" s="594">
        <v>3352674</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9713</v>
      </c>
      <c r="S9" s="589"/>
      <c r="T9" s="589"/>
      <c r="U9" s="589"/>
      <c r="V9" s="589"/>
      <c r="W9" s="589"/>
      <c r="X9" s="589"/>
      <c r="Y9" s="590"/>
      <c r="Z9" s="641">
        <v>0</v>
      </c>
      <c r="AA9" s="641"/>
      <c r="AB9" s="641"/>
      <c r="AC9" s="641"/>
      <c r="AD9" s="642">
        <v>9713</v>
      </c>
      <c r="AE9" s="642"/>
      <c r="AF9" s="642"/>
      <c r="AG9" s="642"/>
      <c r="AH9" s="642"/>
      <c r="AI9" s="642"/>
      <c r="AJ9" s="642"/>
      <c r="AK9" s="642"/>
      <c r="AL9" s="611">
        <v>0.1</v>
      </c>
      <c r="AM9" s="643"/>
      <c r="AN9" s="643"/>
      <c r="AO9" s="644"/>
      <c r="AP9" s="585" t="s">
        <v>224</v>
      </c>
      <c r="AQ9" s="586"/>
      <c r="AR9" s="586"/>
      <c r="AS9" s="586"/>
      <c r="AT9" s="586"/>
      <c r="AU9" s="586"/>
      <c r="AV9" s="586"/>
      <c r="AW9" s="586"/>
      <c r="AX9" s="586"/>
      <c r="AY9" s="586"/>
      <c r="AZ9" s="586"/>
      <c r="BA9" s="586"/>
      <c r="BB9" s="586"/>
      <c r="BC9" s="586"/>
      <c r="BD9" s="586"/>
      <c r="BE9" s="586"/>
      <c r="BF9" s="587"/>
      <c r="BG9" s="588">
        <v>1065780</v>
      </c>
      <c r="BH9" s="589"/>
      <c r="BI9" s="589"/>
      <c r="BJ9" s="589"/>
      <c r="BK9" s="589"/>
      <c r="BL9" s="589"/>
      <c r="BM9" s="589"/>
      <c r="BN9" s="590"/>
      <c r="BO9" s="641">
        <v>37.6</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6152714</v>
      </c>
      <c r="CS9" s="589"/>
      <c r="CT9" s="589"/>
      <c r="CU9" s="589"/>
      <c r="CV9" s="589"/>
      <c r="CW9" s="589"/>
      <c r="CX9" s="589"/>
      <c r="CY9" s="590"/>
      <c r="CZ9" s="641">
        <v>16.899999999999999</v>
      </c>
      <c r="DA9" s="641"/>
      <c r="DB9" s="641"/>
      <c r="DC9" s="641"/>
      <c r="DD9" s="594">
        <v>598638</v>
      </c>
      <c r="DE9" s="589"/>
      <c r="DF9" s="589"/>
      <c r="DG9" s="589"/>
      <c r="DH9" s="589"/>
      <c r="DI9" s="589"/>
      <c r="DJ9" s="589"/>
      <c r="DK9" s="589"/>
      <c r="DL9" s="589"/>
      <c r="DM9" s="589"/>
      <c r="DN9" s="589"/>
      <c r="DO9" s="589"/>
      <c r="DP9" s="590"/>
      <c r="DQ9" s="594">
        <v>3031974</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359545</v>
      </c>
      <c r="S10" s="589"/>
      <c r="T10" s="589"/>
      <c r="U10" s="589"/>
      <c r="V10" s="589"/>
      <c r="W10" s="589"/>
      <c r="X10" s="589"/>
      <c r="Y10" s="590"/>
      <c r="Z10" s="641">
        <v>1</v>
      </c>
      <c r="AA10" s="641"/>
      <c r="AB10" s="641"/>
      <c r="AC10" s="641"/>
      <c r="AD10" s="642">
        <v>359545</v>
      </c>
      <c r="AE10" s="642"/>
      <c r="AF10" s="642"/>
      <c r="AG10" s="642"/>
      <c r="AH10" s="642"/>
      <c r="AI10" s="642"/>
      <c r="AJ10" s="642"/>
      <c r="AK10" s="642"/>
      <c r="AL10" s="611">
        <v>1.9</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80077</v>
      </c>
      <c r="BH10" s="589"/>
      <c r="BI10" s="589"/>
      <c r="BJ10" s="589"/>
      <c r="BK10" s="589"/>
      <c r="BL10" s="589"/>
      <c r="BM10" s="589"/>
      <c r="BN10" s="590"/>
      <c r="BO10" s="641">
        <v>2.8</v>
      </c>
      <c r="BP10" s="641"/>
      <c r="BQ10" s="641"/>
      <c r="BR10" s="641"/>
      <c r="BS10" s="594">
        <v>13083</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87890</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t="s">
        <v>221</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86156</v>
      </c>
      <c r="BH11" s="589"/>
      <c r="BI11" s="589"/>
      <c r="BJ11" s="589"/>
      <c r="BK11" s="589"/>
      <c r="BL11" s="589"/>
      <c r="BM11" s="589"/>
      <c r="BN11" s="590"/>
      <c r="BO11" s="641">
        <v>3</v>
      </c>
      <c r="BP11" s="641"/>
      <c r="BQ11" s="641"/>
      <c r="BR11" s="641"/>
      <c r="BS11" s="594">
        <v>14037</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4454932</v>
      </c>
      <c r="CS11" s="589"/>
      <c r="CT11" s="589"/>
      <c r="CU11" s="589"/>
      <c r="CV11" s="589"/>
      <c r="CW11" s="589"/>
      <c r="CX11" s="589"/>
      <c r="CY11" s="590"/>
      <c r="CZ11" s="641">
        <v>12.2</v>
      </c>
      <c r="DA11" s="641"/>
      <c r="DB11" s="641"/>
      <c r="DC11" s="641"/>
      <c r="DD11" s="594">
        <v>3101554</v>
      </c>
      <c r="DE11" s="589"/>
      <c r="DF11" s="589"/>
      <c r="DG11" s="589"/>
      <c r="DH11" s="589"/>
      <c r="DI11" s="589"/>
      <c r="DJ11" s="589"/>
      <c r="DK11" s="589"/>
      <c r="DL11" s="589"/>
      <c r="DM11" s="589"/>
      <c r="DN11" s="589"/>
      <c r="DO11" s="589"/>
      <c r="DP11" s="590"/>
      <c r="DQ11" s="594">
        <v>836612</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1145374</v>
      </c>
      <c r="BH12" s="589"/>
      <c r="BI12" s="589"/>
      <c r="BJ12" s="589"/>
      <c r="BK12" s="589"/>
      <c r="BL12" s="589"/>
      <c r="BM12" s="589"/>
      <c r="BN12" s="590"/>
      <c r="BO12" s="641">
        <v>40.4</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838617</v>
      </c>
      <c r="CS12" s="589"/>
      <c r="CT12" s="589"/>
      <c r="CU12" s="589"/>
      <c r="CV12" s="589"/>
      <c r="CW12" s="589"/>
      <c r="CX12" s="589"/>
      <c r="CY12" s="590"/>
      <c r="CZ12" s="641">
        <v>2.2999999999999998</v>
      </c>
      <c r="DA12" s="641"/>
      <c r="DB12" s="641"/>
      <c r="DC12" s="641"/>
      <c r="DD12" s="594">
        <v>134135</v>
      </c>
      <c r="DE12" s="589"/>
      <c r="DF12" s="589"/>
      <c r="DG12" s="589"/>
      <c r="DH12" s="589"/>
      <c r="DI12" s="589"/>
      <c r="DJ12" s="589"/>
      <c r="DK12" s="589"/>
      <c r="DL12" s="589"/>
      <c r="DM12" s="589"/>
      <c r="DN12" s="589"/>
      <c r="DO12" s="589"/>
      <c r="DP12" s="590"/>
      <c r="DQ12" s="594">
        <v>457500</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15458</v>
      </c>
      <c r="S13" s="589"/>
      <c r="T13" s="589"/>
      <c r="U13" s="589"/>
      <c r="V13" s="589"/>
      <c r="W13" s="589"/>
      <c r="X13" s="589"/>
      <c r="Y13" s="590"/>
      <c r="Z13" s="641">
        <v>0</v>
      </c>
      <c r="AA13" s="641"/>
      <c r="AB13" s="641"/>
      <c r="AC13" s="641"/>
      <c r="AD13" s="642">
        <v>15458</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1126849</v>
      </c>
      <c r="BH13" s="589"/>
      <c r="BI13" s="589"/>
      <c r="BJ13" s="589"/>
      <c r="BK13" s="589"/>
      <c r="BL13" s="589"/>
      <c r="BM13" s="589"/>
      <c r="BN13" s="590"/>
      <c r="BO13" s="641">
        <v>39.700000000000003</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2751042</v>
      </c>
      <c r="CS13" s="589"/>
      <c r="CT13" s="589"/>
      <c r="CU13" s="589"/>
      <c r="CV13" s="589"/>
      <c r="CW13" s="589"/>
      <c r="CX13" s="589"/>
      <c r="CY13" s="590"/>
      <c r="CZ13" s="641">
        <v>7.6</v>
      </c>
      <c r="DA13" s="641"/>
      <c r="DB13" s="641"/>
      <c r="DC13" s="641"/>
      <c r="DD13" s="594">
        <v>2436026</v>
      </c>
      <c r="DE13" s="589"/>
      <c r="DF13" s="589"/>
      <c r="DG13" s="589"/>
      <c r="DH13" s="589"/>
      <c r="DI13" s="589"/>
      <c r="DJ13" s="589"/>
      <c r="DK13" s="589"/>
      <c r="DL13" s="589"/>
      <c r="DM13" s="589"/>
      <c r="DN13" s="589"/>
      <c r="DO13" s="589"/>
      <c r="DP13" s="590"/>
      <c r="DQ13" s="594">
        <v>458020</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96160</v>
      </c>
      <c r="BH14" s="589"/>
      <c r="BI14" s="589"/>
      <c r="BJ14" s="589"/>
      <c r="BK14" s="589"/>
      <c r="BL14" s="589"/>
      <c r="BM14" s="589"/>
      <c r="BN14" s="590"/>
      <c r="BO14" s="641">
        <v>3.4</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1861030</v>
      </c>
      <c r="CS14" s="589"/>
      <c r="CT14" s="589"/>
      <c r="CU14" s="589"/>
      <c r="CV14" s="589"/>
      <c r="CW14" s="589"/>
      <c r="CX14" s="589"/>
      <c r="CY14" s="590"/>
      <c r="CZ14" s="641">
        <v>5.0999999999999996</v>
      </c>
      <c r="DA14" s="641"/>
      <c r="DB14" s="641"/>
      <c r="DC14" s="641"/>
      <c r="DD14" s="594">
        <v>994149</v>
      </c>
      <c r="DE14" s="589"/>
      <c r="DF14" s="589"/>
      <c r="DG14" s="589"/>
      <c r="DH14" s="589"/>
      <c r="DI14" s="589"/>
      <c r="DJ14" s="589"/>
      <c r="DK14" s="589"/>
      <c r="DL14" s="589"/>
      <c r="DM14" s="589"/>
      <c r="DN14" s="589"/>
      <c r="DO14" s="589"/>
      <c r="DP14" s="590"/>
      <c r="DQ14" s="594">
        <v>821571</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3109</v>
      </c>
      <c r="S15" s="589"/>
      <c r="T15" s="589"/>
      <c r="U15" s="589"/>
      <c r="V15" s="589"/>
      <c r="W15" s="589"/>
      <c r="X15" s="589"/>
      <c r="Y15" s="590"/>
      <c r="Z15" s="641">
        <v>0</v>
      </c>
      <c r="AA15" s="641"/>
      <c r="AB15" s="641"/>
      <c r="AC15" s="641"/>
      <c r="AD15" s="642">
        <v>3109</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303618</v>
      </c>
      <c r="BH15" s="589"/>
      <c r="BI15" s="589"/>
      <c r="BJ15" s="589"/>
      <c r="BK15" s="589"/>
      <c r="BL15" s="589"/>
      <c r="BM15" s="589"/>
      <c r="BN15" s="590"/>
      <c r="BO15" s="641">
        <v>10.7</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2225209</v>
      </c>
      <c r="CS15" s="589"/>
      <c r="CT15" s="589"/>
      <c r="CU15" s="589"/>
      <c r="CV15" s="589"/>
      <c r="CW15" s="589"/>
      <c r="CX15" s="589"/>
      <c r="CY15" s="590"/>
      <c r="CZ15" s="641">
        <v>6.1</v>
      </c>
      <c r="DA15" s="641"/>
      <c r="DB15" s="641"/>
      <c r="DC15" s="641"/>
      <c r="DD15" s="594">
        <v>441593</v>
      </c>
      <c r="DE15" s="589"/>
      <c r="DF15" s="589"/>
      <c r="DG15" s="589"/>
      <c r="DH15" s="589"/>
      <c r="DI15" s="589"/>
      <c r="DJ15" s="589"/>
      <c r="DK15" s="589"/>
      <c r="DL15" s="589"/>
      <c r="DM15" s="589"/>
      <c r="DN15" s="589"/>
      <c r="DO15" s="589"/>
      <c r="DP15" s="590"/>
      <c r="DQ15" s="594">
        <v>1745891</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16147206</v>
      </c>
      <c r="S16" s="589"/>
      <c r="T16" s="589"/>
      <c r="U16" s="589"/>
      <c r="V16" s="589"/>
      <c r="W16" s="589"/>
      <c r="X16" s="589"/>
      <c r="Y16" s="590"/>
      <c r="Z16" s="641">
        <v>43.5</v>
      </c>
      <c r="AA16" s="641"/>
      <c r="AB16" s="641"/>
      <c r="AC16" s="641"/>
      <c r="AD16" s="642">
        <v>14946036</v>
      </c>
      <c r="AE16" s="642"/>
      <c r="AF16" s="642"/>
      <c r="AG16" s="642"/>
      <c r="AH16" s="642"/>
      <c r="AI16" s="642"/>
      <c r="AJ16" s="642"/>
      <c r="AK16" s="642"/>
      <c r="AL16" s="611">
        <v>81</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v>103</v>
      </c>
      <c r="BH16" s="589"/>
      <c r="BI16" s="589"/>
      <c r="BJ16" s="589"/>
      <c r="BK16" s="589"/>
      <c r="BL16" s="589"/>
      <c r="BM16" s="589"/>
      <c r="BN16" s="590"/>
      <c r="BO16" s="641">
        <v>0</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v>173643</v>
      </c>
      <c r="CS16" s="589"/>
      <c r="CT16" s="589"/>
      <c r="CU16" s="589"/>
      <c r="CV16" s="589"/>
      <c r="CW16" s="589"/>
      <c r="CX16" s="589"/>
      <c r="CY16" s="590"/>
      <c r="CZ16" s="641">
        <v>0.5</v>
      </c>
      <c r="DA16" s="641"/>
      <c r="DB16" s="641"/>
      <c r="DC16" s="641"/>
      <c r="DD16" s="594" t="s">
        <v>221</v>
      </c>
      <c r="DE16" s="589"/>
      <c r="DF16" s="589"/>
      <c r="DG16" s="589"/>
      <c r="DH16" s="589"/>
      <c r="DI16" s="589"/>
      <c r="DJ16" s="589"/>
      <c r="DK16" s="589"/>
      <c r="DL16" s="589"/>
      <c r="DM16" s="589"/>
      <c r="DN16" s="589"/>
      <c r="DO16" s="589"/>
      <c r="DP16" s="590"/>
      <c r="DQ16" s="594">
        <v>8690</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14946036</v>
      </c>
      <c r="S17" s="589"/>
      <c r="T17" s="589"/>
      <c r="U17" s="589"/>
      <c r="V17" s="589"/>
      <c r="W17" s="589"/>
      <c r="X17" s="589"/>
      <c r="Y17" s="590"/>
      <c r="Z17" s="641">
        <v>40.299999999999997</v>
      </c>
      <c r="AA17" s="641"/>
      <c r="AB17" s="641"/>
      <c r="AC17" s="641"/>
      <c r="AD17" s="642">
        <v>14946036</v>
      </c>
      <c r="AE17" s="642"/>
      <c r="AF17" s="642"/>
      <c r="AG17" s="642"/>
      <c r="AH17" s="642"/>
      <c r="AI17" s="642"/>
      <c r="AJ17" s="642"/>
      <c r="AK17" s="642"/>
      <c r="AL17" s="611">
        <v>81</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6159031</v>
      </c>
      <c r="CS17" s="589"/>
      <c r="CT17" s="589"/>
      <c r="CU17" s="589"/>
      <c r="CV17" s="589"/>
      <c r="CW17" s="589"/>
      <c r="CX17" s="589"/>
      <c r="CY17" s="590"/>
      <c r="CZ17" s="641">
        <v>16.899999999999999</v>
      </c>
      <c r="DA17" s="641"/>
      <c r="DB17" s="641"/>
      <c r="DC17" s="641"/>
      <c r="DD17" s="594" t="s">
        <v>221</v>
      </c>
      <c r="DE17" s="589"/>
      <c r="DF17" s="589"/>
      <c r="DG17" s="589"/>
      <c r="DH17" s="589"/>
      <c r="DI17" s="589"/>
      <c r="DJ17" s="589"/>
      <c r="DK17" s="589"/>
      <c r="DL17" s="589"/>
      <c r="DM17" s="589"/>
      <c r="DN17" s="589"/>
      <c r="DO17" s="589"/>
      <c r="DP17" s="590"/>
      <c r="DQ17" s="594">
        <v>6052162</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1201170</v>
      </c>
      <c r="S18" s="589"/>
      <c r="T18" s="589"/>
      <c r="U18" s="589"/>
      <c r="V18" s="589"/>
      <c r="W18" s="589"/>
      <c r="X18" s="589"/>
      <c r="Y18" s="590"/>
      <c r="Z18" s="641">
        <v>3.2</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v>16147</v>
      </c>
      <c r="CS18" s="589"/>
      <c r="CT18" s="589"/>
      <c r="CU18" s="589"/>
      <c r="CV18" s="589"/>
      <c r="CW18" s="589"/>
      <c r="CX18" s="589"/>
      <c r="CY18" s="590"/>
      <c r="CZ18" s="641">
        <v>0</v>
      </c>
      <c r="DA18" s="641"/>
      <c r="DB18" s="641"/>
      <c r="DC18" s="641"/>
      <c r="DD18" s="594" t="s">
        <v>221</v>
      </c>
      <c r="DE18" s="589"/>
      <c r="DF18" s="589"/>
      <c r="DG18" s="589"/>
      <c r="DH18" s="589"/>
      <c r="DI18" s="589"/>
      <c r="DJ18" s="589"/>
      <c r="DK18" s="589"/>
      <c r="DL18" s="589"/>
      <c r="DM18" s="589"/>
      <c r="DN18" s="589"/>
      <c r="DO18" s="589"/>
      <c r="DP18" s="590"/>
      <c r="DQ18" s="594">
        <v>10375</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13722</v>
      </c>
      <c r="BH19" s="589"/>
      <c r="BI19" s="589"/>
      <c r="BJ19" s="589"/>
      <c r="BK19" s="589"/>
      <c r="BL19" s="589"/>
      <c r="BM19" s="589"/>
      <c r="BN19" s="590"/>
      <c r="BO19" s="641">
        <v>0.5</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19602202</v>
      </c>
      <c r="S20" s="589"/>
      <c r="T20" s="589"/>
      <c r="U20" s="589"/>
      <c r="V20" s="589"/>
      <c r="W20" s="589"/>
      <c r="X20" s="589"/>
      <c r="Y20" s="590"/>
      <c r="Z20" s="641">
        <v>52.8</v>
      </c>
      <c r="AA20" s="641"/>
      <c r="AB20" s="641"/>
      <c r="AC20" s="641"/>
      <c r="AD20" s="642">
        <v>18401032</v>
      </c>
      <c r="AE20" s="642"/>
      <c r="AF20" s="642"/>
      <c r="AG20" s="642"/>
      <c r="AH20" s="642"/>
      <c r="AI20" s="642"/>
      <c r="AJ20" s="642"/>
      <c r="AK20" s="642"/>
      <c r="AL20" s="611">
        <v>99.7</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13722</v>
      </c>
      <c r="BH20" s="589"/>
      <c r="BI20" s="589"/>
      <c r="BJ20" s="589"/>
      <c r="BK20" s="589"/>
      <c r="BL20" s="589"/>
      <c r="BM20" s="589"/>
      <c r="BN20" s="590"/>
      <c r="BO20" s="641">
        <v>0.5</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36435347</v>
      </c>
      <c r="CS20" s="589"/>
      <c r="CT20" s="589"/>
      <c r="CU20" s="589"/>
      <c r="CV20" s="589"/>
      <c r="CW20" s="589"/>
      <c r="CX20" s="589"/>
      <c r="CY20" s="590"/>
      <c r="CZ20" s="641">
        <v>100</v>
      </c>
      <c r="DA20" s="641"/>
      <c r="DB20" s="641"/>
      <c r="DC20" s="641"/>
      <c r="DD20" s="594">
        <v>7979801</v>
      </c>
      <c r="DE20" s="589"/>
      <c r="DF20" s="589"/>
      <c r="DG20" s="589"/>
      <c r="DH20" s="589"/>
      <c r="DI20" s="589"/>
      <c r="DJ20" s="589"/>
      <c r="DK20" s="589"/>
      <c r="DL20" s="589"/>
      <c r="DM20" s="589"/>
      <c r="DN20" s="589"/>
      <c r="DO20" s="589"/>
      <c r="DP20" s="590"/>
      <c r="DQ20" s="594">
        <v>20474802</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2587</v>
      </c>
      <c r="S21" s="589"/>
      <c r="T21" s="589"/>
      <c r="U21" s="589"/>
      <c r="V21" s="589"/>
      <c r="W21" s="589"/>
      <c r="X21" s="589"/>
      <c r="Y21" s="590"/>
      <c r="Z21" s="641">
        <v>0</v>
      </c>
      <c r="AA21" s="641"/>
      <c r="AB21" s="641"/>
      <c r="AC21" s="641"/>
      <c r="AD21" s="642">
        <v>2587</v>
      </c>
      <c r="AE21" s="642"/>
      <c r="AF21" s="642"/>
      <c r="AG21" s="642"/>
      <c r="AH21" s="642"/>
      <c r="AI21" s="642"/>
      <c r="AJ21" s="642"/>
      <c r="AK21" s="642"/>
      <c r="AL21" s="611">
        <v>0</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v>13722</v>
      </c>
      <c r="BH21" s="589"/>
      <c r="BI21" s="589"/>
      <c r="BJ21" s="589"/>
      <c r="BK21" s="589"/>
      <c r="BL21" s="589"/>
      <c r="BM21" s="589"/>
      <c r="BN21" s="590"/>
      <c r="BO21" s="641">
        <v>0.5</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87622</v>
      </c>
      <c r="S22" s="589"/>
      <c r="T22" s="589"/>
      <c r="U22" s="589"/>
      <c r="V22" s="589"/>
      <c r="W22" s="589"/>
      <c r="X22" s="589"/>
      <c r="Y22" s="590"/>
      <c r="Z22" s="641">
        <v>0.2</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342286</v>
      </c>
      <c r="S23" s="589"/>
      <c r="T23" s="589"/>
      <c r="U23" s="589"/>
      <c r="V23" s="589"/>
      <c r="W23" s="589"/>
      <c r="X23" s="589"/>
      <c r="Y23" s="590"/>
      <c r="Z23" s="641">
        <v>0.9</v>
      </c>
      <c r="AA23" s="641"/>
      <c r="AB23" s="641"/>
      <c r="AC23" s="641"/>
      <c r="AD23" s="642">
        <v>6755</v>
      </c>
      <c r="AE23" s="642"/>
      <c r="AF23" s="642"/>
      <c r="AG23" s="642"/>
      <c r="AH23" s="642"/>
      <c r="AI23" s="642"/>
      <c r="AJ23" s="642"/>
      <c r="AK23" s="642"/>
      <c r="AL23" s="611">
        <v>0</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109553</v>
      </c>
      <c r="S24" s="589"/>
      <c r="T24" s="589"/>
      <c r="U24" s="589"/>
      <c r="V24" s="589"/>
      <c r="W24" s="589"/>
      <c r="X24" s="589"/>
      <c r="Y24" s="590"/>
      <c r="Z24" s="641">
        <v>0.3</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14802405</v>
      </c>
      <c r="CS24" s="639"/>
      <c r="CT24" s="639"/>
      <c r="CU24" s="639"/>
      <c r="CV24" s="639"/>
      <c r="CW24" s="639"/>
      <c r="CX24" s="639"/>
      <c r="CY24" s="686"/>
      <c r="CZ24" s="690">
        <v>40.6</v>
      </c>
      <c r="DA24" s="691"/>
      <c r="DB24" s="691"/>
      <c r="DC24" s="692"/>
      <c r="DD24" s="685">
        <v>11800455</v>
      </c>
      <c r="DE24" s="639"/>
      <c r="DF24" s="639"/>
      <c r="DG24" s="639"/>
      <c r="DH24" s="639"/>
      <c r="DI24" s="639"/>
      <c r="DJ24" s="639"/>
      <c r="DK24" s="686"/>
      <c r="DL24" s="685">
        <v>11167658</v>
      </c>
      <c r="DM24" s="639"/>
      <c r="DN24" s="639"/>
      <c r="DO24" s="639"/>
      <c r="DP24" s="639"/>
      <c r="DQ24" s="639"/>
      <c r="DR24" s="639"/>
      <c r="DS24" s="639"/>
      <c r="DT24" s="639"/>
      <c r="DU24" s="639"/>
      <c r="DV24" s="686"/>
      <c r="DW24" s="687">
        <v>57.5</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4350115</v>
      </c>
      <c r="S25" s="589"/>
      <c r="T25" s="589"/>
      <c r="U25" s="589"/>
      <c r="V25" s="589"/>
      <c r="W25" s="589"/>
      <c r="X25" s="589"/>
      <c r="Y25" s="590"/>
      <c r="Z25" s="641">
        <v>11.7</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4840852</v>
      </c>
      <c r="CS25" s="607"/>
      <c r="CT25" s="607"/>
      <c r="CU25" s="607"/>
      <c r="CV25" s="607"/>
      <c r="CW25" s="607"/>
      <c r="CX25" s="607"/>
      <c r="CY25" s="608"/>
      <c r="CZ25" s="591">
        <v>13.3</v>
      </c>
      <c r="DA25" s="609"/>
      <c r="DB25" s="609"/>
      <c r="DC25" s="610"/>
      <c r="DD25" s="594">
        <v>4601451</v>
      </c>
      <c r="DE25" s="607"/>
      <c r="DF25" s="607"/>
      <c r="DG25" s="607"/>
      <c r="DH25" s="607"/>
      <c r="DI25" s="607"/>
      <c r="DJ25" s="607"/>
      <c r="DK25" s="608"/>
      <c r="DL25" s="594">
        <v>4469076</v>
      </c>
      <c r="DM25" s="607"/>
      <c r="DN25" s="607"/>
      <c r="DO25" s="607"/>
      <c r="DP25" s="607"/>
      <c r="DQ25" s="607"/>
      <c r="DR25" s="607"/>
      <c r="DS25" s="607"/>
      <c r="DT25" s="607"/>
      <c r="DU25" s="607"/>
      <c r="DV25" s="608"/>
      <c r="DW25" s="611">
        <v>23</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v>14325</v>
      </c>
      <c r="S26" s="589"/>
      <c r="T26" s="589"/>
      <c r="U26" s="589"/>
      <c r="V26" s="589"/>
      <c r="W26" s="589"/>
      <c r="X26" s="589"/>
      <c r="Y26" s="590"/>
      <c r="Z26" s="641">
        <v>0</v>
      </c>
      <c r="AA26" s="641"/>
      <c r="AB26" s="641"/>
      <c r="AC26" s="641"/>
      <c r="AD26" s="642">
        <v>14325</v>
      </c>
      <c r="AE26" s="642"/>
      <c r="AF26" s="642"/>
      <c r="AG26" s="642"/>
      <c r="AH26" s="642"/>
      <c r="AI26" s="642"/>
      <c r="AJ26" s="642"/>
      <c r="AK26" s="642"/>
      <c r="AL26" s="611">
        <v>0.1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3051125</v>
      </c>
      <c r="CS26" s="589"/>
      <c r="CT26" s="589"/>
      <c r="CU26" s="589"/>
      <c r="CV26" s="589"/>
      <c r="CW26" s="589"/>
      <c r="CX26" s="589"/>
      <c r="CY26" s="590"/>
      <c r="CZ26" s="591">
        <v>8.4</v>
      </c>
      <c r="DA26" s="609"/>
      <c r="DB26" s="609"/>
      <c r="DC26" s="610"/>
      <c r="DD26" s="594">
        <v>2896468</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3623185</v>
      </c>
      <c r="S27" s="589"/>
      <c r="T27" s="589"/>
      <c r="U27" s="589"/>
      <c r="V27" s="589"/>
      <c r="W27" s="589"/>
      <c r="X27" s="589"/>
      <c r="Y27" s="590"/>
      <c r="Z27" s="641">
        <v>9.8000000000000007</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2836545</v>
      </c>
      <c r="BH27" s="589"/>
      <c r="BI27" s="589"/>
      <c r="BJ27" s="589"/>
      <c r="BK27" s="589"/>
      <c r="BL27" s="589"/>
      <c r="BM27" s="589"/>
      <c r="BN27" s="590"/>
      <c r="BO27" s="641">
        <v>100</v>
      </c>
      <c r="BP27" s="641"/>
      <c r="BQ27" s="641"/>
      <c r="BR27" s="641"/>
      <c r="BS27" s="594">
        <v>27120</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3802522</v>
      </c>
      <c r="CS27" s="607"/>
      <c r="CT27" s="607"/>
      <c r="CU27" s="607"/>
      <c r="CV27" s="607"/>
      <c r="CW27" s="607"/>
      <c r="CX27" s="607"/>
      <c r="CY27" s="608"/>
      <c r="CZ27" s="591">
        <v>10.4</v>
      </c>
      <c r="DA27" s="609"/>
      <c r="DB27" s="609"/>
      <c r="DC27" s="610"/>
      <c r="DD27" s="594">
        <v>1146842</v>
      </c>
      <c r="DE27" s="607"/>
      <c r="DF27" s="607"/>
      <c r="DG27" s="607"/>
      <c r="DH27" s="607"/>
      <c r="DI27" s="607"/>
      <c r="DJ27" s="607"/>
      <c r="DK27" s="608"/>
      <c r="DL27" s="594">
        <v>1146420</v>
      </c>
      <c r="DM27" s="607"/>
      <c r="DN27" s="607"/>
      <c r="DO27" s="607"/>
      <c r="DP27" s="607"/>
      <c r="DQ27" s="607"/>
      <c r="DR27" s="607"/>
      <c r="DS27" s="607"/>
      <c r="DT27" s="607"/>
      <c r="DU27" s="607"/>
      <c r="DV27" s="608"/>
      <c r="DW27" s="611">
        <v>5.9</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83875</v>
      </c>
      <c r="S28" s="589"/>
      <c r="T28" s="589"/>
      <c r="U28" s="589"/>
      <c r="V28" s="589"/>
      <c r="W28" s="589"/>
      <c r="X28" s="589"/>
      <c r="Y28" s="590"/>
      <c r="Z28" s="641">
        <v>0.2</v>
      </c>
      <c r="AA28" s="641"/>
      <c r="AB28" s="641"/>
      <c r="AC28" s="641"/>
      <c r="AD28" s="642">
        <v>28615</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6159031</v>
      </c>
      <c r="CS28" s="589"/>
      <c r="CT28" s="589"/>
      <c r="CU28" s="589"/>
      <c r="CV28" s="589"/>
      <c r="CW28" s="589"/>
      <c r="CX28" s="589"/>
      <c r="CY28" s="590"/>
      <c r="CZ28" s="591">
        <v>16.899999999999999</v>
      </c>
      <c r="DA28" s="609"/>
      <c r="DB28" s="609"/>
      <c r="DC28" s="610"/>
      <c r="DD28" s="594">
        <v>6052162</v>
      </c>
      <c r="DE28" s="589"/>
      <c r="DF28" s="589"/>
      <c r="DG28" s="589"/>
      <c r="DH28" s="589"/>
      <c r="DI28" s="589"/>
      <c r="DJ28" s="589"/>
      <c r="DK28" s="590"/>
      <c r="DL28" s="594">
        <v>5552162</v>
      </c>
      <c r="DM28" s="589"/>
      <c r="DN28" s="589"/>
      <c r="DO28" s="589"/>
      <c r="DP28" s="589"/>
      <c r="DQ28" s="589"/>
      <c r="DR28" s="589"/>
      <c r="DS28" s="589"/>
      <c r="DT28" s="589"/>
      <c r="DU28" s="589"/>
      <c r="DV28" s="590"/>
      <c r="DW28" s="611">
        <v>28.6</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10744</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6154684</v>
      </c>
      <c r="CS29" s="607"/>
      <c r="CT29" s="607"/>
      <c r="CU29" s="607"/>
      <c r="CV29" s="607"/>
      <c r="CW29" s="607"/>
      <c r="CX29" s="607"/>
      <c r="CY29" s="608"/>
      <c r="CZ29" s="591">
        <v>16.899999999999999</v>
      </c>
      <c r="DA29" s="609"/>
      <c r="DB29" s="609"/>
      <c r="DC29" s="610"/>
      <c r="DD29" s="594">
        <v>6047815</v>
      </c>
      <c r="DE29" s="607"/>
      <c r="DF29" s="607"/>
      <c r="DG29" s="607"/>
      <c r="DH29" s="607"/>
      <c r="DI29" s="607"/>
      <c r="DJ29" s="607"/>
      <c r="DK29" s="608"/>
      <c r="DL29" s="594">
        <v>5547815</v>
      </c>
      <c r="DM29" s="607"/>
      <c r="DN29" s="607"/>
      <c r="DO29" s="607"/>
      <c r="DP29" s="607"/>
      <c r="DQ29" s="607"/>
      <c r="DR29" s="607"/>
      <c r="DS29" s="607"/>
      <c r="DT29" s="607"/>
      <c r="DU29" s="607"/>
      <c r="DV29" s="608"/>
      <c r="DW29" s="611">
        <v>28.6</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950575</v>
      </c>
      <c r="S30" s="589"/>
      <c r="T30" s="589"/>
      <c r="U30" s="589"/>
      <c r="V30" s="589"/>
      <c r="W30" s="589"/>
      <c r="X30" s="589"/>
      <c r="Y30" s="590"/>
      <c r="Z30" s="641">
        <v>2.6</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97.3</v>
      </c>
      <c r="BH30" s="655"/>
      <c r="BI30" s="655"/>
      <c r="BJ30" s="655"/>
      <c r="BK30" s="655"/>
      <c r="BL30" s="655"/>
      <c r="BM30" s="656">
        <v>82.3</v>
      </c>
      <c r="BN30" s="655"/>
      <c r="BO30" s="655"/>
      <c r="BP30" s="655"/>
      <c r="BQ30" s="657"/>
      <c r="BR30" s="654">
        <v>97</v>
      </c>
      <c r="BS30" s="655"/>
      <c r="BT30" s="655"/>
      <c r="BU30" s="655"/>
      <c r="BV30" s="655"/>
      <c r="BW30" s="655"/>
      <c r="BX30" s="656">
        <v>81.2</v>
      </c>
      <c r="BY30" s="655"/>
      <c r="BZ30" s="655"/>
      <c r="CA30" s="655"/>
      <c r="CB30" s="657"/>
      <c r="CD30" s="660"/>
      <c r="CE30" s="661"/>
      <c r="CF30" s="625" t="s">
        <v>293</v>
      </c>
      <c r="CG30" s="622"/>
      <c r="CH30" s="622"/>
      <c r="CI30" s="622"/>
      <c r="CJ30" s="622"/>
      <c r="CK30" s="622"/>
      <c r="CL30" s="622"/>
      <c r="CM30" s="622"/>
      <c r="CN30" s="622"/>
      <c r="CO30" s="622"/>
      <c r="CP30" s="622"/>
      <c r="CQ30" s="623"/>
      <c r="CR30" s="588">
        <v>5686803</v>
      </c>
      <c r="CS30" s="589"/>
      <c r="CT30" s="589"/>
      <c r="CU30" s="589"/>
      <c r="CV30" s="589"/>
      <c r="CW30" s="589"/>
      <c r="CX30" s="589"/>
      <c r="CY30" s="590"/>
      <c r="CZ30" s="591">
        <v>15.6</v>
      </c>
      <c r="DA30" s="609"/>
      <c r="DB30" s="609"/>
      <c r="DC30" s="610"/>
      <c r="DD30" s="594">
        <v>5600326</v>
      </c>
      <c r="DE30" s="589"/>
      <c r="DF30" s="589"/>
      <c r="DG30" s="589"/>
      <c r="DH30" s="589"/>
      <c r="DI30" s="589"/>
      <c r="DJ30" s="589"/>
      <c r="DK30" s="590"/>
      <c r="DL30" s="594">
        <v>5100326</v>
      </c>
      <c r="DM30" s="589"/>
      <c r="DN30" s="589"/>
      <c r="DO30" s="589"/>
      <c r="DP30" s="589"/>
      <c r="DQ30" s="589"/>
      <c r="DR30" s="589"/>
      <c r="DS30" s="589"/>
      <c r="DT30" s="589"/>
      <c r="DU30" s="589"/>
      <c r="DV30" s="590"/>
      <c r="DW30" s="611">
        <v>26.3</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527641</v>
      </c>
      <c r="S31" s="589"/>
      <c r="T31" s="589"/>
      <c r="U31" s="589"/>
      <c r="V31" s="589"/>
      <c r="W31" s="589"/>
      <c r="X31" s="589"/>
      <c r="Y31" s="590"/>
      <c r="Z31" s="641">
        <v>1.4</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97.5</v>
      </c>
      <c r="BH31" s="607"/>
      <c r="BI31" s="607"/>
      <c r="BJ31" s="607"/>
      <c r="BK31" s="607"/>
      <c r="BL31" s="607"/>
      <c r="BM31" s="643">
        <v>86.7</v>
      </c>
      <c r="BN31" s="653"/>
      <c r="BO31" s="653"/>
      <c r="BP31" s="653"/>
      <c r="BQ31" s="617"/>
      <c r="BR31" s="652">
        <v>97.5</v>
      </c>
      <c r="BS31" s="607"/>
      <c r="BT31" s="607"/>
      <c r="BU31" s="607"/>
      <c r="BV31" s="607"/>
      <c r="BW31" s="607"/>
      <c r="BX31" s="643">
        <v>85.9</v>
      </c>
      <c r="BY31" s="653"/>
      <c r="BZ31" s="653"/>
      <c r="CA31" s="653"/>
      <c r="CB31" s="617"/>
      <c r="CD31" s="660"/>
      <c r="CE31" s="661"/>
      <c r="CF31" s="625" t="s">
        <v>297</v>
      </c>
      <c r="CG31" s="622"/>
      <c r="CH31" s="622"/>
      <c r="CI31" s="622"/>
      <c r="CJ31" s="622"/>
      <c r="CK31" s="622"/>
      <c r="CL31" s="622"/>
      <c r="CM31" s="622"/>
      <c r="CN31" s="622"/>
      <c r="CO31" s="622"/>
      <c r="CP31" s="622"/>
      <c r="CQ31" s="623"/>
      <c r="CR31" s="588">
        <v>467881</v>
      </c>
      <c r="CS31" s="607"/>
      <c r="CT31" s="607"/>
      <c r="CU31" s="607"/>
      <c r="CV31" s="607"/>
      <c r="CW31" s="607"/>
      <c r="CX31" s="607"/>
      <c r="CY31" s="608"/>
      <c r="CZ31" s="591">
        <v>1.3</v>
      </c>
      <c r="DA31" s="609"/>
      <c r="DB31" s="609"/>
      <c r="DC31" s="610"/>
      <c r="DD31" s="594">
        <v>447489</v>
      </c>
      <c r="DE31" s="607"/>
      <c r="DF31" s="607"/>
      <c r="DG31" s="607"/>
      <c r="DH31" s="607"/>
      <c r="DI31" s="607"/>
      <c r="DJ31" s="607"/>
      <c r="DK31" s="608"/>
      <c r="DL31" s="594">
        <v>447489</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597367</v>
      </c>
      <c r="S32" s="589"/>
      <c r="T32" s="589"/>
      <c r="U32" s="589"/>
      <c r="V32" s="589"/>
      <c r="W32" s="589"/>
      <c r="X32" s="589"/>
      <c r="Y32" s="590"/>
      <c r="Z32" s="641">
        <v>1.6</v>
      </c>
      <c r="AA32" s="641"/>
      <c r="AB32" s="641"/>
      <c r="AC32" s="641"/>
      <c r="AD32" s="642">
        <v>744</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96.3</v>
      </c>
      <c r="BH32" s="573"/>
      <c r="BI32" s="573"/>
      <c r="BJ32" s="573"/>
      <c r="BK32" s="573"/>
      <c r="BL32" s="573"/>
      <c r="BM32" s="636">
        <v>73.900000000000006</v>
      </c>
      <c r="BN32" s="573"/>
      <c r="BO32" s="573"/>
      <c r="BP32" s="573"/>
      <c r="BQ32" s="630"/>
      <c r="BR32" s="651">
        <v>95.7</v>
      </c>
      <c r="BS32" s="573"/>
      <c r="BT32" s="573"/>
      <c r="BU32" s="573"/>
      <c r="BV32" s="573"/>
      <c r="BW32" s="573"/>
      <c r="BX32" s="636">
        <v>72.400000000000006</v>
      </c>
      <c r="BY32" s="573"/>
      <c r="BZ32" s="573"/>
      <c r="CA32" s="573"/>
      <c r="CB32" s="630"/>
      <c r="CD32" s="662"/>
      <c r="CE32" s="663"/>
      <c r="CF32" s="625" t="s">
        <v>300</v>
      </c>
      <c r="CG32" s="622"/>
      <c r="CH32" s="622"/>
      <c r="CI32" s="622"/>
      <c r="CJ32" s="622"/>
      <c r="CK32" s="622"/>
      <c r="CL32" s="622"/>
      <c r="CM32" s="622"/>
      <c r="CN32" s="622"/>
      <c r="CO32" s="622"/>
      <c r="CP32" s="622"/>
      <c r="CQ32" s="623"/>
      <c r="CR32" s="588">
        <v>4347</v>
      </c>
      <c r="CS32" s="589"/>
      <c r="CT32" s="589"/>
      <c r="CU32" s="589"/>
      <c r="CV32" s="589"/>
      <c r="CW32" s="589"/>
      <c r="CX32" s="589"/>
      <c r="CY32" s="590"/>
      <c r="CZ32" s="591">
        <v>0</v>
      </c>
      <c r="DA32" s="609"/>
      <c r="DB32" s="609"/>
      <c r="DC32" s="610"/>
      <c r="DD32" s="594">
        <v>4347</v>
      </c>
      <c r="DE32" s="589"/>
      <c r="DF32" s="589"/>
      <c r="DG32" s="589"/>
      <c r="DH32" s="589"/>
      <c r="DI32" s="589"/>
      <c r="DJ32" s="589"/>
      <c r="DK32" s="590"/>
      <c r="DL32" s="594">
        <v>4347</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6798900</v>
      </c>
      <c r="S33" s="589"/>
      <c r="T33" s="589"/>
      <c r="U33" s="589"/>
      <c r="V33" s="589"/>
      <c r="W33" s="589"/>
      <c r="X33" s="589"/>
      <c r="Y33" s="590"/>
      <c r="Z33" s="641">
        <v>18.3</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13479498</v>
      </c>
      <c r="CS33" s="607"/>
      <c r="CT33" s="607"/>
      <c r="CU33" s="607"/>
      <c r="CV33" s="607"/>
      <c r="CW33" s="607"/>
      <c r="CX33" s="607"/>
      <c r="CY33" s="608"/>
      <c r="CZ33" s="591">
        <v>37</v>
      </c>
      <c r="DA33" s="609"/>
      <c r="DB33" s="609"/>
      <c r="DC33" s="610"/>
      <c r="DD33" s="594">
        <v>7563087</v>
      </c>
      <c r="DE33" s="607"/>
      <c r="DF33" s="607"/>
      <c r="DG33" s="607"/>
      <c r="DH33" s="607"/>
      <c r="DI33" s="607"/>
      <c r="DJ33" s="607"/>
      <c r="DK33" s="608"/>
      <c r="DL33" s="594">
        <v>5080296</v>
      </c>
      <c r="DM33" s="607"/>
      <c r="DN33" s="607"/>
      <c r="DO33" s="607"/>
      <c r="DP33" s="607"/>
      <c r="DQ33" s="607"/>
      <c r="DR33" s="607"/>
      <c r="DS33" s="607"/>
      <c r="DT33" s="607"/>
      <c r="DU33" s="607"/>
      <c r="DV33" s="608"/>
      <c r="DW33" s="611">
        <v>26.2</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4777755</v>
      </c>
      <c r="CS34" s="589"/>
      <c r="CT34" s="589"/>
      <c r="CU34" s="589"/>
      <c r="CV34" s="589"/>
      <c r="CW34" s="589"/>
      <c r="CX34" s="589"/>
      <c r="CY34" s="590"/>
      <c r="CZ34" s="591">
        <v>13.1</v>
      </c>
      <c r="DA34" s="609"/>
      <c r="DB34" s="609"/>
      <c r="DC34" s="610"/>
      <c r="DD34" s="594">
        <v>2886836</v>
      </c>
      <c r="DE34" s="589"/>
      <c r="DF34" s="589"/>
      <c r="DG34" s="589"/>
      <c r="DH34" s="589"/>
      <c r="DI34" s="589"/>
      <c r="DJ34" s="589"/>
      <c r="DK34" s="590"/>
      <c r="DL34" s="594">
        <v>2567967</v>
      </c>
      <c r="DM34" s="589"/>
      <c r="DN34" s="589"/>
      <c r="DO34" s="589"/>
      <c r="DP34" s="589"/>
      <c r="DQ34" s="589"/>
      <c r="DR34" s="589"/>
      <c r="DS34" s="589"/>
      <c r="DT34" s="589"/>
      <c r="DU34" s="589"/>
      <c r="DV34" s="590"/>
      <c r="DW34" s="611">
        <v>13.2</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965600</v>
      </c>
      <c r="S35" s="589"/>
      <c r="T35" s="589"/>
      <c r="U35" s="589"/>
      <c r="V35" s="589"/>
      <c r="W35" s="589"/>
      <c r="X35" s="589"/>
      <c r="Y35" s="590"/>
      <c r="Z35" s="641">
        <v>2.6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4780425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197107</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110906</v>
      </c>
      <c r="CS35" s="607"/>
      <c r="CT35" s="607"/>
      <c r="CU35" s="607"/>
      <c r="CV35" s="607"/>
      <c r="CW35" s="607"/>
      <c r="CX35" s="607"/>
      <c r="CY35" s="608"/>
      <c r="CZ35" s="591">
        <v>0.3</v>
      </c>
      <c r="DA35" s="609"/>
      <c r="DB35" s="609"/>
      <c r="DC35" s="610"/>
      <c r="DD35" s="594">
        <v>101209</v>
      </c>
      <c r="DE35" s="607"/>
      <c r="DF35" s="607"/>
      <c r="DG35" s="607"/>
      <c r="DH35" s="607"/>
      <c r="DI35" s="607"/>
      <c r="DJ35" s="607"/>
      <c r="DK35" s="608"/>
      <c r="DL35" s="594">
        <v>101209</v>
      </c>
      <c r="DM35" s="607"/>
      <c r="DN35" s="607"/>
      <c r="DO35" s="607"/>
      <c r="DP35" s="607"/>
      <c r="DQ35" s="607"/>
      <c r="DR35" s="607"/>
      <c r="DS35" s="607"/>
      <c r="DT35" s="607"/>
      <c r="DU35" s="607"/>
      <c r="DV35" s="608"/>
      <c r="DW35" s="611">
        <v>0.5</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37100977</v>
      </c>
      <c r="S36" s="629"/>
      <c r="T36" s="629"/>
      <c r="U36" s="629"/>
      <c r="V36" s="629"/>
      <c r="W36" s="629"/>
      <c r="X36" s="629"/>
      <c r="Y36" s="632"/>
      <c r="Z36" s="633">
        <v>100</v>
      </c>
      <c r="AA36" s="633"/>
      <c r="AB36" s="633"/>
      <c r="AC36" s="633"/>
      <c r="AD36" s="634">
        <v>18454058</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2808045</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72503</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4937974</v>
      </c>
      <c r="CS36" s="589"/>
      <c r="CT36" s="589"/>
      <c r="CU36" s="589"/>
      <c r="CV36" s="589"/>
      <c r="CW36" s="589"/>
      <c r="CX36" s="589"/>
      <c r="CY36" s="590"/>
      <c r="CZ36" s="591">
        <v>13.6</v>
      </c>
      <c r="DA36" s="609"/>
      <c r="DB36" s="609"/>
      <c r="DC36" s="610"/>
      <c r="DD36" s="594">
        <v>1971747</v>
      </c>
      <c r="DE36" s="589"/>
      <c r="DF36" s="589"/>
      <c r="DG36" s="589"/>
      <c r="DH36" s="589"/>
      <c r="DI36" s="589"/>
      <c r="DJ36" s="589"/>
      <c r="DK36" s="590"/>
      <c r="DL36" s="594">
        <v>1022117</v>
      </c>
      <c r="DM36" s="589"/>
      <c r="DN36" s="589"/>
      <c r="DO36" s="589"/>
      <c r="DP36" s="589"/>
      <c r="DQ36" s="589"/>
      <c r="DR36" s="589"/>
      <c r="DS36" s="589"/>
      <c r="DT36" s="589"/>
      <c r="DU36" s="589"/>
      <c r="DV36" s="590"/>
      <c r="DW36" s="611">
        <v>5.3</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288673</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6562</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47621</v>
      </c>
      <c r="CS37" s="607"/>
      <c r="CT37" s="607"/>
      <c r="CU37" s="607"/>
      <c r="CV37" s="607"/>
      <c r="CW37" s="607"/>
      <c r="CX37" s="607"/>
      <c r="CY37" s="608"/>
      <c r="CZ37" s="591">
        <v>0.1</v>
      </c>
      <c r="DA37" s="609"/>
      <c r="DB37" s="609"/>
      <c r="DC37" s="610"/>
      <c r="DD37" s="594">
        <v>47621</v>
      </c>
      <c r="DE37" s="607"/>
      <c r="DF37" s="607"/>
      <c r="DG37" s="607"/>
      <c r="DH37" s="607"/>
      <c r="DI37" s="607"/>
      <c r="DJ37" s="607"/>
      <c r="DK37" s="608"/>
      <c r="DL37" s="594">
        <v>45957</v>
      </c>
      <c r="DM37" s="607"/>
      <c r="DN37" s="607"/>
      <c r="DO37" s="607"/>
      <c r="DP37" s="607"/>
      <c r="DQ37" s="607"/>
      <c r="DR37" s="607"/>
      <c r="DS37" s="607"/>
      <c r="DT37" s="607"/>
      <c r="DU37" s="607"/>
      <c r="DV37" s="608"/>
      <c r="DW37" s="611">
        <v>0.2</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133415</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11940</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1932637</v>
      </c>
      <c r="CS38" s="589"/>
      <c r="CT38" s="589"/>
      <c r="CU38" s="589"/>
      <c r="CV38" s="589"/>
      <c r="CW38" s="589"/>
      <c r="CX38" s="589"/>
      <c r="CY38" s="590"/>
      <c r="CZ38" s="591">
        <v>5.3</v>
      </c>
      <c r="DA38" s="609"/>
      <c r="DB38" s="609"/>
      <c r="DC38" s="610"/>
      <c r="DD38" s="594">
        <v>1577938</v>
      </c>
      <c r="DE38" s="589"/>
      <c r="DF38" s="589"/>
      <c r="DG38" s="589"/>
      <c r="DH38" s="589"/>
      <c r="DI38" s="589"/>
      <c r="DJ38" s="589"/>
      <c r="DK38" s="590"/>
      <c r="DL38" s="594">
        <v>1389003</v>
      </c>
      <c r="DM38" s="589"/>
      <c r="DN38" s="589"/>
      <c r="DO38" s="589"/>
      <c r="DP38" s="589"/>
      <c r="DQ38" s="589"/>
      <c r="DR38" s="589"/>
      <c r="DS38" s="589"/>
      <c r="DT38" s="589"/>
      <c r="DU38" s="589"/>
      <c r="DV38" s="590"/>
      <c r="DW38" s="611">
        <v>7.2</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v>39743</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90</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1690074</v>
      </c>
      <c r="CS39" s="607"/>
      <c r="CT39" s="607"/>
      <c r="CU39" s="607"/>
      <c r="CV39" s="607"/>
      <c r="CW39" s="607"/>
      <c r="CX39" s="607"/>
      <c r="CY39" s="608"/>
      <c r="CZ39" s="591">
        <v>4.5999999999999996</v>
      </c>
      <c r="DA39" s="609"/>
      <c r="DB39" s="609"/>
      <c r="DC39" s="610"/>
      <c r="DD39" s="594">
        <v>1005205</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436621</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30152</v>
      </c>
      <c r="CS40" s="589"/>
      <c r="CT40" s="589"/>
      <c r="CU40" s="589"/>
      <c r="CV40" s="589"/>
      <c r="CW40" s="589"/>
      <c r="CX40" s="589"/>
      <c r="CY40" s="590"/>
      <c r="CZ40" s="591">
        <v>0.1</v>
      </c>
      <c r="DA40" s="609"/>
      <c r="DB40" s="609"/>
      <c r="DC40" s="610"/>
      <c r="DD40" s="594">
        <v>20152</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1073928</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289</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8153444</v>
      </c>
      <c r="CS42" s="589"/>
      <c r="CT42" s="589"/>
      <c r="CU42" s="589"/>
      <c r="CV42" s="589"/>
      <c r="CW42" s="589"/>
      <c r="CX42" s="589"/>
      <c r="CY42" s="590"/>
      <c r="CZ42" s="591">
        <v>22.4</v>
      </c>
      <c r="DA42" s="592"/>
      <c r="DB42" s="592"/>
      <c r="DC42" s="593"/>
      <c r="DD42" s="594">
        <v>1111260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165824</v>
      </c>
      <c r="CS43" s="607"/>
      <c r="CT43" s="607"/>
      <c r="CU43" s="607"/>
      <c r="CV43" s="607"/>
      <c r="CW43" s="607"/>
      <c r="CX43" s="607"/>
      <c r="CY43" s="608"/>
      <c r="CZ43" s="591">
        <v>0.5</v>
      </c>
      <c r="DA43" s="609"/>
      <c r="DB43" s="609"/>
      <c r="DC43" s="610"/>
      <c r="DD43" s="594">
        <v>165824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7979801</v>
      </c>
      <c r="CS44" s="589"/>
      <c r="CT44" s="589"/>
      <c r="CU44" s="589"/>
      <c r="CV44" s="589"/>
      <c r="CW44" s="589"/>
      <c r="CX44" s="589"/>
      <c r="CY44" s="590"/>
      <c r="CZ44" s="591">
        <v>21.9</v>
      </c>
      <c r="DA44" s="592"/>
      <c r="DB44" s="592"/>
      <c r="DC44" s="593"/>
      <c r="DD44" s="594">
        <v>1102570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4825557</v>
      </c>
      <c r="CS45" s="607"/>
      <c r="CT45" s="607"/>
      <c r="CU45" s="607"/>
      <c r="CV45" s="607"/>
      <c r="CW45" s="607"/>
      <c r="CX45" s="607"/>
      <c r="CY45" s="608"/>
      <c r="CZ45" s="591">
        <v>13.2</v>
      </c>
      <c r="DA45" s="609"/>
      <c r="DB45" s="609"/>
      <c r="DC45" s="610"/>
      <c r="DD45" s="594">
        <v>89588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3014387</v>
      </c>
      <c r="CS46" s="589"/>
      <c r="CT46" s="589"/>
      <c r="CU46" s="589"/>
      <c r="CV46" s="589"/>
      <c r="CW46" s="589"/>
      <c r="CX46" s="589"/>
      <c r="CY46" s="590"/>
      <c r="CZ46" s="591">
        <v>8.3000000000000007</v>
      </c>
      <c r="DA46" s="592"/>
      <c r="DB46" s="592"/>
      <c r="DC46" s="593"/>
      <c r="DD46" s="594">
        <v>1005300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v>173643</v>
      </c>
      <c r="CS47" s="607"/>
      <c r="CT47" s="607"/>
      <c r="CU47" s="607"/>
      <c r="CV47" s="607"/>
      <c r="CW47" s="607"/>
      <c r="CX47" s="607"/>
      <c r="CY47" s="608"/>
      <c r="CZ47" s="591">
        <v>0.5</v>
      </c>
      <c r="DA47" s="609"/>
      <c r="DB47" s="609"/>
      <c r="DC47" s="610"/>
      <c r="DD47" s="594">
        <v>8690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36435347</v>
      </c>
      <c r="CS49" s="573"/>
      <c r="CT49" s="573"/>
      <c r="CU49" s="573"/>
      <c r="CV49" s="573"/>
      <c r="CW49" s="573"/>
      <c r="CX49" s="573"/>
      <c r="CY49" s="574"/>
      <c r="CZ49" s="575">
        <v>100</v>
      </c>
      <c r="DA49" s="576"/>
      <c r="DB49" s="576"/>
      <c r="DC49" s="577"/>
      <c r="DD49" s="578">
        <v>20474802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36937</v>
      </c>
      <c r="R7" s="1101"/>
      <c r="S7" s="1101"/>
      <c r="T7" s="1101"/>
      <c r="U7" s="1101"/>
      <c r="V7" s="1101">
        <v>36273</v>
      </c>
      <c r="W7" s="1101"/>
      <c r="X7" s="1101"/>
      <c r="Y7" s="1101"/>
      <c r="Z7" s="1101"/>
      <c r="AA7" s="1101">
        <v>664</v>
      </c>
      <c r="AB7" s="1101"/>
      <c r="AC7" s="1101"/>
      <c r="AD7" s="1101"/>
      <c r="AE7" s="1102"/>
      <c r="AF7" s="1103">
        <v>408</v>
      </c>
      <c r="AG7" s="1104"/>
      <c r="AH7" s="1104"/>
      <c r="AI7" s="1104"/>
      <c r="AJ7" s="1105"/>
      <c r="AK7" s="1087"/>
      <c r="AL7" s="1088"/>
      <c r="AM7" s="1088"/>
      <c r="AN7" s="1088"/>
      <c r="AO7" s="1088"/>
      <c r="AP7" s="1088">
        <v>46746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555</v>
      </c>
      <c r="BT7" s="1092"/>
      <c r="BU7" s="1092"/>
      <c r="BV7" s="1092"/>
      <c r="BW7" s="1092"/>
      <c r="BX7" s="1092"/>
      <c r="BY7" s="1092"/>
      <c r="BZ7" s="1092"/>
      <c r="CA7" s="1092"/>
      <c r="CB7" s="1092"/>
      <c r="CC7" s="1092"/>
      <c r="CD7" s="1092"/>
      <c r="CE7" s="1092"/>
      <c r="CF7" s="1092"/>
      <c r="CG7" s="1093"/>
      <c r="CH7" s="1084">
        <v>9</v>
      </c>
      <c r="CI7" s="1085"/>
      <c r="CJ7" s="1085"/>
      <c r="CK7" s="1085"/>
      <c r="CL7" s="1086"/>
      <c r="CM7" s="1084">
        <v>148</v>
      </c>
      <c r="CN7" s="1085"/>
      <c r="CO7" s="1085"/>
      <c r="CP7" s="1085"/>
      <c r="CQ7" s="1086"/>
      <c r="CR7" s="1084">
        <v>70</v>
      </c>
      <c r="CS7" s="1085"/>
      <c r="CT7" s="1085"/>
      <c r="CU7" s="1085"/>
      <c r="CV7" s="1086"/>
      <c r="CW7" s="1084">
        <v>17</v>
      </c>
      <c r="CX7" s="1085"/>
      <c r="CY7" s="1085"/>
      <c r="CZ7" s="1085"/>
      <c r="DA7" s="1086"/>
      <c r="DB7" s="1084" t="s">
        <v>563</v>
      </c>
      <c r="DC7" s="1085"/>
      <c r="DD7" s="1085"/>
      <c r="DE7" s="1085"/>
      <c r="DF7" s="1086"/>
      <c r="DG7" s="1084" t="s">
        <v>563</v>
      </c>
      <c r="DH7" s="1085"/>
      <c r="DI7" s="1085"/>
      <c r="DJ7" s="1085"/>
      <c r="DK7" s="1086"/>
      <c r="DL7" s="1084" t="s">
        <v>563</v>
      </c>
      <c r="DM7" s="1085"/>
      <c r="DN7" s="1085"/>
      <c r="DO7" s="1085"/>
      <c r="DP7" s="1086"/>
      <c r="DQ7" s="1084" t="s">
        <v>563</v>
      </c>
      <c r="DR7" s="1085"/>
      <c r="DS7" s="1085"/>
      <c r="DT7" s="1085"/>
      <c r="DU7" s="1086"/>
      <c r="DV7" s="1111"/>
      <c r="DW7" s="1112"/>
      <c r="DX7" s="1112"/>
      <c r="DY7" s="1112"/>
      <c r="DZ7" s="1113"/>
      <c r="EA7" s="205"/>
    </row>
    <row r="8" spans="1:131" s="206" customFormat="1" ht="26.25" customHeight="1" x14ac:dyDescent="0.15">
      <c r="A8" s="212">
        <v>2</v>
      </c>
      <c r="B8" s="1033" t="s">
        <v>365</v>
      </c>
      <c r="C8" s="1034"/>
      <c r="D8" s="1034"/>
      <c r="E8" s="1034"/>
      <c r="F8" s="1034"/>
      <c r="G8" s="1034"/>
      <c r="H8" s="1034"/>
      <c r="I8" s="1034"/>
      <c r="J8" s="1034"/>
      <c r="K8" s="1034"/>
      <c r="L8" s="1034"/>
      <c r="M8" s="1034"/>
      <c r="N8" s="1034"/>
      <c r="O8" s="1034"/>
      <c r="P8" s="1035"/>
      <c r="Q8" s="1039">
        <v>354</v>
      </c>
      <c r="R8" s="1040"/>
      <c r="S8" s="1040"/>
      <c r="T8" s="1040"/>
      <c r="U8" s="1040"/>
      <c r="V8" s="1040">
        <v>352</v>
      </c>
      <c r="W8" s="1040"/>
      <c r="X8" s="1040"/>
      <c r="Y8" s="1040"/>
      <c r="Z8" s="1040"/>
      <c r="AA8" s="1040">
        <v>2</v>
      </c>
      <c r="AB8" s="1040"/>
      <c r="AC8" s="1040"/>
      <c r="AD8" s="1040"/>
      <c r="AE8" s="1041"/>
      <c r="AF8" s="1015">
        <v>2</v>
      </c>
      <c r="AG8" s="1016"/>
      <c r="AH8" s="1016"/>
      <c r="AI8" s="1016"/>
      <c r="AJ8" s="1017"/>
      <c r="AK8" s="1082">
        <v>84</v>
      </c>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556</v>
      </c>
      <c r="BT8" s="1011"/>
      <c r="BU8" s="1011"/>
      <c r="BV8" s="1011"/>
      <c r="BW8" s="1011"/>
      <c r="BX8" s="1011"/>
      <c r="BY8" s="1011"/>
      <c r="BZ8" s="1011"/>
      <c r="CA8" s="1011"/>
      <c r="CB8" s="1011"/>
      <c r="CC8" s="1011"/>
      <c r="CD8" s="1011"/>
      <c r="CE8" s="1011"/>
      <c r="CF8" s="1011"/>
      <c r="CG8" s="1012"/>
      <c r="CH8" s="985">
        <v>-1</v>
      </c>
      <c r="CI8" s="986"/>
      <c r="CJ8" s="986"/>
      <c r="CK8" s="986"/>
      <c r="CL8" s="987"/>
      <c r="CM8" s="985">
        <v>11</v>
      </c>
      <c r="CN8" s="986"/>
      <c r="CO8" s="986"/>
      <c r="CP8" s="986"/>
      <c r="CQ8" s="987"/>
      <c r="CR8" s="985">
        <v>5</v>
      </c>
      <c r="CS8" s="986"/>
      <c r="CT8" s="986"/>
      <c r="CU8" s="986"/>
      <c r="CV8" s="987"/>
      <c r="CW8" s="985">
        <v>1</v>
      </c>
      <c r="CX8" s="986"/>
      <c r="CY8" s="986"/>
      <c r="CZ8" s="986"/>
      <c r="DA8" s="987"/>
      <c r="DB8" s="985" t="s">
        <v>563</v>
      </c>
      <c r="DC8" s="986"/>
      <c r="DD8" s="986"/>
      <c r="DE8" s="986"/>
      <c r="DF8" s="987"/>
      <c r="DG8" s="985" t="s">
        <v>563</v>
      </c>
      <c r="DH8" s="986"/>
      <c r="DI8" s="986"/>
      <c r="DJ8" s="986"/>
      <c r="DK8" s="987"/>
      <c r="DL8" s="985" t="s">
        <v>563</v>
      </c>
      <c r="DM8" s="986"/>
      <c r="DN8" s="986"/>
      <c r="DO8" s="986"/>
      <c r="DP8" s="987"/>
      <c r="DQ8" s="985" t="s">
        <v>563</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557</v>
      </c>
      <c r="BT9" s="1011"/>
      <c r="BU9" s="1011"/>
      <c r="BV9" s="1011"/>
      <c r="BW9" s="1011"/>
      <c r="BX9" s="1011"/>
      <c r="BY9" s="1011"/>
      <c r="BZ9" s="1011"/>
      <c r="CA9" s="1011"/>
      <c r="CB9" s="1011"/>
      <c r="CC9" s="1011"/>
      <c r="CD9" s="1011"/>
      <c r="CE9" s="1011"/>
      <c r="CF9" s="1011"/>
      <c r="CG9" s="1012"/>
      <c r="CH9" s="985">
        <v>1</v>
      </c>
      <c r="CI9" s="986"/>
      <c r="CJ9" s="986"/>
      <c r="CK9" s="986"/>
      <c r="CL9" s="987"/>
      <c r="CM9" s="985">
        <v>-1</v>
      </c>
      <c r="CN9" s="986"/>
      <c r="CO9" s="986"/>
      <c r="CP9" s="986"/>
      <c r="CQ9" s="987"/>
      <c r="CR9" s="985">
        <v>5</v>
      </c>
      <c r="CS9" s="986"/>
      <c r="CT9" s="986"/>
      <c r="CU9" s="986"/>
      <c r="CV9" s="987"/>
      <c r="CW9" s="985">
        <v>0</v>
      </c>
      <c r="CX9" s="986"/>
      <c r="CY9" s="986"/>
      <c r="CZ9" s="986"/>
      <c r="DA9" s="987"/>
      <c r="DB9" s="985" t="s">
        <v>563</v>
      </c>
      <c r="DC9" s="986"/>
      <c r="DD9" s="986"/>
      <c r="DE9" s="986"/>
      <c r="DF9" s="987"/>
      <c r="DG9" s="985" t="s">
        <v>563</v>
      </c>
      <c r="DH9" s="986"/>
      <c r="DI9" s="986"/>
      <c r="DJ9" s="986"/>
      <c r="DK9" s="987"/>
      <c r="DL9" s="985" t="s">
        <v>563</v>
      </c>
      <c r="DM9" s="986"/>
      <c r="DN9" s="986"/>
      <c r="DO9" s="986"/>
      <c r="DP9" s="987"/>
      <c r="DQ9" s="985" t="s">
        <v>563</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558</v>
      </c>
      <c r="BT10" s="1011"/>
      <c r="BU10" s="1011"/>
      <c r="BV10" s="1011"/>
      <c r="BW10" s="1011"/>
      <c r="BX10" s="1011"/>
      <c r="BY10" s="1011"/>
      <c r="BZ10" s="1011"/>
      <c r="CA10" s="1011"/>
      <c r="CB10" s="1011"/>
      <c r="CC10" s="1011"/>
      <c r="CD10" s="1011"/>
      <c r="CE10" s="1011"/>
      <c r="CF10" s="1011"/>
      <c r="CG10" s="1012"/>
      <c r="CH10" s="985">
        <v>14</v>
      </c>
      <c r="CI10" s="986"/>
      <c r="CJ10" s="986"/>
      <c r="CK10" s="986"/>
      <c r="CL10" s="987"/>
      <c r="CM10" s="985">
        <v>168</v>
      </c>
      <c r="CN10" s="986"/>
      <c r="CO10" s="986"/>
      <c r="CP10" s="986"/>
      <c r="CQ10" s="987"/>
      <c r="CR10" s="985">
        <v>50</v>
      </c>
      <c r="CS10" s="986"/>
      <c r="CT10" s="986"/>
      <c r="CU10" s="986"/>
      <c r="CV10" s="987"/>
      <c r="CW10" s="985">
        <v>0</v>
      </c>
      <c r="CX10" s="986"/>
      <c r="CY10" s="986"/>
      <c r="CZ10" s="986"/>
      <c r="DA10" s="987"/>
      <c r="DB10" s="985" t="s">
        <v>563</v>
      </c>
      <c r="DC10" s="986"/>
      <c r="DD10" s="986"/>
      <c r="DE10" s="986"/>
      <c r="DF10" s="987"/>
      <c r="DG10" s="985" t="s">
        <v>563</v>
      </c>
      <c r="DH10" s="986"/>
      <c r="DI10" s="986"/>
      <c r="DJ10" s="986"/>
      <c r="DK10" s="987"/>
      <c r="DL10" s="985" t="s">
        <v>563</v>
      </c>
      <c r="DM10" s="986"/>
      <c r="DN10" s="986"/>
      <c r="DO10" s="986"/>
      <c r="DP10" s="987"/>
      <c r="DQ10" s="985" t="s">
        <v>563</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t="s">
        <v>559</v>
      </c>
      <c r="BT11" s="1011"/>
      <c r="BU11" s="1011"/>
      <c r="BV11" s="1011"/>
      <c r="BW11" s="1011"/>
      <c r="BX11" s="1011"/>
      <c r="BY11" s="1011"/>
      <c r="BZ11" s="1011"/>
      <c r="CA11" s="1011"/>
      <c r="CB11" s="1011"/>
      <c r="CC11" s="1011"/>
      <c r="CD11" s="1011"/>
      <c r="CE11" s="1011"/>
      <c r="CF11" s="1011"/>
      <c r="CG11" s="1012"/>
      <c r="CH11" s="985">
        <v>0</v>
      </c>
      <c r="CI11" s="986"/>
      <c r="CJ11" s="986"/>
      <c r="CK11" s="986"/>
      <c r="CL11" s="987"/>
      <c r="CM11" s="985">
        <v>5</v>
      </c>
      <c r="CN11" s="986"/>
      <c r="CO11" s="986"/>
      <c r="CP11" s="986"/>
      <c r="CQ11" s="987"/>
      <c r="CR11" s="985">
        <v>3</v>
      </c>
      <c r="CS11" s="986"/>
      <c r="CT11" s="986"/>
      <c r="CU11" s="986"/>
      <c r="CV11" s="987"/>
      <c r="CW11" s="985">
        <v>13</v>
      </c>
      <c r="CX11" s="986"/>
      <c r="CY11" s="986"/>
      <c r="CZ11" s="986"/>
      <c r="DA11" s="987"/>
      <c r="DB11" s="985" t="s">
        <v>563</v>
      </c>
      <c r="DC11" s="986"/>
      <c r="DD11" s="986"/>
      <c r="DE11" s="986"/>
      <c r="DF11" s="987"/>
      <c r="DG11" s="985" t="s">
        <v>563</v>
      </c>
      <c r="DH11" s="986"/>
      <c r="DI11" s="986"/>
      <c r="DJ11" s="986"/>
      <c r="DK11" s="987"/>
      <c r="DL11" s="985" t="s">
        <v>563</v>
      </c>
      <c r="DM11" s="986"/>
      <c r="DN11" s="986"/>
      <c r="DO11" s="986"/>
      <c r="DP11" s="987"/>
      <c r="DQ11" s="985" t="s">
        <v>563</v>
      </c>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560</v>
      </c>
      <c r="BT12" s="1011"/>
      <c r="BU12" s="1011"/>
      <c r="BV12" s="1011"/>
      <c r="BW12" s="1011"/>
      <c r="BX12" s="1011"/>
      <c r="BY12" s="1011"/>
      <c r="BZ12" s="1011"/>
      <c r="CA12" s="1011"/>
      <c r="CB12" s="1011"/>
      <c r="CC12" s="1011"/>
      <c r="CD12" s="1011"/>
      <c r="CE12" s="1011"/>
      <c r="CF12" s="1011"/>
      <c r="CG12" s="1012"/>
      <c r="CH12" s="985">
        <v>0</v>
      </c>
      <c r="CI12" s="986"/>
      <c r="CJ12" s="986"/>
      <c r="CK12" s="986"/>
      <c r="CL12" s="987"/>
      <c r="CM12" s="985">
        <v>3</v>
      </c>
      <c r="CN12" s="986"/>
      <c r="CO12" s="986"/>
      <c r="CP12" s="986"/>
      <c r="CQ12" s="987"/>
      <c r="CR12" s="985">
        <v>3</v>
      </c>
      <c r="CS12" s="986"/>
      <c r="CT12" s="986"/>
      <c r="CU12" s="986"/>
      <c r="CV12" s="987"/>
      <c r="CW12" s="985">
        <v>44</v>
      </c>
      <c r="CX12" s="986"/>
      <c r="CY12" s="986"/>
      <c r="CZ12" s="986"/>
      <c r="DA12" s="987"/>
      <c r="DB12" s="985" t="s">
        <v>563</v>
      </c>
      <c r="DC12" s="986"/>
      <c r="DD12" s="986"/>
      <c r="DE12" s="986"/>
      <c r="DF12" s="987"/>
      <c r="DG12" s="985" t="s">
        <v>563</v>
      </c>
      <c r="DH12" s="986"/>
      <c r="DI12" s="986"/>
      <c r="DJ12" s="986"/>
      <c r="DK12" s="987"/>
      <c r="DL12" s="985" t="s">
        <v>563</v>
      </c>
      <c r="DM12" s="986"/>
      <c r="DN12" s="986"/>
      <c r="DO12" s="986"/>
      <c r="DP12" s="987"/>
      <c r="DQ12" s="985" t="s">
        <v>563</v>
      </c>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t="s">
        <v>561</v>
      </c>
      <c r="BT13" s="1011"/>
      <c r="BU13" s="1011"/>
      <c r="BV13" s="1011"/>
      <c r="BW13" s="1011"/>
      <c r="BX13" s="1011"/>
      <c r="BY13" s="1011"/>
      <c r="BZ13" s="1011"/>
      <c r="CA13" s="1011"/>
      <c r="CB13" s="1011"/>
      <c r="CC13" s="1011"/>
      <c r="CD13" s="1011"/>
      <c r="CE13" s="1011"/>
      <c r="CF13" s="1011"/>
      <c r="CG13" s="1012"/>
      <c r="CH13" s="985">
        <v>-5</v>
      </c>
      <c r="CI13" s="986"/>
      <c r="CJ13" s="986"/>
      <c r="CK13" s="986"/>
      <c r="CL13" s="987"/>
      <c r="CM13" s="985">
        <v>995</v>
      </c>
      <c r="CN13" s="986"/>
      <c r="CO13" s="986"/>
      <c r="CP13" s="986"/>
      <c r="CQ13" s="987"/>
      <c r="CR13" s="985">
        <v>509</v>
      </c>
      <c r="CS13" s="986"/>
      <c r="CT13" s="986"/>
      <c r="CU13" s="986"/>
      <c r="CV13" s="987"/>
      <c r="CW13" s="985">
        <v>0</v>
      </c>
      <c r="CX13" s="986"/>
      <c r="CY13" s="986"/>
      <c r="CZ13" s="986"/>
      <c r="DA13" s="987"/>
      <c r="DB13" s="985" t="s">
        <v>563</v>
      </c>
      <c r="DC13" s="986"/>
      <c r="DD13" s="986"/>
      <c r="DE13" s="986"/>
      <c r="DF13" s="987"/>
      <c r="DG13" s="985" t="s">
        <v>563</v>
      </c>
      <c r="DH13" s="986"/>
      <c r="DI13" s="986"/>
      <c r="DJ13" s="986"/>
      <c r="DK13" s="987"/>
      <c r="DL13" s="985" t="s">
        <v>563</v>
      </c>
      <c r="DM13" s="986"/>
      <c r="DN13" s="986"/>
      <c r="DO13" s="986"/>
      <c r="DP13" s="987"/>
      <c r="DQ13" s="985" t="s">
        <v>563</v>
      </c>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562</v>
      </c>
      <c r="BT14" s="1011"/>
      <c r="BU14" s="1011"/>
      <c r="BV14" s="1011"/>
      <c r="BW14" s="1011"/>
      <c r="BX14" s="1011"/>
      <c r="BY14" s="1011"/>
      <c r="BZ14" s="1011"/>
      <c r="CA14" s="1011"/>
      <c r="CB14" s="1011"/>
      <c r="CC14" s="1011"/>
      <c r="CD14" s="1011"/>
      <c r="CE14" s="1011"/>
      <c r="CF14" s="1011"/>
      <c r="CG14" s="1012"/>
      <c r="CH14" s="985">
        <v>-3</v>
      </c>
      <c r="CI14" s="986"/>
      <c r="CJ14" s="986"/>
      <c r="CK14" s="986"/>
      <c r="CL14" s="987"/>
      <c r="CM14" s="985">
        <v>4917</v>
      </c>
      <c r="CN14" s="986"/>
      <c r="CO14" s="986"/>
      <c r="CP14" s="986"/>
      <c r="CQ14" s="987"/>
      <c r="CR14" s="985">
        <v>0</v>
      </c>
      <c r="CS14" s="986"/>
      <c r="CT14" s="986"/>
      <c r="CU14" s="986"/>
      <c r="CV14" s="987"/>
      <c r="CW14" s="985" t="s">
        <v>563</v>
      </c>
      <c r="CX14" s="986"/>
      <c r="CY14" s="986"/>
      <c r="CZ14" s="986"/>
      <c r="DA14" s="987"/>
      <c r="DB14" s="985">
        <v>1372</v>
      </c>
      <c r="DC14" s="986"/>
      <c r="DD14" s="986"/>
      <c r="DE14" s="986"/>
      <c r="DF14" s="987"/>
      <c r="DG14" s="985" t="s">
        <v>563</v>
      </c>
      <c r="DH14" s="986"/>
      <c r="DI14" s="986"/>
      <c r="DJ14" s="986"/>
      <c r="DK14" s="987"/>
      <c r="DL14" s="985">
        <v>1446</v>
      </c>
      <c r="DM14" s="986"/>
      <c r="DN14" s="986"/>
      <c r="DO14" s="986"/>
      <c r="DP14" s="987"/>
      <c r="DQ14" s="985">
        <v>145</v>
      </c>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37101</v>
      </c>
      <c r="R23" s="1065"/>
      <c r="S23" s="1065"/>
      <c r="T23" s="1065"/>
      <c r="U23" s="1065"/>
      <c r="V23" s="1065">
        <v>36435</v>
      </c>
      <c r="W23" s="1065"/>
      <c r="X23" s="1065"/>
      <c r="Y23" s="1065"/>
      <c r="Z23" s="1065"/>
      <c r="AA23" s="1065">
        <v>666</v>
      </c>
      <c r="AB23" s="1065"/>
      <c r="AC23" s="1065"/>
      <c r="AD23" s="1065"/>
      <c r="AE23" s="1066"/>
      <c r="AF23" s="1067">
        <v>409</v>
      </c>
      <c r="AG23" s="1065"/>
      <c r="AH23" s="1065"/>
      <c r="AI23" s="1065"/>
      <c r="AJ23" s="1068"/>
      <c r="AK23" s="1069"/>
      <c r="AL23" s="1070"/>
      <c r="AM23" s="1070"/>
      <c r="AN23" s="1070"/>
      <c r="AO23" s="1070"/>
      <c r="AP23" s="1065">
        <v>46746</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5643</v>
      </c>
      <c r="R28" s="1050"/>
      <c r="S28" s="1050"/>
      <c r="T28" s="1050"/>
      <c r="U28" s="1050"/>
      <c r="V28" s="1050">
        <v>5446</v>
      </c>
      <c r="W28" s="1050"/>
      <c r="X28" s="1050"/>
      <c r="Y28" s="1050"/>
      <c r="Z28" s="1050"/>
      <c r="AA28" s="1050">
        <v>197</v>
      </c>
      <c r="AB28" s="1050"/>
      <c r="AC28" s="1050"/>
      <c r="AD28" s="1050"/>
      <c r="AE28" s="1051"/>
      <c r="AF28" s="1052">
        <v>197</v>
      </c>
      <c r="AG28" s="1050"/>
      <c r="AH28" s="1050"/>
      <c r="AI28" s="1050"/>
      <c r="AJ28" s="1053"/>
      <c r="AK28" s="1054">
        <v>371</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380</v>
      </c>
      <c r="C29" s="1034"/>
      <c r="D29" s="1034"/>
      <c r="E29" s="1034"/>
      <c r="F29" s="1034"/>
      <c r="G29" s="1034"/>
      <c r="H29" s="1034"/>
      <c r="I29" s="1034"/>
      <c r="J29" s="1034"/>
      <c r="K29" s="1034"/>
      <c r="L29" s="1034"/>
      <c r="M29" s="1034"/>
      <c r="N29" s="1034"/>
      <c r="O29" s="1034"/>
      <c r="P29" s="1035"/>
      <c r="Q29" s="1039">
        <v>3609</v>
      </c>
      <c r="R29" s="1040"/>
      <c r="S29" s="1040"/>
      <c r="T29" s="1040"/>
      <c r="U29" s="1040"/>
      <c r="V29" s="1040">
        <v>3575</v>
      </c>
      <c r="W29" s="1040"/>
      <c r="X29" s="1040"/>
      <c r="Y29" s="1040"/>
      <c r="Z29" s="1040"/>
      <c r="AA29" s="1040">
        <v>34</v>
      </c>
      <c r="AB29" s="1040"/>
      <c r="AC29" s="1040"/>
      <c r="AD29" s="1040"/>
      <c r="AE29" s="1041"/>
      <c r="AF29" s="1015">
        <v>34</v>
      </c>
      <c r="AG29" s="1016"/>
      <c r="AH29" s="1016"/>
      <c r="AI29" s="1016"/>
      <c r="AJ29" s="1017"/>
      <c r="AK29" s="976">
        <v>542</v>
      </c>
      <c r="AL29" s="967"/>
      <c r="AM29" s="967"/>
      <c r="AN29" s="967"/>
      <c r="AO29" s="967"/>
      <c r="AP29" s="967"/>
      <c r="AQ29" s="967"/>
      <c r="AR29" s="967"/>
      <c r="AS29" s="967"/>
      <c r="AT29" s="967"/>
      <c r="AU29" s="967"/>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381</v>
      </c>
      <c r="C30" s="1034"/>
      <c r="D30" s="1034"/>
      <c r="E30" s="1034"/>
      <c r="F30" s="1034"/>
      <c r="G30" s="1034"/>
      <c r="H30" s="1034"/>
      <c r="I30" s="1034"/>
      <c r="J30" s="1034"/>
      <c r="K30" s="1034"/>
      <c r="L30" s="1034"/>
      <c r="M30" s="1034"/>
      <c r="N30" s="1034"/>
      <c r="O30" s="1034"/>
      <c r="P30" s="1035"/>
      <c r="Q30" s="1039">
        <v>163</v>
      </c>
      <c r="R30" s="1040"/>
      <c r="S30" s="1040"/>
      <c r="T30" s="1040"/>
      <c r="U30" s="1040"/>
      <c r="V30" s="1040">
        <v>156</v>
      </c>
      <c r="W30" s="1040"/>
      <c r="X30" s="1040"/>
      <c r="Y30" s="1040"/>
      <c r="Z30" s="1040"/>
      <c r="AA30" s="1040">
        <v>7</v>
      </c>
      <c r="AB30" s="1040"/>
      <c r="AC30" s="1040"/>
      <c r="AD30" s="1040"/>
      <c r="AE30" s="1041"/>
      <c r="AF30" s="1015">
        <v>7</v>
      </c>
      <c r="AG30" s="1016"/>
      <c r="AH30" s="1016"/>
      <c r="AI30" s="1016"/>
      <c r="AJ30" s="1017"/>
      <c r="AK30" s="976">
        <v>98</v>
      </c>
      <c r="AL30" s="967"/>
      <c r="AM30" s="967"/>
      <c r="AN30" s="967"/>
      <c r="AO30" s="967"/>
      <c r="AP30" s="967"/>
      <c r="AQ30" s="967"/>
      <c r="AR30" s="967"/>
      <c r="AS30" s="967"/>
      <c r="AT30" s="967"/>
      <c r="AU30" s="967"/>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382</v>
      </c>
      <c r="C31" s="1034"/>
      <c r="D31" s="1034"/>
      <c r="E31" s="1034"/>
      <c r="F31" s="1034"/>
      <c r="G31" s="1034"/>
      <c r="H31" s="1034"/>
      <c r="I31" s="1034"/>
      <c r="J31" s="1034"/>
      <c r="K31" s="1034"/>
      <c r="L31" s="1034"/>
      <c r="M31" s="1034"/>
      <c r="N31" s="1034"/>
      <c r="O31" s="1034"/>
      <c r="P31" s="1035"/>
      <c r="Q31" s="1039">
        <v>362</v>
      </c>
      <c r="R31" s="1040"/>
      <c r="S31" s="1040"/>
      <c r="T31" s="1040"/>
      <c r="U31" s="1040"/>
      <c r="V31" s="1040">
        <v>360</v>
      </c>
      <c r="W31" s="1040"/>
      <c r="X31" s="1040"/>
      <c r="Y31" s="1040"/>
      <c r="Z31" s="1040"/>
      <c r="AA31" s="1040">
        <v>3</v>
      </c>
      <c r="AB31" s="1040"/>
      <c r="AC31" s="1040"/>
      <c r="AD31" s="1040"/>
      <c r="AE31" s="1041"/>
      <c r="AF31" s="1015">
        <v>3</v>
      </c>
      <c r="AG31" s="1016"/>
      <c r="AH31" s="1016"/>
      <c r="AI31" s="1016"/>
      <c r="AJ31" s="1017"/>
      <c r="AK31" s="976">
        <v>164</v>
      </c>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383</v>
      </c>
      <c r="C32" s="1034"/>
      <c r="D32" s="1034"/>
      <c r="E32" s="1034"/>
      <c r="F32" s="1034"/>
      <c r="G32" s="1034"/>
      <c r="H32" s="1034"/>
      <c r="I32" s="1034"/>
      <c r="J32" s="1034"/>
      <c r="K32" s="1034"/>
      <c r="L32" s="1034"/>
      <c r="M32" s="1034"/>
      <c r="N32" s="1034"/>
      <c r="O32" s="1034"/>
      <c r="P32" s="1035"/>
      <c r="Q32" s="1039">
        <v>726</v>
      </c>
      <c r="R32" s="1040"/>
      <c r="S32" s="1040"/>
      <c r="T32" s="1040"/>
      <c r="U32" s="1040"/>
      <c r="V32" s="1040">
        <v>709</v>
      </c>
      <c r="W32" s="1040"/>
      <c r="X32" s="1040"/>
      <c r="Y32" s="1040"/>
      <c r="Z32" s="1040"/>
      <c r="AA32" s="1040">
        <v>17</v>
      </c>
      <c r="AB32" s="1040"/>
      <c r="AC32" s="1040"/>
      <c r="AD32" s="1040"/>
      <c r="AE32" s="1041"/>
      <c r="AF32" s="1015" t="s">
        <v>384</v>
      </c>
      <c r="AG32" s="1016"/>
      <c r="AH32" s="1016"/>
      <c r="AI32" s="1016"/>
      <c r="AJ32" s="1017"/>
      <c r="AK32" s="976">
        <v>133</v>
      </c>
      <c r="AL32" s="967"/>
      <c r="AM32" s="967"/>
      <c r="AN32" s="967"/>
      <c r="AO32" s="967"/>
      <c r="AP32" s="967">
        <v>213</v>
      </c>
      <c r="AQ32" s="967"/>
      <c r="AR32" s="967"/>
      <c r="AS32" s="967"/>
      <c r="AT32" s="967"/>
      <c r="AU32" s="967">
        <v>49</v>
      </c>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385</v>
      </c>
      <c r="C33" s="1034"/>
      <c r="D33" s="1034"/>
      <c r="E33" s="1034"/>
      <c r="F33" s="1034"/>
      <c r="G33" s="1034"/>
      <c r="H33" s="1034"/>
      <c r="I33" s="1034"/>
      <c r="J33" s="1034"/>
      <c r="K33" s="1034"/>
      <c r="L33" s="1034"/>
      <c r="M33" s="1034"/>
      <c r="N33" s="1034"/>
      <c r="O33" s="1034"/>
      <c r="P33" s="1035"/>
      <c r="Q33" s="1039">
        <v>559</v>
      </c>
      <c r="R33" s="1040"/>
      <c r="S33" s="1040"/>
      <c r="T33" s="1040"/>
      <c r="U33" s="1040"/>
      <c r="V33" s="1040">
        <v>544</v>
      </c>
      <c r="W33" s="1040"/>
      <c r="X33" s="1040"/>
      <c r="Y33" s="1040"/>
      <c r="Z33" s="1040"/>
      <c r="AA33" s="1040">
        <v>15</v>
      </c>
      <c r="AB33" s="1040"/>
      <c r="AC33" s="1040"/>
      <c r="AD33" s="1040"/>
      <c r="AE33" s="1041"/>
      <c r="AF33" s="1015">
        <v>571</v>
      </c>
      <c r="AG33" s="1016"/>
      <c r="AH33" s="1016"/>
      <c r="AI33" s="1016"/>
      <c r="AJ33" s="1017"/>
      <c r="AK33" s="976">
        <v>40</v>
      </c>
      <c r="AL33" s="967"/>
      <c r="AM33" s="967"/>
      <c r="AN33" s="967"/>
      <c r="AO33" s="967"/>
      <c r="AP33" s="967">
        <v>768</v>
      </c>
      <c r="AQ33" s="967"/>
      <c r="AR33" s="967"/>
      <c r="AS33" s="967"/>
      <c r="AT33" s="967"/>
      <c r="AU33" s="967">
        <v>471</v>
      </c>
      <c r="AV33" s="967"/>
      <c r="AW33" s="967"/>
      <c r="AX33" s="967"/>
      <c r="AY33" s="967"/>
      <c r="AZ33" s="1038"/>
      <c r="BA33" s="1038"/>
      <c r="BB33" s="1038"/>
      <c r="BC33" s="1038"/>
      <c r="BD33" s="1038"/>
      <c r="BE33" s="1028" t="s">
        <v>386</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387</v>
      </c>
      <c r="C34" s="1034"/>
      <c r="D34" s="1034"/>
      <c r="E34" s="1034"/>
      <c r="F34" s="1034"/>
      <c r="G34" s="1034"/>
      <c r="H34" s="1034"/>
      <c r="I34" s="1034"/>
      <c r="J34" s="1034"/>
      <c r="K34" s="1034"/>
      <c r="L34" s="1034"/>
      <c r="M34" s="1034"/>
      <c r="N34" s="1034"/>
      <c r="O34" s="1034"/>
      <c r="P34" s="1035"/>
      <c r="Q34" s="1039">
        <v>1054</v>
      </c>
      <c r="R34" s="1040"/>
      <c r="S34" s="1040"/>
      <c r="T34" s="1040"/>
      <c r="U34" s="1040"/>
      <c r="V34" s="1040">
        <v>1043</v>
      </c>
      <c r="W34" s="1040"/>
      <c r="X34" s="1040"/>
      <c r="Y34" s="1040"/>
      <c r="Z34" s="1040"/>
      <c r="AA34" s="1040">
        <v>11</v>
      </c>
      <c r="AB34" s="1040"/>
      <c r="AC34" s="1040"/>
      <c r="AD34" s="1040"/>
      <c r="AE34" s="1041"/>
      <c r="AF34" s="1015">
        <v>6</v>
      </c>
      <c r="AG34" s="1016"/>
      <c r="AH34" s="1016"/>
      <c r="AI34" s="1016"/>
      <c r="AJ34" s="1017"/>
      <c r="AK34" s="976">
        <v>300</v>
      </c>
      <c r="AL34" s="967"/>
      <c r="AM34" s="967"/>
      <c r="AN34" s="967"/>
      <c r="AO34" s="967"/>
      <c r="AP34" s="967">
        <v>4458</v>
      </c>
      <c r="AQ34" s="967"/>
      <c r="AR34" s="967"/>
      <c r="AS34" s="967"/>
      <c r="AT34" s="967"/>
      <c r="AU34" s="967">
        <v>2193</v>
      </c>
      <c r="AV34" s="967"/>
      <c r="AW34" s="967"/>
      <c r="AX34" s="967"/>
      <c r="AY34" s="967"/>
      <c r="AZ34" s="1038"/>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389</v>
      </c>
      <c r="C35" s="1034"/>
      <c r="D35" s="1034"/>
      <c r="E35" s="1034"/>
      <c r="F35" s="1034"/>
      <c r="G35" s="1034"/>
      <c r="H35" s="1034"/>
      <c r="I35" s="1034"/>
      <c r="J35" s="1034"/>
      <c r="K35" s="1034"/>
      <c r="L35" s="1034"/>
      <c r="M35" s="1034"/>
      <c r="N35" s="1034"/>
      <c r="O35" s="1034"/>
      <c r="P35" s="1035"/>
      <c r="Q35" s="1039">
        <v>54</v>
      </c>
      <c r="R35" s="1040"/>
      <c r="S35" s="1040"/>
      <c r="T35" s="1040"/>
      <c r="U35" s="1040"/>
      <c r="V35" s="1040">
        <v>54</v>
      </c>
      <c r="W35" s="1040"/>
      <c r="X35" s="1040"/>
      <c r="Y35" s="1040"/>
      <c r="Z35" s="1040"/>
      <c r="AA35" s="1040">
        <v>0</v>
      </c>
      <c r="AB35" s="1040"/>
      <c r="AC35" s="1040"/>
      <c r="AD35" s="1040"/>
      <c r="AE35" s="1041"/>
      <c r="AF35" s="1015" t="s">
        <v>384</v>
      </c>
      <c r="AG35" s="1016"/>
      <c r="AH35" s="1016"/>
      <c r="AI35" s="1016"/>
      <c r="AJ35" s="1017"/>
      <c r="AK35" s="976">
        <v>16</v>
      </c>
      <c r="AL35" s="967"/>
      <c r="AM35" s="967"/>
      <c r="AN35" s="967"/>
      <c r="AO35" s="967"/>
      <c r="AP35" s="967">
        <v>15</v>
      </c>
      <c r="AQ35" s="967"/>
      <c r="AR35" s="967"/>
      <c r="AS35" s="967"/>
      <c r="AT35" s="967"/>
      <c r="AU35" s="967">
        <v>0</v>
      </c>
      <c r="AV35" s="967"/>
      <c r="AW35" s="967"/>
      <c r="AX35" s="967"/>
      <c r="AY35" s="967"/>
      <c r="AZ35" s="1038"/>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390</v>
      </c>
      <c r="C36" s="1034"/>
      <c r="D36" s="1034"/>
      <c r="E36" s="1034"/>
      <c r="F36" s="1034"/>
      <c r="G36" s="1034"/>
      <c r="H36" s="1034"/>
      <c r="I36" s="1034"/>
      <c r="J36" s="1034"/>
      <c r="K36" s="1034"/>
      <c r="L36" s="1034"/>
      <c r="M36" s="1034"/>
      <c r="N36" s="1034"/>
      <c r="O36" s="1034"/>
      <c r="P36" s="1035"/>
      <c r="Q36" s="1039">
        <v>22</v>
      </c>
      <c r="R36" s="1040"/>
      <c r="S36" s="1040"/>
      <c r="T36" s="1040"/>
      <c r="U36" s="1040"/>
      <c r="V36" s="1040">
        <v>22</v>
      </c>
      <c r="W36" s="1040"/>
      <c r="X36" s="1040"/>
      <c r="Y36" s="1040"/>
      <c r="Z36" s="1040"/>
      <c r="AA36" s="1040">
        <v>0</v>
      </c>
      <c r="AB36" s="1040"/>
      <c r="AC36" s="1040"/>
      <c r="AD36" s="1040"/>
      <c r="AE36" s="1041"/>
      <c r="AF36" s="1015">
        <v>0</v>
      </c>
      <c r="AG36" s="1016"/>
      <c r="AH36" s="1016"/>
      <c r="AI36" s="1016"/>
      <c r="AJ36" s="1017"/>
      <c r="AK36" s="976">
        <v>10</v>
      </c>
      <c r="AL36" s="967"/>
      <c r="AM36" s="967"/>
      <c r="AN36" s="967"/>
      <c r="AO36" s="967"/>
      <c r="AP36" s="967">
        <v>223</v>
      </c>
      <c r="AQ36" s="967"/>
      <c r="AR36" s="967"/>
      <c r="AS36" s="967"/>
      <c r="AT36" s="967"/>
      <c r="AU36" s="967">
        <v>198</v>
      </c>
      <c r="AV36" s="967"/>
      <c r="AW36" s="967"/>
      <c r="AX36" s="967"/>
      <c r="AY36" s="967"/>
      <c r="AZ36" s="1038"/>
      <c r="BA36" s="1038"/>
      <c r="BB36" s="1038"/>
      <c r="BC36" s="1038"/>
      <c r="BD36" s="1038"/>
      <c r="BE36" s="1028" t="s">
        <v>388</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817</v>
      </c>
      <c r="AG63" s="955"/>
      <c r="AH63" s="955"/>
      <c r="AI63" s="955"/>
      <c r="AJ63" s="1026"/>
      <c r="AK63" s="1027"/>
      <c r="AL63" s="959"/>
      <c r="AM63" s="959"/>
      <c r="AN63" s="959"/>
      <c r="AO63" s="959"/>
      <c r="AP63" s="955">
        <v>5676</v>
      </c>
      <c r="AQ63" s="955"/>
      <c r="AR63" s="955"/>
      <c r="AS63" s="955"/>
      <c r="AT63" s="955"/>
      <c r="AU63" s="955">
        <v>2911</v>
      </c>
      <c r="AV63" s="955"/>
      <c r="AW63" s="955"/>
      <c r="AX63" s="955"/>
      <c r="AY63" s="955"/>
      <c r="AZ63" s="1021"/>
      <c r="BA63" s="1021"/>
      <c r="BB63" s="1021"/>
      <c r="BC63" s="1021"/>
      <c r="BD63" s="1021"/>
      <c r="BE63" s="956"/>
      <c r="BF63" s="956"/>
      <c r="BG63" s="956"/>
      <c r="BH63" s="956"/>
      <c r="BI63" s="957"/>
      <c r="BJ63" s="1022" t="s">
        <v>221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394</v>
      </c>
      <c r="B66" s="992"/>
      <c r="C66" s="992"/>
      <c r="D66" s="992"/>
      <c r="E66" s="992"/>
      <c r="F66" s="992"/>
      <c r="G66" s="992"/>
      <c r="H66" s="992"/>
      <c r="I66" s="992"/>
      <c r="J66" s="992"/>
      <c r="K66" s="992"/>
      <c r="L66" s="992"/>
      <c r="M66" s="992"/>
      <c r="N66" s="992"/>
      <c r="O66" s="992"/>
      <c r="P66" s="993"/>
      <c r="Q66" s="997" t="s">
        <v>395</v>
      </c>
      <c r="R66" s="998"/>
      <c r="S66" s="998"/>
      <c r="T66" s="998"/>
      <c r="U66" s="999"/>
      <c r="V66" s="997" t="s">
        <v>396</v>
      </c>
      <c r="W66" s="998"/>
      <c r="X66" s="998"/>
      <c r="Y66" s="998"/>
      <c r="Z66" s="999"/>
      <c r="AA66" s="997" t="s">
        <v>397</v>
      </c>
      <c r="AB66" s="998"/>
      <c r="AC66" s="998"/>
      <c r="AD66" s="998"/>
      <c r="AE66" s="999"/>
      <c r="AF66" s="1003" t="s">
        <v>398</v>
      </c>
      <c r="AG66" s="1004"/>
      <c r="AH66" s="1004"/>
      <c r="AI66" s="1004"/>
      <c r="AJ66" s="1005"/>
      <c r="AK66" s="997" t="s">
        <v>399</v>
      </c>
      <c r="AL66" s="992"/>
      <c r="AM66" s="992"/>
      <c r="AN66" s="992"/>
      <c r="AO66" s="993"/>
      <c r="AP66" s="997" t="s">
        <v>400</v>
      </c>
      <c r="AQ66" s="998"/>
      <c r="AR66" s="998"/>
      <c r="AS66" s="998"/>
      <c r="AT66" s="999"/>
      <c r="AU66" s="997" t="s">
        <v>401</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545</v>
      </c>
      <c r="C68" s="982"/>
      <c r="D68" s="982"/>
      <c r="E68" s="982"/>
      <c r="F68" s="982"/>
      <c r="G68" s="982"/>
      <c r="H68" s="982"/>
      <c r="I68" s="982"/>
      <c r="J68" s="982"/>
      <c r="K68" s="982"/>
      <c r="L68" s="982"/>
      <c r="M68" s="982"/>
      <c r="N68" s="982"/>
      <c r="O68" s="982"/>
      <c r="P68" s="983"/>
      <c r="Q68" s="984">
        <v>6588</v>
      </c>
      <c r="R68" s="978"/>
      <c r="S68" s="978"/>
      <c r="T68" s="978"/>
      <c r="U68" s="978"/>
      <c r="V68" s="978">
        <v>6944</v>
      </c>
      <c r="W68" s="978"/>
      <c r="X68" s="978"/>
      <c r="Y68" s="978"/>
      <c r="Z68" s="978"/>
      <c r="AA68" s="978">
        <v>-355</v>
      </c>
      <c r="AB68" s="978"/>
      <c r="AC68" s="978"/>
      <c r="AD68" s="978"/>
      <c r="AE68" s="978"/>
      <c r="AF68" s="978">
        <v>1357</v>
      </c>
      <c r="AG68" s="978"/>
      <c r="AH68" s="978"/>
      <c r="AI68" s="978"/>
      <c r="AJ68" s="978"/>
      <c r="AK68" s="978" t="s">
        <v>544</v>
      </c>
      <c r="AL68" s="978"/>
      <c r="AM68" s="978"/>
      <c r="AN68" s="978"/>
      <c r="AO68" s="978"/>
      <c r="AP68" s="978">
        <v>4470</v>
      </c>
      <c r="AQ68" s="978"/>
      <c r="AR68" s="978"/>
      <c r="AS68" s="978"/>
      <c r="AT68" s="978"/>
      <c r="AU68" s="978">
        <v>1167</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546</v>
      </c>
      <c r="C69" s="971"/>
      <c r="D69" s="971"/>
      <c r="E69" s="971"/>
      <c r="F69" s="971"/>
      <c r="G69" s="971"/>
      <c r="H69" s="971"/>
      <c r="I69" s="971"/>
      <c r="J69" s="971"/>
      <c r="K69" s="971"/>
      <c r="L69" s="971"/>
      <c r="M69" s="971"/>
      <c r="N69" s="971"/>
      <c r="O69" s="971"/>
      <c r="P69" s="972"/>
      <c r="Q69" s="973">
        <v>3803</v>
      </c>
      <c r="R69" s="967"/>
      <c r="S69" s="967"/>
      <c r="T69" s="967"/>
      <c r="U69" s="967"/>
      <c r="V69" s="967">
        <v>3959</v>
      </c>
      <c r="W69" s="967"/>
      <c r="X69" s="967"/>
      <c r="Y69" s="967"/>
      <c r="Z69" s="967"/>
      <c r="AA69" s="967">
        <v>-156</v>
      </c>
      <c r="AB69" s="967"/>
      <c r="AC69" s="967"/>
      <c r="AD69" s="967"/>
      <c r="AE69" s="967"/>
      <c r="AF69" s="967">
        <v>531</v>
      </c>
      <c r="AG69" s="967"/>
      <c r="AH69" s="967"/>
      <c r="AI69" s="967"/>
      <c r="AJ69" s="967"/>
      <c r="AK69" s="967" t="s">
        <v>544</v>
      </c>
      <c r="AL69" s="967"/>
      <c r="AM69" s="967"/>
      <c r="AN69" s="967"/>
      <c r="AO69" s="967"/>
      <c r="AP69" s="967">
        <v>3641</v>
      </c>
      <c r="AQ69" s="967"/>
      <c r="AR69" s="967"/>
      <c r="AS69" s="967"/>
      <c r="AT69" s="967"/>
      <c r="AU69" s="967">
        <v>925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547</v>
      </c>
      <c r="C70" s="971"/>
      <c r="D70" s="971"/>
      <c r="E70" s="971"/>
      <c r="F70" s="971"/>
      <c r="G70" s="971"/>
      <c r="H70" s="971"/>
      <c r="I70" s="971"/>
      <c r="J70" s="971"/>
      <c r="K70" s="971"/>
      <c r="L70" s="971"/>
      <c r="M70" s="971"/>
      <c r="N70" s="971"/>
      <c r="O70" s="971"/>
      <c r="P70" s="972"/>
      <c r="Q70" s="973">
        <v>1760</v>
      </c>
      <c r="R70" s="967"/>
      <c r="S70" s="967"/>
      <c r="T70" s="967"/>
      <c r="U70" s="967"/>
      <c r="V70" s="967">
        <v>1865</v>
      </c>
      <c r="W70" s="967"/>
      <c r="X70" s="967"/>
      <c r="Y70" s="967"/>
      <c r="Z70" s="967"/>
      <c r="AA70" s="967">
        <v>-105</v>
      </c>
      <c r="AB70" s="967"/>
      <c r="AC70" s="967"/>
      <c r="AD70" s="967"/>
      <c r="AE70" s="967"/>
      <c r="AF70" s="967">
        <v>592</v>
      </c>
      <c r="AG70" s="967"/>
      <c r="AH70" s="967"/>
      <c r="AI70" s="967"/>
      <c r="AJ70" s="967"/>
      <c r="AK70" s="967" t="s">
        <v>544</v>
      </c>
      <c r="AL70" s="967"/>
      <c r="AM70" s="967"/>
      <c r="AN70" s="967"/>
      <c r="AO70" s="967"/>
      <c r="AP70" s="967">
        <v>368</v>
      </c>
      <c r="AQ70" s="967"/>
      <c r="AR70" s="967"/>
      <c r="AS70" s="967"/>
      <c r="AT70" s="967"/>
      <c r="AU70" s="967">
        <v>118</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548</v>
      </c>
      <c r="C71" s="971"/>
      <c r="D71" s="971"/>
      <c r="E71" s="971"/>
      <c r="F71" s="971"/>
      <c r="G71" s="971"/>
      <c r="H71" s="971"/>
      <c r="I71" s="971"/>
      <c r="J71" s="971"/>
      <c r="K71" s="971"/>
      <c r="L71" s="971"/>
      <c r="M71" s="971"/>
      <c r="N71" s="971"/>
      <c r="O71" s="971"/>
      <c r="P71" s="972"/>
      <c r="Q71" s="973">
        <v>1025</v>
      </c>
      <c r="R71" s="967"/>
      <c r="S71" s="967"/>
      <c r="T71" s="967"/>
      <c r="U71" s="967"/>
      <c r="V71" s="967">
        <v>1120</v>
      </c>
      <c r="W71" s="967"/>
      <c r="X71" s="967"/>
      <c r="Y71" s="967"/>
      <c r="Z71" s="967"/>
      <c r="AA71" s="967">
        <v>-94</v>
      </c>
      <c r="AB71" s="967"/>
      <c r="AC71" s="967"/>
      <c r="AD71" s="967"/>
      <c r="AE71" s="967"/>
      <c r="AF71" s="967">
        <v>234</v>
      </c>
      <c r="AG71" s="967"/>
      <c r="AH71" s="967"/>
      <c r="AI71" s="967"/>
      <c r="AJ71" s="967"/>
      <c r="AK71" s="967" t="s">
        <v>544</v>
      </c>
      <c r="AL71" s="967"/>
      <c r="AM71" s="967"/>
      <c r="AN71" s="967"/>
      <c r="AO71" s="967"/>
      <c r="AP71" s="967">
        <v>462</v>
      </c>
      <c r="AQ71" s="967"/>
      <c r="AR71" s="967"/>
      <c r="AS71" s="967"/>
      <c r="AT71" s="967"/>
      <c r="AU71" s="967">
        <v>124</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549</v>
      </c>
      <c r="C72" s="971"/>
      <c r="D72" s="971"/>
      <c r="E72" s="971"/>
      <c r="F72" s="971"/>
      <c r="G72" s="971"/>
      <c r="H72" s="971"/>
      <c r="I72" s="971"/>
      <c r="J72" s="971"/>
      <c r="K72" s="971"/>
      <c r="L72" s="971"/>
      <c r="M72" s="971"/>
      <c r="N72" s="971"/>
      <c r="O72" s="971"/>
      <c r="P72" s="972"/>
      <c r="Q72" s="973">
        <v>12929</v>
      </c>
      <c r="R72" s="967"/>
      <c r="S72" s="967"/>
      <c r="T72" s="967"/>
      <c r="U72" s="967"/>
      <c r="V72" s="967">
        <v>12175</v>
      </c>
      <c r="W72" s="967"/>
      <c r="X72" s="967"/>
      <c r="Y72" s="967"/>
      <c r="Z72" s="967"/>
      <c r="AA72" s="967">
        <v>753</v>
      </c>
      <c r="AB72" s="967"/>
      <c r="AC72" s="967"/>
      <c r="AD72" s="967"/>
      <c r="AE72" s="967"/>
      <c r="AF72" s="967">
        <v>753</v>
      </c>
      <c r="AG72" s="967"/>
      <c r="AH72" s="967"/>
      <c r="AI72" s="967"/>
      <c r="AJ72" s="967"/>
      <c r="AK72" s="967">
        <v>622</v>
      </c>
      <c r="AL72" s="967"/>
      <c r="AM72" s="967"/>
      <c r="AN72" s="967"/>
      <c r="AO72" s="967"/>
      <c r="AP72" s="967" t="s">
        <v>544</v>
      </c>
      <c r="AQ72" s="967"/>
      <c r="AR72" s="967"/>
      <c r="AS72" s="967"/>
      <c r="AT72" s="967"/>
      <c r="AU72" s="967" t="s">
        <v>544</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550</v>
      </c>
      <c r="C73" s="971"/>
      <c r="D73" s="971"/>
      <c r="E73" s="971"/>
      <c r="F73" s="971"/>
      <c r="G73" s="971"/>
      <c r="H73" s="971"/>
      <c r="I73" s="971"/>
      <c r="J73" s="971"/>
      <c r="K73" s="971"/>
      <c r="L73" s="971"/>
      <c r="M73" s="971"/>
      <c r="N73" s="971"/>
      <c r="O73" s="971"/>
      <c r="P73" s="972"/>
      <c r="Q73" s="973">
        <v>12825</v>
      </c>
      <c r="R73" s="967"/>
      <c r="S73" s="967"/>
      <c r="T73" s="967"/>
      <c r="U73" s="967"/>
      <c r="V73" s="967">
        <v>12096</v>
      </c>
      <c r="W73" s="967"/>
      <c r="X73" s="967"/>
      <c r="Y73" s="967"/>
      <c r="Z73" s="967"/>
      <c r="AA73" s="967">
        <v>729</v>
      </c>
      <c r="AB73" s="967"/>
      <c r="AC73" s="967"/>
      <c r="AD73" s="967"/>
      <c r="AE73" s="967"/>
      <c r="AF73" s="967">
        <v>729</v>
      </c>
      <c r="AG73" s="967"/>
      <c r="AH73" s="967"/>
      <c r="AI73" s="967"/>
      <c r="AJ73" s="967"/>
      <c r="AK73" s="967">
        <v>622</v>
      </c>
      <c r="AL73" s="967"/>
      <c r="AM73" s="967"/>
      <c r="AN73" s="967"/>
      <c r="AO73" s="967"/>
      <c r="AP73" s="967" t="s">
        <v>544</v>
      </c>
      <c r="AQ73" s="967"/>
      <c r="AR73" s="967"/>
      <c r="AS73" s="967"/>
      <c r="AT73" s="967"/>
      <c r="AU73" s="967" t="s">
        <v>544</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551</v>
      </c>
      <c r="C74" s="971"/>
      <c r="D74" s="971"/>
      <c r="E74" s="971"/>
      <c r="F74" s="971"/>
      <c r="G74" s="971"/>
      <c r="H74" s="971"/>
      <c r="I74" s="971"/>
      <c r="J74" s="971"/>
      <c r="K74" s="971"/>
      <c r="L74" s="971"/>
      <c r="M74" s="971"/>
      <c r="N74" s="971"/>
      <c r="O74" s="971"/>
      <c r="P74" s="972"/>
      <c r="Q74" s="973">
        <v>104</v>
      </c>
      <c r="R74" s="967"/>
      <c r="S74" s="967"/>
      <c r="T74" s="967"/>
      <c r="U74" s="967"/>
      <c r="V74" s="967">
        <v>79</v>
      </c>
      <c r="W74" s="967"/>
      <c r="X74" s="967"/>
      <c r="Y74" s="967"/>
      <c r="Z74" s="967"/>
      <c r="AA74" s="967">
        <v>24</v>
      </c>
      <c r="AB74" s="967"/>
      <c r="AC74" s="967"/>
      <c r="AD74" s="967"/>
      <c r="AE74" s="967"/>
      <c r="AF74" s="967">
        <v>24</v>
      </c>
      <c r="AG74" s="967"/>
      <c r="AH74" s="967"/>
      <c r="AI74" s="967"/>
      <c r="AJ74" s="967"/>
      <c r="AK74" s="967" t="s">
        <v>544</v>
      </c>
      <c r="AL74" s="967"/>
      <c r="AM74" s="967"/>
      <c r="AN74" s="967"/>
      <c r="AO74" s="967"/>
      <c r="AP74" s="967" t="s">
        <v>544</v>
      </c>
      <c r="AQ74" s="967"/>
      <c r="AR74" s="967"/>
      <c r="AS74" s="967"/>
      <c r="AT74" s="967"/>
      <c r="AU74" s="967" t="s">
        <v>544</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552</v>
      </c>
      <c r="C75" s="971"/>
      <c r="D75" s="971"/>
      <c r="E75" s="971"/>
      <c r="F75" s="971"/>
      <c r="G75" s="971"/>
      <c r="H75" s="971"/>
      <c r="I75" s="971"/>
      <c r="J75" s="971"/>
      <c r="K75" s="971"/>
      <c r="L75" s="971"/>
      <c r="M75" s="971"/>
      <c r="N75" s="971"/>
      <c r="O75" s="971"/>
      <c r="P75" s="972"/>
      <c r="Q75" s="974">
        <v>220551</v>
      </c>
      <c r="R75" s="975"/>
      <c r="S75" s="975"/>
      <c r="T75" s="975"/>
      <c r="U75" s="976"/>
      <c r="V75" s="977">
        <v>216110</v>
      </c>
      <c r="W75" s="975"/>
      <c r="X75" s="975"/>
      <c r="Y75" s="975"/>
      <c r="Z75" s="976"/>
      <c r="AA75" s="977">
        <v>4441</v>
      </c>
      <c r="AB75" s="975"/>
      <c r="AC75" s="975"/>
      <c r="AD75" s="975"/>
      <c r="AE75" s="976"/>
      <c r="AF75" s="977">
        <v>4441</v>
      </c>
      <c r="AG75" s="975"/>
      <c r="AH75" s="975"/>
      <c r="AI75" s="975"/>
      <c r="AJ75" s="976"/>
      <c r="AK75" s="977">
        <v>3002</v>
      </c>
      <c r="AL75" s="975"/>
      <c r="AM75" s="975"/>
      <c r="AN75" s="975"/>
      <c r="AO75" s="976"/>
      <c r="AP75" s="977" t="s">
        <v>491</v>
      </c>
      <c r="AQ75" s="975"/>
      <c r="AR75" s="975"/>
      <c r="AS75" s="975"/>
      <c r="AT75" s="976"/>
      <c r="AU75" s="977" t="s">
        <v>491</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553</v>
      </c>
      <c r="C76" s="971"/>
      <c r="D76" s="971"/>
      <c r="E76" s="971"/>
      <c r="F76" s="971"/>
      <c r="G76" s="971"/>
      <c r="H76" s="971"/>
      <c r="I76" s="971"/>
      <c r="J76" s="971"/>
      <c r="K76" s="971"/>
      <c r="L76" s="971"/>
      <c r="M76" s="971"/>
      <c r="N76" s="971"/>
      <c r="O76" s="971"/>
      <c r="P76" s="972"/>
      <c r="Q76" s="974">
        <v>1504</v>
      </c>
      <c r="R76" s="975"/>
      <c r="S76" s="975"/>
      <c r="T76" s="975"/>
      <c r="U76" s="976"/>
      <c r="V76" s="977">
        <v>1484</v>
      </c>
      <c r="W76" s="975"/>
      <c r="X76" s="975"/>
      <c r="Y76" s="975"/>
      <c r="Z76" s="976"/>
      <c r="AA76" s="977">
        <v>19</v>
      </c>
      <c r="AB76" s="975"/>
      <c r="AC76" s="975"/>
      <c r="AD76" s="975"/>
      <c r="AE76" s="976"/>
      <c r="AF76" s="977">
        <v>19</v>
      </c>
      <c r="AG76" s="975"/>
      <c r="AH76" s="975"/>
      <c r="AI76" s="975"/>
      <c r="AJ76" s="976"/>
      <c r="AK76" s="977">
        <v>117</v>
      </c>
      <c r="AL76" s="975"/>
      <c r="AM76" s="975"/>
      <c r="AN76" s="975"/>
      <c r="AO76" s="976"/>
      <c r="AP76" s="977" t="s">
        <v>491</v>
      </c>
      <c r="AQ76" s="975"/>
      <c r="AR76" s="975"/>
      <c r="AS76" s="975"/>
      <c r="AT76" s="976"/>
      <c r="AU76" s="977" t="s">
        <v>491</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554</v>
      </c>
      <c r="C77" s="971"/>
      <c r="D77" s="971"/>
      <c r="E77" s="971"/>
      <c r="F77" s="971"/>
      <c r="G77" s="971"/>
      <c r="H77" s="971"/>
      <c r="I77" s="971"/>
      <c r="J77" s="971"/>
      <c r="K77" s="971"/>
      <c r="L77" s="971"/>
      <c r="M77" s="971"/>
      <c r="N77" s="971"/>
      <c r="O77" s="971"/>
      <c r="P77" s="972"/>
      <c r="Q77" s="974">
        <v>219047</v>
      </c>
      <c r="R77" s="975"/>
      <c r="S77" s="975"/>
      <c r="T77" s="975"/>
      <c r="U77" s="976"/>
      <c r="V77" s="977">
        <v>214625</v>
      </c>
      <c r="W77" s="975"/>
      <c r="X77" s="975"/>
      <c r="Y77" s="975"/>
      <c r="Z77" s="976"/>
      <c r="AA77" s="977">
        <v>4421</v>
      </c>
      <c r="AB77" s="975"/>
      <c r="AC77" s="975"/>
      <c r="AD77" s="975"/>
      <c r="AE77" s="976"/>
      <c r="AF77" s="977">
        <v>4421</v>
      </c>
      <c r="AG77" s="975"/>
      <c r="AH77" s="975"/>
      <c r="AI77" s="975"/>
      <c r="AJ77" s="976"/>
      <c r="AK77" s="977">
        <v>2885</v>
      </c>
      <c r="AL77" s="975"/>
      <c r="AM77" s="975"/>
      <c r="AN77" s="975"/>
      <c r="AO77" s="976"/>
      <c r="AP77" s="977" t="s">
        <v>491</v>
      </c>
      <c r="AQ77" s="975"/>
      <c r="AR77" s="975"/>
      <c r="AS77" s="975"/>
      <c r="AT77" s="976"/>
      <c r="AU77" s="977" t="s">
        <v>491</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6552</v>
      </c>
      <c r="AG88" s="955"/>
      <c r="AH88" s="955"/>
      <c r="AI88" s="955"/>
      <c r="AJ88" s="955"/>
      <c r="AK88" s="959"/>
      <c r="AL88" s="959"/>
      <c r="AM88" s="959"/>
      <c r="AN88" s="959"/>
      <c r="AO88" s="959"/>
      <c r="AP88" s="955">
        <v>4470</v>
      </c>
      <c r="AQ88" s="955"/>
      <c r="AR88" s="955"/>
      <c r="AS88" s="955"/>
      <c r="AT88" s="955"/>
      <c r="AU88" s="955">
        <v>1167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645</v>
      </c>
      <c r="CS102" s="947"/>
      <c r="CT102" s="947"/>
      <c r="CU102" s="947"/>
      <c r="CV102" s="948"/>
      <c r="CW102" s="946">
        <v>75</v>
      </c>
      <c r="CX102" s="947"/>
      <c r="CY102" s="947"/>
      <c r="CZ102" s="947"/>
      <c r="DA102" s="948"/>
      <c r="DB102" s="946">
        <v>1372</v>
      </c>
      <c r="DC102" s="947"/>
      <c r="DD102" s="947"/>
      <c r="DE102" s="947"/>
      <c r="DF102" s="948"/>
      <c r="DG102" s="946" t="s">
        <v>563</v>
      </c>
      <c r="DH102" s="947"/>
      <c r="DI102" s="947"/>
      <c r="DJ102" s="947"/>
      <c r="DK102" s="948"/>
      <c r="DL102" s="946">
        <v>1446</v>
      </c>
      <c r="DM102" s="947"/>
      <c r="DN102" s="947"/>
      <c r="DO102" s="947"/>
      <c r="DP102" s="948"/>
      <c r="DQ102" s="946">
        <v>145</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287</v>
      </c>
      <c r="AG109" s="888"/>
      <c r="AH109" s="888"/>
      <c r="AI109" s="888"/>
      <c r="AJ109" s="889"/>
      <c r="AK109" s="890" t="s">
        <v>286</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287</v>
      </c>
      <c r="BW109" s="888"/>
      <c r="BX109" s="888"/>
      <c r="BY109" s="888"/>
      <c r="BZ109" s="889"/>
      <c r="CA109" s="890" t="s">
        <v>286</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287</v>
      </c>
      <c r="DM109" s="888"/>
      <c r="DN109" s="888"/>
      <c r="DO109" s="888"/>
      <c r="DP109" s="889"/>
      <c r="DQ109" s="890" t="s">
        <v>286</v>
      </c>
      <c r="DR109" s="888"/>
      <c r="DS109" s="888"/>
      <c r="DT109" s="888"/>
      <c r="DU109" s="889"/>
      <c r="DV109" s="890" t="s">
        <v>412</v>
      </c>
      <c r="DW109" s="888"/>
      <c r="DX109" s="888"/>
      <c r="DY109" s="888"/>
      <c r="DZ109" s="919"/>
    </row>
    <row r="110" spans="1:131" s="197" customFormat="1" ht="26.25" customHeight="1" x14ac:dyDescent="0.15">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6007835</v>
      </c>
      <c r="AB110" s="873"/>
      <c r="AC110" s="873"/>
      <c r="AD110" s="873"/>
      <c r="AE110" s="874"/>
      <c r="AF110" s="875">
        <v>5904371</v>
      </c>
      <c r="AG110" s="873"/>
      <c r="AH110" s="873"/>
      <c r="AI110" s="873"/>
      <c r="AJ110" s="874"/>
      <c r="AK110" s="875">
        <v>5653971</v>
      </c>
      <c r="AL110" s="873"/>
      <c r="AM110" s="873"/>
      <c r="AN110" s="873"/>
      <c r="AO110" s="874"/>
      <c r="AP110" s="876">
        <v>38.1</v>
      </c>
      <c r="AQ110" s="877"/>
      <c r="AR110" s="877"/>
      <c r="AS110" s="877"/>
      <c r="AT110" s="878"/>
      <c r="AU110" s="920" t="s">
        <v>60</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46611399</v>
      </c>
      <c r="BR110" s="800"/>
      <c r="BS110" s="800"/>
      <c r="BT110" s="800"/>
      <c r="BU110" s="800"/>
      <c r="BV110" s="800">
        <v>45633821</v>
      </c>
      <c r="BW110" s="800"/>
      <c r="BX110" s="800"/>
      <c r="BY110" s="800"/>
      <c r="BZ110" s="800"/>
      <c r="CA110" s="800">
        <v>46745918</v>
      </c>
      <c r="CB110" s="800"/>
      <c r="CC110" s="800"/>
      <c r="CD110" s="800"/>
      <c r="CE110" s="800"/>
      <c r="CF110" s="861">
        <v>315</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t="s">
        <v>111</v>
      </c>
      <c r="BR111" s="771"/>
      <c r="BS111" s="771"/>
      <c r="BT111" s="771"/>
      <c r="BU111" s="771"/>
      <c r="BV111" s="771" t="s">
        <v>111</v>
      </c>
      <c r="BW111" s="771"/>
      <c r="BX111" s="771"/>
      <c r="BY111" s="771"/>
      <c r="BZ111" s="771"/>
      <c r="CA111" s="771" t="s">
        <v>111</v>
      </c>
      <c r="CB111" s="771"/>
      <c r="CC111" s="771"/>
      <c r="CD111" s="771"/>
      <c r="CE111" s="771"/>
      <c r="CF111" s="848" t="s">
        <v>111</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3393890</v>
      </c>
      <c r="BR112" s="771"/>
      <c r="BS112" s="771"/>
      <c r="BT112" s="771"/>
      <c r="BU112" s="771"/>
      <c r="BV112" s="771">
        <v>3183511</v>
      </c>
      <c r="BW112" s="771"/>
      <c r="BX112" s="771"/>
      <c r="BY112" s="771"/>
      <c r="BZ112" s="771"/>
      <c r="CA112" s="771">
        <v>2911209</v>
      </c>
      <c r="CB112" s="771"/>
      <c r="CC112" s="771"/>
      <c r="CD112" s="771"/>
      <c r="CE112" s="771"/>
      <c r="CF112" s="848">
        <v>19.600000000000001</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298041</v>
      </c>
      <c r="AB113" s="909"/>
      <c r="AC113" s="909"/>
      <c r="AD113" s="909"/>
      <c r="AE113" s="910"/>
      <c r="AF113" s="911">
        <v>284767</v>
      </c>
      <c r="AG113" s="909"/>
      <c r="AH113" s="909"/>
      <c r="AI113" s="909"/>
      <c r="AJ113" s="910"/>
      <c r="AK113" s="911">
        <v>253367</v>
      </c>
      <c r="AL113" s="909"/>
      <c r="AM113" s="909"/>
      <c r="AN113" s="909"/>
      <c r="AO113" s="910"/>
      <c r="AP113" s="912">
        <v>1.7</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v>534388</v>
      </c>
      <c r="BR113" s="771"/>
      <c r="BS113" s="771"/>
      <c r="BT113" s="771"/>
      <c r="BU113" s="771"/>
      <c r="BV113" s="771">
        <v>592029</v>
      </c>
      <c r="BW113" s="771"/>
      <c r="BX113" s="771"/>
      <c r="BY113" s="771"/>
      <c r="BZ113" s="771"/>
      <c r="CA113" s="771">
        <v>1166855</v>
      </c>
      <c r="CB113" s="771"/>
      <c r="CC113" s="771"/>
      <c r="CD113" s="771"/>
      <c r="CE113" s="771"/>
      <c r="CF113" s="848">
        <v>7.9</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103926</v>
      </c>
      <c r="AB114" s="784"/>
      <c r="AC114" s="784"/>
      <c r="AD114" s="784"/>
      <c r="AE114" s="785"/>
      <c r="AF114" s="786">
        <v>99809</v>
      </c>
      <c r="AG114" s="784"/>
      <c r="AH114" s="784"/>
      <c r="AI114" s="784"/>
      <c r="AJ114" s="785"/>
      <c r="AK114" s="786">
        <v>105092</v>
      </c>
      <c r="AL114" s="784"/>
      <c r="AM114" s="784"/>
      <c r="AN114" s="784"/>
      <c r="AO114" s="785"/>
      <c r="AP114" s="754">
        <v>0.7</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2290128</v>
      </c>
      <c r="BR114" s="771"/>
      <c r="BS114" s="771"/>
      <c r="BT114" s="771"/>
      <c r="BU114" s="771"/>
      <c r="BV114" s="771">
        <v>2304447</v>
      </c>
      <c r="BW114" s="771"/>
      <c r="BX114" s="771"/>
      <c r="BY114" s="771"/>
      <c r="BZ114" s="771"/>
      <c r="CA114" s="771">
        <v>1360295</v>
      </c>
      <c r="CB114" s="771"/>
      <c r="CC114" s="771"/>
      <c r="CD114" s="771"/>
      <c r="CE114" s="771"/>
      <c r="CF114" s="848">
        <v>9.1999999999999993</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540</v>
      </c>
      <c r="AB115" s="909"/>
      <c r="AC115" s="909"/>
      <c r="AD115" s="909"/>
      <c r="AE115" s="910"/>
      <c r="AF115" s="911">
        <v>380</v>
      </c>
      <c r="AG115" s="909"/>
      <c r="AH115" s="909"/>
      <c r="AI115" s="909"/>
      <c r="AJ115" s="910"/>
      <c r="AK115" s="911">
        <v>233</v>
      </c>
      <c r="AL115" s="909"/>
      <c r="AM115" s="909"/>
      <c r="AN115" s="909"/>
      <c r="AO115" s="910"/>
      <c r="AP115" s="912">
        <v>0</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v>156177</v>
      </c>
      <c r="BR115" s="771"/>
      <c r="BS115" s="771"/>
      <c r="BT115" s="771"/>
      <c r="BU115" s="771"/>
      <c r="BV115" s="771">
        <v>151579</v>
      </c>
      <c r="BW115" s="771"/>
      <c r="BX115" s="771"/>
      <c r="BY115" s="771"/>
      <c r="BZ115" s="771"/>
      <c r="CA115" s="771">
        <v>144641</v>
      </c>
      <c r="CB115" s="771"/>
      <c r="CC115" s="771"/>
      <c r="CD115" s="771"/>
      <c r="CE115" s="771"/>
      <c r="CF115" s="848">
        <v>1</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111</v>
      </c>
      <c r="DH115" s="784"/>
      <c r="DI115" s="784"/>
      <c r="DJ115" s="784"/>
      <c r="DK115" s="785"/>
      <c r="DL115" s="786" t="s">
        <v>111</v>
      </c>
      <c r="DM115" s="784"/>
      <c r="DN115" s="784"/>
      <c r="DO115" s="784"/>
      <c r="DP115" s="785"/>
      <c r="DQ115" s="786" t="s">
        <v>111</v>
      </c>
      <c r="DR115" s="784"/>
      <c r="DS115" s="784"/>
      <c r="DT115" s="784"/>
      <c r="DU115" s="785"/>
      <c r="DV115" s="754" t="s">
        <v>111</v>
      </c>
      <c r="DW115" s="755"/>
      <c r="DX115" s="755"/>
      <c r="DY115" s="755"/>
      <c r="DZ115" s="756"/>
    </row>
    <row r="116" spans="1:130" s="197" customFormat="1" ht="26.25" customHeight="1" x14ac:dyDescent="0.15">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3335</v>
      </c>
      <c r="AB116" s="784"/>
      <c r="AC116" s="784"/>
      <c r="AD116" s="784"/>
      <c r="AE116" s="785"/>
      <c r="AF116" s="786">
        <v>2159</v>
      </c>
      <c r="AG116" s="784"/>
      <c r="AH116" s="784"/>
      <c r="AI116" s="784"/>
      <c r="AJ116" s="785"/>
      <c r="AK116" s="786">
        <v>5060</v>
      </c>
      <c r="AL116" s="784"/>
      <c r="AM116" s="784"/>
      <c r="AN116" s="784"/>
      <c r="AO116" s="785"/>
      <c r="AP116" s="754">
        <v>0</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6413677</v>
      </c>
      <c r="AB117" s="895"/>
      <c r="AC117" s="895"/>
      <c r="AD117" s="895"/>
      <c r="AE117" s="896"/>
      <c r="AF117" s="898">
        <v>6291486</v>
      </c>
      <c r="AG117" s="895"/>
      <c r="AH117" s="895"/>
      <c r="AI117" s="895"/>
      <c r="AJ117" s="896"/>
      <c r="AK117" s="898">
        <v>6017723</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287</v>
      </c>
      <c r="AG118" s="888"/>
      <c r="AH118" s="888"/>
      <c r="AI118" s="888"/>
      <c r="AJ118" s="889"/>
      <c r="AK118" s="890" t="s">
        <v>286</v>
      </c>
      <c r="AL118" s="888"/>
      <c r="AM118" s="888"/>
      <c r="AN118" s="888"/>
      <c r="AO118" s="889"/>
      <c r="AP118" s="891" t="s">
        <v>412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52985982</v>
      </c>
      <c r="BR118" s="858"/>
      <c r="BS118" s="858"/>
      <c r="BT118" s="858"/>
      <c r="BU118" s="858"/>
      <c r="BV118" s="858">
        <v>51865387</v>
      </c>
      <c r="BW118" s="858"/>
      <c r="BX118" s="858"/>
      <c r="BY118" s="858"/>
      <c r="BZ118" s="858"/>
      <c r="CA118" s="858">
        <v>52328918</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8156854</v>
      </c>
      <c r="BR119" s="800"/>
      <c r="BS119" s="800"/>
      <c r="BT119" s="800"/>
      <c r="BU119" s="800"/>
      <c r="BV119" s="800">
        <v>8822585</v>
      </c>
      <c r="BW119" s="800"/>
      <c r="BX119" s="800"/>
      <c r="BY119" s="800"/>
      <c r="BZ119" s="800"/>
      <c r="CA119" s="800">
        <v>9914281</v>
      </c>
      <c r="CB119" s="800"/>
      <c r="CC119" s="800"/>
      <c r="CD119" s="800"/>
      <c r="CE119" s="800"/>
      <c r="CF119" s="861">
        <v>66.8</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111</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1053032</v>
      </c>
      <c r="BR120" s="771"/>
      <c r="BS120" s="771"/>
      <c r="BT120" s="771"/>
      <c r="BU120" s="771"/>
      <c r="BV120" s="771">
        <v>973316</v>
      </c>
      <c r="BW120" s="771"/>
      <c r="BX120" s="771"/>
      <c r="BY120" s="771"/>
      <c r="BZ120" s="771"/>
      <c r="CA120" s="771">
        <v>877143</v>
      </c>
      <c r="CB120" s="771"/>
      <c r="CC120" s="771"/>
      <c r="CD120" s="771"/>
      <c r="CE120" s="771"/>
      <c r="CF120" s="848">
        <v>5.9</v>
      </c>
      <c r="CG120" s="849"/>
      <c r="CH120" s="849"/>
      <c r="CI120" s="849"/>
      <c r="CJ120" s="849"/>
      <c r="CK120" s="850" t="s">
        <v>446</v>
      </c>
      <c r="CL120" s="810"/>
      <c r="CM120" s="810"/>
      <c r="CN120" s="810"/>
      <c r="CO120" s="811"/>
      <c r="CP120" s="854" t="s">
        <v>447</v>
      </c>
      <c r="CQ120" s="855"/>
      <c r="CR120" s="855"/>
      <c r="CS120" s="855"/>
      <c r="CT120" s="855"/>
      <c r="CU120" s="855"/>
      <c r="CV120" s="855"/>
      <c r="CW120" s="855"/>
      <c r="CX120" s="855"/>
      <c r="CY120" s="855"/>
      <c r="CZ120" s="855"/>
      <c r="DA120" s="855"/>
      <c r="DB120" s="855"/>
      <c r="DC120" s="855"/>
      <c r="DD120" s="855"/>
      <c r="DE120" s="855"/>
      <c r="DF120" s="856"/>
      <c r="DG120" s="799">
        <v>2603950</v>
      </c>
      <c r="DH120" s="800"/>
      <c r="DI120" s="800"/>
      <c r="DJ120" s="800"/>
      <c r="DK120" s="800"/>
      <c r="DL120" s="800">
        <v>2416914</v>
      </c>
      <c r="DM120" s="800"/>
      <c r="DN120" s="800"/>
      <c r="DO120" s="800"/>
      <c r="DP120" s="800"/>
      <c r="DQ120" s="800">
        <v>2193407</v>
      </c>
      <c r="DR120" s="800"/>
      <c r="DS120" s="800"/>
      <c r="DT120" s="800"/>
      <c r="DU120" s="800"/>
      <c r="DV120" s="801">
        <v>14.8</v>
      </c>
      <c r="DW120" s="801"/>
      <c r="DX120" s="801"/>
      <c r="DY120" s="801"/>
      <c r="DZ120" s="802"/>
    </row>
    <row r="121" spans="1:130" s="197" customFormat="1" ht="26.25" customHeight="1" x14ac:dyDescent="0.15">
      <c r="A121" s="865"/>
      <c r="B121" s="866"/>
      <c r="C121" s="842" t="s">
        <v>448</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449</v>
      </c>
      <c r="BA121" s="846"/>
      <c r="BB121" s="846"/>
      <c r="BC121" s="846"/>
      <c r="BD121" s="846"/>
      <c r="BE121" s="846"/>
      <c r="BF121" s="846"/>
      <c r="BG121" s="846"/>
      <c r="BH121" s="846"/>
      <c r="BI121" s="846"/>
      <c r="BJ121" s="846"/>
      <c r="BK121" s="846"/>
      <c r="BL121" s="846"/>
      <c r="BM121" s="846"/>
      <c r="BN121" s="846"/>
      <c r="BO121" s="846"/>
      <c r="BP121" s="847"/>
      <c r="BQ121" s="857">
        <v>36896667</v>
      </c>
      <c r="BR121" s="858"/>
      <c r="BS121" s="858"/>
      <c r="BT121" s="858"/>
      <c r="BU121" s="858"/>
      <c r="BV121" s="858">
        <v>37797515</v>
      </c>
      <c r="BW121" s="858"/>
      <c r="BX121" s="858"/>
      <c r="BY121" s="858"/>
      <c r="BZ121" s="858"/>
      <c r="CA121" s="858">
        <v>38206519</v>
      </c>
      <c r="CB121" s="858"/>
      <c r="CC121" s="858"/>
      <c r="CD121" s="858"/>
      <c r="CE121" s="858"/>
      <c r="CF121" s="859">
        <v>257.5</v>
      </c>
      <c r="CG121" s="860"/>
      <c r="CH121" s="860"/>
      <c r="CI121" s="860"/>
      <c r="CJ121" s="860"/>
      <c r="CK121" s="851"/>
      <c r="CL121" s="812"/>
      <c r="CM121" s="812"/>
      <c r="CN121" s="812"/>
      <c r="CO121" s="813"/>
      <c r="CP121" s="828" t="s">
        <v>450</v>
      </c>
      <c r="CQ121" s="829"/>
      <c r="CR121" s="829"/>
      <c r="CS121" s="829"/>
      <c r="CT121" s="829"/>
      <c r="CU121" s="829"/>
      <c r="CV121" s="829"/>
      <c r="CW121" s="829"/>
      <c r="CX121" s="829"/>
      <c r="CY121" s="829"/>
      <c r="CZ121" s="829"/>
      <c r="DA121" s="829"/>
      <c r="DB121" s="829"/>
      <c r="DC121" s="829"/>
      <c r="DD121" s="829"/>
      <c r="DE121" s="829"/>
      <c r="DF121" s="830"/>
      <c r="DG121" s="770">
        <v>478589</v>
      </c>
      <c r="DH121" s="771"/>
      <c r="DI121" s="771"/>
      <c r="DJ121" s="771"/>
      <c r="DK121" s="771"/>
      <c r="DL121" s="771">
        <v>468487</v>
      </c>
      <c r="DM121" s="771"/>
      <c r="DN121" s="771"/>
      <c r="DO121" s="771"/>
      <c r="DP121" s="771"/>
      <c r="DQ121" s="771">
        <v>470520</v>
      </c>
      <c r="DR121" s="771"/>
      <c r="DS121" s="771"/>
      <c r="DT121" s="771"/>
      <c r="DU121" s="771"/>
      <c r="DV121" s="823">
        <v>3.2</v>
      </c>
      <c r="DW121" s="823"/>
      <c r="DX121" s="823"/>
      <c r="DY121" s="823"/>
      <c r="DZ121" s="824"/>
    </row>
    <row r="122" spans="1:130" s="197" customFormat="1" ht="26.25" customHeight="1" x14ac:dyDescent="0.15">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451</v>
      </c>
      <c r="BP122" s="838"/>
      <c r="BQ122" s="839">
        <v>46106553</v>
      </c>
      <c r="BR122" s="840"/>
      <c r="BS122" s="840"/>
      <c r="BT122" s="840"/>
      <c r="BU122" s="840"/>
      <c r="BV122" s="840">
        <v>47593416</v>
      </c>
      <c r="BW122" s="840"/>
      <c r="BX122" s="840"/>
      <c r="BY122" s="840"/>
      <c r="BZ122" s="840"/>
      <c r="CA122" s="840">
        <v>48997943</v>
      </c>
      <c r="CB122" s="840"/>
      <c r="CC122" s="840"/>
      <c r="CD122" s="840"/>
      <c r="CE122" s="840"/>
      <c r="CF122" s="743"/>
      <c r="CG122" s="744"/>
      <c r="CH122" s="744"/>
      <c r="CI122" s="744"/>
      <c r="CJ122" s="841"/>
      <c r="CK122" s="851"/>
      <c r="CL122" s="812"/>
      <c r="CM122" s="812"/>
      <c r="CN122" s="812"/>
      <c r="CO122" s="813"/>
      <c r="CP122" s="828" t="s">
        <v>452</v>
      </c>
      <c r="CQ122" s="829"/>
      <c r="CR122" s="829"/>
      <c r="CS122" s="829"/>
      <c r="CT122" s="829"/>
      <c r="CU122" s="829"/>
      <c r="CV122" s="829"/>
      <c r="CW122" s="829"/>
      <c r="CX122" s="829"/>
      <c r="CY122" s="829"/>
      <c r="CZ122" s="829"/>
      <c r="DA122" s="829"/>
      <c r="DB122" s="829"/>
      <c r="DC122" s="829"/>
      <c r="DD122" s="829"/>
      <c r="DE122" s="829"/>
      <c r="DF122" s="830"/>
      <c r="DG122" s="770">
        <v>242684</v>
      </c>
      <c r="DH122" s="771"/>
      <c r="DI122" s="771"/>
      <c r="DJ122" s="771"/>
      <c r="DK122" s="771"/>
      <c r="DL122" s="771">
        <v>231411</v>
      </c>
      <c r="DM122" s="771"/>
      <c r="DN122" s="771"/>
      <c r="DO122" s="771"/>
      <c r="DP122" s="771"/>
      <c r="DQ122" s="771">
        <v>198087</v>
      </c>
      <c r="DR122" s="771"/>
      <c r="DS122" s="771"/>
      <c r="DT122" s="771"/>
      <c r="DU122" s="771"/>
      <c r="DV122" s="823">
        <v>1.3</v>
      </c>
      <c r="DW122" s="823"/>
      <c r="DX122" s="823"/>
      <c r="DY122" s="823"/>
      <c r="DZ122" s="824"/>
    </row>
    <row r="123" spans="1:130" s="197" customFormat="1" ht="26.25" customHeight="1" thickBot="1" x14ac:dyDescent="0.2">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453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44.2</v>
      </c>
      <c r="BR123" s="832"/>
      <c r="BS123" s="832"/>
      <c r="BT123" s="832"/>
      <c r="BU123" s="832"/>
      <c r="BV123" s="832">
        <v>27.6</v>
      </c>
      <c r="BW123" s="832"/>
      <c r="BX123" s="832"/>
      <c r="BY123" s="832"/>
      <c r="BZ123" s="832"/>
      <c r="CA123" s="832">
        <v>22.4</v>
      </c>
      <c r="CB123" s="832"/>
      <c r="CC123" s="832"/>
      <c r="CD123" s="832"/>
      <c r="CE123" s="832"/>
      <c r="CF123" s="730"/>
      <c r="CG123" s="731"/>
      <c r="CH123" s="731"/>
      <c r="CI123" s="731"/>
      <c r="CJ123" s="833"/>
      <c r="CK123" s="851"/>
      <c r="CL123" s="812"/>
      <c r="CM123" s="812"/>
      <c r="CN123" s="812"/>
      <c r="CO123" s="813"/>
      <c r="CP123" s="828" t="s">
        <v>454</v>
      </c>
      <c r="CQ123" s="829"/>
      <c r="CR123" s="829"/>
      <c r="CS123" s="829"/>
      <c r="CT123" s="829"/>
      <c r="CU123" s="829"/>
      <c r="CV123" s="829"/>
      <c r="CW123" s="829"/>
      <c r="CX123" s="829"/>
      <c r="CY123" s="829"/>
      <c r="CZ123" s="829"/>
      <c r="DA123" s="829"/>
      <c r="DB123" s="829"/>
      <c r="DC123" s="829"/>
      <c r="DD123" s="829"/>
      <c r="DE123" s="829"/>
      <c r="DF123" s="830"/>
      <c r="DG123" s="783" t="s">
        <v>111</v>
      </c>
      <c r="DH123" s="784"/>
      <c r="DI123" s="784"/>
      <c r="DJ123" s="784"/>
      <c r="DK123" s="785"/>
      <c r="DL123" s="786" t="s">
        <v>111</v>
      </c>
      <c r="DM123" s="784"/>
      <c r="DN123" s="784"/>
      <c r="DO123" s="784"/>
      <c r="DP123" s="785"/>
      <c r="DQ123" s="786" t="s">
        <v>111</v>
      </c>
      <c r="DR123" s="784"/>
      <c r="DS123" s="784"/>
      <c r="DT123" s="784"/>
      <c r="DU123" s="785"/>
      <c r="DV123" s="754" t="s">
        <v>111</v>
      </c>
      <c r="DW123" s="755"/>
      <c r="DX123" s="755"/>
      <c r="DY123" s="755"/>
      <c r="DZ123" s="756"/>
    </row>
    <row r="124" spans="1:130" s="197" customFormat="1" ht="26.25" customHeight="1" x14ac:dyDescent="0.15">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455</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456</v>
      </c>
      <c r="CL125" s="810"/>
      <c r="CM125" s="810"/>
      <c r="CN125" s="810"/>
      <c r="CO125" s="811"/>
      <c r="CP125" s="816" t="s">
        <v>457</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458</v>
      </c>
      <c r="AY126" s="764"/>
      <c r="AZ126" s="764"/>
      <c r="BA126" s="764"/>
      <c r="BB126" s="764"/>
      <c r="BC126" s="764"/>
      <c r="BD126" s="764"/>
      <c r="BE126" s="765"/>
      <c r="BF126" s="763" t="s">
        <v>459</v>
      </c>
      <c r="BG126" s="764"/>
      <c r="BH126" s="764"/>
      <c r="BI126" s="764"/>
      <c r="BJ126" s="764"/>
      <c r="BK126" s="764"/>
      <c r="BL126" s="765"/>
      <c r="BM126" s="763" t="s">
        <v>460</v>
      </c>
      <c r="BN126" s="764"/>
      <c r="BO126" s="764"/>
      <c r="BP126" s="764"/>
      <c r="BQ126" s="764"/>
      <c r="BR126" s="764"/>
      <c r="BS126" s="765"/>
      <c r="BT126" s="763" t="s">
        <v>461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462</v>
      </c>
      <c r="CQ126" s="768"/>
      <c r="CR126" s="768"/>
      <c r="CS126" s="768"/>
      <c r="CT126" s="768"/>
      <c r="CU126" s="768"/>
      <c r="CV126" s="768"/>
      <c r="CW126" s="768"/>
      <c r="CX126" s="768"/>
      <c r="CY126" s="768"/>
      <c r="CZ126" s="768"/>
      <c r="DA126" s="768"/>
      <c r="DB126" s="768"/>
      <c r="DC126" s="768"/>
      <c r="DD126" s="768"/>
      <c r="DE126" s="768"/>
      <c r="DF126" s="769"/>
      <c r="DG126" s="770" t="s">
        <v>111</v>
      </c>
      <c r="DH126" s="771"/>
      <c r="DI126" s="771"/>
      <c r="DJ126" s="771"/>
      <c r="DK126" s="771"/>
      <c r="DL126" s="771" t="s">
        <v>111</v>
      </c>
      <c r="DM126" s="771"/>
      <c r="DN126" s="771"/>
      <c r="DO126" s="771"/>
      <c r="DP126" s="771"/>
      <c r="DQ126" s="771" t="s">
        <v>111</v>
      </c>
      <c r="DR126" s="771"/>
      <c r="DS126" s="771"/>
      <c r="DT126" s="771"/>
      <c r="DU126" s="771"/>
      <c r="DV126" s="823" t="s">
        <v>111</v>
      </c>
      <c r="DW126" s="823"/>
      <c r="DX126" s="823"/>
      <c r="DY126" s="823"/>
      <c r="DZ126" s="824"/>
    </row>
    <row r="127" spans="1:130" s="197" customFormat="1" ht="26.25" customHeight="1" thickBot="1" x14ac:dyDescent="0.2">
      <c r="A127" s="867"/>
      <c r="B127" s="868"/>
      <c r="C127" s="825" t="s">
        <v>463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540</v>
      </c>
      <c r="AB127" s="784"/>
      <c r="AC127" s="784"/>
      <c r="AD127" s="784"/>
      <c r="AE127" s="785"/>
      <c r="AF127" s="786">
        <v>380</v>
      </c>
      <c r="AG127" s="784"/>
      <c r="AH127" s="784"/>
      <c r="AI127" s="784"/>
      <c r="AJ127" s="785"/>
      <c r="AK127" s="786">
        <v>233</v>
      </c>
      <c r="AL127" s="784"/>
      <c r="AM127" s="784"/>
      <c r="AN127" s="784"/>
      <c r="AO127" s="785"/>
      <c r="AP127" s="754">
        <v>0</v>
      </c>
      <c r="AQ127" s="755"/>
      <c r="AR127" s="755"/>
      <c r="AS127" s="755"/>
      <c r="AT127" s="756"/>
      <c r="AU127" s="233"/>
      <c r="AV127" s="233"/>
      <c r="AW127" s="233"/>
      <c r="AX127" s="757" t="s">
        <v>464</v>
      </c>
      <c r="AY127" s="758"/>
      <c r="AZ127" s="758"/>
      <c r="BA127" s="758"/>
      <c r="BB127" s="758"/>
      <c r="BC127" s="758"/>
      <c r="BD127" s="758"/>
      <c r="BE127" s="759"/>
      <c r="BF127" s="760" t="s">
        <v>111</v>
      </c>
      <c r="BG127" s="761"/>
      <c r="BH127" s="761"/>
      <c r="BI127" s="761"/>
      <c r="BJ127" s="761"/>
      <c r="BK127" s="761"/>
      <c r="BL127" s="762"/>
      <c r="BM127" s="760">
        <v>12.53</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465</v>
      </c>
      <c r="CQ127" s="752"/>
      <c r="CR127" s="752"/>
      <c r="CS127" s="752"/>
      <c r="CT127" s="752"/>
      <c r="CU127" s="752"/>
      <c r="CV127" s="752"/>
      <c r="CW127" s="752"/>
      <c r="CX127" s="752"/>
      <c r="CY127" s="752"/>
      <c r="CZ127" s="752"/>
      <c r="DA127" s="752"/>
      <c r="DB127" s="752"/>
      <c r="DC127" s="752"/>
      <c r="DD127" s="752"/>
      <c r="DE127" s="752"/>
      <c r="DF127" s="753"/>
      <c r="DG127" s="819">
        <v>156177</v>
      </c>
      <c r="DH127" s="820"/>
      <c r="DI127" s="820"/>
      <c r="DJ127" s="820"/>
      <c r="DK127" s="820"/>
      <c r="DL127" s="820">
        <v>151579</v>
      </c>
      <c r="DM127" s="820"/>
      <c r="DN127" s="820"/>
      <c r="DO127" s="820"/>
      <c r="DP127" s="820"/>
      <c r="DQ127" s="820">
        <v>144641</v>
      </c>
      <c r="DR127" s="820"/>
      <c r="DS127" s="820"/>
      <c r="DT127" s="820"/>
      <c r="DU127" s="820"/>
      <c r="DV127" s="821">
        <v>1</v>
      </c>
      <c r="DW127" s="821"/>
      <c r="DX127" s="821"/>
      <c r="DY127" s="821"/>
      <c r="DZ127" s="822"/>
    </row>
    <row r="128" spans="1:130" s="197" customFormat="1" ht="26.25" customHeight="1" x14ac:dyDescent="0.15">
      <c r="A128" s="795" t="s">
        <v>466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467</v>
      </c>
      <c r="X128" s="797"/>
      <c r="Y128" s="797"/>
      <c r="Z128" s="798"/>
      <c r="AA128" s="723">
        <v>131161</v>
      </c>
      <c r="AB128" s="724"/>
      <c r="AC128" s="724"/>
      <c r="AD128" s="724"/>
      <c r="AE128" s="725"/>
      <c r="AF128" s="726">
        <v>119735</v>
      </c>
      <c r="AG128" s="724"/>
      <c r="AH128" s="724"/>
      <c r="AI128" s="724"/>
      <c r="AJ128" s="725"/>
      <c r="AK128" s="726">
        <v>106869</v>
      </c>
      <c r="AL128" s="724"/>
      <c r="AM128" s="724"/>
      <c r="AN128" s="724"/>
      <c r="AO128" s="725"/>
      <c r="AP128" s="727"/>
      <c r="AQ128" s="728"/>
      <c r="AR128" s="728"/>
      <c r="AS128" s="728"/>
      <c r="AT128" s="729"/>
      <c r="AU128" s="235"/>
      <c r="AV128" s="235"/>
      <c r="AW128" s="235"/>
      <c r="AX128" s="772" t="s">
        <v>468</v>
      </c>
      <c r="AY128" s="768"/>
      <c r="AZ128" s="768"/>
      <c r="BA128" s="768"/>
      <c r="BB128" s="768"/>
      <c r="BC128" s="768"/>
      <c r="BD128" s="768"/>
      <c r="BE128" s="769"/>
      <c r="BF128" s="790" t="s">
        <v>469</v>
      </c>
      <c r="BG128" s="791"/>
      <c r="BH128" s="791"/>
      <c r="BI128" s="791"/>
      <c r="BJ128" s="791"/>
      <c r="BK128" s="791"/>
      <c r="BL128" s="792"/>
      <c r="BM128" s="790">
        <v>17.53</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470</v>
      </c>
      <c r="X129" s="781"/>
      <c r="Y129" s="781"/>
      <c r="Z129" s="782"/>
      <c r="AA129" s="783">
        <v>20148449</v>
      </c>
      <c r="AB129" s="784"/>
      <c r="AC129" s="784"/>
      <c r="AD129" s="784"/>
      <c r="AE129" s="785"/>
      <c r="AF129" s="786">
        <v>19983566</v>
      </c>
      <c r="AG129" s="784"/>
      <c r="AH129" s="784"/>
      <c r="AI129" s="784"/>
      <c r="AJ129" s="785"/>
      <c r="AK129" s="786">
        <v>19302230</v>
      </c>
      <c r="AL129" s="784"/>
      <c r="AM129" s="784"/>
      <c r="AN129" s="784"/>
      <c r="AO129" s="785"/>
      <c r="AP129" s="787"/>
      <c r="AQ129" s="788"/>
      <c r="AR129" s="788"/>
      <c r="AS129" s="788"/>
      <c r="AT129" s="789"/>
      <c r="AU129" s="235"/>
      <c r="AV129" s="235"/>
      <c r="AW129" s="235"/>
      <c r="AX129" s="772" t="s">
        <v>471</v>
      </c>
      <c r="AY129" s="768"/>
      <c r="AZ129" s="768"/>
      <c r="BA129" s="768"/>
      <c r="BB129" s="768"/>
      <c r="BC129" s="768"/>
      <c r="BD129" s="768"/>
      <c r="BE129" s="769"/>
      <c r="BF129" s="773">
        <v>10.4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472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473</v>
      </c>
      <c r="X130" s="781"/>
      <c r="Y130" s="781"/>
      <c r="Z130" s="782"/>
      <c r="AA130" s="783">
        <v>4586603</v>
      </c>
      <c r="AB130" s="784"/>
      <c r="AC130" s="784"/>
      <c r="AD130" s="784"/>
      <c r="AE130" s="785"/>
      <c r="AF130" s="786">
        <v>4527203</v>
      </c>
      <c r="AG130" s="784"/>
      <c r="AH130" s="784"/>
      <c r="AI130" s="784"/>
      <c r="AJ130" s="785"/>
      <c r="AK130" s="786">
        <v>4462318</v>
      </c>
      <c r="AL130" s="784"/>
      <c r="AM130" s="784"/>
      <c r="AN130" s="784"/>
      <c r="AO130" s="785"/>
      <c r="AP130" s="787"/>
      <c r="AQ130" s="788"/>
      <c r="AR130" s="788"/>
      <c r="AS130" s="788"/>
      <c r="AT130" s="789"/>
      <c r="AU130" s="235"/>
      <c r="AV130" s="235"/>
      <c r="AW130" s="235"/>
      <c r="AX130" s="751" t="s">
        <v>474</v>
      </c>
      <c r="AY130" s="752"/>
      <c r="AZ130" s="752"/>
      <c r="BA130" s="752"/>
      <c r="BB130" s="752"/>
      <c r="BC130" s="752"/>
      <c r="BD130" s="752"/>
      <c r="BE130" s="753"/>
      <c r="BF130" s="705">
        <v>22.4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475</v>
      </c>
      <c r="X131" s="714"/>
      <c r="Y131" s="714"/>
      <c r="Z131" s="715"/>
      <c r="AA131" s="716">
        <v>15561846</v>
      </c>
      <c r="AB131" s="717"/>
      <c r="AC131" s="717"/>
      <c r="AD131" s="717"/>
      <c r="AE131" s="718"/>
      <c r="AF131" s="719">
        <v>15456363</v>
      </c>
      <c r="AG131" s="717"/>
      <c r="AH131" s="717"/>
      <c r="AI131" s="717"/>
      <c r="AJ131" s="718"/>
      <c r="AK131" s="719">
        <v>14839912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477</v>
      </c>
      <c r="W132" s="737"/>
      <c r="X132" s="737"/>
      <c r="Y132" s="737"/>
      <c r="Z132" s="738"/>
      <c r="AA132" s="739">
        <v>10.897890909999999</v>
      </c>
      <c r="AB132" s="740"/>
      <c r="AC132" s="740"/>
      <c r="AD132" s="740"/>
      <c r="AE132" s="741"/>
      <c r="AF132" s="742">
        <v>10.63994162</v>
      </c>
      <c r="AG132" s="740"/>
      <c r="AH132" s="740"/>
      <c r="AI132" s="740"/>
      <c r="AJ132" s="741"/>
      <c r="AK132" s="742">
        <v>9.7610821409999993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478</v>
      </c>
      <c r="W133" s="746"/>
      <c r="X133" s="746"/>
      <c r="Y133" s="746"/>
      <c r="Z133" s="747"/>
      <c r="AA133" s="748">
        <v>11.4</v>
      </c>
      <c r="AB133" s="749"/>
      <c r="AC133" s="749"/>
      <c r="AD133" s="749"/>
      <c r="AE133" s="750"/>
      <c r="AF133" s="748">
        <v>11</v>
      </c>
      <c r="AG133" s="749"/>
      <c r="AH133" s="749"/>
      <c r="AI133" s="749"/>
      <c r="AJ133" s="750"/>
      <c r="AK133" s="748">
        <v>10.4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19" t="s">
        <v>481</v>
      </c>
      <c r="L7" s="254"/>
      <c r="M7" s="255" t="s">
        <v>482</v>
      </c>
      <c r="N7" s="256"/>
    </row>
    <row r="8" spans="1:16" x14ac:dyDescent="0.15">
      <c r="A8" s="248"/>
      <c r="B8" s="244"/>
      <c r="C8" s="244"/>
      <c r="D8" s="244"/>
      <c r="E8" s="244"/>
      <c r="F8" s="244"/>
      <c r="G8" s="257"/>
      <c r="H8" s="258"/>
      <c r="I8" s="258"/>
      <c r="J8" s="259"/>
      <c r="K8" s="1120"/>
      <c r="L8" s="260" t="s">
        <v>483</v>
      </c>
      <c r="M8" s="261" t="s">
        <v>484</v>
      </c>
      <c r="N8" s="262" t="s">
        <v>485</v>
      </c>
    </row>
    <row r="9" spans="1:16" x14ac:dyDescent="0.15">
      <c r="A9" s="248"/>
      <c r="B9" s="244"/>
      <c r="C9" s="244"/>
      <c r="D9" s="244"/>
      <c r="E9" s="244"/>
      <c r="F9" s="244"/>
      <c r="G9" s="1133" t="s">
        <v>486</v>
      </c>
      <c r="H9" s="1134"/>
      <c r="I9" s="1134"/>
      <c r="J9" s="1135"/>
      <c r="K9" s="263">
        <v>4840852</v>
      </c>
      <c r="L9" s="264">
        <v>146692</v>
      </c>
      <c r="M9" s="265">
        <v>84248</v>
      </c>
      <c r="N9" s="266">
        <v>74.099999999999994</v>
      </c>
    </row>
    <row r="10" spans="1:16" x14ac:dyDescent="0.15">
      <c r="A10" s="248"/>
      <c r="B10" s="244"/>
      <c r="C10" s="244"/>
      <c r="D10" s="244"/>
      <c r="E10" s="244"/>
      <c r="F10" s="244"/>
      <c r="G10" s="1133" t="s">
        <v>487</v>
      </c>
      <c r="H10" s="1134"/>
      <c r="I10" s="1134"/>
      <c r="J10" s="1135"/>
      <c r="K10" s="267">
        <v>87741</v>
      </c>
      <c r="L10" s="268">
        <v>2659</v>
      </c>
      <c r="M10" s="269">
        <v>7169</v>
      </c>
      <c r="N10" s="270">
        <v>-62.9</v>
      </c>
    </row>
    <row r="11" spans="1:16" ht="13.5" customHeight="1" x14ac:dyDescent="0.15">
      <c r="A11" s="248"/>
      <c r="B11" s="244"/>
      <c r="C11" s="244"/>
      <c r="D11" s="244"/>
      <c r="E11" s="244"/>
      <c r="F11" s="244"/>
      <c r="G11" s="1133" t="s">
        <v>488</v>
      </c>
      <c r="H11" s="1134"/>
      <c r="I11" s="1134"/>
      <c r="J11" s="1135"/>
      <c r="K11" s="267">
        <v>41767</v>
      </c>
      <c r="L11" s="268">
        <v>1266</v>
      </c>
      <c r="M11" s="269">
        <v>9152</v>
      </c>
      <c r="N11" s="270">
        <v>-86.2</v>
      </c>
    </row>
    <row r="12" spans="1:16" ht="13.5" customHeight="1" x14ac:dyDescent="0.15">
      <c r="A12" s="248"/>
      <c r="B12" s="244"/>
      <c r="C12" s="244"/>
      <c r="D12" s="244"/>
      <c r="E12" s="244"/>
      <c r="F12" s="244"/>
      <c r="G12" s="1133" t="s">
        <v>489</v>
      </c>
      <c r="H12" s="1134"/>
      <c r="I12" s="1134"/>
      <c r="J12" s="1135"/>
      <c r="K12" s="267">
        <v>53200</v>
      </c>
      <c r="L12" s="268">
        <v>1612</v>
      </c>
      <c r="M12" s="269">
        <v>893</v>
      </c>
      <c r="N12" s="270">
        <v>80.5</v>
      </c>
    </row>
    <row r="13" spans="1:16" ht="13.5" customHeight="1" x14ac:dyDescent="0.15">
      <c r="A13" s="248"/>
      <c r="B13" s="244"/>
      <c r="C13" s="244"/>
      <c r="D13" s="244"/>
      <c r="E13" s="244"/>
      <c r="F13" s="244"/>
      <c r="G13" s="1133" t="s">
        <v>490</v>
      </c>
      <c r="H13" s="1134"/>
      <c r="I13" s="1134"/>
      <c r="J13" s="1135"/>
      <c r="K13" s="267" t="s">
        <v>491</v>
      </c>
      <c r="L13" s="268" t="s">
        <v>491</v>
      </c>
      <c r="M13" s="269">
        <v>3</v>
      </c>
      <c r="N13" s="270" t="s">
        <v>491</v>
      </c>
    </row>
    <row r="14" spans="1:16" ht="13.5" customHeight="1" x14ac:dyDescent="0.15">
      <c r="A14" s="248"/>
      <c r="B14" s="244"/>
      <c r="C14" s="244"/>
      <c r="D14" s="244"/>
      <c r="E14" s="244"/>
      <c r="F14" s="244"/>
      <c r="G14" s="1133" t="s">
        <v>492</v>
      </c>
      <c r="H14" s="1134"/>
      <c r="I14" s="1134"/>
      <c r="J14" s="1135"/>
      <c r="K14" s="267">
        <v>64850</v>
      </c>
      <c r="L14" s="268">
        <v>1965</v>
      </c>
      <c r="M14" s="269">
        <v>3652</v>
      </c>
      <c r="N14" s="270">
        <v>-46.2</v>
      </c>
    </row>
    <row r="15" spans="1:16" ht="13.5" customHeight="1" x14ac:dyDescent="0.15">
      <c r="A15" s="248"/>
      <c r="B15" s="244"/>
      <c r="C15" s="244"/>
      <c r="D15" s="244"/>
      <c r="E15" s="244"/>
      <c r="F15" s="244"/>
      <c r="G15" s="1133" t="s">
        <v>493</v>
      </c>
      <c r="H15" s="1134"/>
      <c r="I15" s="1134"/>
      <c r="J15" s="1135"/>
      <c r="K15" s="267">
        <v>165824</v>
      </c>
      <c r="L15" s="268">
        <v>5025</v>
      </c>
      <c r="M15" s="269">
        <v>2134</v>
      </c>
      <c r="N15" s="270">
        <v>135.5</v>
      </c>
    </row>
    <row r="16" spans="1:16" x14ac:dyDescent="0.15">
      <c r="A16" s="248"/>
      <c r="B16" s="244"/>
      <c r="C16" s="244"/>
      <c r="D16" s="244"/>
      <c r="E16" s="244"/>
      <c r="F16" s="244"/>
      <c r="G16" s="1136" t="s">
        <v>494</v>
      </c>
      <c r="H16" s="1137"/>
      <c r="I16" s="1137"/>
      <c r="J16" s="1138"/>
      <c r="K16" s="268">
        <v>-494267</v>
      </c>
      <c r="L16" s="268">
        <v>-14978</v>
      </c>
      <c r="M16" s="269">
        <v>-9248</v>
      </c>
      <c r="N16" s="270">
        <v>62</v>
      </c>
    </row>
    <row r="17" spans="1:16" x14ac:dyDescent="0.15">
      <c r="A17" s="248"/>
      <c r="B17" s="244"/>
      <c r="C17" s="244"/>
      <c r="D17" s="244"/>
      <c r="E17" s="244"/>
      <c r="F17" s="244"/>
      <c r="G17" s="1136" t="s">
        <v>170</v>
      </c>
      <c r="H17" s="1137"/>
      <c r="I17" s="1137"/>
      <c r="J17" s="1138"/>
      <c r="K17" s="268">
        <v>4759967</v>
      </c>
      <c r="L17" s="268">
        <v>144241</v>
      </c>
      <c r="M17" s="269">
        <v>98003</v>
      </c>
      <c r="N17" s="270">
        <v>47.2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30" t="s">
        <v>499</v>
      </c>
      <c r="H21" s="1131"/>
      <c r="I21" s="1131"/>
      <c r="J21" s="1132"/>
      <c r="K21" s="280">
        <v>15.61</v>
      </c>
      <c r="L21" s="281">
        <v>9.39</v>
      </c>
      <c r="M21" s="282">
        <v>6.22</v>
      </c>
      <c r="N21" s="249"/>
      <c r="O21" s="283"/>
      <c r="P21" s="279"/>
    </row>
    <row r="22" spans="1:16" s="284" customFormat="1" x14ac:dyDescent="0.15">
      <c r="A22" s="279"/>
      <c r="B22" s="249"/>
      <c r="C22" s="249"/>
      <c r="D22" s="249"/>
      <c r="E22" s="249"/>
      <c r="F22" s="249"/>
      <c r="G22" s="1130" t="s">
        <v>500</v>
      </c>
      <c r="H22" s="1131"/>
      <c r="I22" s="1131"/>
      <c r="J22" s="1132"/>
      <c r="K22" s="285">
        <v>99.3</v>
      </c>
      <c r="L22" s="286">
        <v>97</v>
      </c>
      <c r="M22" s="287">
        <v>2.2999999999999998</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502</v>
      </c>
      <c r="H29" s="249"/>
      <c r="I29" s="249"/>
      <c r="J29" s="249"/>
      <c r="K29" s="244"/>
      <c r="L29" s="244"/>
      <c r="M29" s="244"/>
      <c r="N29" s="244"/>
      <c r="O29" s="293"/>
    </row>
    <row r="30" spans="1:16" x14ac:dyDescent="0.15">
      <c r="A30" s="248"/>
      <c r="B30" s="244"/>
      <c r="C30" s="244"/>
      <c r="D30" s="244"/>
      <c r="E30" s="244"/>
      <c r="F30" s="244"/>
      <c r="G30" s="251"/>
      <c r="H30" s="252"/>
      <c r="I30" s="252"/>
      <c r="J30" s="253"/>
      <c r="K30" s="1119" t="s">
        <v>481</v>
      </c>
      <c r="L30" s="254"/>
      <c r="M30" s="255" t="s">
        <v>482</v>
      </c>
      <c r="N30" s="256"/>
    </row>
    <row r="31" spans="1:16" x14ac:dyDescent="0.15">
      <c r="A31" s="248"/>
      <c r="B31" s="244"/>
      <c r="C31" s="244"/>
      <c r="D31" s="244"/>
      <c r="E31" s="244"/>
      <c r="F31" s="244"/>
      <c r="G31" s="257"/>
      <c r="H31" s="258"/>
      <c r="I31" s="258"/>
      <c r="J31" s="259"/>
      <c r="K31" s="1120"/>
      <c r="L31" s="260" t="s">
        <v>483</v>
      </c>
      <c r="M31" s="261" t="s">
        <v>484</v>
      </c>
      <c r="N31" s="262" t="s">
        <v>485</v>
      </c>
    </row>
    <row r="32" spans="1:16" ht="27" customHeight="1" x14ac:dyDescent="0.15">
      <c r="A32" s="248"/>
      <c r="B32" s="244"/>
      <c r="C32" s="244"/>
      <c r="D32" s="244"/>
      <c r="E32" s="244"/>
      <c r="F32" s="244"/>
      <c r="G32" s="1121" t="s">
        <v>503</v>
      </c>
      <c r="H32" s="1122"/>
      <c r="I32" s="1122"/>
      <c r="J32" s="1123"/>
      <c r="K32" s="294">
        <v>5653971</v>
      </c>
      <c r="L32" s="294">
        <v>171332</v>
      </c>
      <c r="M32" s="295">
        <v>64926</v>
      </c>
      <c r="N32" s="296">
        <v>163.9</v>
      </c>
    </row>
    <row r="33" spans="1:16" ht="13.5" customHeight="1" x14ac:dyDescent="0.15">
      <c r="A33" s="248"/>
      <c r="B33" s="244"/>
      <c r="C33" s="244"/>
      <c r="D33" s="244"/>
      <c r="E33" s="244"/>
      <c r="F33" s="244"/>
      <c r="G33" s="1121" t="s">
        <v>504</v>
      </c>
      <c r="H33" s="1122"/>
      <c r="I33" s="1122"/>
      <c r="J33" s="1123"/>
      <c r="K33" s="294" t="s">
        <v>491</v>
      </c>
      <c r="L33" s="294" t="s">
        <v>491</v>
      </c>
      <c r="M33" s="295" t="s">
        <v>491</v>
      </c>
      <c r="N33" s="296" t="s">
        <v>491</v>
      </c>
    </row>
    <row r="34" spans="1:16" ht="27" customHeight="1" x14ac:dyDescent="0.15">
      <c r="A34" s="248"/>
      <c r="B34" s="244"/>
      <c r="C34" s="244"/>
      <c r="D34" s="244"/>
      <c r="E34" s="244"/>
      <c r="F34" s="244"/>
      <c r="G34" s="1121" t="s">
        <v>505</v>
      </c>
      <c r="H34" s="1122"/>
      <c r="I34" s="1122"/>
      <c r="J34" s="1123"/>
      <c r="K34" s="294" t="s">
        <v>491</v>
      </c>
      <c r="L34" s="294" t="s">
        <v>491</v>
      </c>
      <c r="M34" s="295">
        <v>24</v>
      </c>
      <c r="N34" s="296" t="s">
        <v>491</v>
      </c>
    </row>
    <row r="35" spans="1:16" ht="27" customHeight="1" x14ac:dyDescent="0.15">
      <c r="A35" s="248"/>
      <c r="B35" s="244"/>
      <c r="C35" s="244"/>
      <c r="D35" s="244"/>
      <c r="E35" s="244"/>
      <c r="F35" s="244"/>
      <c r="G35" s="1121" t="s">
        <v>506</v>
      </c>
      <c r="H35" s="1122"/>
      <c r="I35" s="1122"/>
      <c r="J35" s="1123"/>
      <c r="K35" s="294">
        <v>253367</v>
      </c>
      <c r="L35" s="294">
        <v>7678</v>
      </c>
      <c r="M35" s="295">
        <v>18007</v>
      </c>
      <c r="N35" s="296">
        <v>-57.4</v>
      </c>
    </row>
    <row r="36" spans="1:16" ht="27" customHeight="1" x14ac:dyDescent="0.15">
      <c r="A36" s="248"/>
      <c r="B36" s="244"/>
      <c r="C36" s="244"/>
      <c r="D36" s="244"/>
      <c r="E36" s="244"/>
      <c r="F36" s="244"/>
      <c r="G36" s="1121" t="s">
        <v>507</v>
      </c>
      <c r="H36" s="1122"/>
      <c r="I36" s="1122"/>
      <c r="J36" s="1123"/>
      <c r="K36" s="294">
        <v>105092</v>
      </c>
      <c r="L36" s="294">
        <v>3185</v>
      </c>
      <c r="M36" s="295">
        <v>3275</v>
      </c>
      <c r="N36" s="296">
        <v>-2.7</v>
      </c>
    </row>
    <row r="37" spans="1:16" ht="13.5" customHeight="1" x14ac:dyDescent="0.15">
      <c r="A37" s="248"/>
      <c r="B37" s="244"/>
      <c r="C37" s="244"/>
      <c r="D37" s="244"/>
      <c r="E37" s="244"/>
      <c r="F37" s="244"/>
      <c r="G37" s="1121" t="s">
        <v>508</v>
      </c>
      <c r="H37" s="1122"/>
      <c r="I37" s="1122"/>
      <c r="J37" s="1123"/>
      <c r="K37" s="294">
        <v>233</v>
      </c>
      <c r="L37" s="294">
        <v>7</v>
      </c>
      <c r="M37" s="295">
        <v>1233</v>
      </c>
      <c r="N37" s="296">
        <v>-99.4</v>
      </c>
    </row>
    <row r="38" spans="1:16" ht="27" customHeight="1" x14ac:dyDescent="0.15">
      <c r="A38" s="248"/>
      <c r="B38" s="244"/>
      <c r="C38" s="244"/>
      <c r="D38" s="244"/>
      <c r="E38" s="244"/>
      <c r="F38" s="244"/>
      <c r="G38" s="1124" t="s">
        <v>509</v>
      </c>
      <c r="H38" s="1125"/>
      <c r="I38" s="1125"/>
      <c r="J38" s="1126"/>
      <c r="K38" s="297">
        <v>5060</v>
      </c>
      <c r="L38" s="297">
        <v>153</v>
      </c>
      <c r="M38" s="298">
        <v>9</v>
      </c>
      <c r="N38" s="299">
        <v>1600</v>
      </c>
      <c r="O38" s="293"/>
    </row>
    <row r="39" spans="1:16" x14ac:dyDescent="0.15">
      <c r="A39" s="248"/>
      <c r="B39" s="244"/>
      <c r="C39" s="244"/>
      <c r="D39" s="244"/>
      <c r="E39" s="244"/>
      <c r="F39" s="244"/>
      <c r="G39" s="1124" t="s">
        <v>510</v>
      </c>
      <c r="H39" s="1125"/>
      <c r="I39" s="1125"/>
      <c r="J39" s="1126"/>
      <c r="K39" s="300">
        <v>-106869</v>
      </c>
      <c r="L39" s="300">
        <v>-3238</v>
      </c>
      <c r="M39" s="301">
        <v>-4280</v>
      </c>
      <c r="N39" s="302">
        <v>-24.3</v>
      </c>
      <c r="O39" s="293"/>
    </row>
    <row r="40" spans="1:16" ht="27" customHeight="1" x14ac:dyDescent="0.15">
      <c r="A40" s="248"/>
      <c r="B40" s="244"/>
      <c r="C40" s="244"/>
      <c r="D40" s="244"/>
      <c r="E40" s="244"/>
      <c r="F40" s="244"/>
      <c r="G40" s="1121" t="s">
        <v>511</v>
      </c>
      <c r="H40" s="1122"/>
      <c r="I40" s="1122"/>
      <c r="J40" s="1123"/>
      <c r="K40" s="300">
        <v>-4462318</v>
      </c>
      <c r="L40" s="300">
        <v>-135222</v>
      </c>
      <c r="M40" s="301">
        <v>-56807</v>
      </c>
      <c r="N40" s="302">
        <v>138</v>
      </c>
      <c r="O40" s="293"/>
    </row>
    <row r="41" spans="1:16" x14ac:dyDescent="0.15">
      <c r="A41" s="248"/>
      <c r="B41" s="244"/>
      <c r="C41" s="244"/>
      <c r="D41" s="244"/>
      <c r="E41" s="244"/>
      <c r="F41" s="244"/>
      <c r="G41" s="1127" t="s">
        <v>281</v>
      </c>
      <c r="H41" s="1128"/>
      <c r="I41" s="1128"/>
      <c r="J41" s="1129"/>
      <c r="K41" s="294">
        <v>1448536</v>
      </c>
      <c r="L41" s="300">
        <v>43895</v>
      </c>
      <c r="M41" s="301">
        <v>26387</v>
      </c>
      <c r="N41" s="302">
        <v>66.400000000000006</v>
      </c>
      <c r="O41" s="293"/>
    </row>
    <row r="42" spans="1:16" x14ac:dyDescent="0.15">
      <c r="A42" s="248"/>
      <c r="B42" s="244"/>
      <c r="C42" s="244"/>
      <c r="D42" s="244"/>
      <c r="E42" s="244"/>
      <c r="F42" s="244"/>
      <c r="G42" s="303" t="s">
        <v>512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514</v>
      </c>
      <c r="H48" s="308"/>
      <c r="I48" s="308"/>
      <c r="J48" s="308"/>
      <c r="K48" s="308"/>
      <c r="L48" s="308"/>
      <c r="M48" s="309"/>
      <c r="N48" s="308"/>
    </row>
    <row r="49" spans="1:14" ht="13.5" customHeight="1" x14ac:dyDescent="0.15">
      <c r="A49" s="248"/>
      <c r="B49" s="244"/>
      <c r="C49" s="244"/>
      <c r="D49" s="244"/>
      <c r="E49" s="244"/>
      <c r="F49" s="244"/>
      <c r="G49" s="310"/>
      <c r="H49" s="311"/>
      <c r="I49" s="1114" t="s">
        <v>481</v>
      </c>
      <c r="J49" s="1116" t="s">
        <v>515</v>
      </c>
      <c r="K49" s="1117"/>
      <c r="L49" s="1117"/>
      <c r="M49" s="1117"/>
      <c r="N49" s="1118"/>
    </row>
    <row r="50" spans="1:14" x14ac:dyDescent="0.15">
      <c r="A50" s="248"/>
      <c r="B50" s="244"/>
      <c r="C50" s="244"/>
      <c r="D50" s="244"/>
      <c r="E50" s="244"/>
      <c r="F50" s="244"/>
      <c r="G50" s="312"/>
      <c r="H50" s="313"/>
      <c r="I50" s="1115"/>
      <c r="J50" s="314" t="s">
        <v>516</v>
      </c>
      <c r="K50" s="315" t="s">
        <v>517</v>
      </c>
      <c r="L50" s="316" t="s">
        <v>518</v>
      </c>
      <c r="M50" s="317" t="s">
        <v>519</v>
      </c>
      <c r="N50" s="318" t="s">
        <v>520</v>
      </c>
    </row>
    <row r="51" spans="1:14" x14ac:dyDescent="0.15">
      <c r="A51" s="248"/>
      <c r="B51" s="244"/>
      <c r="C51" s="244"/>
      <c r="D51" s="244"/>
      <c r="E51" s="244"/>
      <c r="F51" s="244"/>
      <c r="G51" s="310" t="s">
        <v>521</v>
      </c>
      <c r="H51" s="311"/>
      <c r="I51" s="319">
        <v>5622075</v>
      </c>
      <c r="J51" s="320">
        <v>160502</v>
      </c>
      <c r="K51" s="321">
        <v>-9.6</v>
      </c>
      <c r="L51" s="322">
        <v>78670</v>
      </c>
      <c r="M51" s="323">
        <v>3.1</v>
      </c>
      <c r="N51" s="324">
        <v>-12.7</v>
      </c>
    </row>
    <row r="52" spans="1:14" x14ac:dyDescent="0.15">
      <c r="A52" s="248"/>
      <c r="B52" s="244"/>
      <c r="C52" s="244"/>
      <c r="D52" s="244"/>
      <c r="E52" s="244"/>
      <c r="F52" s="244"/>
      <c r="G52" s="325"/>
      <c r="H52" s="326" t="s">
        <v>522</v>
      </c>
      <c r="I52" s="327">
        <v>2683936</v>
      </c>
      <c r="J52" s="328">
        <v>76623</v>
      </c>
      <c r="K52" s="329">
        <v>-5.6</v>
      </c>
      <c r="L52" s="330">
        <v>38094</v>
      </c>
      <c r="M52" s="331">
        <v>-7.3</v>
      </c>
      <c r="N52" s="332">
        <v>1.7</v>
      </c>
    </row>
    <row r="53" spans="1:14" x14ac:dyDescent="0.15">
      <c r="A53" s="248"/>
      <c r="B53" s="244"/>
      <c r="C53" s="244"/>
      <c r="D53" s="244"/>
      <c r="E53" s="244"/>
      <c r="F53" s="244"/>
      <c r="G53" s="310" t="s">
        <v>523</v>
      </c>
      <c r="H53" s="311"/>
      <c r="I53" s="319">
        <v>4675942</v>
      </c>
      <c r="J53" s="320">
        <v>136059</v>
      </c>
      <c r="K53" s="321">
        <v>-15.2</v>
      </c>
      <c r="L53" s="322">
        <v>67201</v>
      </c>
      <c r="M53" s="323">
        <v>-14.6</v>
      </c>
      <c r="N53" s="324">
        <v>-0.6</v>
      </c>
    </row>
    <row r="54" spans="1:14" x14ac:dyDescent="0.15">
      <c r="A54" s="248"/>
      <c r="B54" s="244"/>
      <c r="C54" s="244"/>
      <c r="D54" s="244"/>
      <c r="E54" s="244"/>
      <c r="F54" s="244"/>
      <c r="G54" s="325"/>
      <c r="H54" s="326" t="s">
        <v>522</v>
      </c>
      <c r="I54" s="327">
        <v>2223374</v>
      </c>
      <c r="J54" s="328">
        <v>64695</v>
      </c>
      <c r="K54" s="329">
        <v>-15.6</v>
      </c>
      <c r="L54" s="330">
        <v>35210</v>
      </c>
      <c r="M54" s="331">
        <v>-7.6</v>
      </c>
      <c r="N54" s="332">
        <v>-8</v>
      </c>
    </row>
    <row r="55" spans="1:14" x14ac:dyDescent="0.15">
      <c r="A55" s="248"/>
      <c r="B55" s="244"/>
      <c r="C55" s="244"/>
      <c r="D55" s="244"/>
      <c r="E55" s="244"/>
      <c r="F55" s="244"/>
      <c r="G55" s="310" t="s">
        <v>524</v>
      </c>
      <c r="H55" s="311"/>
      <c r="I55" s="319">
        <v>4192885</v>
      </c>
      <c r="J55" s="320">
        <v>123713</v>
      </c>
      <c r="K55" s="321">
        <v>-9.1</v>
      </c>
      <c r="L55" s="322">
        <v>75709</v>
      </c>
      <c r="M55" s="323">
        <v>12.7</v>
      </c>
      <c r="N55" s="324">
        <v>-21.8</v>
      </c>
    </row>
    <row r="56" spans="1:14" x14ac:dyDescent="0.15">
      <c r="A56" s="248"/>
      <c r="B56" s="244"/>
      <c r="C56" s="244"/>
      <c r="D56" s="244"/>
      <c r="E56" s="244"/>
      <c r="F56" s="244"/>
      <c r="G56" s="325"/>
      <c r="H56" s="326" t="s">
        <v>522</v>
      </c>
      <c r="I56" s="327">
        <v>1440462</v>
      </c>
      <c r="J56" s="328">
        <v>42502</v>
      </c>
      <c r="K56" s="329">
        <v>-34.299999999999997</v>
      </c>
      <c r="L56" s="330">
        <v>35212</v>
      </c>
      <c r="M56" s="331">
        <v>0</v>
      </c>
      <c r="N56" s="332">
        <v>-34.299999999999997</v>
      </c>
    </row>
    <row r="57" spans="1:14" x14ac:dyDescent="0.15">
      <c r="A57" s="248"/>
      <c r="B57" s="244"/>
      <c r="C57" s="244"/>
      <c r="D57" s="244"/>
      <c r="E57" s="244"/>
      <c r="F57" s="244"/>
      <c r="G57" s="310" t="s">
        <v>525</v>
      </c>
      <c r="H57" s="311"/>
      <c r="I57" s="319">
        <v>6834486</v>
      </c>
      <c r="J57" s="320">
        <v>202906</v>
      </c>
      <c r="K57" s="321">
        <v>64</v>
      </c>
      <c r="L57" s="322">
        <v>90961</v>
      </c>
      <c r="M57" s="323">
        <v>20.100000000000001</v>
      </c>
      <c r="N57" s="324">
        <v>43.9</v>
      </c>
    </row>
    <row r="58" spans="1:14" x14ac:dyDescent="0.15">
      <c r="A58" s="248"/>
      <c r="B58" s="244"/>
      <c r="C58" s="244"/>
      <c r="D58" s="244"/>
      <c r="E58" s="244"/>
      <c r="F58" s="244"/>
      <c r="G58" s="325"/>
      <c r="H58" s="326" t="s">
        <v>522</v>
      </c>
      <c r="I58" s="327">
        <v>2118848</v>
      </c>
      <c r="J58" s="328">
        <v>62906</v>
      </c>
      <c r="K58" s="329">
        <v>48</v>
      </c>
      <c r="L58" s="330">
        <v>37720</v>
      </c>
      <c r="M58" s="331">
        <v>7.1</v>
      </c>
      <c r="N58" s="332">
        <v>40.9</v>
      </c>
    </row>
    <row r="59" spans="1:14" x14ac:dyDescent="0.15">
      <c r="A59" s="248"/>
      <c r="B59" s="244"/>
      <c r="C59" s="244"/>
      <c r="D59" s="244"/>
      <c r="E59" s="244"/>
      <c r="F59" s="244"/>
      <c r="G59" s="310" t="s">
        <v>526</v>
      </c>
      <c r="H59" s="311"/>
      <c r="I59" s="319">
        <v>7979801</v>
      </c>
      <c r="J59" s="320">
        <v>241812</v>
      </c>
      <c r="K59" s="321">
        <v>19.2</v>
      </c>
      <c r="L59" s="322">
        <v>106614</v>
      </c>
      <c r="M59" s="323">
        <v>17.2</v>
      </c>
      <c r="N59" s="324">
        <v>2</v>
      </c>
    </row>
    <row r="60" spans="1:14" x14ac:dyDescent="0.15">
      <c r="A60" s="248"/>
      <c r="B60" s="244"/>
      <c r="C60" s="244"/>
      <c r="D60" s="244"/>
      <c r="E60" s="244"/>
      <c r="F60" s="244"/>
      <c r="G60" s="325"/>
      <c r="H60" s="326" t="s">
        <v>522</v>
      </c>
      <c r="I60" s="333">
        <v>3014387</v>
      </c>
      <c r="J60" s="328">
        <v>91345</v>
      </c>
      <c r="K60" s="329">
        <v>45.2</v>
      </c>
      <c r="L60" s="330">
        <v>45545</v>
      </c>
      <c r="M60" s="331">
        <v>20.7</v>
      </c>
      <c r="N60" s="332">
        <v>24.5</v>
      </c>
    </row>
    <row r="61" spans="1:14" x14ac:dyDescent="0.15">
      <c r="A61" s="248"/>
      <c r="B61" s="244"/>
      <c r="C61" s="244"/>
      <c r="D61" s="244"/>
      <c r="E61" s="244"/>
      <c r="F61" s="244"/>
      <c r="G61" s="310" t="s">
        <v>527</v>
      </c>
      <c r="H61" s="334"/>
      <c r="I61" s="335">
        <v>5861038</v>
      </c>
      <c r="J61" s="336">
        <v>172998</v>
      </c>
      <c r="K61" s="337">
        <v>9.9</v>
      </c>
      <c r="L61" s="338">
        <v>83831</v>
      </c>
      <c r="M61" s="339">
        <v>7.7</v>
      </c>
      <c r="N61" s="324">
        <v>2.2000000000000002</v>
      </c>
    </row>
    <row r="62" spans="1:14" x14ac:dyDescent="0.15">
      <c r="A62" s="248"/>
      <c r="B62" s="244"/>
      <c r="C62" s="244"/>
      <c r="D62" s="244"/>
      <c r="E62" s="244"/>
      <c r="F62" s="244"/>
      <c r="G62" s="325"/>
      <c r="H62" s="326" t="s">
        <v>522</v>
      </c>
      <c r="I62" s="327">
        <v>2296201</v>
      </c>
      <c r="J62" s="328">
        <v>67614</v>
      </c>
      <c r="K62" s="329">
        <v>7.5</v>
      </c>
      <c r="L62" s="330">
        <v>38356</v>
      </c>
      <c r="M62" s="331">
        <v>2.6</v>
      </c>
      <c r="N62" s="332">
        <v>4.9000000000000004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529</v>
      </c>
      <c r="G46" s="8" t="s">
        <v>530</v>
      </c>
      <c r="H46" s="8" t="s">
        <v>531</v>
      </c>
      <c r="I46" s="8" t="s">
        <v>532</v>
      </c>
      <c r="J46" s="9" t="s">
        <v>533</v>
      </c>
    </row>
    <row r="47" spans="2:10" ht="57.75" customHeight="1" x14ac:dyDescent="0.15">
      <c r="B47" s="10"/>
      <c r="C47" s="1139" t="s">
        <v>3</v>
      </c>
      <c r="D47" s="1139"/>
      <c r="E47" s="1140"/>
      <c r="F47" s="11">
        <v>5.28</v>
      </c>
      <c r="G47" s="12">
        <v>5.36</v>
      </c>
      <c r="H47" s="12">
        <v>6.53</v>
      </c>
      <c r="I47" s="12">
        <v>7.54</v>
      </c>
      <c r="J47" s="13">
        <v>13.58</v>
      </c>
    </row>
    <row r="48" spans="2:10" ht="57.75" customHeight="1" x14ac:dyDescent="0.15">
      <c r="B48" s="14"/>
      <c r="C48" s="1141" t="s">
        <v>4</v>
      </c>
      <c r="D48" s="1141"/>
      <c r="E48" s="1142"/>
      <c r="F48" s="15">
        <v>1.74</v>
      </c>
      <c r="G48" s="16">
        <v>2.08</v>
      </c>
      <c r="H48" s="16">
        <v>1.8</v>
      </c>
      <c r="I48" s="16">
        <v>2.0299999999999998</v>
      </c>
      <c r="J48" s="17">
        <v>2.12</v>
      </c>
    </row>
    <row r="49" spans="2:10" ht="57.75" customHeight="1" thickBot="1" x14ac:dyDescent="0.2">
      <c r="B49" s="18"/>
      <c r="C49" s="1143" t="s">
        <v>5</v>
      </c>
      <c r="D49" s="1143"/>
      <c r="E49" s="1144"/>
      <c r="F49" s="19">
        <v>3.01</v>
      </c>
      <c r="G49" s="20">
        <v>5.88</v>
      </c>
      <c r="H49" s="20">
        <v>1.19</v>
      </c>
      <c r="I49" s="20">
        <v>5.22</v>
      </c>
      <c r="J49" s="21">
        <v>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529</v>
      </c>
      <c r="G33" s="29" t="s">
        <v>530</v>
      </c>
      <c r="H33" s="29" t="s">
        <v>531</v>
      </c>
      <c r="I33" s="29" t="s">
        <v>532</v>
      </c>
      <c r="J33" s="30" t="s">
        <v>533</v>
      </c>
      <c r="K33" s="22"/>
      <c r="L33" s="22"/>
      <c r="M33" s="22"/>
      <c r="N33" s="22"/>
      <c r="O33" s="22"/>
      <c r="P33" s="22"/>
    </row>
    <row r="34" spans="1:16" ht="39" customHeight="1" x14ac:dyDescent="0.15">
      <c r="A34" s="22"/>
      <c r="B34" s="31"/>
      <c r="C34" s="1151" t="s">
        <v>534</v>
      </c>
      <c r="D34" s="1151"/>
      <c r="E34" s="1152"/>
      <c r="F34" s="32">
        <v>2.0299999999999998</v>
      </c>
      <c r="G34" s="33">
        <v>2.4700000000000002</v>
      </c>
      <c r="H34" s="33">
        <v>2.67</v>
      </c>
      <c r="I34" s="33">
        <v>2.65</v>
      </c>
      <c r="J34" s="34">
        <v>2.95</v>
      </c>
      <c r="K34" s="22"/>
      <c r="L34" s="22"/>
      <c r="M34" s="22"/>
      <c r="N34" s="22"/>
      <c r="O34" s="22"/>
      <c r="P34" s="22"/>
    </row>
    <row r="35" spans="1:16" ht="39" customHeight="1" x14ac:dyDescent="0.15">
      <c r="A35" s="22"/>
      <c r="B35" s="35"/>
      <c r="C35" s="1145" t="s">
        <v>535</v>
      </c>
      <c r="D35" s="1146"/>
      <c r="E35" s="1147"/>
      <c r="F35" s="36">
        <v>1.73</v>
      </c>
      <c r="G35" s="37">
        <v>2.06</v>
      </c>
      <c r="H35" s="37">
        <v>1.79</v>
      </c>
      <c r="I35" s="37">
        <v>2.02</v>
      </c>
      <c r="J35" s="38">
        <v>2.11</v>
      </c>
      <c r="K35" s="22"/>
      <c r="L35" s="22"/>
      <c r="M35" s="22"/>
      <c r="N35" s="22"/>
      <c r="O35" s="22"/>
      <c r="P35" s="22"/>
    </row>
    <row r="36" spans="1:16" ht="39" customHeight="1" x14ac:dyDescent="0.15">
      <c r="A36" s="22"/>
      <c r="B36" s="35"/>
      <c r="C36" s="1145" t="s">
        <v>536</v>
      </c>
      <c r="D36" s="1146"/>
      <c r="E36" s="1147"/>
      <c r="F36" s="36">
        <v>0.03</v>
      </c>
      <c r="G36" s="37">
        <v>0.6</v>
      </c>
      <c r="H36" s="37">
        <v>1.08</v>
      </c>
      <c r="I36" s="37">
        <v>0.76</v>
      </c>
      <c r="J36" s="38">
        <v>1.02</v>
      </c>
      <c r="K36" s="22"/>
      <c r="L36" s="22"/>
      <c r="M36" s="22"/>
      <c r="N36" s="22"/>
      <c r="O36" s="22"/>
      <c r="P36" s="22"/>
    </row>
    <row r="37" spans="1:16" ht="39" customHeight="1" x14ac:dyDescent="0.15">
      <c r="A37" s="22"/>
      <c r="B37" s="35"/>
      <c r="C37" s="1145" t="s">
        <v>537</v>
      </c>
      <c r="D37" s="1146"/>
      <c r="E37" s="1147"/>
      <c r="F37" s="36">
        <v>0.11</v>
      </c>
      <c r="G37" s="37">
        <v>0.38</v>
      </c>
      <c r="H37" s="37">
        <v>0.35</v>
      </c>
      <c r="I37" s="37">
        <v>0.42</v>
      </c>
      <c r="J37" s="38">
        <v>0.17</v>
      </c>
      <c r="K37" s="22"/>
      <c r="L37" s="22"/>
      <c r="M37" s="22"/>
      <c r="N37" s="22"/>
      <c r="O37" s="22"/>
      <c r="P37" s="22"/>
    </row>
    <row r="38" spans="1:16" ht="39" customHeight="1" x14ac:dyDescent="0.15">
      <c r="A38" s="22"/>
      <c r="B38" s="35"/>
      <c r="C38" s="1145" t="s">
        <v>538</v>
      </c>
      <c r="D38" s="1146"/>
      <c r="E38" s="1147"/>
      <c r="F38" s="36">
        <v>0.08</v>
      </c>
      <c r="G38" s="37">
        <v>0.12</v>
      </c>
      <c r="H38" s="37">
        <v>0.14000000000000001</v>
      </c>
      <c r="I38" s="37">
        <v>0.13</v>
      </c>
      <c r="J38" s="38">
        <v>0.03</v>
      </c>
      <c r="K38" s="22"/>
      <c r="L38" s="22"/>
      <c r="M38" s="22"/>
      <c r="N38" s="22"/>
      <c r="O38" s="22"/>
      <c r="P38" s="22"/>
    </row>
    <row r="39" spans="1:16" ht="39" customHeight="1" x14ac:dyDescent="0.15">
      <c r="A39" s="22"/>
      <c r="B39" s="35"/>
      <c r="C39" s="1145" t="s">
        <v>539</v>
      </c>
      <c r="D39" s="1146"/>
      <c r="E39" s="1147"/>
      <c r="F39" s="36">
        <v>0.12</v>
      </c>
      <c r="G39" s="37">
        <v>0.05</v>
      </c>
      <c r="H39" s="37">
        <v>0.01</v>
      </c>
      <c r="I39" s="37" t="s">
        <v>491</v>
      </c>
      <c r="J39" s="38">
        <v>0.02</v>
      </c>
      <c r="K39" s="22"/>
      <c r="L39" s="22"/>
      <c r="M39" s="22"/>
      <c r="N39" s="22"/>
      <c r="O39" s="22"/>
      <c r="P39" s="22"/>
    </row>
    <row r="40" spans="1:16" ht="39" customHeight="1" x14ac:dyDescent="0.15">
      <c r="A40" s="22"/>
      <c r="B40" s="35"/>
      <c r="C40" s="1145" t="s">
        <v>540</v>
      </c>
      <c r="D40" s="1146"/>
      <c r="E40" s="1147"/>
      <c r="F40" s="36">
        <v>0</v>
      </c>
      <c r="G40" s="37">
        <v>0.01</v>
      </c>
      <c r="H40" s="37">
        <v>0.01</v>
      </c>
      <c r="I40" s="37">
        <v>0</v>
      </c>
      <c r="J40" s="38">
        <v>0.01</v>
      </c>
      <c r="K40" s="22"/>
      <c r="L40" s="22"/>
      <c r="M40" s="22"/>
      <c r="N40" s="22"/>
      <c r="O40" s="22"/>
      <c r="P40" s="22"/>
    </row>
    <row r="41" spans="1:16" ht="39" customHeight="1" x14ac:dyDescent="0.15">
      <c r="A41" s="22"/>
      <c r="B41" s="35"/>
      <c r="C41" s="1145" t="s">
        <v>541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542</v>
      </c>
      <c r="D42" s="1146"/>
      <c r="E42" s="1147"/>
      <c r="F42" s="36" t="s">
        <v>491</v>
      </c>
      <c r="G42" s="37" t="s">
        <v>491</v>
      </c>
      <c r="H42" s="37" t="s">
        <v>491</v>
      </c>
      <c r="I42" s="37" t="s">
        <v>491</v>
      </c>
      <c r="J42" s="38" t="s">
        <v>491</v>
      </c>
      <c r="K42" s="22"/>
      <c r="L42" s="22"/>
      <c r="M42" s="22"/>
      <c r="N42" s="22"/>
      <c r="O42" s="22"/>
      <c r="P42" s="22"/>
    </row>
    <row r="43" spans="1:16" ht="39" customHeight="1" thickBot="1" x14ac:dyDescent="0.2">
      <c r="A43" s="22"/>
      <c r="B43" s="40"/>
      <c r="C43" s="1148" t="s">
        <v>543</v>
      </c>
      <c r="D43" s="1149"/>
      <c r="E43" s="1150"/>
      <c r="F43" s="41">
        <v>0.15</v>
      </c>
      <c r="G43" s="42">
        <v>0.12</v>
      </c>
      <c r="H43" s="42">
        <v>0.08</v>
      </c>
      <c r="I43" s="42">
        <v>0.02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529</v>
      </c>
      <c r="L44" s="56" t="s">
        <v>530</v>
      </c>
      <c r="M44" s="56" t="s">
        <v>531</v>
      </c>
      <c r="N44" s="56" t="s">
        <v>532</v>
      </c>
      <c r="O44" s="57" t="s">
        <v>533</v>
      </c>
      <c r="P44" s="48"/>
      <c r="Q44" s="48"/>
      <c r="R44" s="48"/>
      <c r="S44" s="48"/>
      <c r="T44" s="48"/>
      <c r="U44" s="48"/>
    </row>
    <row r="45" spans="1:21" ht="30.75" customHeight="1" x14ac:dyDescent="0.15">
      <c r="A45" s="48"/>
      <c r="B45" s="1161" t="s">
        <v>10</v>
      </c>
      <c r="C45" s="1162"/>
      <c r="D45" s="58"/>
      <c r="E45" s="1167" t="s">
        <v>11</v>
      </c>
      <c r="F45" s="1167"/>
      <c r="G45" s="1167"/>
      <c r="H45" s="1167"/>
      <c r="I45" s="1167"/>
      <c r="J45" s="1168"/>
      <c r="K45" s="59">
        <v>6460</v>
      </c>
      <c r="L45" s="60">
        <v>6193</v>
      </c>
      <c r="M45" s="60">
        <v>6008</v>
      </c>
      <c r="N45" s="60">
        <v>5904</v>
      </c>
      <c r="O45" s="61">
        <v>5654</v>
      </c>
      <c r="P45" s="48"/>
      <c r="Q45" s="48"/>
      <c r="R45" s="48"/>
      <c r="S45" s="48"/>
      <c r="T45" s="48"/>
      <c r="U45" s="48"/>
    </row>
    <row r="46" spans="1:21" ht="30.75" customHeight="1" x14ac:dyDescent="0.15">
      <c r="A46" s="48"/>
      <c r="B46" s="1163"/>
      <c r="C46" s="1164"/>
      <c r="D46" s="62"/>
      <c r="E46" s="1155" t="s">
        <v>12</v>
      </c>
      <c r="F46" s="1155"/>
      <c r="G46" s="1155"/>
      <c r="H46" s="1155"/>
      <c r="I46" s="1155"/>
      <c r="J46" s="1156"/>
      <c r="K46" s="63" t="s">
        <v>491</v>
      </c>
      <c r="L46" s="64" t="s">
        <v>491</v>
      </c>
      <c r="M46" s="64" t="s">
        <v>491</v>
      </c>
      <c r="N46" s="64" t="s">
        <v>491</v>
      </c>
      <c r="O46" s="65" t="s">
        <v>491</v>
      </c>
      <c r="P46" s="48"/>
      <c r="Q46" s="48"/>
      <c r="R46" s="48"/>
      <c r="S46" s="48"/>
      <c r="T46" s="48"/>
      <c r="U46" s="48"/>
    </row>
    <row r="47" spans="1:21" ht="30.75" customHeight="1" x14ac:dyDescent="0.15">
      <c r="A47" s="48"/>
      <c r="B47" s="1163"/>
      <c r="C47" s="1164"/>
      <c r="D47" s="62"/>
      <c r="E47" s="1155" t="s">
        <v>13</v>
      </c>
      <c r="F47" s="1155"/>
      <c r="G47" s="1155"/>
      <c r="H47" s="1155"/>
      <c r="I47" s="1155"/>
      <c r="J47" s="1156"/>
      <c r="K47" s="63" t="s">
        <v>491</v>
      </c>
      <c r="L47" s="64" t="s">
        <v>491</v>
      </c>
      <c r="M47" s="64" t="s">
        <v>491</v>
      </c>
      <c r="N47" s="64" t="s">
        <v>491</v>
      </c>
      <c r="O47" s="65" t="s">
        <v>491</v>
      </c>
      <c r="P47" s="48"/>
      <c r="Q47" s="48"/>
      <c r="R47" s="48"/>
      <c r="S47" s="48"/>
      <c r="T47" s="48"/>
      <c r="U47" s="48"/>
    </row>
    <row r="48" spans="1:21" ht="30.75" customHeight="1" x14ac:dyDescent="0.15">
      <c r="A48" s="48"/>
      <c r="B48" s="1163"/>
      <c r="C48" s="1164"/>
      <c r="D48" s="62"/>
      <c r="E48" s="1155" t="s">
        <v>14</v>
      </c>
      <c r="F48" s="1155"/>
      <c r="G48" s="1155"/>
      <c r="H48" s="1155"/>
      <c r="I48" s="1155"/>
      <c r="J48" s="1156"/>
      <c r="K48" s="63">
        <v>310</v>
      </c>
      <c r="L48" s="64">
        <v>310</v>
      </c>
      <c r="M48" s="64">
        <v>298</v>
      </c>
      <c r="N48" s="64">
        <v>285</v>
      </c>
      <c r="O48" s="65">
        <v>253</v>
      </c>
      <c r="P48" s="48"/>
      <c r="Q48" s="48"/>
      <c r="R48" s="48"/>
      <c r="S48" s="48"/>
      <c r="T48" s="48"/>
      <c r="U48" s="48"/>
    </row>
    <row r="49" spans="1:21" ht="30.75" customHeight="1" x14ac:dyDescent="0.15">
      <c r="A49" s="48"/>
      <c r="B49" s="1163"/>
      <c r="C49" s="1164"/>
      <c r="D49" s="62"/>
      <c r="E49" s="1155" t="s">
        <v>15</v>
      </c>
      <c r="F49" s="1155"/>
      <c r="G49" s="1155"/>
      <c r="H49" s="1155"/>
      <c r="I49" s="1155"/>
      <c r="J49" s="1156"/>
      <c r="K49" s="63">
        <v>106</v>
      </c>
      <c r="L49" s="64">
        <v>105</v>
      </c>
      <c r="M49" s="64">
        <v>104</v>
      </c>
      <c r="N49" s="64">
        <v>100</v>
      </c>
      <c r="O49" s="65">
        <v>105</v>
      </c>
      <c r="P49" s="48"/>
      <c r="Q49" s="48"/>
      <c r="R49" s="48"/>
      <c r="S49" s="48"/>
      <c r="T49" s="48"/>
      <c r="U49" s="48"/>
    </row>
    <row r="50" spans="1:21" ht="30.75" customHeight="1" x14ac:dyDescent="0.15">
      <c r="A50" s="48"/>
      <c r="B50" s="1163"/>
      <c r="C50" s="1164"/>
      <c r="D50" s="62"/>
      <c r="E50" s="1155" t="s">
        <v>16</v>
      </c>
      <c r="F50" s="1155"/>
      <c r="G50" s="1155"/>
      <c r="H50" s="1155"/>
      <c r="I50" s="1155"/>
      <c r="J50" s="1156"/>
      <c r="K50" s="63">
        <v>2</v>
      </c>
      <c r="L50" s="64">
        <v>2</v>
      </c>
      <c r="M50" s="64">
        <v>1</v>
      </c>
      <c r="N50" s="64">
        <v>0</v>
      </c>
      <c r="O50" s="65">
        <v>0</v>
      </c>
      <c r="P50" s="48"/>
      <c r="Q50" s="48"/>
      <c r="R50" s="48"/>
      <c r="S50" s="48"/>
      <c r="T50" s="48"/>
      <c r="U50" s="48"/>
    </row>
    <row r="51" spans="1:21" ht="30.75" customHeight="1" x14ac:dyDescent="0.15">
      <c r="A51" s="48"/>
      <c r="B51" s="1165"/>
      <c r="C51" s="1166"/>
      <c r="D51" s="66"/>
      <c r="E51" s="1155" t="s">
        <v>17</v>
      </c>
      <c r="F51" s="1155"/>
      <c r="G51" s="1155"/>
      <c r="H51" s="1155"/>
      <c r="I51" s="1155"/>
      <c r="J51" s="1156"/>
      <c r="K51" s="63">
        <v>8</v>
      </c>
      <c r="L51" s="64">
        <v>6</v>
      </c>
      <c r="M51" s="64">
        <v>3</v>
      </c>
      <c r="N51" s="64">
        <v>2</v>
      </c>
      <c r="O51" s="65">
        <v>5</v>
      </c>
      <c r="P51" s="48"/>
      <c r="Q51" s="48"/>
      <c r="R51" s="48"/>
      <c r="S51" s="48"/>
      <c r="T51" s="48"/>
      <c r="U51" s="48"/>
    </row>
    <row r="52" spans="1:21" ht="30.75" customHeight="1" x14ac:dyDescent="0.15">
      <c r="A52" s="48"/>
      <c r="B52" s="1153" t="s">
        <v>18</v>
      </c>
      <c r="C52" s="1154"/>
      <c r="D52" s="66"/>
      <c r="E52" s="1155" t="s">
        <v>19</v>
      </c>
      <c r="F52" s="1155"/>
      <c r="G52" s="1155"/>
      <c r="H52" s="1155"/>
      <c r="I52" s="1155"/>
      <c r="J52" s="1156"/>
      <c r="K52" s="63">
        <v>4948</v>
      </c>
      <c r="L52" s="64">
        <v>4800</v>
      </c>
      <c r="M52" s="64">
        <v>4718</v>
      </c>
      <c r="N52" s="64">
        <v>4655</v>
      </c>
      <c r="O52" s="65">
        <v>4570</v>
      </c>
      <c r="P52" s="48"/>
      <c r="Q52" s="48"/>
      <c r="R52" s="48"/>
      <c r="S52" s="48"/>
      <c r="T52" s="48"/>
      <c r="U52" s="48"/>
    </row>
    <row r="53" spans="1:21" ht="30.75" customHeight="1" thickBot="1" x14ac:dyDescent="0.2">
      <c r="A53" s="48"/>
      <c r="B53" s="1157" t="s">
        <v>20</v>
      </c>
      <c r="C53" s="1158"/>
      <c r="D53" s="67"/>
      <c r="E53" s="1159" t="s">
        <v>21</v>
      </c>
      <c r="F53" s="1159"/>
      <c r="G53" s="1159"/>
      <c r="H53" s="1159"/>
      <c r="I53" s="1159"/>
      <c r="J53" s="1160"/>
      <c r="K53" s="68">
        <v>1938</v>
      </c>
      <c r="L53" s="69">
        <v>1816</v>
      </c>
      <c r="M53" s="69">
        <v>1696</v>
      </c>
      <c r="N53" s="69">
        <v>1636</v>
      </c>
      <c r="O53" s="70">
        <v>1447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釜崎 智子</cp:lastModifiedBy>
  <cp:lastPrinted>2016-05-02T05:46:43Z</cp:lastPrinted>
  <dcterms:created xsi:type="dcterms:W3CDTF">2016-02-15T02:18:24Z</dcterms:created>
  <dcterms:modified xsi:type="dcterms:W3CDTF">2016-05-02T05:47:26Z</dcterms:modified>
  <cp:category/>
</cp:coreProperties>
</file>