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12930" windowHeight="71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63" i="11" l="1"/>
  <c r="AP63" i="11"/>
  <c r="AP23" i="11"/>
  <c r="AA23" i="11"/>
  <c r="V23" i="11"/>
  <c r="Q23" i="11"/>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C37" i="9"/>
  <c r="BE36" i="9"/>
  <c r="C36" i="9"/>
  <c r="BE35"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l="1"/>
  <c r="CO34" i="9" l="1"/>
  <c r="CO35" i="9" s="1"/>
  <c r="CO36" i="9" s="1"/>
  <c r="CO37" i="9" s="1"/>
  <c r="BE34" i="9"/>
  <c r="BW34" i="9" s="1"/>
  <c r="BW35" i="9" s="1"/>
  <c r="BW36" i="9" s="1"/>
  <c r="BW37" i="9" s="1"/>
  <c r="BW38" i="9" s="1"/>
  <c r="BW39" i="9" s="1"/>
</calcChain>
</file>

<file path=xl/sharedStrings.xml><?xml version="1.0" encoding="utf-8"?>
<sst xmlns="http://schemas.openxmlformats.org/spreadsheetml/2006/main" count="965" uniqueCount="548">
  <si>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</si>
  <si>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</si>
  <si>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</si>
  <si>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</si>
  <si>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</si>
  <si>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</si>
  <si>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</si>
  <si>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</si>
  <si>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</si>
  <si>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</si>
  <si>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</si>
  <si>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</si>
  <si>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</si>
  <si>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</si>
  <si>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</si>
  <si>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</si>
  <si>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</si>
  <si>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</si>
  <si>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</si>
  <si>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</si>
  <si>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</si>
  <si>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</si>
  <si>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</si>
  <si>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</si>
  <si>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</si>
  <si>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</si>
  <si>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</si>
  <si>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</si>
  <si>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</si>
  <si>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</si>
  <si>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</si>
  <si>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</si>
  <si>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</si>
  <si>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</si>
  <si>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</si>
  <si>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</si>
  <si>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</si>
  <si>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</si>
  <si>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</si>
  <si>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</si>
  <si>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</si>
  <si>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</si>
  <si>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</si>
  <si>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</si>
  <si>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</si>
  <si>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</si>
  <si>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</si>
  <si>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</si>
  <si>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</si>
  <si>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</si>
  <si>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</si>
  <si>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</si>
  <si>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</si>
  <si>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</si>
  <si>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</si>
  <si>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</si>
  <si>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</si>
  <si>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</si>
  <si>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</si>
  <si>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</si>
  <si>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</si>
  <si>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</si>
  <si>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</si>
  <si>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</si>
  <si>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</si>
  <si>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</si>
  <si>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</si>
  <si>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</si>
  <si>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</si>
  <si>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</si>
  <si>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</si>
  <si>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</si>
  <si>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</si>
  <si>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</si>
  <si>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</si>
  <si>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</si>
  <si>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</si>
  <si>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</si>
  <si>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</si>
  <si>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</si>
  <si>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</si>
  <si>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諫早市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</si>
  <si>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</si>
  <si>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</si>
  <si>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</si>
  <si>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</si>
  <si>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</si>
  <si>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</si>
  <si>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</si>
  <si>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</si>
  <si>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</si>
  <si>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</si>
  <si>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</si>
  <si>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</si>
  <si>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</si>
  <si>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</si>
  <si>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</si>
  <si>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</si>
  <si>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</si>
  <si>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</si>
  <si>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</si>
  <si>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</si>
  <si>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</si>
  <si>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</si>
  <si>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</si>
  <si>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</si>
  <si>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</si>
  <si>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</si>
  <si>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</si>
  <si>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</si>
  <si>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</si>
  <si>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</si>
  <si>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</si>
  <si>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</si>
  <si>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</si>
  <si>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</si>
  <si>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</si>
  <si>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</si>
  <si>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</si>
  <si>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</si>
  <si>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</si>
  <si>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</si>
  <si>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</si>
  <si>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</si>
  <si>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</si>
  <si>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</si>
  <si>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</si>
  <si>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</si>
  <si>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</si>
  <si>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</si>
  <si>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</si>
  <si>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</si>
  <si>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</si>
  <si>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</si>
  <si>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</si>
  <si>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</si>
  <si>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</si>
  <si>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</si>
  <si>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</si>
  <si>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</si>
  <si>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</si>
  <si>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</si>
  <si>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</si>
  <si>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</si>
  <si>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</si>
  <si>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</si>
  <si>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</si>
  <si>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</si>
  <si>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</si>
  <si>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</si>
  <si>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</si>
  <si>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</si>
  <si>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</si>
  <si>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</si>
  <si>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</si>
  <si>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</si>
  <si>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</si>
  <si>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</si>
  <si>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</si>
  <si>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</si>
  <si>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</si>
  <si>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</si>
  <si>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</si>
  <si>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</si>
  <si>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</si>
  <si>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</si>
  <si>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</si>
  <si>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</si>
  <si>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</si>
  <si>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</si>
  <si>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</si>
  <si>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</si>
  <si>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</si>
  <si>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</si>
  <si>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</si>
  <si>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</si>
  <si>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</si>
  <si>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</si>
  <si>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</si>
  <si>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</si>
  <si>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</si>
  <si>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</si>
  <si>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</si>
  <si>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</si>
  <si>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</si>
  <si>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</si>
  <si>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</si>
  <si>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</si>
  <si>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</si>
  <si>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</si>
  <si>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</si>
  <si>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</si>
  <si>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</si>
  <si>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</si>
  <si>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長崎県諫早市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</si>
  <si>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</si>
  <si>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</si>
  <si>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</si>
  <si>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</si>
  <si>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</si>
  <si>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</si>
  <si>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</si>
  <si>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</si>
  <si>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</si>
  <si>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</si>
  <si>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</si>
  <si>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</si>
  <si>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</si>
  <si>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</si>
  <si>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</si>
  <si>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</si>
  <si>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</si>
  <si>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</si>
  <si>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</si>
  <si>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</si>
  <si>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</si>
  <si>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</si>
  <si>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</si>
  <si>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</si>
  <si>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</si>
  <si>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</si>
  <si>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</si>
  <si>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</si>
  <si>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</si>
  <si>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</si>
  <si>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</si>
  <si>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</si>
  <si>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</si>
  <si>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</si>
  <si>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</si>
  <si>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</si>
  <si>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</si>
  <si>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</si>
  <si>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</si>
  <si>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</si>
  <si>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</si>
  <si>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</si>
  <si>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</si>
  <si>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</si>
  <si>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</si>
  <si>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</si>
  <si>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</si>
  <si>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</si>
  <si>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</si>
  <si>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</si>
  <si>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</si>
  <si>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</si>
  <si>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</si>
  <si>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</si>
  <si>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</si>
  <si>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</si>
  <si>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</si>
  <si>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</si>
  <si>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</si>
  <si>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</si>
  <si>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</si>
  <si>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</si>
  <si>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</si>
  <si>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</si>
  <si>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</si>
  <si>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</si>
  <si>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</si>
  <si>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</si>
  <si>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</si>
  <si>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</si>
  <si>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</si>
  <si>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</si>
  <si>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</si>
  <si>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</si>
  <si>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</si>
  <si>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</si>
  <si>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</si>
  <si>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</si>
  <si>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</si>
  <si>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</si>
  <si>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</si>
  <si>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</si>
  <si>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</si>
  <si>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</si>
  <si>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</si>
  <si>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</si>
  <si>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</si>
  <si>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</si>
  <si>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</si>
  <si>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</si>
  <si>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</si>
  <si>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</si>
  <si>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</si>
  <si>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</si>
  <si>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</si>
  <si>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</si>
  <si>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</si>
  <si>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</si>
  <si>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</si>
  <si>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</si>
  <si>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</si>
  <si>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</si>
  <si>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</si>
  <si>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</si>
  <si>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</si>
  <si>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</si>
  <si>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</si>
  <si>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</si>
  <si>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</si>
  <si>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</si>
  <si>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</si>
  <si>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</si>
  <si>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</si>
  <si>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</si>
  <si>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</si>
  <si>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</si>
  <si>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</si>
  <si>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</si>
  <si>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</si>
  <si>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</si>
  <si>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</si>
  <si>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</si>
  <si>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</si>
  <si>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</si>
  <si>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</si>
  <si>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</si>
  <si>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</si>
  <si>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</si>
  <si>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</si>
  <si>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</si>
  <si>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</si>
  <si>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</si>
  <si>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</si>
  <si>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</si>
  <si>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</si>
  <si>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</si>
  <si>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</si>
  <si>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</si>
  <si>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</si>
  <si>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</si>
  <si>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</si>
  <si>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</si>
  <si>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</si>
  <si>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</si>
  <si>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</si>
  <si>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</si>
  <si>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</si>
  <si>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</si>
  <si>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長崎県諫早市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</si>
  <si>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</si>
  <si>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</si>
  <si>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</si>
  <si>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</si>
  <si>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</si>
  <si>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</si>
  <si>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</si>
  <si>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</si>
  <si>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</si>
  <si>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</si>
  <si>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</si>
  <si>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</si>
  <si>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</si>
  <si>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</si>
  <si>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</si>
  <si>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</si>
  <si>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</si>
  <si>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</si>
  <si>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</si>
  <si>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</si>
  <si>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</si>
  <si>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</si>
  <si>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</si>
  <si>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</si>
  <si>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</si>
  <si>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</si>
  <si>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</si>
  <si>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</si>
  <si>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</si>
  <si>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</si>
  <si>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</si>
  <si>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</si>
  <si>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</si>
  <si>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</si>
  <si>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</si>
  <si>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</si>
  <si>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</si>
  <si>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</si>
  <si>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</si>
  <si>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</si>
  <si>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</si>
  <si>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</si>
  <si>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</si>
  <si>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</si>
  <si>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</si>
  <si>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</si>
  <si>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</si>
  <si>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</si>
  <si>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</si>
  <si>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</si>
  <si>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</si>
  <si>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</si>
  <si>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</si>
  <si>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</si>
  <si>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</si>
  <si>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</si>
  <si>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</si>
  <si>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</si>
  <si>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</si>
  <si>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</si>
  <si>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</si>
  <si>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</si>
  <si>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</si>
  <si>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</si>
  <si>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</si>
  <si>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</si>
  <si>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</si>
  <si>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</si>
  <si>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</si>
  <si>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</si>
  <si>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</si>
  <si>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</si>
  <si>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</si>
  <si>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</si>
  <si>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</si>
  <si>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</si>
  <si>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</si>
  <si>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</si>
  <si>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</si>
  <si>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</si>
  <si>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</si>
  <si>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</si>
  <si>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</si>
  <si>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</si>
  <si>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</si>
  <si>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</si>
  <si>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</si>
  <si>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</si>
  <si>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</si>
  <si>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</si>
  <si>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</si>
  <si>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</si>
  <si>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</si>
  <si>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</si>
  <si>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</si>
  <si>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</si>
  <si>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</si>
  <si>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</si>
  <si>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</si>
  <si>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</si>
  <si>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</si>
  <si>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</si>
  <si>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</si>
  <si>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</si>
  <si>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</si>
  <si>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</si>
  <si>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</si>
  <si>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</si>
  <si>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</si>
  <si>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</si>
  <si>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</si>
  <si>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</si>
  <si>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</si>
  <si>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</si>
  <si>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</si>
  <si>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</si>
  <si>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</si>
  <si>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</si>
  <si>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</si>
  <si>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</si>
  <si>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</si>
  <si>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</si>
  <si>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</si>
  <si>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</si>
  <si>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</si>
  <si>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</si>
  <si>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</si>
  <si>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</si>
  <si>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</si>
  <si>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</si>
  <si>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</si>
  <si>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</si>
  <si>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</si>
  <si>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</si>
  <si>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</si>
  <si>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</si>
  <si>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</si>
  <si>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</si>
  <si>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</si>
  <si>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</si>
  <si>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</si>
  <si>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</si>
  <si>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</si>
  <si>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</si>
  <si>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</si>
  <si>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</si>
  <si>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</si>
  <si>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</si>
  <si>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</si>
  <si>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</si>
  <si>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</si>
  <si>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</si>
  <si>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</si>
  <si>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</si>
  <si>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</si>
  <si>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</si>
  <si>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</si>
  <si>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</si>
  <si>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</si>
  <si>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</si>
  <si>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</si>
  <si>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</si>
  <si>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</si>
  <si>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</si>
  <si>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</si>
  <si>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</si>
  <si>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</si>
  <si>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</si>
  <si>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</si>
  <si>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</si>
  <si>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</si>
  <si>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</si>
  <si>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</si>
  <si>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</si>
  <si>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</si>
  <si>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</si>
  <si>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</si>
  <si>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下水道事業会計</t>
  </si>
  <si>
    <t>一般会計</t>
  </si>
  <si>
    <t>工業用水道事業会計</t>
  </si>
  <si>
    <t>介護保険事業特別会計</t>
  </si>
  <si>
    <t>墓園事業特別会計</t>
  </si>
  <si>
    <t>国民健康保険事業特別会計</t>
  </si>
  <si>
    <t>後期高齢者医療特別会計</t>
  </si>
  <si>
    <t>その他会計（赤字）</t>
  </si>
  <si>
    <t>その他会計（黒字）</t>
  </si>
  <si>
    <t>県央地域広域市町村圏組合一般会計</t>
    <rPh sb="0" eb="2">
      <t>ケンオウ</t>
    </rPh>
    <rPh sb="2" eb="4">
      <t>チイキ</t>
    </rPh>
    <rPh sb="4" eb="6">
      <t>コウイキ</t>
    </rPh>
    <rPh sb="6" eb="9">
      <t>シチョウソン</t>
    </rPh>
    <rPh sb="9" eb="10">
      <t>ケン</t>
    </rPh>
    <rPh sb="10" eb="12">
      <t>クミアイ</t>
    </rPh>
    <rPh sb="12" eb="14">
      <t>イッパン</t>
    </rPh>
    <rPh sb="14" eb="16">
      <t>カイケイ</t>
    </rPh>
    <phoneticPr fontId="5"/>
  </si>
  <si>
    <t>県央県南広域環境組合一般会計</t>
    <rPh sb="0" eb="2">
      <t>ケンオウ</t>
    </rPh>
    <rPh sb="2" eb="4">
      <t>ケンナン</t>
    </rPh>
    <rPh sb="4" eb="6">
      <t>コウイキ</t>
    </rPh>
    <rPh sb="6" eb="8">
      <t>カンキョウ</t>
    </rPh>
    <rPh sb="8" eb="10">
      <t>クミアイ</t>
    </rPh>
    <rPh sb="10" eb="12">
      <t>イッパン</t>
    </rPh>
    <rPh sb="12" eb="14">
      <t>カイケイ</t>
    </rPh>
    <phoneticPr fontId="5"/>
  </si>
  <si>
    <t>長崎県南部広域水道企業団水道用水供給事業会計</t>
    <rPh sb="0" eb="2">
      <t>ナガサキ</t>
    </rPh>
    <rPh sb="2" eb="5">
      <t>ケンナンブ</t>
    </rPh>
    <rPh sb="5" eb="7">
      <t>コウイキ</t>
    </rPh>
    <rPh sb="7" eb="9">
      <t>スイドウ</t>
    </rPh>
    <rPh sb="9" eb="11">
      <t>キギョウ</t>
    </rPh>
    <rPh sb="11" eb="12">
      <t>ダン</t>
    </rPh>
    <rPh sb="12" eb="14">
      <t>スイドウ</t>
    </rPh>
    <rPh sb="14" eb="16">
      <t>ヨウスイ</t>
    </rPh>
    <rPh sb="16" eb="18">
      <t>キョウキュウ</t>
    </rPh>
    <rPh sb="18" eb="20">
      <t>ジギョウ</t>
    </rPh>
    <rPh sb="20" eb="22">
      <t>カイケイ</t>
    </rPh>
    <phoneticPr fontId="5"/>
  </si>
  <si>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4" eb="16">
      <t>フツウ</t>
    </rPh>
    <rPh sb="16" eb="18">
      <t>カイケイ</t>
    </rPh>
    <phoneticPr fontId="5"/>
  </si>
  <si>
    <t>長崎県後期高齢者医療広域連合後期高齢者医療事業会計</t>
    <rPh sb="0" eb="2">
      <t>ナガサキ</t>
    </rPh>
    <rPh sb="2" eb="3">
      <t>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ジギョウ</t>
    </rPh>
    <rPh sb="23" eb="25">
      <t>カイケイ</t>
    </rPh>
    <phoneticPr fontId="5"/>
  </si>
  <si>
    <t>長崎県市町村総合事務組合一般会計</t>
    <rPh sb="0" eb="2">
      <t>ナガサキ</t>
    </rPh>
    <rPh sb="2" eb="3">
      <t>ケン</t>
    </rPh>
    <rPh sb="3" eb="6">
      <t>シチョウソン</t>
    </rPh>
    <rPh sb="6" eb="8">
      <t>ソウゴウ</t>
    </rPh>
    <rPh sb="8" eb="10">
      <t>ジム</t>
    </rPh>
    <rPh sb="10" eb="12">
      <t>クミアイ</t>
    </rPh>
    <rPh sb="12" eb="14">
      <t>イッパン</t>
    </rPh>
    <rPh sb="14" eb="16">
      <t>カイケイ</t>
    </rPh>
    <phoneticPr fontId="5"/>
  </si>
  <si>
    <t>諫早市施設管理公社</t>
    <rPh sb="0" eb="3">
      <t>イサハヤシ</t>
    </rPh>
    <rPh sb="3" eb="5">
      <t>シセツ</t>
    </rPh>
    <rPh sb="5" eb="7">
      <t>カンリ</t>
    </rPh>
    <rPh sb="7" eb="9">
      <t>コウシャ</t>
    </rPh>
    <phoneticPr fontId="5"/>
  </si>
  <si>
    <t>株式会社県央企画</t>
    <rPh sb="0" eb="2">
      <t>カブシキ</t>
    </rPh>
    <rPh sb="2" eb="4">
      <t>カイシャ</t>
    </rPh>
    <rPh sb="4" eb="6">
      <t>ケンオウ</t>
    </rPh>
    <rPh sb="6" eb="8">
      <t>キカク</t>
    </rPh>
    <phoneticPr fontId="5"/>
  </si>
  <si>
    <t>○</t>
  </si>
  <si>
    <t>諫早市土地開発公社</t>
    <rPh sb="0" eb="3">
      <t>イサハヤシ</t>
    </rPh>
    <rPh sb="3" eb="5">
      <t>トチ</t>
    </rPh>
    <rPh sb="5" eb="7">
      <t>カイハツ</t>
    </rPh>
    <rPh sb="7" eb="9">
      <t>コウシャ</t>
    </rPh>
    <phoneticPr fontId="5"/>
  </si>
  <si>
    <t>諫早市小長井振興公社</t>
    <rPh sb="0" eb="3">
      <t>イサハヤシ</t>
    </rPh>
    <rPh sb="3" eb="6">
      <t>コナガイ</t>
    </rPh>
    <rPh sb="6" eb="8">
      <t>シンコウ</t>
    </rPh>
    <rPh sb="8" eb="10">
      <t>コウシャ</t>
    </rPh>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</si>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</sst>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97" xfId="30"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48283</c:v>
                </c:pt>
                <c:pt idx="1">
                  <c:v>57714</c:v>
                </c:pt>
                <c:pt idx="2">
                  <c:v>76218</c:v>
                </c:pt>
                <c:pt idx="3">
                  <c:v>63191</c:v>
                </c:pt>
                <c:pt idx="4">
                  <c:v>49560</c:v>
                </c:pt>
              </c:numCache>
            </c:numRef>
          </c:val>
          <c:smooth val="0"/>
        </c:ser>
        <c:dLbls>
          <c:showLegendKey val="0"/>
          <c:showVal val="0"/>
          <c:showCatName val="0"/>
          <c:showSerName val="0"/>
          <c:showPercent val="0"/>
          <c:showBubbleSize val="0"/>
        </c:dLbls>
        <c:marker val="1"/>
        <c:smooth val="0"/>
        <c:axId val="244636296"/>
        <c:axId val="292952736"/>
      </c:lineChart>
      <c:catAx>
        <c:axId val="244636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952736"/>
        <c:crosses val="autoZero"/>
        <c:auto val="1"/>
        <c:lblAlgn val="ctr"/>
        <c:lblOffset val="100"/>
        <c:tickLblSkip val="1"/>
        <c:tickMarkSkip val="1"/>
        <c:noMultiLvlLbl val="0"/>
      </c:catAx>
      <c:valAx>
        <c:axId val="2929527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636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2.84</c:v>
                </c:pt>
                <c:pt idx="1">
                  <c:v>2.73</c:v>
                </c:pt>
                <c:pt idx="2">
                  <c:v>2.5</c:v>
                </c:pt>
                <c:pt idx="3">
                  <c:v>2.36</c:v>
                </c:pt>
                <c:pt idx="4">
                  <c:v>2.35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10.74</c:v>
                </c:pt>
                <c:pt idx="1">
                  <c:v>10.73</c:v>
                </c:pt>
                <c:pt idx="2">
                  <c:v>6.01</c:v>
                </c:pt>
                <c:pt idx="3">
                  <c:v>5.89</c:v>
                </c:pt>
                <c:pt idx="4">
                  <c:v>5.95</c:v>
                </c:pt>
              </c:numCache>
            </c:numRef>
          </c:val>
        </c:ser>
        <c:dLbls>
          <c:showLegendKey val="0"/>
          <c:showVal val="0"/>
          <c:showCatName val="0"/>
          <c:showSerName val="0"/>
          <c:showPercent val="0"/>
          <c:showBubbleSize val="0"/>
        </c:dLbls>
        <c:gapWidth val="250"/>
        <c:overlap val="100"/>
        <c:axId val="292950560"/>
        <c:axId val="291445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2.58</c:v>
                </c:pt>
                <c:pt idx="1">
                  <c:v>0.82</c:v>
                </c:pt>
                <c:pt idx="2">
                  <c:v>1.08</c:v>
                </c:pt>
                <c:pt idx="3">
                  <c:v>0.18</c:v>
                </c:pt>
                <c:pt idx="4">
                  <c:v>0.31</c:v>
                </c:pt>
              </c:numCache>
            </c:numRef>
          </c:val>
          <c:smooth val="0"/>
        </c:ser>
        <c:dLbls>
          <c:showLegendKey val="0"/>
          <c:showVal val="0"/>
          <c:showCatName val="0"/>
          <c:showSerName val="0"/>
          <c:showPercent val="0"/>
          <c:showBubbleSize val="0"/>
        </c:dLbls>
        <c:marker val="1"/>
        <c:smooth val="0"/>
        <c:axId val="292950560"/>
        <c:axId val="291445192"/>
      </c:lineChart>
      <c:catAx>
        <c:axId val="29295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1445192"/>
        <c:crosses val="autoZero"/>
        <c:auto val="1"/>
        <c:lblAlgn val="ctr"/>
        <c:lblOffset val="100"/>
        <c:tickLblSkip val="1"/>
        <c:tickMarkSkip val="1"/>
        <c:noMultiLvlLbl val="0"/>
      </c:catAx>
      <c:valAx>
        <c:axId val="291445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95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2.86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0.06</c:v>
                </c:pt>
                <c:pt idx="4">
                  <c:v>#N/A</c:v>
                </c:pt>
                <c:pt idx="5">
                  <c:v>7.0000000000000007E-2</c:v>
                </c:pt>
                <c:pt idx="6">
                  <c:v>#N/A</c:v>
                </c:pt>
                <c:pt idx="7">
                  <c:v>7.0000000000000007E-2</c:v>
                </c:pt>
                <c:pt idx="8">
                  <c:v>#N/A</c:v>
                </c:pt>
                <c:pt idx="9">
                  <c:v>0.08</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2.4700000000000002</c:v>
                </c:pt>
                <c:pt idx="2">
                  <c:v>#N/A</c:v>
                </c:pt>
                <c:pt idx="3">
                  <c:v>1.75</c:v>
                </c:pt>
                <c:pt idx="4">
                  <c:v>#N/A</c:v>
                </c:pt>
                <c:pt idx="5">
                  <c:v>0.19</c:v>
                </c:pt>
                <c:pt idx="6">
                  <c:v>#N/A</c:v>
                </c:pt>
                <c:pt idx="7">
                  <c:v>0.04</c:v>
                </c:pt>
                <c:pt idx="8">
                  <c:v>#N/A</c:v>
                </c:pt>
                <c:pt idx="9">
                  <c:v>0.19</c:v>
                </c:pt>
              </c:numCache>
            </c:numRef>
          </c:val>
        </c:ser>
        <c:ser>
          <c:idx val="4"/>
          <c:order val="4"/>
          <c:tx>
            <c:strRef>
              <c:f>データシート!$A$31</c:f>
              <c:strCache>
                <c:ptCount val="1"/>
                <c:pt idx="0">
                  <c:v>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0.19</c:v>
                </c:pt>
                <c:pt idx="2">
                  <c:v>#N/A</c:v>
                </c:pt>
                <c:pt idx="3">
                  <c:v>0.24</c:v>
                </c:pt>
                <c:pt idx="4">
                  <c:v>#N/A</c:v>
                </c:pt>
                <c:pt idx="5">
                  <c:v>0.27</c:v>
                </c:pt>
                <c:pt idx="6">
                  <c:v>#N/A</c:v>
                </c:pt>
                <c:pt idx="7">
                  <c:v>0.3</c:v>
                </c:pt>
                <c:pt idx="8">
                  <c:v>#N/A</c:v>
                </c:pt>
                <c:pt idx="9">
                  <c:v>0.36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0.25</c:v>
                </c:pt>
                <c:pt idx="2">
                  <c:v>#N/A</c:v>
                </c:pt>
                <c:pt idx="3">
                  <c:v>0.14000000000000001</c:v>
                </c:pt>
                <c:pt idx="4">
                  <c:v>#N/A</c:v>
                </c:pt>
                <c:pt idx="5">
                  <c:v>0.41</c:v>
                </c:pt>
                <c:pt idx="6">
                  <c:v>#N/A</c:v>
                </c:pt>
                <c:pt idx="7">
                  <c:v>0.24</c:v>
                </c:pt>
                <c:pt idx="8">
                  <c:v>#N/A</c:v>
                </c:pt>
                <c:pt idx="9">
                  <c:v>0.53</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1.63</c:v>
                </c:pt>
                <c:pt idx="2">
                  <c:v>#N/A</c:v>
                </c:pt>
                <c:pt idx="3">
                  <c:v>1.69</c:v>
                </c:pt>
                <c:pt idx="4">
                  <c:v>#N/A</c:v>
                </c:pt>
                <c:pt idx="5">
                  <c:v>1.64</c:v>
                </c:pt>
                <c:pt idx="6">
                  <c:v>#N/A</c:v>
                </c:pt>
                <c:pt idx="7">
                  <c:v>1.63</c:v>
                </c:pt>
                <c:pt idx="8">
                  <c:v>#N/A</c:v>
                </c:pt>
                <c:pt idx="9">
                  <c:v>1.72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2.63</c:v>
                </c:pt>
                <c:pt idx="2">
                  <c:v>#N/A</c:v>
                </c:pt>
                <c:pt idx="3">
                  <c:v>2.48</c:v>
                </c:pt>
                <c:pt idx="4">
                  <c:v>#N/A</c:v>
                </c:pt>
                <c:pt idx="5">
                  <c:v>2.2200000000000002</c:v>
                </c:pt>
                <c:pt idx="6">
                  <c:v>#N/A</c:v>
                </c:pt>
                <c:pt idx="7">
                  <c:v>2.0499999999999998</c:v>
                </c:pt>
                <c:pt idx="8">
                  <c:v>#N/A</c:v>
                </c:pt>
                <c:pt idx="9">
                  <c:v>1.99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2.58</c:v>
                </c:pt>
                <c:pt idx="4">
                  <c:v>#N/A</c:v>
                </c:pt>
                <c:pt idx="5">
                  <c:v>2.65</c:v>
                </c:pt>
                <c:pt idx="6">
                  <c:v>#N/A</c:v>
                </c:pt>
                <c:pt idx="7">
                  <c:v>3.87</c:v>
                </c:pt>
                <c:pt idx="8">
                  <c:v>#N/A</c:v>
                </c:pt>
                <c:pt idx="9">
                  <c:v>3.99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5.16</c:v>
                </c:pt>
                <c:pt idx="2">
                  <c:v>#N/A</c:v>
                </c:pt>
                <c:pt idx="3">
                  <c:v>6.56</c:v>
                </c:pt>
                <c:pt idx="4">
                  <c:v>#N/A</c:v>
                </c:pt>
                <c:pt idx="5">
                  <c:v>7.92</c:v>
                </c:pt>
                <c:pt idx="6">
                  <c:v>#N/A</c:v>
                </c:pt>
                <c:pt idx="7">
                  <c:v>8.6199999999999992</c:v>
                </c:pt>
                <c:pt idx="8">
                  <c:v>#N/A</c:v>
                </c:pt>
                <c:pt idx="9">
                  <c:v>9.16</c:v>
                </c:pt>
              </c:numCache>
            </c:numRef>
          </c:val>
        </c:ser>
        <c:dLbls>
          <c:showLegendKey val="0"/>
          <c:showVal val="0"/>
          <c:showCatName val="0"/>
          <c:showSerName val="0"/>
          <c:showPercent val="0"/>
          <c:showBubbleSize val="0"/>
        </c:dLbls>
        <c:gapWidth val="150"/>
        <c:overlap val="100"/>
        <c:axId val="289717840"/>
        <c:axId val="293853760"/>
      </c:barChart>
      <c:catAx>
        <c:axId val="28971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853760"/>
        <c:crosses val="autoZero"/>
        <c:auto val="1"/>
        <c:lblAlgn val="ctr"/>
        <c:lblOffset val="100"/>
        <c:tickLblSkip val="1"/>
        <c:tickMarkSkip val="1"/>
        <c:noMultiLvlLbl val="0"/>
      </c:catAx>
      <c:valAx>
        <c:axId val="29385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71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9098</c:v>
                </c:pt>
                <c:pt idx="5">
                  <c:v>9197</c:v>
                </c:pt>
                <c:pt idx="8">
                  <c:v>9089</c:v>
                </c:pt>
                <c:pt idx="11">
                  <c:v>9726</c:v>
                </c:pt>
                <c:pt idx="14">
                  <c:v>9700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1</c:v>
                </c:pt>
                <c:pt idx="9">
                  <c:v>14</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58</c:v>
                </c:pt>
                <c:pt idx="3">
                  <c:v>51</c:v>
                </c:pt>
                <c:pt idx="6">
                  <c:v>44</c:v>
                </c:pt>
                <c:pt idx="9">
                  <c:v>40</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680</c:v>
                </c:pt>
                <c:pt idx="3">
                  <c:v>672</c:v>
                </c:pt>
                <c:pt idx="6">
                  <c:v>697</c:v>
                </c:pt>
                <c:pt idx="9">
                  <c:v>674</c:v>
                </c:pt>
                <c:pt idx="12">
                  <c:v>672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1975</c:v>
                </c:pt>
                <c:pt idx="3">
                  <c:v>1850</c:v>
                </c:pt>
                <c:pt idx="6">
                  <c:v>1825</c:v>
                </c:pt>
                <c:pt idx="9">
                  <c:v>1897</c:v>
                </c:pt>
                <c:pt idx="12">
                  <c:v>1855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9546</c:v>
                </c:pt>
                <c:pt idx="3">
                  <c:v>9249</c:v>
                </c:pt>
                <c:pt idx="6">
                  <c:v>8870</c:v>
                </c:pt>
                <c:pt idx="9">
                  <c:v>8880</c:v>
                </c:pt>
                <c:pt idx="12">
                  <c:v>8852</c:v>
                </c:pt>
              </c:numCache>
            </c:numRef>
          </c:val>
        </c:ser>
        <c:dLbls>
          <c:showLegendKey val="0"/>
          <c:showVal val="0"/>
          <c:showCatName val="0"/>
          <c:showSerName val="0"/>
          <c:showPercent val="0"/>
          <c:showBubbleSize val="0"/>
        </c:dLbls>
        <c:gapWidth val="100"/>
        <c:overlap val="100"/>
        <c:axId val="242328256"/>
        <c:axId val="242328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3163</c:v>
                </c:pt>
                <c:pt idx="2">
                  <c:v>#N/A</c:v>
                </c:pt>
                <c:pt idx="3">
                  <c:v>#N/A</c:v>
                </c:pt>
                <c:pt idx="4">
                  <c:v>2626</c:v>
                </c:pt>
                <c:pt idx="5">
                  <c:v>#N/A</c:v>
                </c:pt>
                <c:pt idx="6">
                  <c:v>#N/A</c:v>
                </c:pt>
                <c:pt idx="7">
                  <c:v>2348</c:v>
                </c:pt>
                <c:pt idx="8">
                  <c:v>#N/A</c:v>
                </c:pt>
                <c:pt idx="9">
                  <c:v>#N/A</c:v>
                </c:pt>
                <c:pt idx="10">
                  <c:v>1779</c:v>
                </c:pt>
                <c:pt idx="11">
                  <c:v>#N/A</c:v>
                </c:pt>
                <c:pt idx="12">
                  <c:v>#N/A</c:v>
                </c:pt>
                <c:pt idx="13">
                  <c:v>1715</c:v>
                </c:pt>
                <c:pt idx="14">
                  <c:v>#N/A</c:v>
                </c:pt>
              </c:numCache>
            </c:numRef>
          </c:val>
          <c:smooth val="0"/>
        </c:ser>
        <c:dLbls>
          <c:showLegendKey val="0"/>
          <c:showVal val="0"/>
          <c:showCatName val="0"/>
          <c:showSerName val="0"/>
          <c:showPercent val="0"/>
          <c:showBubbleSize val="0"/>
        </c:dLbls>
        <c:marker val="1"/>
        <c:smooth val="0"/>
        <c:axId val="242328256"/>
        <c:axId val="242328648"/>
      </c:lineChart>
      <c:catAx>
        <c:axId val="2423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328648"/>
        <c:crosses val="autoZero"/>
        <c:auto val="1"/>
        <c:lblAlgn val="ctr"/>
        <c:lblOffset val="100"/>
        <c:tickLblSkip val="1"/>
        <c:tickMarkSkip val="1"/>
        <c:noMultiLvlLbl val="0"/>
      </c:catAx>
      <c:valAx>
        <c:axId val="242328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3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77477</c:v>
                </c:pt>
                <c:pt idx="5">
                  <c:v>76717</c:v>
                </c:pt>
                <c:pt idx="8">
                  <c:v>76399</c:v>
                </c:pt>
                <c:pt idx="11">
                  <c:v>74728</c:v>
                </c:pt>
                <c:pt idx="14">
                  <c:v>70954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13622</c:v>
                </c:pt>
                <c:pt idx="5">
                  <c:v>11851</c:v>
                </c:pt>
                <c:pt idx="8">
                  <c:v>12022</c:v>
                </c:pt>
                <c:pt idx="11">
                  <c:v>10745</c:v>
                </c:pt>
                <c:pt idx="14">
                  <c:v>10834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18830</c:v>
                </c:pt>
                <c:pt idx="5">
                  <c:v>21083</c:v>
                </c:pt>
                <c:pt idx="8">
                  <c:v>18584</c:v>
                </c:pt>
                <c:pt idx="11">
                  <c:v>20146</c:v>
                </c:pt>
                <c:pt idx="14">
                  <c:v>19803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6417</c:v>
                </c:pt>
                <c:pt idx="3">
                  <c:v>6781</c:v>
                </c:pt>
                <c:pt idx="6">
                  <c:v>5372</c:v>
                </c:pt>
                <c:pt idx="9">
                  <c:v>4546</c:v>
                </c:pt>
                <c:pt idx="12">
                  <c:v>4414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9365</c:v>
                </c:pt>
                <c:pt idx="3">
                  <c:v>9344</c:v>
                </c:pt>
                <c:pt idx="6">
                  <c:v>9003</c:v>
                </c:pt>
                <c:pt idx="9">
                  <c:v>8265</c:v>
                </c:pt>
                <c:pt idx="12">
                  <c:v>7759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5870</c:v>
                </c:pt>
                <c:pt idx="3">
                  <c:v>5239</c:v>
                </c:pt>
                <c:pt idx="6">
                  <c:v>4919</c:v>
                </c:pt>
                <c:pt idx="9">
                  <c:v>4567</c:v>
                </c:pt>
                <c:pt idx="12">
                  <c:v>4736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32345</c:v>
                </c:pt>
                <c:pt idx="3">
                  <c:v>27901</c:v>
                </c:pt>
                <c:pt idx="6">
                  <c:v>27155</c:v>
                </c:pt>
                <c:pt idx="9">
                  <c:v>26591</c:v>
                </c:pt>
                <c:pt idx="12">
                  <c:v>25489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250</c:v>
                </c:pt>
                <c:pt idx="3">
                  <c:v>207</c:v>
                </c:pt>
                <c:pt idx="6">
                  <c:v>171</c:v>
                </c:pt>
                <c:pt idx="9">
                  <c:v>136</c:v>
                </c:pt>
                <c:pt idx="12">
                  <c:v>1335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72687</c:v>
                </c:pt>
                <c:pt idx="3">
                  <c:v>71076</c:v>
                </c:pt>
                <c:pt idx="6">
                  <c:v>69159</c:v>
                </c:pt>
                <c:pt idx="9">
                  <c:v>67724</c:v>
                </c:pt>
                <c:pt idx="12">
                  <c:v>64444</c:v>
                </c:pt>
              </c:numCache>
            </c:numRef>
          </c:val>
        </c:ser>
        <c:dLbls>
          <c:showLegendKey val="0"/>
          <c:showVal val="0"/>
          <c:showCatName val="0"/>
          <c:showSerName val="0"/>
          <c:showPercent val="0"/>
          <c:showBubbleSize val="0"/>
        </c:dLbls>
        <c:gapWidth val="100"/>
        <c:overlap val="100"/>
        <c:axId val="294589616"/>
        <c:axId val="294590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17003</c:v>
                </c:pt>
                <c:pt idx="2">
                  <c:v>#N/A</c:v>
                </c:pt>
                <c:pt idx="3">
                  <c:v>#N/A</c:v>
                </c:pt>
                <c:pt idx="4">
                  <c:v>10897</c:v>
                </c:pt>
                <c:pt idx="5">
                  <c:v>#N/A</c:v>
                </c:pt>
                <c:pt idx="6">
                  <c:v>#N/A</c:v>
                </c:pt>
                <c:pt idx="7">
                  <c:v>8774</c:v>
                </c:pt>
                <c:pt idx="8">
                  <c:v>#N/A</c:v>
                </c:pt>
                <c:pt idx="9">
                  <c:v>#N/A</c:v>
                </c:pt>
                <c:pt idx="10">
                  <c:v>6210</c:v>
                </c:pt>
                <c:pt idx="11">
                  <c:v>#N/A</c:v>
                </c:pt>
                <c:pt idx="12">
                  <c:v>#N/A</c:v>
                </c:pt>
                <c:pt idx="13">
                  <c:v>6586</c:v>
                </c:pt>
                <c:pt idx="14">
                  <c:v>#N/A</c:v>
                </c:pt>
              </c:numCache>
            </c:numRef>
          </c:val>
          <c:smooth val="0"/>
        </c:ser>
        <c:dLbls>
          <c:showLegendKey val="0"/>
          <c:showVal val="0"/>
          <c:showCatName val="0"/>
          <c:showSerName val="0"/>
          <c:showPercent val="0"/>
          <c:showBubbleSize val="0"/>
        </c:dLbls>
        <c:marker val="1"/>
        <c:smooth val="0"/>
        <c:axId val="294589616"/>
        <c:axId val="294590008"/>
      </c:lineChart>
      <c:catAx>
        <c:axId val="29458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590008"/>
        <c:crosses val="autoZero"/>
        <c:auto val="1"/>
        <c:lblAlgn val="ctr"/>
        <c:lblOffset val="100"/>
        <c:tickLblSkip val="1"/>
        <c:tickMarkSkip val="1"/>
        <c:noMultiLvlLbl val="0"/>
      </c:catAx>
      <c:valAx>
        <c:axId val="294590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58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長崎県諫早市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140,569
139,853
341.83
65,119,172
64,044,315
862,113
36,626,083
64,443,846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消費税率引き上げに伴う地方消費税交付金の増などによ</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基準財政収入</a:t>
          </a:r>
          <a:r>
            <a:rPr lang="ja-JP" altLang="en-US" sz="1300" b="0" i="0" baseline="0">
              <a:solidFill>
                <a:schemeClr val="dk1"/>
              </a:solidFill>
              <a:effectLst/>
              <a:latin typeface="+mn-lt"/>
              <a:ea typeface="+mn-ea"/>
              <a:cs typeface="+mn-cs"/>
            </a:rPr>
            <a:t>額は増となっているものの、</a:t>
          </a:r>
          <a:r>
            <a:rPr lang="ja-JP" altLang="ja-JP" sz="1300" b="0" i="0" baseline="0">
              <a:solidFill>
                <a:schemeClr val="dk1"/>
              </a:solidFill>
              <a:effectLst/>
              <a:latin typeface="+mn-lt"/>
              <a:ea typeface="+mn-ea"/>
              <a:cs typeface="+mn-cs"/>
            </a:rPr>
            <a:t>合併に伴う財政需要の増加や</a:t>
          </a:r>
          <a:r>
            <a:rPr lang="ja-JP" altLang="en-US" sz="1300" b="0" i="0" baseline="0">
              <a:solidFill>
                <a:schemeClr val="dk1"/>
              </a:solidFill>
              <a:effectLst/>
              <a:latin typeface="+mn-lt"/>
              <a:ea typeface="+mn-ea"/>
              <a:cs typeface="+mn-cs"/>
            </a:rPr>
            <a:t>年々増していく社会保障費の増などにより基準財政需要額も増となっているため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財政力指数は、</a:t>
          </a:r>
          <a:r>
            <a:rPr lang="ja-JP" altLang="ja-JP" sz="1300" b="0" i="0" baseline="0">
              <a:solidFill>
                <a:schemeClr val="dk1"/>
              </a:solidFill>
              <a:effectLst/>
              <a:latin typeface="+mn-lt"/>
              <a:ea typeface="+mn-ea"/>
              <a:cs typeface="+mn-cs"/>
            </a:rPr>
            <a:t>０．５１</a:t>
          </a:r>
          <a:r>
            <a:rPr lang="ja-JP" altLang="en-US" sz="1300" b="0" i="0" baseline="0">
              <a:solidFill>
                <a:schemeClr val="dk1"/>
              </a:solidFill>
              <a:effectLst/>
              <a:latin typeface="+mn-lt"/>
              <a:ea typeface="+mn-ea"/>
              <a:cs typeface="+mn-cs"/>
            </a:rPr>
            <a:t>（前年度同率）</a:t>
          </a:r>
          <a:r>
            <a:rPr lang="ja-JP" altLang="ja-JP" sz="1300" b="0" i="0" baseline="0">
              <a:solidFill>
                <a:schemeClr val="dk1"/>
              </a:solidFill>
              <a:effectLst/>
              <a:latin typeface="+mn-lt"/>
              <a:ea typeface="+mn-ea"/>
              <a:cs typeface="+mn-cs"/>
            </a:rPr>
            <a:t>と類似団体平均と比較して依然下回っている。企業誘致や定住促進などの環境整備を図り、税収の確保に努める。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5" name="直線コネクタ 74"/>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113393</xdr:rowOff>
    </xdr:to>
    <xdr:cxnSp macro="">
      <xdr:nvCxnSpPr>
        <xdr:cNvPr id="78" name="直線コネクタ 77"/>
        <xdr:cNvCxnSpPr/>
      </xdr:nvCxnSpPr>
      <xdr:spPr>
        <a:xfrm>
          <a:off x="1447800" y="76227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34670</xdr:rowOff>
    </xdr:from>
    <xdr:ext cx="762000" cy="259045"/>
    <xdr:sp macro="" textlink="">
      <xdr:nvSpPr>
        <xdr:cNvPr id="89" name="財政力該当値テキスト"/>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普通交付税及び臨時財政対策債</a:t>
          </a:r>
          <a:r>
            <a:rPr lang="ja-JP" altLang="en-US" sz="1300" b="0" i="0" baseline="0">
              <a:solidFill>
                <a:schemeClr val="dk1"/>
              </a:solidFill>
              <a:effectLst/>
              <a:latin typeface="+mn-lt"/>
              <a:ea typeface="+mn-ea"/>
              <a:cs typeface="+mn-cs"/>
            </a:rPr>
            <a:t>の大幅な減等に伴い</a:t>
          </a:r>
          <a:r>
            <a:rPr lang="ja-JP" altLang="ja-JP" sz="1300" b="0" i="0" baseline="0">
              <a:solidFill>
                <a:schemeClr val="dk1"/>
              </a:solidFill>
              <a:effectLst/>
              <a:latin typeface="+mn-lt"/>
              <a:ea typeface="+mn-ea"/>
              <a:cs typeface="+mn-cs"/>
            </a:rPr>
            <a:t>経常一般財源が</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a:t>
          </a:r>
          <a:r>
            <a:rPr lang="ja-JP" altLang="en-US" sz="1300" b="0" i="0" baseline="0">
              <a:solidFill>
                <a:schemeClr val="dk1"/>
              </a:solidFill>
              <a:effectLst/>
              <a:latin typeface="+mn-lt"/>
              <a:ea typeface="+mn-ea"/>
              <a:cs typeface="+mn-cs"/>
            </a:rPr>
            <a:t>り、また、</a:t>
          </a:r>
          <a:r>
            <a:rPr lang="ja-JP" altLang="ja-JP" sz="1300" b="0" i="0" baseline="0">
              <a:solidFill>
                <a:schemeClr val="dk1"/>
              </a:solidFill>
              <a:effectLst/>
              <a:latin typeface="+mn-lt"/>
              <a:ea typeface="+mn-ea"/>
              <a:cs typeface="+mn-cs"/>
            </a:rPr>
            <a:t>国に準じた給与費削減等</a:t>
          </a:r>
          <a:r>
            <a:rPr lang="ja-JP" altLang="en-US" sz="1300" b="0" i="0" baseline="0">
              <a:solidFill>
                <a:schemeClr val="dk1"/>
              </a:solidFill>
              <a:effectLst/>
              <a:latin typeface="+mn-lt"/>
              <a:ea typeface="+mn-ea"/>
              <a:cs typeface="+mn-cs"/>
            </a:rPr>
            <a:t>の終了に伴う</a:t>
          </a:r>
          <a:r>
            <a:rPr lang="ja-JP" altLang="ja-JP" sz="1300" b="0" i="0" baseline="0">
              <a:solidFill>
                <a:schemeClr val="dk1"/>
              </a:solidFill>
              <a:effectLst/>
              <a:latin typeface="+mn-lt"/>
              <a:ea typeface="+mn-ea"/>
              <a:cs typeface="+mn-cs"/>
            </a:rPr>
            <a:t>人件費の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等に伴い経常経費充当一般財源が</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a:t>
          </a:r>
          <a:r>
            <a:rPr lang="ja-JP" altLang="en-US" sz="1300" b="0" i="0" baseline="0">
              <a:solidFill>
                <a:schemeClr val="dk1"/>
              </a:solidFill>
              <a:effectLst/>
              <a:latin typeface="+mn-lt"/>
              <a:ea typeface="+mn-ea"/>
              <a:cs typeface="+mn-cs"/>
            </a:rPr>
            <a:t>った</a:t>
          </a:r>
          <a:r>
            <a:rPr lang="ja-JP" altLang="ja-JP" sz="1300" b="0" i="0" baseline="0">
              <a:solidFill>
                <a:schemeClr val="dk1"/>
              </a:solidFill>
              <a:effectLst/>
              <a:latin typeface="+mn-lt"/>
              <a:ea typeface="+mn-ea"/>
              <a:cs typeface="+mn-cs"/>
            </a:rPr>
            <a:t>結果、経常収支比率は、</a:t>
          </a:r>
          <a:r>
            <a:rPr lang="ja-JP" altLang="en-US" sz="1300" b="0" i="0" baseline="0">
              <a:solidFill>
                <a:schemeClr val="dk1"/>
              </a:solidFill>
              <a:effectLst/>
              <a:latin typeface="+mn-lt"/>
              <a:ea typeface="+mn-ea"/>
              <a:cs typeface="+mn-cs"/>
            </a:rPr>
            <a:t>９０．１</a:t>
          </a:r>
          <a:r>
            <a:rPr lang="ja-JP" altLang="ja-JP" sz="1300" b="0" i="0" baseline="0">
              <a:solidFill>
                <a:schemeClr val="dk1"/>
              </a:solidFill>
              <a:effectLst/>
              <a:latin typeface="+mn-lt"/>
              <a:ea typeface="+mn-ea"/>
              <a:cs typeface="+mn-cs"/>
            </a:rPr>
            <a:t>％（前年度比３．</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）となった。</a:t>
          </a:r>
          <a:endParaRPr lang="ja-JP" altLang="ja-JP" sz="1300">
            <a:effectLst/>
          </a:endParaRPr>
        </a:p>
        <a:p>
          <a:pPr rtl="0"/>
          <a:r>
            <a:rPr lang="ja-JP" altLang="ja-JP" sz="1300" b="0" i="0" baseline="0">
              <a:solidFill>
                <a:schemeClr val="dk1"/>
              </a:solidFill>
              <a:effectLst/>
              <a:latin typeface="+mn-lt"/>
              <a:ea typeface="+mn-ea"/>
              <a:cs typeface="+mn-cs"/>
            </a:rPr>
            <a:t>　今後も扶助費等の増加が見込まれることから、自主財源の確保、</a:t>
          </a:r>
          <a:r>
            <a:rPr lang="ja-JP" altLang="en-US" sz="1300" b="0" i="0" baseline="0">
              <a:solidFill>
                <a:schemeClr val="dk1"/>
              </a:solidFill>
              <a:effectLst/>
              <a:latin typeface="+mn-lt"/>
              <a:ea typeface="+mn-ea"/>
              <a:cs typeface="+mn-cs"/>
            </a:rPr>
            <a:t>職員定員適正化計画に基づく</a:t>
          </a:r>
          <a:r>
            <a:rPr lang="ja-JP" altLang="ja-JP" sz="1300" b="0" i="0" baseline="0">
              <a:solidFill>
                <a:schemeClr val="dk1"/>
              </a:solidFill>
              <a:effectLst/>
              <a:latin typeface="+mn-lt"/>
              <a:ea typeface="+mn-ea"/>
              <a:cs typeface="+mn-cs"/>
            </a:rPr>
            <a:t>定員管理、民間委託の推進などを行い財政構造の健全化を図る。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102616</xdr:rowOff>
    </xdr:from>
    <xdr:to>
      <xdr:col>7</xdr:col>
      <xdr:colOff>152400</xdr:colOff>
      <xdr:row>61</xdr:row>
      <xdr:rowOff>100076</xdr:rowOff>
    </xdr:to>
    <xdr:cxnSp macro="">
      <xdr:nvCxnSpPr>
        <xdr:cNvPr id="130" name="直線コネクタ 129"/>
        <xdr:cNvCxnSpPr/>
      </xdr:nvCxnSpPr>
      <xdr:spPr>
        <a:xfrm>
          <a:off x="4114800" y="1038961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102616</xdr:rowOff>
    </xdr:from>
    <xdr:to>
      <xdr:col>6</xdr:col>
      <xdr:colOff>0</xdr:colOff>
      <xdr:row>61</xdr:row>
      <xdr:rowOff>90424</xdr:rowOff>
    </xdr:to>
    <xdr:cxnSp macro="">
      <xdr:nvCxnSpPr>
        <xdr:cNvPr id="133" name="直線コネクタ 132"/>
        <xdr:cNvCxnSpPr/>
      </xdr:nvCxnSpPr>
      <xdr:spPr>
        <a:xfrm flipV="1">
          <a:off x="3225800" y="1038961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61468</xdr:rowOff>
    </xdr:from>
    <xdr:to>
      <xdr:col>4</xdr:col>
      <xdr:colOff>482600</xdr:colOff>
      <xdr:row>61</xdr:row>
      <xdr:rowOff>90424</xdr:rowOff>
    </xdr:to>
    <xdr:cxnSp macro="">
      <xdr:nvCxnSpPr>
        <xdr:cNvPr id="136" name="直線コネクタ 135"/>
        <xdr:cNvCxnSpPr/>
      </xdr:nvCxnSpPr>
      <xdr:spPr>
        <a:xfrm>
          <a:off x="2336800" y="105199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61</xdr:row>
      <xdr:rowOff>61468</xdr:rowOff>
    </xdr:to>
    <xdr:cxnSp macro="">
      <xdr:nvCxnSpPr>
        <xdr:cNvPr id="139" name="直線コネクタ 138"/>
        <xdr:cNvCxnSpPr/>
      </xdr:nvCxnSpPr>
      <xdr:spPr>
        <a:xfrm>
          <a:off x="1447800" y="104282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49276</xdr:rowOff>
    </xdr:from>
    <xdr:to>
      <xdr:col>7</xdr:col>
      <xdr:colOff>203200</xdr:colOff>
      <xdr:row>61</xdr:row>
      <xdr:rowOff>150876</xdr:rowOff>
    </xdr:to>
    <xdr:sp macro="" textlink="">
      <xdr:nvSpPr>
        <xdr:cNvPr id="149" name="円/楕円 148"/>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65803</xdr:rowOff>
    </xdr:from>
    <xdr:ext cx="762000" cy="259045"/>
    <xdr:sp macro="" textlink="">
      <xdr:nvSpPr>
        <xdr:cNvPr id="150"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51816</xdr:rowOff>
    </xdr:from>
    <xdr:to>
      <xdr:col>6</xdr:col>
      <xdr:colOff>50800</xdr:colOff>
      <xdr:row>60</xdr:row>
      <xdr:rowOff>153416</xdr:rowOff>
    </xdr:to>
    <xdr:sp macro="" textlink="">
      <xdr:nvSpPr>
        <xdr:cNvPr id="151" name="円/楕円 150"/>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163593</xdr:rowOff>
    </xdr:from>
    <xdr:ext cx="736600" cy="259045"/>
    <xdr:sp macro="" textlink="">
      <xdr:nvSpPr>
        <xdr:cNvPr id="152" name="テキスト ボックス 151"/>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3" name="円/楕円 152"/>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4" name="テキスト ボックス 153"/>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10668</xdr:rowOff>
    </xdr:from>
    <xdr:to>
      <xdr:col>3</xdr:col>
      <xdr:colOff>330200</xdr:colOff>
      <xdr:row>61</xdr:row>
      <xdr:rowOff>112268</xdr:rowOff>
    </xdr:to>
    <xdr:sp macro="" textlink="">
      <xdr:nvSpPr>
        <xdr:cNvPr id="155" name="円/楕円 154"/>
        <xdr:cNvSpPr/>
      </xdr:nvSpPr>
      <xdr:spPr>
        <a:xfrm>
          <a:off x="2286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122445</xdr:rowOff>
    </xdr:from>
    <xdr:ext cx="762000" cy="259045"/>
    <xdr:sp macro="" textlink="">
      <xdr:nvSpPr>
        <xdr:cNvPr id="156" name="テキスト ボックス 155"/>
        <xdr:cNvSpPr txBox="1"/>
      </xdr:nvSpPr>
      <xdr:spPr>
        <a:xfrm>
          <a:off x="1955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90424</xdr:rowOff>
    </xdr:from>
    <xdr:to>
      <xdr:col>2</xdr:col>
      <xdr:colOff>127000</xdr:colOff>
      <xdr:row>61</xdr:row>
      <xdr:rowOff>20574</xdr:rowOff>
    </xdr:to>
    <xdr:sp macro="" textlink="">
      <xdr:nvSpPr>
        <xdr:cNvPr id="157" name="円/楕円 156"/>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5351</xdr:rowOff>
    </xdr:from>
    <xdr:ext cx="762000" cy="259045"/>
    <xdr:sp macro="" textlink="">
      <xdr:nvSpPr>
        <xdr:cNvPr id="158" name="テキスト ボックス 157"/>
        <xdr:cNvSpPr txBox="1"/>
      </xdr:nvSpPr>
      <xdr:spPr>
        <a:xfrm>
          <a:off x="1066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類似団体と比較して、人口１人当たりの人件費・物件費等決算額が下回っているのは、人口千人当たり職員数が類似団体と比較して０．７</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人下回っているためであり、今後も</a:t>
          </a:r>
          <a:r>
            <a:rPr lang="ja-JP" altLang="en-US" sz="1300" b="0" i="0" baseline="0">
              <a:solidFill>
                <a:schemeClr val="dk1"/>
              </a:solidFill>
              <a:effectLst/>
              <a:latin typeface="+mn-lt"/>
              <a:ea typeface="+mn-ea"/>
              <a:cs typeface="+mn-cs"/>
            </a:rPr>
            <a:t>職員定員適正化計画に基づく定員管理</a:t>
          </a:r>
          <a:r>
            <a:rPr lang="ja-JP" altLang="ja-JP" sz="1300" b="0" i="0" baseline="0">
              <a:solidFill>
                <a:schemeClr val="dk1"/>
              </a:solidFill>
              <a:effectLst/>
              <a:latin typeface="+mn-lt"/>
              <a:ea typeface="+mn-ea"/>
              <a:cs typeface="+mn-cs"/>
            </a:rPr>
            <a:t>や経費の節減、見直しを着実に推進する。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61649</xdr:rowOff>
    </xdr:from>
    <xdr:to>
      <xdr:col>7</xdr:col>
      <xdr:colOff>152400</xdr:colOff>
      <xdr:row>83</xdr:row>
      <xdr:rowOff>102033</xdr:rowOff>
    </xdr:to>
    <xdr:cxnSp macro="">
      <xdr:nvCxnSpPr>
        <xdr:cNvPr id="195" name="直線コネクタ 194"/>
        <xdr:cNvCxnSpPr/>
      </xdr:nvCxnSpPr>
      <xdr:spPr>
        <a:xfrm>
          <a:off x="4114800" y="14291999"/>
          <a:ext cx="838200" cy="4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61649</xdr:rowOff>
    </xdr:from>
    <xdr:to>
      <xdr:col>6</xdr:col>
      <xdr:colOff>0</xdr:colOff>
      <xdr:row>83</xdr:row>
      <xdr:rowOff>101533</xdr:rowOff>
    </xdr:to>
    <xdr:cxnSp macro="">
      <xdr:nvCxnSpPr>
        <xdr:cNvPr id="198" name="直線コネクタ 197"/>
        <xdr:cNvCxnSpPr/>
      </xdr:nvCxnSpPr>
      <xdr:spPr>
        <a:xfrm flipV="1">
          <a:off x="3225800" y="14291999"/>
          <a:ext cx="889000" cy="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101533</xdr:rowOff>
    </xdr:from>
    <xdr:to>
      <xdr:col>4</xdr:col>
      <xdr:colOff>482600</xdr:colOff>
      <xdr:row>83</xdr:row>
      <xdr:rowOff>156204</xdr:rowOff>
    </xdr:to>
    <xdr:cxnSp macro="">
      <xdr:nvCxnSpPr>
        <xdr:cNvPr id="201" name="直線コネクタ 200"/>
        <xdr:cNvCxnSpPr/>
      </xdr:nvCxnSpPr>
      <xdr:spPr>
        <a:xfrm flipV="1">
          <a:off x="2336800" y="14331883"/>
          <a:ext cx="889000" cy="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109220</xdr:rowOff>
    </xdr:from>
    <xdr:to>
      <xdr:col>3</xdr:col>
      <xdr:colOff>279400</xdr:colOff>
      <xdr:row>83</xdr:row>
      <xdr:rowOff>156204</xdr:rowOff>
    </xdr:to>
    <xdr:cxnSp macro="">
      <xdr:nvCxnSpPr>
        <xdr:cNvPr id="204" name="直線コネクタ 203"/>
        <xdr:cNvCxnSpPr/>
      </xdr:nvCxnSpPr>
      <xdr:spPr>
        <a:xfrm>
          <a:off x="1447800" y="14339570"/>
          <a:ext cx="889000" cy="4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51233</xdr:rowOff>
    </xdr:from>
    <xdr:to>
      <xdr:col>7</xdr:col>
      <xdr:colOff>203200</xdr:colOff>
      <xdr:row>83</xdr:row>
      <xdr:rowOff>152833</xdr:rowOff>
    </xdr:to>
    <xdr:sp macro="" textlink="">
      <xdr:nvSpPr>
        <xdr:cNvPr id="214" name="円/楕円 213"/>
        <xdr:cNvSpPr/>
      </xdr:nvSpPr>
      <xdr:spPr>
        <a:xfrm>
          <a:off x="4902200" y="142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67760</xdr:rowOff>
    </xdr:from>
    <xdr:ext cx="762000" cy="259045"/>
    <xdr:sp macro="" textlink="">
      <xdr:nvSpPr>
        <xdr:cNvPr id="215" name="人件費・物件費等の状況該当値テキスト"/>
        <xdr:cNvSpPr txBox="1"/>
      </xdr:nvSpPr>
      <xdr:spPr>
        <a:xfrm>
          <a:off x="5041900" y="1412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94,183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10849</xdr:rowOff>
    </xdr:from>
    <xdr:to>
      <xdr:col>6</xdr:col>
      <xdr:colOff>50800</xdr:colOff>
      <xdr:row>83</xdr:row>
      <xdr:rowOff>112449</xdr:rowOff>
    </xdr:to>
    <xdr:sp macro="" textlink="">
      <xdr:nvSpPr>
        <xdr:cNvPr id="216" name="円/楕円 215"/>
        <xdr:cNvSpPr/>
      </xdr:nvSpPr>
      <xdr:spPr>
        <a:xfrm>
          <a:off x="4064000" y="142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122626</xdr:rowOff>
    </xdr:from>
    <xdr:ext cx="736600" cy="259045"/>
    <xdr:sp macro="" textlink="">
      <xdr:nvSpPr>
        <xdr:cNvPr id="217" name="テキスト ボックス 216"/>
        <xdr:cNvSpPr txBox="1"/>
      </xdr:nvSpPr>
      <xdr:spPr>
        <a:xfrm>
          <a:off x="3733800" y="1401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50733</xdr:rowOff>
    </xdr:from>
    <xdr:to>
      <xdr:col>4</xdr:col>
      <xdr:colOff>533400</xdr:colOff>
      <xdr:row>83</xdr:row>
      <xdr:rowOff>152333</xdr:rowOff>
    </xdr:to>
    <xdr:sp macro="" textlink="">
      <xdr:nvSpPr>
        <xdr:cNvPr id="218" name="円/楕円 217"/>
        <xdr:cNvSpPr/>
      </xdr:nvSpPr>
      <xdr:spPr>
        <a:xfrm>
          <a:off x="3175000" y="142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162510</xdr:rowOff>
    </xdr:from>
    <xdr:ext cx="762000" cy="259045"/>
    <xdr:sp macro="" textlink="">
      <xdr:nvSpPr>
        <xdr:cNvPr id="219" name="テキスト ボックス 218"/>
        <xdr:cNvSpPr txBox="1"/>
      </xdr:nvSpPr>
      <xdr:spPr>
        <a:xfrm>
          <a:off x="2844800" y="1404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94,154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105404</xdr:rowOff>
    </xdr:from>
    <xdr:to>
      <xdr:col>3</xdr:col>
      <xdr:colOff>330200</xdr:colOff>
      <xdr:row>84</xdr:row>
      <xdr:rowOff>35554</xdr:rowOff>
    </xdr:to>
    <xdr:sp macro="" textlink="">
      <xdr:nvSpPr>
        <xdr:cNvPr id="220" name="円/楕円 219"/>
        <xdr:cNvSpPr/>
      </xdr:nvSpPr>
      <xdr:spPr>
        <a:xfrm>
          <a:off x="2286000" y="143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45731</xdr:rowOff>
    </xdr:from>
    <xdr:ext cx="762000" cy="259045"/>
    <xdr:sp macro="" textlink="">
      <xdr:nvSpPr>
        <xdr:cNvPr id="221" name="テキスト ボックス 220"/>
        <xdr:cNvSpPr txBox="1"/>
      </xdr:nvSpPr>
      <xdr:spPr>
        <a:xfrm>
          <a:off x="1955800" y="1410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97,326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58420</xdr:rowOff>
    </xdr:from>
    <xdr:to>
      <xdr:col>2</xdr:col>
      <xdr:colOff>127000</xdr:colOff>
      <xdr:row>83</xdr:row>
      <xdr:rowOff>160020</xdr:rowOff>
    </xdr:to>
    <xdr:sp macro="" textlink="">
      <xdr:nvSpPr>
        <xdr:cNvPr id="222" name="円/楕円 221"/>
        <xdr:cNvSpPr/>
      </xdr:nvSpPr>
      <xdr:spPr>
        <a:xfrm>
          <a:off x="1397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170197</xdr:rowOff>
    </xdr:from>
    <xdr:ext cx="762000" cy="259045"/>
    <xdr:sp macro="" textlink="">
      <xdr:nvSpPr>
        <xdr:cNvPr id="223" name="テキスト ボックス 222"/>
        <xdr:cNvSpPr txBox="1"/>
      </xdr:nvSpPr>
      <xdr:spPr>
        <a:xfrm>
          <a:off x="1066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職員の採用、退職の変動によるものや、職員構成、経験年数構成の変動及び国が廃止している現給保障についても段階的に縮小していることから、</a:t>
          </a:r>
          <a:r>
            <a:rPr kumimoji="1" lang="ja-JP" altLang="en-US" sz="1300" baseline="0">
              <a:solidFill>
                <a:schemeClr val="dk1"/>
              </a:solidFill>
              <a:effectLst/>
              <a:latin typeface="+mn-lt"/>
              <a:ea typeface="+mn-ea"/>
              <a:cs typeface="+mn-cs"/>
            </a:rPr>
            <a:t>前年度</a:t>
          </a:r>
          <a:r>
            <a:rPr kumimoji="1" lang="ja-JP" altLang="ja-JP" sz="1300" baseline="0">
              <a:solidFill>
                <a:schemeClr val="dk1"/>
              </a:solidFill>
              <a:effectLst/>
              <a:latin typeface="+mn-lt"/>
              <a:ea typeface="+mn-ea"/>
              <a:cs typeface="+mn-cs"/>
            </a:rPr>
            <a:t>より１．２ポイント減少している。</a:t>
          </a:r>
          <a:endParaRPr lang="ja-JP" altLang="ja-JP" sz="130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職員給与については、国の制度の動向に配慮しつつ、引き続き適切な対応を行うとともに、職員の能力・実績を反映できる給与制度のあり方について検討を行っていく。</a:t>
          </a:r>
          <a:endParaRPr lang="ja-JP" altLang="ja-JP" sz="1300">
            <a:effectLst/>
          </a:endParaRPr>
        </a:p>
        <a:p>
          <a:r>
            <a:rPr kumimoji="1" lang="ja-JP" altLang="ja-JP" sz="1300" baseline="0">
              <a:solidFill>
                <a:schemeClr val="dk1"/>
              </a:solidFill>
              <a:effectLst/>
              <a:latin typeface="+mn-lt"/>
              <a:ea typeface="+mn-ea"/>
              <a:cs typeface="+mn-cs"/>
            </a:rPr>
            <a:t>　</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82550</xdr:rowOff>
    </xdr:to>
    <xdr:cxnSp macro="">
      <xdr:nvCxnSpPr>
        <xdr:cNvPr id="257" name="直線コネクタ 256"/>
        <xdr:cNvCxnSpPr/>
      </xdr:nvCxnSpPr>
      <xdr:spPr>
        <a:xfrm flipV="1">
          <a:off x="16179800" y="143878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88</xdr:row>
      <xdr:rowOff>48261</xdr:rowOff>
    </xdr:to>
    <xdr:cxnSp macro="">
      <xdr:nvCxnSpPr>
        <xdr:cNvPr id="260" name="直線コネクタ 259"/>
        <xdr:cNvCxnSpPr/>
      </xdr:nvCxnSpPr>
      <xdr:spPr>
        <a:xfrm flipV="1">
          <a:off x="15290800" y="144843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96520</xdr:rowOff>
    </xdr:to>
    <xdr:cxnSp macro="">
      <xdr:nvCxnSpPr>
        <xdr:cNvPr id="263" name="直線コネクタ 262"/>
        <xdr:cNvCxnSpPr/>
      </xdr:nvCxnSpPr>
      <xdr:spPr>
        <a:xfrm flipV="1">
          <a:off x="14401800" y="151358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88</xdr:row>
      <xdr:rowOff>96520</xdr:rowOff>
    </xdr:to>
    <xdr:cxnSp macro="">
      <xdr:nvCxnSpPr>
        <xdr:cNvPr id="266" name="直線コネクタ 265"/>
        <xdr:cNvCxnSpPr/>
      </xdr:nvCxnSpPr>
      <xdr:spPr>
        <a:xfrm>
          <a:off x="13512800" y="1457282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6" name="円/楕円 275"/>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7"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8" name="円/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9" name="テキスト ボックス 278"/>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0" name="円/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81" name="テキスト ボックス 280"/>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2" name="円/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83" name="テキスト ボックス 282"/>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84" name="円/楕円 283"/>
        <xdr:cNvSpPr/>
      </xdr:nvSpPr>
      <xdr:spPr>
        <a:xfrm>
          <a:off x="13462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85" name="テキスト ボックス 284"/>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職員定員適正化計画の</a:t>
          </a:r>
          <a:r>
            <a:rPr lang="ja-JP" altLang="ja-JP" sz="1300" b="0" i="0" baseline="0">
              <a:solidFill>
                <a:schemeClr val="dk1"/>
              </a:solidFill>
              <a:effectLst/>
              <a:latin typeface="+mn-lt"/>
              <a:ea typeface="+mn-ea"/>
              <a:cs typeface="+mn-cs"/>
            </a:rPr>
            <a:t>実施により類似団体平均、全国平均、長崎県平均をいずれも下回っている。今後も事務事業の見直し、民間移譲等の推進、適材適所の職員配置を行い、職員数の適正化に努める。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33201</xdr:rowOff>
    </xdr:from>
    <xdr:to>
      <xdr:col>24</xdr:col>
      <xdr:colOff>558800</xdr:colOff>
      <xdr:row>61</xdr:row>
      <xdr:rowOff>43543</xdr:rowOff>
    </xdr:to>
    <xdr:cxnSp macro="">
      <xdr:nvCxnSpPr>
        <xdr:cNvPr id="322" name="直線コネクタ 321"/>
        <xdr:cNvCxnSpPr/>
      </xdr:nvCxnSpPr>
      <xdr:spPr>
        <a:xfrm flipV="1">
          <a:off x="16179800" y="1049165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43543</xdr:rowOff>
    </xdr:from>
    <xdr:to>
      <xdr:col>23</xdr:col>
      <xdr:colOff>406400</xdr:colOff>
      <xdr:row>61</xdr:row>
      <xdr:rowOff>67673</xdr:rowOff>
    </xdr:to>
    <xdr:cxnSp macro="">
      <xdr:nvCxnSpPr>
        <xdr:cNvPr id="325" name="直線コネクタ 324"/>
        <xdr:cNvCxnSpPr/>
      </xdr:nvCxnSpPr>
      <xdr:spPr>
        <a:xfrm flipV="1">
          <a:off x="15290800" y="105019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67673</xdr:rowOff>
    </xdr:from>
    <xdr:to>
      <xdr:col>22</xdr:col>
      <xdr:colOff>203200</xdr:colOff>
      <xdr:row>61</xdr:row>
      <xdr:rowOff>136616</xdr:rowOff>
    </xdr:to>
    <xdr:cxnSp macro="">
      <xdr:nvCxnSpPr>
        <xdr:cNvPr id="328" name="直線コネクタ 327"/>
        <xdr:cNvCxnSpPr/>
      </xdr:nvCxnSpPr>
      <xdr:spPr>
        <a:xfrm flipV="1">
          <a:off x="14401800" y="105261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136616</xdr:rowOff>
    </xdr:from>
    <xdr:to>
      <xdr:col>21</xdr:col>
      <xdr:colOff>0</xdr:colOff>
      <xdr:row>62</xdr:row>
      <xdr:rowOff>3084</xdr:rowOff>
    </xdr:to>
    <xdr:cxnSp macro="">
      <xdr:nvCxnSpPr>
        <xdr:cNvPr id="331" name="直線コネクタ 330"/>
        <xdr:cNvCxnSpPr/>
      </xdr:nvCxnSpPr>
      <xdr:spPr>
        <a:xfrm flipV="1">
          <a:off x="13512800" y="1059506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153851</xdr:rowOff>
    </xdr:from>
    <xdr:to>
      <xdr:col>24</xdr:col>
      <xdr:colOff>609600</xdr:colOff>
      <xdr:row>61</xdr:row>
      <xdr:rowOff>84001</xdr:rowOff>
    </xdr:to>
    <xdr:sp macro="" textlink="">
      <xdr:nvSpPr>
        <xdr:cNvPr id="341" name="円/楕円 340"/>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170378</xdr:rowOff>
    </xdr:from>
    <xdr:ext cx="762000" cy="259045"/>
    <xdr:sp macro="" textlink="">
      <xdr:nvSpPr>
        <xdr:cNvPr id="342"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164193</xdr:rowOff>
    </xdr:from>
    <xdr:to>
      <xdr:col>23</xdr:col>
      <xdr:colOff>457200</xdr:colOff>
      <xdr:row>61</xdr:row>
      <xdr:rowOff>94343</xdr:rowOff>
    </xdr:to>
    <xdr:sp macro="" textlink="">
      <xdr:nvSpPr>
        <xdr:cNvPr id="343" name="円/楕円 342"/>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104520</xdr:rowOff>
    </xdr:from>
    <xdr:ext cx="736600" cy="259045"/>
    <xdr:sp macro="" textlink="">
      <xdr:nvSpPr>
        <xdr:cNvPr id="344" name="テキスト ボックス 343"/>
        <xdr:cNvSpPr txBox="1"/>
      </xdr:nvSpPr>
      <xdr:spPr>
        <a:xfrm>
          <a:off x="15798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16873</xdr:rowOff>
    </xdr:from>
    <xdr:to>
      <xdr:col>22</xdr:col>
      <xdr:colOff>254000</xdr:colOff>
      <xdr:row>61</xdr:row>
      <xdr:rowOff>118473</xdr:rowOff>
    </xdr:to>
    <xdr:sp macro="" textlink="">
      <xdr:nvSpPr>
        <xdr:cNvPr id="345" name="円/楕円 344"/>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128650</xdr:rowOff>
    </xdr:from>
    <xdr:ext cx="762000" cy="259045"/>
    <xdr:sp macro="" textlink="">
      <xdr:nvSpPr>
        <xdr:cNvPr id="346" name="テキスト ボックス 345"/>
        <xdr:cNvSpPr txBox="1"/>
      </xdr:nvSpPr>
      <xdr:spPr>
        <a:xfrm>
          <a:off x="14909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85816</xdr:rowOff>
    </xdr:from>
    <xdr:to>
      <xdr:col>21</xdr:col>
      <xdr:colOff>50800</xdr:colOff>
      <xdr:row>62</xdr:row>
      <xdr:rowOff>15966</xdr:rowOff>
    </xdr:to>
    <xdr:sp macro="" textlink="">
      <xdr:nvSpPr>
        <xdr:cNvPr id="347" name="円/楕円 346"/>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26143</xdr:rowOff>
    </xdr:from>
    <xdr:ext cx="762000" cy="259045"/>
    <xdr:sp macro="" textlink="">
      <xdr:nvSpPr>
        <xdr:cNvPr id="348" name="テキスト ボックス 347"/>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123734</xdr:rowOff>
    </xdr:from>
    <xdr:to>
      <xdr:col>19</xdr:col>
      <xdr:colOff>533400</xdr:colOff>
      <xdr:row>62</xdr:row>
      <xdr:rowOff>53884</xdr:rowOff>
    </xdr:to>
    <xdr:sp macro="" textlink="">
      <xdr:nvSpPr>
        <xdr:cNvPr id="349" name="円/楕円 348"/>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64061</xdr:rowOff>
    </xdr:from>
    <xdr:ext cx="762000" cy="259045"/>
    <xdr:sp macro="" textlink="">
      <xdr:nvSpPr>
        <xdr:cNvPr id="350" name="テキスト ボックス 349"/>
        <xdr:cNvSpPr txBox="1"/>
      </xdr:nvSpPr>
      <xdr:spPr>
        <a:xfrm>
          <a:off x="13131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en-US" sz="1150" b="0" i="0" baseline="0">
              <a:solidFill>
                <a:schemeClr val="dk1"/>
              </a:solidFill>
              <a:effectLst/>
              <a:latin typeface="+mn-lt"/>
              <a:ea typeface="+mn-ea"/>
              <a:cs typeface="+mn-cs"/>
            </a:rPr>
            <a:t>実質公債費比率は、</a:t>
          </a:r>
          <a:r>
            <a:rPr lang="ja-JP" altLang="ja-JP" sz="1150" b="0" i="0" baseline="0">
              <a:solidFill>
                <a:schemeClr val="dk1"/>
              </a:solidFill>
              <a:effectLst/>
              <a:latin typeface="+mn-lt"/>
              <a:ea typeface="+mn-ea"/>
              <a:cs typeface="+mn-cs"/>
            </a:rPr>
            <a:t>類似団体平均、全国平均、長崎県平均をいずれも下回っている</a:t>
          </a:r>
          <a:r>
            <a:rPr lang="ja-JP" altLang="en-US" sz="1150" b="0" i="0" baseline="0">
              <a:solidFill>
                <a:schemeClr val="dk1"/>
              </a:solidFill>
              <a:effectLst/>
              <a:latin typeface="+mn-lt"/>
              <a:ea typeface="+mn-ea"/>
              <a:cs typeface="+mn-cs"/>
            </a:rPr>
            <a:t>。</a:t>
          </a:r>
          <a:endParaRPr lang="ja-JP" altLang="ja-JP" sz="115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50" b="0" i="0" baseline="0">
              <a:solidFill>
                <a:schemeClr val="dk1"/>
              </a:solidFill>
              <a:effectLst/>
              <a:latin typeface="+mn-lt"/>
              <a:ea typeface="+mn-ea"/>
              <a:cs typeface="+mn-cs"/>
            </a:rPr>
            <a:t>　算定基礎から外されることとなる平成２３年度と比べて</a:t>
          </a:r>
          <a:r>
            <a:rPr lang="ja-JP" altLang="en-US" sz="1150" b="0" i="0" baseline="0">
              <a:solidFill>
                <a:schemeClr val="dk1"/>
              </a:solidFill>
              <a:effectLst/>
              <a:latin typeface="+mn-lt"/>
              <a:ea typeface="+mn-ea"/>
              <a:cs typeface="+mn-cs"/>
            </a:rPr>
            <a:t>、合併特例事業債や臨時財政対策債の元金償還開始に伴い、控除対象となる基準財政需要算入額が増となり、分母、分子ともに減少したことから、前年度と比べて１．１ポイント減少したものである。</a:t>
          </a:r>
          <a:r>
            <a:rPr lang="ja-JP" altLang="ja-JP" sz="1150" b="0" i="0" baseline="0">
              <a:solidFill>
                <a:schemeClr val="dk1"/>
              </a:solidFill>
              <a:effectLst/>
              <a:latin typeface="+mn-lt"/>
              <a:ea typeface="+mn-ea"/>
              <a:cs typeface="+mn-cs"/>
            </a:rPr>
            <a:t>　</a:t>
          </a:r>
          <a:endParaRPr lang="en-US" altLang="ja-JP" sz="115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50" b="0" i="0" baseline="0">
              <a:solidFill>
                <a:schemeClr val="dk1"/>
              </a:solidFill>
              <a:effectLst/>
              <a:latin typeface="+mn-lt"/>
              <a:ea typeface="+mn-ea"/>
              <a:cs typeface="+mn-cs"/>
            </a:rPr>
            <a:t>　</a:t>
          </a:r>
          <a:r>
            <a:rPr lang="ja-JP" altLang="ja-JP" sz="1150" b="0" i="0" baseline="0">
              <a:solidFill>
                <a:schemeClr val="dk1"/>
              </a:solidFill>
              <a:effectLst/>
              <a:latin typeface="+mn-lt"/>
              <a:ea typeface="+mn-ea"/>
              <a:cs typeface="+mn-cs"/>
            </a:rPr>
            <a:t>今後も交付税算定上有利な起債を有効に活用しつつ、計画的に繰上償還を組み合わせながら、公債費負担の抑制・平準化を図り、引き続き健全財政の維持に努めていく。</a:t>
          </a:r>
          <a:endParaRPr lang="ja-JP" altLang="ja-JP" sz="115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74168</xdr:rowOff>
    </xdr:from>
    <xdr:to>
      <xdr:col>24</xdr:col>
      <xdr:colOff>558800</xdr:colOff>
      <xdr:row>38</xdr:row>
      <xdr:rowOff>127254</xdr:rowOff>
    </xdr:to>
    <xdr:cxnSp macro="">
      <xdr:nvCxnSpPr>
        <xdr:cNvPr id="382" name="直線コネクタ 381"/>
        <xdr:cNvCxnSpPr/>
      </xdr:nvCxnSpPr>
      <xdr:spPr>
        <a:xfrm flipV="1">
          <a:off x="16179800" y="658926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127254</xdr:rowOff>
    </xdr:from>
    <xdr:to>
      <xdr:col>23</xdr:col>
      <xdr:colOff>406400</xdr:colOff>
      <xdr:row>39</xdr:row>
      <xdr:rowOff>33020</xdr:rowOff>
    </xdr:to>
    <xdr:cxnSp macro="">
      <xdr:nvCxnSpPr>
        <xdr:cNvPr id="385" name="直線コネクタ 384"/>
        <xdr:cNvCxnSpPr/>
      </xdr:nvCxnSpPr>
      <xdr:spPr>
        <a:xfrm flipV="1">
          <a:off x="15290800" y="66423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39</xdr:row>
      <xdr:rowOff>134366</xdr:rowOff>
    </xdr:to>
    <xdr:cxnSp macro="">
      <xdr:nvCxnSpPr>
        <xdr:cNvPr id="388" name="直線コネクタ 387"/>
        <xdr:cNvCxnSpPr/>
      </xdr:nvCxnSpPr>
      <xdr:spPr>
        <a:xfrm flipV="1">
          <a:off x="14401800" y="671957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134366</xdr:rowOff>
    </xdr:from>
    <xdr:to>
      <xdr:col>21</xdr:col>
      <xdr:colOff>0</xdr:colOff>
      <xdr:row>40</xdr:row>
      <xdr:rowOff>25654</xdr:rowOff>
    </xdr:to>
    <xdr:cxnSp macro="">
      <xdr:nvCxnSpPr>
        <xdr:cNvPr id="391" name="直線コネクタ 390"/>
        <xdr:cNvCxnSpPr/>
      </xdr:nvCxnSpPr>
      <xdr:spPr>
        <a:xfrm flipV="1">
          <a:off x="13512800" y="68209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5" name="テキスト ボックス 394"/>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23368</xdr:rowOff>
    </xdr:from>
    <xdr:to>
      <xdr:col>24</xdr:col>
      <xdr:colOff>609600</xdr:colOff>
      <xdr:row>38</xdr:row>
      <xdr:rowOff>124968</xdr:rowOff>
    </xdr:to>
    <xdr:sp macro="" textlink="">
      <xdr:nvSpPr>
        <xdr:cNvPr id="401" name="円/楕円 400"/>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39895</xdr:rowOff>
    </xdr:from>
    <xdr:ext cx="762000" cy="259045"/>
    <xdr:sp macro="" textlink="">
      <xdr:nvSpPr>
        <xdr:cNvPr id="402" name="公債費負担の状況該当値テキスト"/>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76454</xdr:rowOff>
    </xdr:from>
    <xdr:to>
      <xdr:col>23</xdr:col>
      <xdr:colOff>457200</xdr:colOff>
      <xdr:row>39</xdr:row>
      <xdr:rowOff>6604</xdr:rowOff>
    </xdr:to>
    <xdr:sp macro="" textlink="">
      <xdr:nvSpPr>
        <xdr:cNvPr id="403" name="円/楕円 402"/>
        <xdr:cNvSpPr/>
      </xdr:nvSpPr>
      <xdr:spPr>
        <a:xfrm>
          <a:off x="16129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404" name="テキスト ボックス 403"/>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153670</xdr:rowOff>
    </xdr:from>
    <xdr:to>
      <xdr:col>22</xdr:col>
      <xdr:colOff>254000</xdr:colOff>
      <xdr:row>39</xdr:row>
      <xdr:rowOff>83820</xdr:rowOff>
    </xdr:to>
    <xdr:sp macro="" textlink="">
      <xdr:nvSpPr>
        <xdr:cNvPr id="405" name="円/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68597</xdr:rowOff>
    </xdr:from>
    <xdr:ext cx="762000" cy="259045"/>
    <xdr:sp macro="" textlink="">
      <xdr:nvSpPr>
        <xdr:cNvPr id="406" name="テキスト ボックス 405"/>
        <xdr:cNvSpPr txBox="1"/>
      </xdr:nvSpPr>
      <xdr:spPr>
        <a:xfrm>
          <a:off x="14909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83566</xdr:rowOff>
    </xdr:from>
    <xdr:to>
      <xdr:col>21</xdr:col>
      <xdr:colOff>50800</xdr:colOff>
      <xdr:row>40</xdr:row>
      <xdr:rowOff>13716</xdr:rowOff>
    </xdr:to>
    <xdr:sp macro="" textlink="">
      <xdr:nvSpPr>
        <xdr:cNvPr id="407" name="円/楕円 406"/>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169943</xdr:rowOff>
    </xdr:from>
    <xdr:ext cx="762000" cy="259045"/>
    <xdr:sp macro="" textlink="">
      <xdr:nvSpPr>
        <xdr:cNvPr id="408" name="テキスト ボックス 407"/>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409" name="円/楕円 408"/>
        <xdr:cNvSpPr/>
      </xdr:nvSpPr>
      <xdr:spPr>
        <a:xfrm>
          <a:off x="13462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410" name="テキスト ボックス 409"/>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将来負担比率としては、</a:t>
          </a:r>
          <a:r>
            <a:rPr lang="ja-JP" altLang="ja-JP" sz="1200" b="0" i="0" baseline="0">
              <a:solidFill>
                <a:schemeClr val="dk1"/>
              </a:solidFill>
              <a:effectLst/>
              <a:latin typeface="+mn-lt"/>
              <a:ea typeface="+mn-ea"/>
              <a:cs typeface="+mn-cs"/>
            </a:rPr>
            <a:t>類似団体平均、全国平均、長崎県平均をいずれも下回っている</a:t>
          </a:r>
          <a:r>
            <a:rPr lang="ja-JP" altLang="en-US" sz="1200" b="0" i="0" baseline="0">
              <a:solidFill>
                <a:schemeClr val="dk1"/>
              </a:solidFill>
              <a:effectLst/>
              <a:latin typeface="+mn-lt"/>
              <a:ea typeface="+mn-ea"/>
              <a:cs typeface="+mn-cs"/>
            </a:rPr>
            <a:t>ものの、前年度と比べると、平成３４年度の新幹線の開業に向けた駅周辺整備の用地取得に伴う将来負担（債務負担行為）の増や普通交付税の大幅な減に伴う標準財政規模の減等により、１．７ポイントの増となったもの。</a:t>
          </a:r>
          <a:endParaRPr lang="ja-JP" altLang="ja-JP" sz="1200">
            <a:effectLst/>
          </a:endParaRPr>
        </a:p>
        <a:p>
          <a:pPr rtl="0"/>
          <a:r>
            <a:rPr lang="ja-JP" altLang="ja-JP" sz="1200" b="0" i="0" baseline="0">
              <a:solidFill>
                <a:schemeClr val="dk1"/>
              </a:solidFill>
              <a:effectLst/>
              <a:latin typeface="+mn-lt"/>
              <a:ea typeface="+mn-ea"/>
              <a:cs typeface="+mn-cs"/>
            </a:rPr>
            <a:t>　今後も市債残高をはじめとする将来負担の抑制</a:t>
          </a:r>
          <a:r>
            <a:rPr lang="ja-JP" altLang="en-US" sz="1200" b="0" i="0" baseline="0">
              <a:solidFill>
                <a:schemeClr val="dk1"/>
              </a:solidFill>
              <a:effectLst/>
              <a:latin typeface="+mn-lt"/>
              <a:ea typeface="+mn-ea"/>
              <a:cs typeface="+mn-cs"/>
            </a:rPr>
            <a:t>（計画的な借入と繰上償還）</a:t>
          </a:r>
          <a:r>
            <a:rPr lang="ja-JP" altLang="ja-JP" sz="1200" b="0" i="0" baseline="0">
              <a:solidFill>
                <a:schemeClr val="dk1"/>
              </a:solidFill>
              <a:effectLst/>
              <a:latin typeface="+mn-lt"/>
              <a:ea typeface="+mn-ea"/>
              <a:cs typeface="+mn-cs"/>
            </a:rPr>
            <a:t>を図り、引き続き健全財政の維持に努めていく。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155524</xdr:rowOff>
    </xdr:from>
    <xdr:to>
      <xdr:col>24</xdr:col>
      <xdr:colOff>558800</xdr:colOff>
      <xdr:row>14</xdr:row>
      <xdr:rowOff>163728</xdr:rowOff>
    </xdr:to>
    <xdr:cxnSp macro="">
      <xdr:nvCxnSpPr>
        <xdr:cNvPr id="442" name="直線コネクタ 441"/>
        <xdr:cNvCxnSpPr/>
      </xdr:nvCxnSpPr>
      <xdr:spPr>
        <a:xfrm>
          <a:off x="16179800" y="2555824"/>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148506</xdr:rowOff>
    </xdr:from>
    <xdr:ext cx="762000" cy="259045"/>
    <xdr:sp macro="" textlink="">
      <xdr:nvSpPr>
        <xdr:cNvPr id="443" name="将来負担の状況平均値テキスト"/>
        <xdr:cNvSpPr txBox="1"/>
      </xdr:nvSpPr>
      <xdr:spPr>
        <a:xfrm>
          <a:off x="17106900" y="2548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155524</xdr:rowOff>
    </xdr:from>
    <xdr:to>
      <xdr:col>23</xdr:col>
      <xdr:colOff>406400</xdr:colOff>
      <xdr:row>15</xdr:row>
      <xdr:rowOff>27991</xdr:rowOff>
    </xdr:to>
    <xdr:cxnSp macro="">
      <xdr:nvCxnSpPr>
        <xdr:cNvPr id="445" name="直線コネクタ 444"/>
        <xdr:cNvCxnSpPr/>
      </xdr:nvCxnSpPr>
      <xdr:spPr>
        <a:xfrm flipV="1">
          <a:off x="15290800" y="2555824"/>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27991</xdr:rowOff>
    </xdr:from>
    <xdr:to>
      <xdr:col>22</xdr:col>
      <xdr:colOff>203200</xdr:colOff>
      <xdr:row>15</xdr:row>
      <xdr:rowOff>64668</xdr:rowOff>
    </xdr:to>
    <xdr:cxnSp macro="">
      <xdr:nvCxnSpPr>
        <xdr:cNvPr id="448" name="直線コネクタ 447"/>
        <xdr:cNvCxnSpPr/>
      </xdr:nvCxnSpPr>
      <xdr:spPr>
        <a:xfrm flipV="1">
          <a:off x="14401800" y="2599741"/>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64668</xdr:rowOff>
    </xdr:from>
    <xdr:to>
      <xdr:col>21</xdr:col>
      <xdr:colOff>0</xdr:colOff>
      <xdr:row>15</xdr:row>
      <xdr:rowOff>168910</xdr:rowOff>
    </xdr:to>
    <xdr:cxnSp macro="">
      <xdr:nvCxnSpPr>
        <xdr:cNvPr id="451" name="直線コネクタ 450"/>
        <xdr:cNvCxnSpPr/>
      </xdr:nvCxnSpPr>
      <xdr:spPr>
        <a:xfrm flipV="1">
          <a:off x="13512800" y="2636418"/>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112928</xdr:rowOff>
    </xdr:from>
    <xdr:to>
      <xdr:col>24</xdr:col>
      <xdr:colOff>609600</xdr:colOff>
      <xdr:row>15</xdr:row>
      <xdr:rowOff>43078</xdr:rowOff>
    </xdr:to>
    <xdr:sp macro="" textlink="">
      <xdr:nvSpPr>
        <xdr:cNvPr id="461" name="円/楕円 460"/>
        <xdr:cNvSpPr/>
      </xdr:nvSpPr>
      <xdr:spPr>
        <a:xfrm>
          <a:off x="169672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34205</xdr:rowOff>
    </xdr:from>
    <xdr:ext cx="762000" cy="259045"/>
    <xdr:sp macro="" textlink="">
      <xdr:nvSpPr>
        <xdr:cNvPr id="462" name="将来負担の状況該当値テキスト"/>
        <xdr:cNvSpPr txBox="1"/>
      </xdr:nvSpPr>
      <xdr:spPr>
        <a:xfrm>
          <a:off x="17106900" y="243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104724</xdr:rowOff>
    </xdr:from>
    <xdr:to>
      <xdr:col>23</xdr:col>
      <xdr:colOff>457200</xdr:colOff>
      <xdr:row>15</xdr:row>
      <xdr:rowOff>34874</xdr:rowOff>
    </xdr:to>
    <xdr:sp macro="" textlink="">
      <xdr:nvSpPr>
        <xdr:cNvPr id="463" name="円/楕円 462"/>
        <xdr:cNvSpPr/>
      </xdr:nvSpPr>
      <xdr:spPr>
        <a:xfrm>
          <a:off x="16129000" y="25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45051</xdr:rowOff>
    </xdr:from>
    <xdr:ext cx="736600" cy="259045"/>
    <xdr:sp macro="" textlink="">
      <xdr:nvSpPr>
        <xdr:cNvPr id="464" name="テキスト ボックス 463"/>
        <xdr:cNvSpPr txBox="1"/>
      </xdr:nvSpPr>
      <xdr:spPr>
        <a:xfrm>
          <a:off x="15798800" y="227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148641</xdr:rowOff>
    </xdr:from>
    <xdr:to>
      <xdr:col>22</xdr:col>
      <xdr:colOff>254000</xdr:colOff>
      <xdr:row>15</xdr:row>
      <xdr:rowOff>78791</xdr:rowOff>
    </xdr:to>
    <xdr:sp macro="" textlink="">
      <xdr:nvSpPr>
        <xdr:cNvPr id="465" name="円/楕円 464"/>
        <xdr:cNvSpPr/>
      </xdr:nvSpPr>
      <xdr:spPr>
        <a:xfrm>
          <a:off x="15240000" y="25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88968</xdr:rowOff>
    </xdr:from>
    <xdr:ext cx="762000" cy="259045"/>
    <xdr:sp macro="" textlink="">
      <xdr:nvSpPr>
        <xdr:cNvPr id="466" name="テキスト ボックス 465"/>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13868</xdr:rowOff>
    </xdr:from>
    <xdr:to>
      <xdr:col>21</xdr:col>
      <xdr:colOff>50800</xdr:colOff>
      <xdr:row>15</xdr:row>
      <xdr:rowOff>115468</xdr:rowOff>
    </xdr:to>
    <xdr:sp macro="" textlink="">
      <xdr:nvSpPr>
        <xdr:cNvPr id="467" name="円/楕円 466"/>
        <xdr:cNvSpPr/>
      </xdr:nvSpPr>
      <xdr:spPr>
        <a:xfrm>
          <a:off x="14351000" y="25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125645</xdr:rowOff>
    </xdr:from>
    <xdr:ext cx="762000" cy="259045"/>
    <xdr:sp macro="" textlink="">
      <xdr:nvSpPr>
        <xdr:cNvPr id="468" name="テキスト ボックス 467"/>
        <xdr:cNvSpPr txBox="1"/>
      </xdr:nvSpPr>
      <xdr:spPr>
        <a:xfrm>
          <a:off x="14020800" y="235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118110</xdr:rowOff>
    </xdr:from>
    <xdr:to>
      <xdr:col>19</xdr:col>
      <xdr:colOff>533400</xdr:colOff>
      <xdr:row>16</xdr:row>
      <xdr:rowOff>48260</xdr:rowOff>
    </xdr:to>
    <xdr:sp macro="" textlink="">
      <xdr:nvSpPr>
        <xdr:cNvPr id="469" name="円/楕円 468"/>
        <xdr:cNvSpPr/>
      </xdr:nvSpPr>
      <xdr:spPr>
        <a:xfrm>
          <a:off x="1346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58437</xdr:rowOff>
    </xdr:from>
    <xdr:ext cx="762000" cy="259045"/>
    <xdr:sp macro="" textlink="">
      <xdr:nvSpPr>
        <xdr:cNvPr id="470" name="テキスト ボックス 469"/>
        <xdr:cNvSpPr txBox="1"/>
      </xdr:nvSpPr>
      <xdr:spPr>
        <a:xfrm>
          <a:off x="1313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長崎県諫早市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140,569
139,853
341.83
65,119,172
64,044,315
862,113
36,626,083
64,443,846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23.4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国に準じた給与費削減等の終了及び定年退職者の増に伴い、前年度比１．７ポイントの増となっているが、</a:t>
          </a:r>
          <a:r>
            <a:rPr lang="ja-JP" altLang="ja-JP" sz="1300" b="0" i="0" baseline="0">
              <a:solidFill>
                <a:schemeClr val="dk1"/>
              </a:solidFill>
              <a:effectLst/>
              <a:latin typeface="+mn-lt"/>
              <a:ea typeface="+mn-ea"/>
              <a:cs typeface="+mn-cs"/>
            </a:rPr>
            <a:t>人件費に係る経常収支比率が類似団体と比較して低くなっている要因としては、集中改革プランに沿った定員管理の適正化によるものである。</a:t>
          </a:r>
          <a:endParaRPr lang="ja-JP" altLang="ja-JP" sz="1300">
            <a:effectLst/>
          </a:endParaRPr>
        </a:p>
        <a:p>
          <a:pPr rtl="0"/>
          <a:r>
            <a:rPr lang="ja-JP" altLang="ja-JP" sz="1300" b="0" i="0" baseline="0">
              <a:solidFill>
                <a:schemeClr val="dk1"/>
              </a:solidFill>
              <a:effectLst/>
              <a:latin typeface="+mn-lt"/>
              <a:ea typeface="+mn-ea"/>
              <a:cs typeface="+mn-cs"/>
            </a:rPr>
            <a:t>　今後も、適材適所の職員配置や事務の効率化を図ることにより、人件費の抑制を図る。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35560</xdr:rowOff>
    </xdr:from>
    <xdr:to>
      <xdr:col>7</xdr:col>
      <xdr:colOff>15875</xdr:colOff>
      <xdr:row>34</xdr:row>
      <xdr:rowOff>165100</xdr:rowOff>
    </xdr:to>
    <xdr:cxnSp macro="">
      <xdr:nvCxnSpPr>
        <xdr:cNvPr id="64" name="直線コネクタ 63"/>
        <xdr:cNvCxnSpPr/>
      </xdr:nvCxnSpPr>
      <xdr:spPr>
        <a:xfrm>
          <a:off x="3987800" y="58648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35</xdr:row>
      <xdr:rowOff>24130</xdr:rowOff>
    </xdr:to>
    <xdr:cxnSp macro="">
      <xdr:nvCxnSpPr>
        <xdr:cNvPr id="67" name="直線コネクタ 66"/>
        <xdr:cNvCxnSpPr/>
      </xdr:nvCxnSpPr>
      <xdr:spPr>
        <a:xfrm flipV="1">
          <a:off x="3098800" y="58648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100330</xdr:rowOff>
    </xdr:to>
    <xdr:cxnSp macro="">
      <xdr:nvCxnSpPr>
        <xdr:cNvPr id="70" name="直線コネクタ 69"/>
        <xdr:cNvCxnSpPr/>
      </xdr:nvCxnSpPr>
      <xdr:spPr>
        <a:xfrm flipV="1">
          <a:off x="2209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35</xdr:row>
      <xdr:rowOff>100330</xdr:rowOff>
    </xdr:to>
    <xdr:cxnSp macro="">
      <xdr:nvCxnSpPr>
        <xdr:cNvPr id="73" name="直線コネクタ 72"/>
        <xdr:cNvCxnSpPr/>
      </xdr:nvCxnSpPr>
      <xdr:spPr>
        <a:xfrm>
          <a:off x="1320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3" name="円/楕円 82"/>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4"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85" name="円/楕円 84"/>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96537</xdr:rowOff>
    </xdr:from>
    <xdr:ext cx="736600" cy="259045"/>
    <xdr:sp macro="" textlink="">
      <xdr:nvSpPr>
        <xdr:cNvPr id="86" name="テキスト ボックス 85"/>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7" name="円/楕円 86"/>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88" name="テキスト ボックス 87"/>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89" name="円/楕円 88"/>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0" name="テキスト ボックス 89"/>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91" name="円/楕円 90"/>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92" name="テキスト ボックス 91"/>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に係る経常収支比率は、類似団体平均、全国平均、長崎県平均をいずれも下回っている。これは、予算要求枠の設定や事務事業の見直しにより、常に経費削減・効率化に努めていることによるもの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31750</xdr:rowOff>
    </xdr:from>
    <xdr:to>
      <xdr:col>24</xdr:col>
      <xdr:colOff>31750</xdr:colOff>
      <xdr:row>13</xdr:row>
      <xdr:rowOff>46990</xdr:rowOff>
    </xdr:to>
    <xdr:cxnSp macro="">
      <xdr:nvCxnSpPr>
        <xdr:cNvPr id="125" name="直線コネクタ 124"/>
        <xdr:cNvCxnSpPr/>
      </xdr:nvCxnSpPr>
      <xdr:spPr>
        <a:xfrm>
          <a:off x="15671800" y="226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165100</xdr:rowOff>
    </xdr:from>
    <xdr:to>
      <xdr:col>22</xdr:col>
      <xdr:colOff>565150</xdr:colOff>
      <xdr:row>13</xdr:row>
      <xdr:rowOff>31750</xdr:rowOff>
    </xdr:to>
    <xdr:cxnSp macro="">
      <xdr:nvCxnSpPr>
        <xdr:cNvPr id="128" name="直線コネクタ 127"/>
        <xdr:cNvCxnSpPr/>
      </xdr:nvCxnSpPr>
      <xdr:spPr>
        <a:xfrm>
          <a:off x="14782800" y="222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165100</xdr:rowOff>
    </xdr:from>
    <xdr:to>
      <xdr:col>21</xdr:col>
      <xdr:colOff>361950</xdr:colOff>
      <xdr:row>12</xdr:row>
      <xdr:rowOff>165100</xdr:rowOff>
    </xdr:to>
    <xdr:cxnSp macro="">
      <xdr:nvCxnSpPr>
        <xdr:cNvPr id="131" name="直線コネクタ 130"/>
        <xdr:cNvCxnSpPr/>
      </xdr:nvCxnSpPr>
      <xdr:spPr>
        <a:xfrm>
          <a:off x="13893800" y="222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111760</xdr:rowOff>
    </xdr:from>
    <xdr:to>
      <xdr:col>20</xdr:col>
      <xdr:colOff>158750</xdr:colOff>
      <xdr:row>12</xdr:row>
      <xdr:rowOff>165100</xdr:rowOff>
    </xdr:to>
    <xdr:cxnSp macro="">
      <xdr:nvCxnSpPr>
        <xdr:cNvPr id="134" name="直線コネクタ 133"/>
        <xdr:cNvCxnSpPr/>
      </xdr:nvCxnSpPr>
      <xdr:spPr>
        <a:xfrm>
          <a:off x="13004800" y="216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12</xdr:row>
      <xdr:rowOff>167640</xdr:rowOff>
    </xdr:from>
    <xdr:to>
      <xdr:col>24</xdr:col>
      <xdr:colOff>82550</xdr:colOff>
      <xdr:row>13</xdr:row>
      <xdr:rowOff>97790</xdr:rowOff>
    </xdr:to>
    <xdr:sp macro="" textlink="">
      <xdr:nvSpPr>
        <xdr:cNvPr id="144" name="円/楕円 143"/>
        <xdr:cNvSpPr/>
      </xdr:nvSpPr>
      <xdr:spPr>
        <a:xfrm>
          <a:off x="164592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76217</xdr:rowOff>
    </xdr:from>
    <xdr:ext cx="762000" cy="259045"/>
    <xdr:sp macro="" textlink="">
      <xdr:nvSpPr>
        <xdr:cNvPr id="145" name="物件費該当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152400</xdr:rowOff>
    </xdr:from>
    <xdr:to>
      <xdr:col>22</xdr:col>
      <xdr:colOff>615950</xdr:colOff>
      <xdr:row>13</xdr:row>
      <xdr:rowOff>82550</xdr:rowOff>
    </xdr:to>
    <xdr:sp macro="" textlink="">
      <xdr:nvSpPr>
        <xdr:cNvPr id="146" name="円/楕円 145"/>
        <xdr:cNvSpPr/>
      </xdr:nvSpPr>
      <xdr:spPr>
        <a:xfrm>
          <a:off x="15621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92727</xdr:rowOff>
    </xdr:from>
    <xdr:ext cx="736600" cy="259045"/>
    <xdr:sp macro="" textlink="">
      <xdr:nvSpPr>
        <xdr:cNvPr id="147" name="テキスト ボックス 146"/>
        <xdr:cNvSpPr txBox="1"/>
      </xdr:nvSpPr>
      <xdr:spPr>
        <a:xfrm>
          <a:off x="15290800" y="197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114300</xdr:rowOff>
    </xdr:from>
    <xdr:to>
      <xdr:col>21</xdr:col>
      <xdr:colOff>412750</xdr:colOff>
      <xdr:row>13</xdr:row>
      <xdr:rowOff>44450</xdr:rowOff>
    </xdr:to>
    <xdr:sp macro="" textlink="">
      <xdr:nvSpPr>
        <xdr:cNvPr id="148" name="円/楕円 147"/>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54627</xdr:rowOff>
    </xdr:from>
    <xdr:ext cx="762000" cy="259045"/>
    <xdr:sp macro="" textlink="">
      <xdr:nvSpPr>
        <xdr:cNvPr id="149" name="テキスト ボックス 148"/>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114300</xdr:rowOff>
    </xdr:from>
    <xdr:to>
      <xdr:col>20</xdr:col>
      <xdr:colOff>209550</xdr:colOff>
      <xdr:row>13</xdr:row>
      <xdr:rowOff>44450</xdr:rowOff>
    </xdr:to>
    <xdr:sp macro="" textlink="">
      <xdr:nvSpPr>
        <xdr:cNvPr id="150" name="円/楕円 149"/>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54627</xdr:rowOff>
    </xdr:from>
    <xdr:ext cx="762000" cy="259045"/>
    <xdr:sp macro="" textlink="">
      <xdr:nvSpPr>
        <xdr:cNvPr id="151" name="テキスト ボックス 150"/>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60960</xdr:rowOff>
    </xdr:from>
    <xdr:to>
      <xdr:col>19</xdr:col>
      <xdr:colOff>6350</xdr:colOff>
      <xdr:row>12</xdr:row>
      <xdr:rowOff>162560</xdr:rowOff>
    </xdr:to>
    <xdr:sp macro="" textlink="">
      <xdr:nvSpPr>
        <xdr:cNvPr id="152" name="円/楕円 151"/>
        <xdr:cNvSpPr/>
      </xdr:nvSpPr>
      <xdr:spPr>
        <a:xfrm>
          <a:off x="12954000" y="21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1287</xdr:rowOff>
    </xdr:from>
    <xdr:ext cx="762000" cy="259045"/>
    <xdr:sp macro="" textlink="">
      <xdr:nvSpPr>
        <xdr:cNvPr id="153" name="テキスト ボックス 152"/>
        <xdr:cNvSpPr txBox="1"/>
      </xdr:nvSpPr>
      <xdr:spPr>
        <a:xfrm>
          <a:off x="12623800" y="188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扶助費に係る経常収支比率は、</a:t>
          </a:r>
          <a:r>
            <a:rPr lang="ja-JP" altLang="en-US" sz="1300" b="0" i="0" baseline="0">
              <a:solidFill>
                <a:schemeClr val="dk1"/>
              </a:solidFill>
              <a:effectLst/>
              <a:latin typeface="+mn-lt"/>
              <a:ea typeface="+mn-ea"/>
              <a:cs typeface="+mn-cs"/>
            </a:rPr>
            <a:t>社会福祉費（訓練等給付事業等）の増や</a:t>
          </a:r>
          <a:r>
            <a:rPr lang="ja-JP" altLang="ja-JP" sz="1300" b="0" i="0" baseline="0">
              <a:solidFill>
                <a:schemeClr val="dk1"/>
              </a:solidFill>
              <a:effectLst/>
              <a:latin typeface="+mn-lt"/>
              <a:ea typeface="+mn-ea"/>
              <a:cs typeface="+mn-cs"/>
            </a:rPr>
            <a:t>生活保護費等の増により前年度比０．</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となった。</a:t>
          </a:r>
          <a:endParaRPr lang="ja-JP" altLang="ja-JP" sz="1300">
            <a:effectLst/>
          </a:endParaRPr>
        </a:p>
        <a:p>
          <a:pPr rtl="0"/>
          <a:r>
            <a:rPr lang="ja-JP" altLang="ja-JP" sz="1300" b="0" i="0" baseline="0">
              <a:solidFill>
                <a:schemeClr val="dk1"/>
              </a:solidFill>
              <a:effectLst/>
              <a:latin typeface="+mn-lt"/>
              <a:ea typeface="+mn-ea"/>
              <a:cs typeface="+mn-cs"/>
            </a:rPr>
            <a:t>　今後も扶助費の増加傾向が見込まれるため、他の経常経費の抑制により健全な財政運営を図る。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55</xdr:row>
      <xdr:rowOff>118835</xdr:rowOff>
    </xdr:to>
    <xdr:cxnSp macro="">
      <xdr:nvCxnSpPr>
        <xdr:cNvPr id="188" name="直線コネクタ 187"/>
        <xdr:cNvCxnSpPr/>
      </xdr:nvCxnSpPr>
      <xdr:spPr>
        <a:xfrm>
          <a:off x="3987800" y="95050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86178</xdr:rowOff>
    </xdr:to>
    <xdr:cxnSp macro="">
      <xdr:nvCxnSpPr>
        <xdr:cNvPr id="191" name="直線コネクタ 190"/>
        <xdr:cNvCxnSpPr/>
      </xdr:nvCxnSpPr>
      <xdr:spPr>
        <a:xfrm flipV="1">
          <a:off x="3098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55</xdr:row>
      <xdr:rowOff>86178</xdr:rowOff>
    </xdr:to>
    <xdr:cxnSp macro="">
      <xdr:nvCxnSpPr>
        <xdr:cNvPr id="194" name="直線コネクタ 193"/>
        <xdr:cNvCxnSpPr/>
      </xdr:nvCxnSpPr>
      <xdr:spPr>
        <a:xfrm>
          <a:off x="2209800" y="9407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148772</xdr:rowOff>
    </xdr:to>
    <xdr:cxnSp macro="">
      <xdr:nvCxnSpPr>
        <xdr:cNvPr id="197" name="直線コネクタ 196"/>
        <xdr:cNvCxnSpPr/>
      </xdr:nvCxnSpPr>
      <xdr:spPr>
        <a:xfrm>
          <a:off x="1320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7" name="円/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24493</xdr:rowOff>
    </xdr:from>
    <xdr:to>
      <xdr:col>5</xdr:col>
      <xdr:colOff>600075</xdr:colOff>
      <xdr:row>55</xdr:row>
      <xdr:rowOff>126093</xdr:rowOff>
    </xdr:to>
    <xdr:sp macro="" textlink="">
      <xdr:nvSpPr>
        <xdr:cNvPr id="209" name="円/楕円 208"/>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136270</xdr:rowOff>
    </xdr:from>
    <xdr:ext cx="736600" cy="259045"/>
    <xdr:sp macro="" textlink="">
      <xdr:nvSpPr>
        <xdr:cNvPr id="210" name="テキスト ボックス 209"/>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1" name="円/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3" name="円/楕円 212"/>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4" name="テキスト ボックス 213"/>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その他に係る経常収支比率が類似団体平均、全国平均、長崎県平均と比較して低くなっている要因としては、下水道事業の法適化に伴い、平成２３年度から従来の繰出金を補助金として支出するようになったことによるもので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12700</xdr:rowOff>
    </xdr:to>
    <xdr:cxnSp macro="">
      <xdr:nvCxnSpPr>
        <xdr:cNvPr id="249" name="直線コネクタ 248"/>
        <xdr:cNvCxnSpPr/>
      </xdr:nvCxnSpPr>
      <xdr:spPr>
        <a:xfrm>
          <a:off x="15671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25400</xdr:rowOff>
    </xdr:to>
    <xdr:cxnSp macro="">
      <xdr:nvCxnSpPr>
        <xdr:cNvPr id="252" name="直線コネクタ 251"/>
        <xdr:cNvCxnSpPr/>
      </xdr:nvCxnSpPr>
      <xdr:spPr>
        <a:xfrm flipV="1">
          <a:off x="14782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133350</xdr:rowOff>
    </xdr:from>
    <xdr:to>
      <xdr:col>21</xdr:col>
      <xdr:colOff>361950</xdr:colOff>
      <xdr:row>54</xdr:row>
      <xdr:rowOff>25400</xdr:rowOff>
    </xdr:to>
    <xdr:cxnSp macro="">
      <xdr:nvCxnSpPr>
        <xdr:cNvPr id="255" name="直線コネクタ 254"/>
        <xdr:cNvCxnSpPr/>
      </xdr:nvCxnSpPr>
      <xdr:spPr>
        <a:xfrm>
          <a:off x="13893800" y="922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133350</xdr:rowOff>
    </xdr:from>
    <xdr:to>
      <xdr:col>20</xdr:col>
      <xdr:colOff>158750</xdr:colOff>
      <xdr:row>56</xdr:row>
      <xdr:rowOff>76200</xdr:rowOff>
    </xdr:to>
    <xdr:cxnSp macro="">
      <xdr:nvCxnSpPr>
        <xdr:cNvPr id="258" name="直線コネクタ 257"/>
        <xdr:cNvCxnSpPr/>
      </xdr:nvCxnSpPr>
      <xdr:spPr>
        <a:xfrm flipV="1">
          <a:off x="13004800" y="9220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68" name="円/楕円 267"/>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149877</xdr:rowOff>
    </xdr:from>
    <xdr:ext cx="762000" cy="259045"/>
    <xdr:sp macro="" textlink="">
      <xdr:nvSpPr>
        <xdr:cNvPr id="269"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0" name="円/楕円 269"/>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1" name="テキスト ボックス 270"/>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146050</xdr:rowOff>
    </xdr:from>
    <xdr:to>
      <xdr:col>21</xdr:col>
      <xdr:colOff>412750</xdr:colOff>
      <xdr:row>54</xdr:row>
      <xdr:rowOff>76200</xdr:rowOff>
    </xdr:to>
    <xdr:sp macro="" textlink="">
      <xdr:nvSpPr>
        <xdr:cNvPr id="272" name="円/楕円 271"/>
        <xdr:cNvSpPr/>
      </xdr:nvSpPr>
      <xdr:spPr>
        <a:xfrm>
          <a:off x="14732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86377</xdr:rowOff>
    </xdr:from>
    <xdr:ext cx="762000" cy="259045"/>
    <xdr:sp macro="" textlink="">
      <xdr:nvSpPr>
        <xdr:cNvPr id="273" name="テキスト ボックス 272"/>
        <xdr:cNvSpPr txBox="1"/>
      </xdr:nvSpPr>
      <xdr:spPr>
        <a:xfrm>
          <a:off x="14401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82550</xdr:rowOff>
    </xdr:from>
    <xdr:to>
      <xdr:col>20</xdr:col>
      <xdr:colOff>209550</xdr:colOff>
      <xdr:row>54</xdr:row>
      <xdr:rowOff>12700</xdr:rowOff>
    </xdr:to>
    <xdr:sp macro="" textlink="">
      <xdr:nvSpPr>
        <xdr:cNvPr id="274" name="円/楕円 273"/>
        <xdr:cNvSpPr/>
      </xdr:nvSpPr>
      <xdr:spPr>
        <a:xfrm>
          <a:off x="13843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22877</xdr:rowOff>
    </xdr:from>
    <xdr:ext cx="762000" cy="259045"/>
    <xdr:sp macro="" textlink="">
      <xdr:nvSpPr>
        <xdr:cNvPr id="275" name="テキスト ボックス 274"/>
        <xdr:cNvSpPr txBox="1"/>
      </xdr:nvSpPr>
      <xdr:spPr>
        <a:xfrm>
          <a:off x="13512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25400</xdr:rowOff>
    </xdr:from>
    <xdr:to>
      <xdr:col>19</xdr:col>
      <xdr:colOff>6350</xdr:colOff>
      <xdr:row>56</xdr:row>
      <xdr:rowOff>127000</xdr:rowOff>
    </xdr:to>
    <xdr:sp macro="" textlink="">
      <xdr:nvSpPr>
        <xdr:cNvPr id="276" name="円/楕円 275"/>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111777</xdr:rowOff>
    </xdr:from>
    <xdr:ext cx="762000" cy="259045"/>
    <xdr:sp macro="" textlink="">
      <xdr:nvSpPr>
        <xdr:cNvPr id="277" name="テキスト ボックス 276"/>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補助費等に係る経常収支比率が類似団体と比較して高くなっている要因としては、下水道事業の法適化に伴い、平成２３年度から従来の繰出金を補助金として支出するようになったことと、消防、ごみ処理等の経費を一部事務組合負担金として支出していることによるものであ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kumimoji="1" lang="ja-JP" altLang="en-US" sz="1300" b="0" i="0" baseline="0">
              <a:solidFill>
                <a:schemeClr val="dk1"/>
              </a:solidFill>
              <a:effectLst/>
              <a:latin typeface="+mn-lt"/>
              <a:ea typeface="+mn-ea"/>
              <a:cs typeface="+mn-cs"/>
            </a:rPr>
            <a:t>　なお、前年度比０．７ポイントの増となった要因は、消費税引き上げに伴うごみ処理経費等の増によるものである。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39370</xdr:rowOff>
    </xdr:from>
    <xdr:to>
      <xdr:col>24</xdr:col>
      <xdr:colOff>31750</xdr:colOff>
      <xdr:row>39</xdr:row>
      <xdr:rowOff>92710</xdr:rowOff>
    </xdr:to>
    <xdr:cxnSp macro="">
      <xdr:nvCxnSpPr>
        <xdr:cNvPr id="309" name="直線コネクタ 308"/>
        <xdr:cNvCxnSpPr/>
      </xdr:nvCxnSpPr>
      <xdr:spPr>
        <a:xfrm>
          <a:off x="15671800" y="6725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39370</xdr:rowOff>
    </xdr:from>
    <xdr:to>
      <xdr:col>22</xdr:col>
      <xdr:colOff>565150</xdr:colOff>
      <xdr:row>39</xdr:row>
      <xdr:rowOff>100330</xdr:rowOff>
    </xdr:to>
    <xdr:cxnSp macro="">
      <xdr:nvCxnSpPr>
        <xdr:cNvPr id="312" name="直線コネクタ 311"/>
        <xdr:cNvCxnSpPr/>
      </xdr:nvCxnSpPr>
      <xdr:spPr>
        <a:xfrm flipV="1">
          <a:off x="14782800" y="672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54610</xdr:rowOff>
    </xdr:from>
    <xdr:to>
      <xdr:col>21</xdr:col>
      <xdr:colOff>361950</xdr:colOff>
      <xdr:row>39</xdr:row>
      <xdr:rowOff>100330</xdr:rowOff>
    </xdr:to>
    <xdr:cxnSp macro="">
      <xdr:nvCxnSpPr>
        <xdr:cNvPr id="315" name="直線コネクタ 314"/>
        <xdr:cNvCxnSpPr/>
      </xdr:nvCxnSpPr>
      <xdr:spPr>
        <a:xfrm>
          <a:off x="13893800" y="6741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39</xdr:row>
      <xdr:rowOff>54610</xdr:rowOff>
    </xdr:to>
    <xdr:cxnSp macro="">
      <xdr:nvCxnSpPr>
        <xdr:cNvPr id="318" name="直線コネクタ 317"/>
        <xdr:cNvCxnSpPr/>
      </xdr:nvCxnSpPr>
      <xdr:spPr>
        <a:xfrm>
          <a:off x="13004800" y="63754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28" name="円/楕円 327"/>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13987</xdr:rowOff>
    </xdr:from>
    <xdr:ext cx="762000" cy="259045"/>
    <xdr:sp macro="" textlink="">
      <xdr:nvSpPr>
        <xdr:cNvPr id="329"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160020</xdr:rowOff>
    </xdr:from>
    <xdr:to>
      <xdr:col>22</xdr:col>
      <xdr:colOff>615950</xdr:colOff>
      <xdr:row>39</xdr:row>
      <xdr:rowOff>90170</xdr:rowOff>
    </xdr:to>
    <xdr:sp macro="" textlink="">
      <xdr:nvSpPr>
        <xdr:cNvPr id="330" name="円/楕円 329"/>
        <xdr:cNvSpPr/>
      </xdr:nvSpPr>
      <xdr:spPr>
        <a:xfrm>
          <a:off x="15621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74947</xdr:rowOff>
    </xdr:from>
    <xdr:ext cx="736600" cy="259045"/>
    <xdr:sp macro="" textlink="">
      <xdr:nvSpPr>
        <xdr:cNvPr id="331" name="テキスト ボックス 330"/>
        <xdr:cNvSpPr txBox="1"/>
      </xdr:nvSpPr>
      <xdr:spPr>
        <a:xfrm>
          <a:off x="15290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49530</xdr:rowOff>
    </xdr:from>
    <xdr:to>
      <xdr:col>21</xdr:col>
      <xdr:colOff>412750</xdr:colOff>
      <xdr:row>39</xdr:row>
      <xdr:rowOff>151130</xdr:rowOff>
    </xdr:to>
    <xdr:sp macro="" textlink="">
      <xdr:nvSpPr>
        <xdr:cNvPr id="332" name="円/楕円 331"/>
        <xdr:cNvSpPr/>
      </xdr:nvSpPr>
      <xdr:spPr>
        <a:xfrm>
          <a:off x="14732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135907</xdr:rowOff>
    </xdr:from>
    <xdr:ext cx="762000" cy="259045"/>
    <xdr:sp macro="" textlink="">
      <xdr:nvSpPr>
        <xdr:cNvPr id="333" name="テキスト ボックス 332"/>
        <xdr:cNvSpPr txBox="1"/>
      </xdr:nvSpPr>
      <xdr:spPr>
        <a:xfrm>
          <a:off x="14401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3810</xdr:rowOff>
    </xdr:from>
    <xdr:to>
      <xdr:col>20</xdr:col>
      <xdr:colOff>209550</xdr:colOff>
      <xdr:row>39</xdr:row>
      <xdr:rowOff>105410</xdr:rowOff>
    </xdr:to>
    <xdr:sp macro="" textlink="">
      <xdr:nvSpPr>
        <xdr:cNvPr id="334" name="円/楕円 333"/>
        <xdr:cNvSpPr/>
      </xdr:nvSpPr>
      <xdr:spPr>
        <a:xfrm>
          <a:off x="13843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90187</xdr:rowOff>
    </xdr:from>
    <xdr:ext cx="762000" cy="259045"/>
    <xdr:sp macro="" textlink="">
      <xdr:nvSpPr>
        <xdr:cNvPr id="335" name="テキスト ボックス 334"/>
        <xdr:cNvSpPr txBox="1"/>
      </xdr:nvSpPr>
      <xdr:spPr>
        <a:xfrm>
          <a:off x="13512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6" name="円/楕円 335"/>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37" name="テキスト ボックス 336"/>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公債費に係る経常収支比率は、</a:t>
          </a:r>
          <a:r>
            <a:rPr lang="ja-JP" altLang="en-US" sz="1300" b="0" i="0" baseline="0">
              <a:solidFill>
                <a:schemeClr val="dk1"/>
              </a:solidFill>
              <a:effectLst/>
              <a:latin typeface="+mn-lt"/>
              <a:ea typeface="+mn-ea"/>
              <a:cs typeface="+mn-cs"/>
            </a:rPr>
            <a:t>大型建設事業分の償還終了に伴う合併特例債償還費の減により公債費は減となったものの、普通交付税及び臨時財政対策債の大幅減による経常一般財源の減により、前年度比０．５ポイントの増となった。</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　合併に伴う財政需要の増加により依然として類似団体平均を上回っているが、 財政状況に応じて繰上償還を検討するなど、健全な財政運営に努める。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106426</xdr:rowOff>
    </xdr:from>
    <xdr:to>
      <xdr:col>7</xdr:col>
      <xdr:colOff>15875</xdr:colOff>
      <xdr:row>79</xdr:row>
      <xdr:rowOff>129287</xdr:rowOff>
    </xdr:to>
    <xdr:cxnSp macro="">
      <xdr:nvCxnSpPr>
        <xdr:cNvPr id="367" name="直線コネクタ 366"/>
        <xdr:cNvCxnSpPr/>
      </xdr:nvCxnSpPr>
      <xdr:spPr>
        <a:xfrm>
          <a:off x="3987800" y="136509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106426</xdr:rowOff>
    </xdr:from>
    <xdr:to>
      <xdr:col>5</xdr:col>
      <xdr:colOff>549275</xdr:colOff>
      <xdr:row>79</xdr:row>
      <xdr:rowOff>138430</xdr:rowOff>
    </xdr:to>
    <xdr:cxnSp macro="">
      <xdr:nvCxnSpPr>
        <xdr:cNvPr id="370" name="直線コネクタ 369"/>
        <xdr:cNvCxnSpPr/>
      </xdr:nvCxnSpPr>
      <xdr:spPr>
        <a:xfrm flipV="1">
          <a:off x="3098800" y="136509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79</xdr:row>
      <xdr:rowOff>161289</xdr:rowOff>
    </xdr:to>
    <xdr:cxnSp macro="">
      <xdr:nvCxnSpPr>
        <xdr:cNvPr id="373" name="直線コネクタ 372"/>
        <xdr:cNvCxnSpPr/>
      </xdr:nvCxnSpPr>
      <xdr:spPr>
        <a:xfrm flipV="1">
          <a:off x="2209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79</xdr:row>
      <xdr:rowOff>170435</xdr:rowOff>
    </xdr:to>
    <xdr:cxnSp macro="">
      <xdr:nvCxnSpPr>
        <xdr:cNvPr id="376" name="直線コネクタ 375"/>
        <xdr:cNvCxnSpPr/>
      </xdr:nvCxnSpPr>
      <xdr:spPr>
        <a:xfrm flipV="1">
          <a:off x="1320800" y="137058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78487</xdr:rowOff>
    </xdr:from>
    <xdr:to>
      <xdr:col>7</xdr:col>
      <xdr:colOff>66675</xdr:colOff>
      <xdr:row>80</xdr:row>
      <xdr:rowOff>8637</xdr:rowOff>
    </xdr:to>
    <xdr:sp macro="" textlink="">
      <xdr:nvSpPr>
        <xdr:cNvPr id="386" name="円/楕円 385"/>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50564</xdr:rowOff>
    </xdr:from>
    <xdr:ext cx="762000" cy="259045"/>
    <xdr:sp macro="" textlink="">
      <xdr:nvSpPr>
        <xdr:cNvPr id="387"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55626</xdr:rowOff>
    </xdr:from>
    <xdr:to>
      <xdr:col>5</xdr:col>
      <xdr:colOff>600075</xdr:colOff>
      <xdr:row>79</xdr:row>
      <xdr:rowOff>157226</xdr:rowOff>
    </xdr:to>
    <xdr:sp macro="" textlink="">
      <xdr:nvSpPr>
        <xdr:cNvPr id="388" name="円/楕円 387"/>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142003</xdr:rowOff>
    </xdr:from>
    <xdr:ext cx="736600" cy="259045"/>
    <xdr:sp macro="" textlink="">
      <xdr:nvSpPr>
        <xdr:cNvPr id="389" name="テキスト ボックス 388"/>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87630</xdr:rowOff>
    </xdr:from>
    <xdr:to>
      <xdr:col>4</xdr:col>
      <xdr:colOff>396875</xdr:colOff>
      <xdr:row>80</xdr:row>
      <xdr:rowOff>17780</xdr:rowOff>
    </xdr:to>
    <xdr:sp macro="" textlink="">
      <xdr:nvSpPr>
        <xdr:cNvPr id="390" name="円/楕円 389"/>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2557</xdr:rowOff>
    </xdr:from>
    <xdr:ext cx="762000" cy="259045"/>
    <xdr:sp macro="" textlink="">
      <xdr:nvSpPr>
        <xdr:cNvPr id="391" name="テキスト ボックス 390"/>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92" name="円/楕円 391"/>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93" name="テキスト ボックス 392"/>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119635</xdr:rowOff>
    </xdr:from>
    <xdr:to>
      <xdr:col>1</xdr:col>
      <xdr:colOff>676275</xdr:colOff>
      <xdr:row>80</xdr:row>
      <xdr:rowOff>49785</xdr:rowOff>
    </xdr:to>
    <xdr:sp macro="" textlink="">
      <xdr:nvSpPr>
        <xdr:cNvPr id="394" name="円/楕円 393"/>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34562</xdr:rowOff>
    </xdr:from>
    <xdr:ext cx="762000" cy="259045"/>
    <xdr:sp macro="" textlink="">
      <xdr:nvSpPr>
        <xdr:cNvPr id="395" name="テキスト ボックス 394"/>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公債費以外に係る経常収支比率は、</a:t>
          </a:r>
          <a:r>
            <a:rPr lang="ja-JP" altLang="en-US" sz="1300" b="0" i="0" baseline="0">
              <a:solidFill>
                <a:schemeClr val="dk1"/>
              </a:solidFill>
              <a:effectLst/>
              <a:latin typeface="+mn-lt"/>
              <a:ea typeface="+mn-ea"/>
              <a:cs typeface="+mn-cs"/>
            </a:rPr>
            <a:t>人件費や補助費等の増により</a:t>
          </a:r>
          <a:r>
            <a:rPr lang="ja-JP" altLang="ja-JP" sz="1300" b="0" i="0" baseline="0">
              <a:solidFill>
                <a:schemeClr val="dk1"/>
              </a:solidFill>
              <a:effectLst/>
              <a:latin typeface="+mn-lt"/>
              <a:ea typeface="+mn-ea"/>
              <a:cs typeface="+mn-cs"/>
            </a:rPr>
            <a:t>前年度比</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a:t>
          </a:r>
          <a:r>
            <a:rPr lang="ja-JP" altLang="en-US" sz="1300" b="0" i="0" baseline="0">
              <a:solidFill>
                <a:schemeClr val="dk1"/>
              </a:solidFill>
              <a:effectLst/>
              <a:latin typeface="+mn-lt"/>
              <a:ea typeface="+mn-ea"/>
              <a:cs typeface="+mn-cs"/>
            </a:rPr>
            <a:t>ったが、</a:t>
          </a:r>
          <a:r>
            <a:rPr lang="ja-JP" altLang="ja-JP" sz="1300" b="0" i="0" baseline="0">
              <a:solidFill>
                <a:schemeClr val="dk1"/>
              </a:solidFill>
              <a:effectLst/>
              <a:latin typeface="+mn-lt"/>
              <a:ea typeface="+mn-ea"/>
              <a:cs typeface="+mn-cs"/>
            </a:rPr>
            <a:t>類似団体平均、全国平均、長崎県平均をいずれも下回っている。</a:t>
          </a:r>
          <a:endParaRPr lang="ja-JP" altLang="ja-JP" sz="1300">
            <a:effectLst/>
          </a:endParaRPr>
        </a:p>
        <a:p>
          <a:pPr rtl="0"/>
          <a:r>
            <a:rPr lang="ja-JP" altLang="ja-JP" sz="1300" b="0" i="0" baseline="0">
              <a:solidFill>
                <a:schemeClr val="dk1"/>
              </a:solidFill>
              <a:effectLst/>
              <a:latin typeface="+mn-lt"/>
              <a:ea typeface="+mn-ea"/>
              <a:cs typeface="+mn-cs"/>
            </a:rPr>
            <a:t>　これは、集中改革プランに沿った定員管理の適正化や事務事業の見直しといった行革努力により、主に人件費、物件費に係る経常収支比率が、類似団体平均を下回っているのが主な要因である。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49276</xdr:rowOff>
    </xdr:from>
    <xdr:to>
      <xdr:col>24</xdr:col>
      <xdr:colOff>31750</xdr:colOff>
      <xdr:row>75</xdr:row>
      <xdr:rowOff>14986</xdr:rowOff>
    </xdr:to>
    <xdr:cxnSp macro="">
      <xdr:nvCxnSpPr>
        <xdr:cNvPr id="426" name="直線コネクタ 425"/>
        <xdr:cNvCxnSpPr/>
      </xdr:nvCxnSpPr>
      <xdr:spPr>
        <a:xfrm>
          <a:off x="15671800" y="127365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49276</xdr:rowOff>
    </xdr:from>
    <xdr:to>
      <xdr:col>22</xdr:col>
      <xdr:colOff>565150</xdr:colOff>
      <xdr:row>74</xdr:row>
      <xdr:rowOff>168148</xdr:rowOff>
    </xdr:to>
    <xdr:cxnSp macro="">
      <xdr:nvCxnSpPr>
        <xdr:cNvPr id="429" name="直線コネクタ 428"/>
        <xdr:cNvCxnSpPr/>
      </xdr:nvCxnSpPr>
      <xdr:spPr>
        <a:xfrm flipV="1">
          <a:off x="14782800" y="127365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117856</xdr:rowOff>
    </xdr:from>
    <xdr:to>
      <xdr:col>21</xdr:col>
      <xdr:colOff>361950</xdr:colOff>
      <xdr:row>74</xdr:row>
      <xdr:rowOff>168148</xdr:rowOff>
    </xdr:to>
    <xdr:cxnSp macro="">
      <xdr:nvCxnSpPr>
        <xdr:cNvPr id="432" name="直線コネクタ 431"/>
        <xdr:cNvCxnSpPr/>
      </xdr:nvCxnSpPr>
      <xdr:spPr>
        <a:xfrm>
          <a:off x="13893800" y="12805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21844</xdr:rowOff>
    </xdr:from>
    <xdr:to>
      <xdr:col>20</xdr:col>
      <xdr:colOff>158750</xdr:colOff>
      <xdr:row>74</xdr:row>
      <xdr:rowOff>117856</xdr:rowOff>
    </xdr:to>
    <xdr:cxnSp macro="">
      <xdr:nvCxnSpPr>
        <xdr:cNvPr id="435" name="直線コネクタ 434"/>
        <xdr:cNvCxnSpPr/>
      </xdr:nvCxnSpPr>
      <xdr:spPr>
        <a:xfrm>
          <a:off x="13004800" y="12709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135636</xdr:rowOff>
    </xdr:from>
    <xdr:to>
      <xdr:col>24</xdr:col>
      <xdr:colOff>82550</xdr:colOff>
      <xdr:row>75</xdr:row>
      <xdr:rowOff>65786</xdr:rowOff>
    </xdr:to>
    <xdr:sp macro="" textlink="">
      <xdr:nvSpPr>
        <xdr:cNvPr id="445" name="円/楕円 444"/>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152163</xdr:rowOff>
    </xdr:from>
    <xdr:ext cx="762000" cy="259045"/>
    <xdr:sp macro="" textlink="">
      <xdr:nvSpPr>
        <xdr:cNvPr id="446" name="公債費以外該当値テキスト"/>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169926</xdr:rowOff>
    </xdr:from>
    <xdr:to>
      <xdr:col>22</xdr:col>
      <xdr:colOff>615950</xdr:colOff>
      <xdr:row>74</xdr:row>
      <xdr:rowOff>100076</xdr:rowOff>
    </xdr:to>
    <xdr:sp macro="" textlink="">
      <xdr:nvSpPr>
        <xdr:cNvPr id="447" name="円/楕円 446"/>
        <xdr:cNvSpPr/>
      </xdr:nvSpPr>
      <xdr:spPr>
        <a:xfrm>
          <a:off x="15621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110253</xdr:rowOff>
    </xdr:from>
    <xdr:ext cx="736600" cy="259045"/>
    <xdr:sp macro="" textlink="">
      <xdr:nvSpPr>
        <xdr:cNvPr id="448" name="テキスト ボックス 447"/>
        <xdr:cNvSpPr txBox="1"/>
      </xdr:nvSpPr>
      <xdr:spPr>
        <a:xfrm>
          <a:off x="15290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117348</xdr:rowOff>
    </xdr:from>
    <xdr:to>
      <xdr:col>21</xdr:col>
      <xdr:colOff>412750</xdr:colOff>
      <xdr:row>75</xdr:row>
      <xdr:rowOff>47498</xdr:rowOff>
    </xdr:to>
    <xdr:sp macro="" textlink="">
      <xdr:nvSpPr>
        <xdr:cNvPr id="449" name="円/楕円 448"/>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57675</xdr:rowOff>
    </xdr:from>
    <xdr:ext cx="762000" cy="259045"/>
    <xdr:sp macro="" textlink="">
      <xdr:nvSpPr>
        <xdr:cNvPr id="450" name="テキスト ボックス 449"/>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67056</xdr:rowOff>
    </xdr:from>
    <xdr:to>
      <xdr:col>20</xdr:col>
      <xdr:colOff>209550</xdr:colOff>
      <xdr:row>74</xdr:row>
      <xdr:rowOff>168656</xdr:rowOff>
    </xdr:to>
    <xdr:sp macro="" textlink="">
      <xdr:nvSpPr>
        <xdr:cNvPr id="451" name="円/楕円 450"/>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7383</xdr:rowOff>
    </xdr:from>
    <xdr:ext cx="762000" cy="259045"/>
    <xdr:sp macro="" textlink="">
      <xdr:nvSpPr>
        <xdr:cNvPr id="452" name="テキスト ボックス 451"/>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142494</xdr:rowOff>
    </xdr:from>
    <xdr:to>
      <xdr:col>19</xdr:col>
      <xdr:colOff>6350</xdr:colOff>
      <xdr:row>74</xdr:row>
      <xdr:rowOff>72644</xdr:rowOff>
    </xdr:to>
    <xdr:sp macro="" textlink="">
      <xdr:nvSpPr>
        <xdr:cNvPr id="453" name="円/楕円 452"/>
        <xdr:cNvSpPr/>
      </xdr:nvSpPr>
      <xdr:spPr>
        <a:xfrm>
          <a:off x="12954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82821</xdr:rowOff>
    </xdr:from>
    <xdr:ext cx="762000" cy="259045"/>
    <xdr:sp macro="" textlink="">
      <xdr:nvSpPr>
        <xdr:cNvPr id="454" name="テキスト ボックス 453"/>
        <xdr:cNvSpPr txBox="1"/>
      </xdr:nvSpPr>
      <xdr:spPr>
        <a:xfrm>
          <a:off x="12623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長崎県諫早市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95758</xdr:rowOff>
    </xdr:from>
    <xdr:to>
      <xdr:col>4</xdr:col>
      <xdr:colOff>1117600</xdr:colOff>
      <xdr:row>16</xdr:row>
      <xdr:rowOff>164991</xdr:rowOff>
    </xdr:to>
    <xdr:cxnSp macro="">
      <xdr:nvCxnSpPr>
        <xdr:cNvPr id="52" name="直線コネクタ 51"/>
        <xdr:cNvCxnSpPr/>
      </xdr:nvCxnSpPr>
      <xdr:spPr bwMode="auto">
        <a:xfrm flipV="1">
          <a:off x="5003800" y="2886583"/>
          <a:ext cx="6477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50005</xdr:rowOff>
    </xdr:from>
    <xdr:to>
      <xdr:col>4</xdr:col>
      <xdr:colOff>469900</xdr:colOff>
      <xdr:row>16</xdr:row>
      <xdr:rowOff>164991</xdr:rowOff>
    </xdr:to>
    <xdr:cxnSp macro="">
      <xdr:nvCxnSpPr>
        <xdr:cNvPr id="55" name="直線コネクタ 54"/>
        <xdr:cNvCxnSpPr/>
      </xdr:nvCxnSpPr>
      <xdr:spPr bwMode="auto">
        <a:xfrm>
          <a:off x="4305300" y="2840830"/>
          <a:ext cx="698500" cy="11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152418</xdr:rowOff>
    </xdr:from>
    <xdr:to>
      <xdr:col>3</xdr:col>
      <xdr:colOff>904875</xdr:colOff>
      <xdr:row>16</xdr:row>
      <xdr:rowOff>50005</xdr:rowOff>
    </xdr:to>
    <xdr:cxnSp macro="">
      <xdr:nvCxnSpPr>
        <xdr:cNvPr id="58" name="直線コネクタ 57"/>
        <xdr:cNvCxnSpPr/>
      </xdr:nvCxnSpPr>
      <xdr:spPr bwMode="auto">
        <a:xfrm>
          <a:off x="3606800" y="2771793"/>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152418</xdr:rowOff>
    </xdr:from>
    <xdr:to>
      <xdr:col>3</xdr:col>
      <xdr:colOff>206375</xdr:colOff>
      <xdr:row>15</xdr:row>
      <xdr:rowOff>152516</xdr:rowOff>
    </xdr:to>
    <xdr:cxnSp macro="">
      <xdr:nvCxnSpPr>
        <xdr:cNvPr id="61" name="直線コネクタ 60"/>
        <xdr:cNvCxnSpPr/>
      </xdr:nvCxnSpPr>
      <xdr:spPr bwMode="auto">
        <a:xfrm flipV="1">
          <a:off x="2908300" y="2771793"/>
          <a:ext cx="698500" cy="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44958</xdr:rowOff>
    </xdr:from>
    <xdr:to>
      <xdr:col>5</xdr:col>
      <xdr:colOff>34925</xdr:colOff>
      <xdr:row>16</xdr:row>
      <xdr:rowOff>146558</xdr:rowOff>
    </xdr:to>
    <xdr:sp macro="" textlink="">
      <xdr:nvSpPr>
        <xdr:cNvPr id="71" name="円/楕円 70"/>
        <xdr:cNvSpPr/>
      </xdr:nvSpPr>
      <xdr:spPr bwMode="auto">
        <a:xfrm>
          <a:off x="5600700" y="283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17035</xdr:rowOff>
    </xdr:from>
    <xdr:ext cx="762000" cy="259045"/>
    <xdr:sp macro="" textlink="">
      <xdr:nvSpPr>
        <xdr:cNvPr id="72" name="人口1人当たり決算額の推移該当値テキスト130"/>
        <xdr:cNvSpPr txBox="1"/>
      </xdr:nvSpPr>
      <xdr:spPr>
        <a:xfrm>
          <a:off x="5740400" y="28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62,165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114191</xdr:rowOff>
    </xdr:from>
    <xdr:to>
      <xdr:col>4</xdr:col>
      <xdr:colOff>520700</xdr:colOff>
      <xdr:row>17</xdr:row>
      <xdr:rowOff>44341</xdr:rowOff>
    </xdr:to>
    <xdr:sp macro="" textlink="">
      <xdr:nvSpPr>
        <xdr:cNvPr id="73" name="円/楕円 72"/>
        <xdr:cNvSpPr/>
      </xdr:nvSpPr>
      <xdr:spPr bwMode="auto">
        <a:xfrm>
          <a:off x="4953000" y="290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29118</xdr:rowOff>
    </xdr:from>
    <xdr:ext cx="736600" cy="259045"/>
    <xdr:sp macro="" textlink="">
      <xdr:nvSpPr>
        <xdr:cNvPr id="74" name="テキスト ボックス 73"/>
        <xdr:cNvSpPr txBox="1"/>
      </xdr:nvSpPr>
      <xdr:spPr>
        <a:xfrm>
          <a:off x="4622800" y="29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60,045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170655</xdr:rowOff>
    </xdr:from>
    <xdr:to>
      <xdr:col>3</xdr:col>
      <xdr:colOff>955675</xdr:colOff>
      <xdr:row>16</xdr:row>
      <xdr:rowOff>100805</xdr:rowOff>
    </xdr:to>
    <xdr:sp macro="" textlink="">
      <xdr:nvSpPr>
        <xdr:cNvPr id="75" name="円/楕円 74"/>
        <xdr:cNvSpPr/>
      </xdr:nvSpPr>
      <xdr:spPr bwMode="auto">
        <a:xfrm>
          <a:off x="4254500" y="279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85582</xdr:rowOff>
    </xdr:from>
    <xdr:ext cx="762000" cy="259045"/>
    <xdr:sp macro="" textlink="">
      <xdr:nvSpPr>
        <xdr:cNvPr id="76" name="テキスト ボックス 75"/>
        <xdr:cNvSpPr txBox="1"/>
      </xdr:nvSpPr>
      <xdr:spPr>
        <a:xfrm>
          <a:off x="3924300" y="287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101618</xdr:rowOff>
    </xdr:from>
    <xdr:to>
      <xdr:col>3</xdr:col>
      <xdr:colOff>257175</xdr:colOff>
      <xdr:row>16</xdr:row>
      <xdr:rowOff>31768</xdr:rowOff>
    </xdr:to>
    <xdr:sp macro="" textlink="">
      <xdr:nvSpPr>
        <xdr:cNvPr id="77" name="円/楕円 76"/>
        <xdr:cNvSpPr/>
      </xdr:nvSpPr>
      <xdr:spPr bwMode="auto">
        <a:xfrm>
          <a:off x="3556000" y="2720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16545</xdr:rowOff>
    </xdr:from>
    <xdr:ext cx="762000" cy="259045"/>
    <xdr:sp macro="" textlink="">
      <xdr:nvSpPr>
        <xdr:cNvPr id="78" name="テキスト ボックス 77"/>
        <xdr:cNvSpPr txBox="1"/>
      </xdr:nvSpPr>
      <xdr:spPr>
        <a:xfrm>
          <a:off x="3225800" y="280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101716</xdr:rowOff>
    </xdr:from>
    <xdr:to>
      <xdr:col>2</xdr:col>
      <xdr:colOff>692150</xdr:colOff>
      <xdr:row>16</xdr:row>
      <xdr:rowOff>31866</xdr:rowOff>
    </xdr:to>
    <xdr:sp macro="" textlink="">
      <xdr:nvSpPr>
        <xdr:cNvPr id="79" name="円/楕円 78"/>
        <xdr:cNvSpPr/>
      </xdr:nvSpPr>
      <xdr:spPr bwMode="auto">
        <a:xfrm>
          <a:off x="2857500" y="272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16643</xdr:rowOff>
    </xdr:from>
    <xdr:ext cx="762000" cy="259045"/>
    <xdr:sp macro="" textlink="">
      <xdr:nvSpPr>
        <xdr:cNvPr id="80" name="テキスト ボックス 79"/>
        <xdr:cNvSpPr txBox="1"/>
      </xdr:nvSpPr>
      <xdr:spPr>
        <a:xfrm>
          <a:off x="2527300" y="280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261939</xdr:rowOff>
    </xdr:from>
    <xdr:to>
      <xdr:col>4</xdr:col>
      <xdr:colOff>1117600</xdr:colOff>
      <xdr:row>35</xdr:row>
      <xdr:rowOff>275394</xdr:rowOff>
    </xdr:to>
    <xdr:cxnSp macro="">
      <xdr:nvCxnSpPr>
        <xdr:cNvPr id="115" name="直線コネクタ 114"/>
        <xdr:cNvCxnSpPr/>
      </xdr:nvCxnSpPr>
      <xdr:spPr bwMode="auto">
        <a:xfrm>
          <a:off x="5003800" y="6872289"/>
          <a:ext cx="647700" cy="13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260171</xdr:rowOff>
    </xdr:from>
    <xdr:ext cx="762000" cy="259045"/>
    <xdr:sp macro="" textlink="">
      <xdr:nvSpPr>
        <xdr:cNvPr id="116" name="人口1人当たり決算額の推移平均値テキスト445"/>
        <xdr:cNvSpPr txBox="1"/>
      </xdr:nvSpPr>
      <xdr:spPr>
        <a:xfrm>
          <a:off x="5740400" y="6870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131114</xdr:rowOff>
    </xdr:from>
    <xdr:to>
      <xdr:col>4</xdr:col>
      <xdr:colOff>469900</xdr:colOff>
      <xdr:row>35</xdr:row>
      <xdr:rowOff>261939</xdr:rowOff>
    </xdr:to>
    <xdr:cxnSp macro="">
      <xdr:nvCxnSpPr>
        <xdr:cNvPr id="118" name="直線コネクタ 117"/>
        <xdr:cNvCxnSpPr/>
      </xdr:nvCxnSpPr>
      <xdr:spPr bwMode="auto">
        <a:xfrm>
          <a:off x="4305300" y="6741464"/>
          <a:ext cx="698500" cy="13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67238</xdr:rowOff>
    </xdr:from>
    <xdr:to>
      <xdr:col>3</xdr:col>
      <xdr:colOff>904875</xdr:colOff>
      <xdr:row>35</xdr:row>
      <xdr:rowOff>131114</xdr:rowOff>
    </xdr:to>
    <xdr:cxnSp macro="">
      <xdr:nvCxnSpPr>
        <xdr:cNvPr id="121" name="直線コネクタ 120"/>
        <xdr:cNvCxnSpPr/>
      </xdr:nvCxnSpPr>
      <xdr:spPr bwMode="auto">
        <a:xfrm>
          <a:off x="3606800" y="6677588"/>
          <a:ext cx="698500" cy="6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287608</xdr:rowOff>
    </xdr:from>
    <xdr:to>
      <xdr:col>3</xdr:col>
      <xdr:colOff>206375</xdr:colOff>
      <xdr:row>35</xdr:row>
      <xdr:rowOff>67238</xdr:rowOff>
    </xdr:to>
    <xdr:cxnSp macro="">
      <xdr:nvCxnSpPr>
        <xdr:cNvPr id="124" name="直線コネクタ 123"/>
        <xdr:cNvCxnSpPr/>
      </xdr:nvCxnSpPr>
      <xdr:spPr bwMode="auto">
        <a:xfrm>
          <a:off x="2908300" y="6555058"/>
          <a:ext cx="698500" cy="12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224594</xdr:rowOff>
    </xdr:from>
    <xdr:to>
      <xdr:col>5</xdr:col>
      <xdr:colOff>34925</xdr:colOff>
      <xdr:row>35</xdr:row>
      <xdr:rowOff>326194</xdr:rowOff>
    </xdr:to>
    <xdr:sp macro="" textlink="">
      <xdr:nvSpPr>
        <xdr:cNvPr id="134" name="円/楕円 133"/>
        <xdr:cNvSpPr/>
      </xdr:nvSpPr>
      <xdr:spPr bwMode="auto">
        <a:xfrm>
          <a:off x="5600700" y="6834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69671</xdr:rowOff>
    </xdr:from>
    <xdr:ext cx="762000" cy="259045"/>
    <xdr:sp macro="" textlink="">
      <xdr:nvSpPr>
        <xdr:cNvPr id="135" name="人口1人当たり決算額の推移該当値テキスト445"/>
        <xdr:cNvSpPr txBox="1"/>
      </xdr:nvSpPr>
      <xdr:spPr>
        <a:xfrm>
          <a:off x="5740400" y="668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211139</xdr:rowOff>
    </xdr:from>
    <xdr:to>
      <xdr:col>4</xdr:col>
      <xdr:colOff>520700</xdr:colOff>
      <xdr:row>35</xdr:row>
      <xdr:rowOff>312739</xdr:rowOff>
    </xdr:to>
    <xdr:sp macro="" textlink="">
      <xdr:nvSpPr>
        <xdr:cNvPr id="136" name="円/楕円 135"/>
        <xdr:cNvSpPr/>
      </xdr:nvSpPr>
      <xdr:spPr bwMode="auto">
        <a:xfrm>
          <a:off x="4953000" y="68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297516</xdr:rowOff>
    </xdr:from>
    <xdr:ext cx="736600" cy="259045"/>
    <xdr:sp macro="" textlink="">
      <xdr:nvSpPr>
        <xdr:cNvPr id="137" name="テキスト ボックス 136"/>
        <xdr:cNvSpPr txBox="1"/>
      </xdr:nvSpPr>
      <xdr:spPr>
        <a:xfrm>
          <a:off x="4622800" y="690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80314</xdr:rowOff>
    </xdr:from>
    <xdr:to>
      <xdr:col>3</xdr:col>
      <xdr:colOff>955675</xdr:colOff>
      <xdr:row>35</xdr:row>
      <xdr:rowOff>181914</xdr:rowOff>
    </xdr:to>
    <xdr:sp macro="" textlink="">
      <xdr:nvSpPr>
        <xdr:cNvPr id="138" name="円/楕円 137"/>
        <xdr:cNvSpPr/>
      </xdr:nvSpPr>
      <xdr:spPr bwMode="auto">
        <a:xfrm>
          <a:off x="4254500" y="669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192091</xdr:rowOff>
    </xdr:from>
    <xdr:ext cx="762000" cy="259045"/>
    <xdr:sp macro="" textlink="">
      <xdr:nvSpPr>
        <xdr:cNvPr id="139" name="テキスト ボックス 138"/>
        <xdr:cNvSpPr txBox="1"/>
      </xdr:nvSpPr>
      <xdr:spPr>
        <a:xfrm>
          <a:off x="3924300" y="6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16438</xdr:rowOff>
    </xdr:from>
    <xdr:to>
      <xdr:col>3</xdr:col>
      <xdr:colOff>257175</xdr:colOff>
      <xdr:row>35</xdr:row>
      <xdr:rowOff>118038</xdr:rowOff>
    </xdr:to>
    <xdr:sp macro="" textlink="">
      <xdr:nvSpPr>
        <xdr:cNvPr id="140" name="円/楕円 139"/>
        <xdr:cNvSpPr/>
      </xdr:nvSpPr>
      <xdr:spPr bwMode="auto">
        <a:xfrm>
          <a:off x="3556000" y="662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128214</xdr:rowOff>
    </xdr:from>
    <xdr:ext cx="762000" cy="259045"/>
    <xdr:sp macro="" textlink="">
      <xdr:nvSpPr>
        <xdr:cNvPr id="141" name="テキスト ボックス 140"/>
        <xdr:cNvSpPr txBox="1"/>
      </xdr:nvSpPr>
      <xdr:spPr>
        <a:xfrm>
          <a:off x="3225800" y="639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236808</xdr:rowOff>
    </xdr:from>
    <xdr:to>
      <xdr:col>2</xdr:col>
      <xdr:colOff>692150</xdr:colOff>
      <xdr:row>34</xdr:row>
      <xdr:rowOff>338408</xdr:rowOff>
    </xdr:to>
    <xdr:sp macro="" textlink="">
      <xdr:nvSpPr>
        <xdr:cNvPr id="142" name="円/楕円 141"/>
        <xdr:cNvSpPr/>
      </xdr:nvSpPr>
      <xdr:spPr bwMode="auto">
        <a:xfrm>
          <a:off x="2857500" y="650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323185</xdr:rowOff>
    </xdr:from>
    <xdr:ext cx="762000" cy="259045"/>
    <xdr:sp macro="" textlink="">
      <xdr:nvSpPr>
        <xdr:cNvPr id="143" name="テキスト ボックス 142"/>
        <xdr:cNvSpPr txBox="1"/>
      </xdr:nvSpPr>
      <xdr:spPr>
        <a:xfrm>
          <a:off x="2527300" y="659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財政調整基金残高について</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基金残高自体は前年度とほぼ同額を確保しているが、</a:t>
          </a:r>
          <a:r>
            <a:rPr lang="ja-JP" altLang="ja-JP" sz="1300" b="0" i="0" baseline="0">
              <a:solidFill>
                <a:schemeClr val="dk1"/>
              </a:solidFill>
              <a:effectLst/>
              <a:latin typeface="+mn-lt"/>
              <a:ea typeface="+mn-ea"/>
              <a:cs typeface="+mn-cs"/>
            </a:rPr>
            <a:t>標準財政規模が普通交付税の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に伴い前年度から</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となった影響により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比率は</a:t>
          </a:r>
          <a:r>
            <a:rPr lang="ja-JP" altLang="en-US" sz="1300" b="0" i="0" baseline="0">
              <a:solidFill>
                <a:schemeClr val="dk1"/>
              </a:solidFill>
              <a:effectLst/>
              <a:latin typeface="+mn-lt"/>
              <a:ea typeface="+mn-ea"/>
              <a:cs typeface="+mn-cs"/>
            </a:rPr>
            <a:t>０．０６％増加となった。</a:t>
          </a:r>
          <a:endParaRPr lang="ja-JP" altLang="ja-JP" sz="1300">
            <a:effectLst/>
          </a:endParaRPr>
        </a:p>
        <a:p>
          <a:pPr rtl="0"/>
          <a:r>
            <a:rPr lang="ja-JP" altLang="en-US" sz="1300" b="0" i="0" baseline="0">
              <a:solidFill>
                <a:schemeClr val="dk1"/>
              </a:solidFill>
              <a:effectLst/>
              <a:latin typeface="+mn-lt"/>
              <a:ea typeface="+mn-ea"/>
              <a:cs typeface="+mn-cs"/>
            </a:rPr>
            <a:t>　実質収支額は、前年度とほぼ同数値で推移している。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いずれも将来を見据えた計画的な財政運営によるものであり、今後も引き続き健全財政の維持に努める。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前年度に引き続き全会計において赤字は生じていない。</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黒字額については、ほとんどの会計において前年度と同程度で推移しているものの、</a:t>
          </a:r>
          <a:r>
            <a:rPr lang="ja-JP" altLang="ja-JP" sz="1400" b="0" i="0" baseline="0">
              <a:solidFill>
                <a:schemeClr val="dk1"/>
              </a:solidFill>
              <a:effectLst/>
              <a:latin typeface="+mn-lt"/>
              <a:ea typeface="+mn-ea"/>
              <a:cs typeface="+mn-cs"/>
            </a:rPr>
            <a:t>標準財政規模が普通交付税の減に伴い前年度から減となった影響により</a:t>
          </a:r>
          <a:r>
            <a:rPr lang="ja-JP" altLang="en-US" sz="1400" b="0" i="0" baseline="0">
              <a:solidFill>
                <a:schemeClr val="dk1"/>
              </a:solidFill>
              <a:effectLst/>
              <a:latin typeface="+mn-lt"/>
              <a:ea typeface="+mn-ea"/>
              <a:cs typeface="+mn-cs"/>
            </a:rPr>
            <a:t>、標準財政規模比がほとんどの会計において増となっている。</a:t>
          </a:r>
          <a:endParaRPr lang="ja-JP" altLang="ja-JP" sz="1400">
            <a:effectLst/>
          </a:endParaRPr>
        </a:p>
        <a:p>
          <a:pPr rtl="0"/>
          <a:r>
            <a:rPr lang="ja-JP" altLang="en-US" sz="1400" b="0" i="0" baseline="0">
              <a:solidFill>
                <a:schemeClr val="dk1"/>
              </a:solidFill>
              <a:effectLst/>
              <a:latin typeface="+mn-lt"/>
              <a:ea typeface="+mn-ea"/>
              <a:cs typeface="+mn-cs"/>
            </a:rPr>
            <a:t>　今後も自主財源の確保、民間委託の推進などを行い、財政の健全化を図り、</a:t>
          </a:r>
          <a:r>
            <a:rPr lang="ja-JP" altLang="ja-JP" sz="1400" b="0" i="0" baseline="0">
              <a:solidFill>
                <a:schemeClr val="dk1"/>
              </a:solidFill>
              <a:effectLst/>
              <a:latin typeface="+mn-lt"/>
              <a:ea typeface="+mn-ea"/>
              <a:cs typeface="+mn-cs"/>
            </a:rPr>
            <a:t>上下水道事業においては、老朽管更新や有収水量の動向に注視した経営を行うなど、全会計において引き続き健全財政の維持に努めていく。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元利償還金等については、ほぼ前年度数値で推移している</a:t>
          </a:r>
          <a:r>
            <a:rPr lang="ja-JP" altLang="en-US"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内訳において</a:t>
          </a:r>
          <a:r>
            <a:rPr lang="ja-JP" altLang="en-US" sz="1400" b="0" i="0" baseline="0">
              <a:solidFill>
                <a:schemeClr val="dk1"/>
              </a:solidFill>
              <a:effectLst/>
              <a:latin typeface="+mn-lt"/>
              <a:ea typeface="+mn-ea"/>
              <a:cs typeface="+mn-cs"/>
            </a:rPr>
            <a:t>、繰上償還を除く公債費が減となったことなどに伴い地方債の元利償還金充当一般財源が減となり、また基準財政需要額算入率が高い</a:t>
          </a:r>
          <a:r>
            <a:rPr lang="ja-JP" altLang="ja-JP" sz="1400" b="0" i="0" baseline="0">
              <a:solidFill>
                <a:schemeClr val="dk1"/>
              </a:solidFill>
              <a:effectLst/>
              <a:latin typeface="+mn-lt"/>
              <a:ea typeface="+mn-ea"/>
              <a:cs typeface="+mn-cs"/>
            </a:rPr>
            <a:t>合併特例事業債及び臨時財政対策債の構成比が高くなっているため、分子は減少傾向にある。</a:t>
          </a:r>
          <a:endParaRPr lang="ja-JP" altLang="ja-JP" sz="1400">
            <a:effectLst/>
          </a:endParaRPr>
        </a:p>
        <a:p>
          <a:r>
            <a:rPr lang="ja-JP" altLang="ja-JP" sz="1400" b="0" i="0" baseline="0">
              <a:solidFill>
                <a:schemeClr val="dk1"/>
              </a:solidFill>
              <a:effectLst/>
              <a:latin typeface="+mn-lt"/>
              <a:ea typeface="+mn-ea"/>
              <a:cs typeface="+mn-cs"/>
            </a:rPr>
            <a:t>　今後も合併特例事業債等の交付税算定上有利な起債を有効に活用するとともに、過去の高利債の繰上償還を実施するなど、なお一層の財政健全化に努める</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各会計の地方債残高の減少により将来負担額は減少したものの、</a:t>
          </a:r>
          <a:r>
            <a:rPr lang="ja-JP" altLang="en-US" sz="1100" b="0" i="0" baseline="0">
              <a:solidFill>
                <a:schemeClr val="dk1"/>
              </a:solidFill>
              <a:effectLst/>
              <a:latin typeface="+mn-lt"/>
              <a:ea typeface="+mn-ea"/>
              <a:cs typeface="+mn-cs"/>
            </a:rPr>
            <a:t>平成３４年度の新幹線の開業に向けた駅周辺整備の用地取得により債務負担行為に基づく支出予定額の増、また、</a:t>
          </a:r>
          <a:r>
            <a:rPr lang="ja-JP" altLang="ja-JP" sz="1100" b="0" i="0" baseline="0">
              <a:solidFill>
                <a:schemeClr val="dk1"/>
              </a:solidFill>
              <a:effectLst/>
              <a:latin typeface="+mn-lt"/>
              <a:ea typeface="+mn-ea"/>
              <a:cs typeface="+mn-cs"/>
            </a:rPr>
            <a:t>需要額算入率の高い合併特例事業債等の残高が減少したことに伴う地方債現在高等に係る基準財政需要額算入見込額の減により、将来負担比率の分子は、前年度と比べて増となったもの。</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将来負担額を占める割合が最も大きい一般会計等にかかる地方債現在高は、</a:t>
          </a:r>
          <a:r>
            <a:rPr lang="ja-JP" altLang="en-US" sz="1100" b="0" i="0" baseline="0">
              <a:solidFill>
                <a:schemeClr val="dk1"/>
              </a:solidFill>
              <a:effectLst/>
              <a:latin typeface="+mn-lt"/>
              <a:ea typeface="+mn-ea"/>
              <a:cs typeface="+mn-cs"/>
            </a:rPr>
            <a:t>計画的な借入と繰上償還を行っていることに加え、防災行政無線や学校給食センター等の</a:t>
          </a:r>
          <a:r>
            <a:rPr lang="ja-JP" altLang="ja-JP" sz="1100" b="0" i="0" baseline="0">
              <a:solidFill>
                <a:schemeClr val="dk1"/>
              </a:solidFill>
              <a:effectLst/>
              <a:latin typeface="+mn-lt"/>
              <a:ea typeface="+mn-ea"/>
              <a:cs typeface="+mn-cs"/>
            </a:rPr>
            <a:t>大型施設整備終了に伴い、市債借入額が償還額を下回ったことにより将来負担額が減となったもの。</a:t>
          </a:r>
          <a:endParaRPr lang="ja-JP" altLang="ja-JP" sz="1100">
            <a:effectLst/>
          </a:endParaRPr>
        </a:p>
        <a:p>
          <a:pPr rtl="0"/>
          <a:r>
            <a:rPr lang="ja-JP" altLang="ja-JP" sz="1100" b="0" i="0" baseline="0">
              <a:solidFill>
                <a:schemeClr val="dk1"/>
              </a:solidFill>
              <a:effectLst/>
              <a:latin typeface="+mn-lt"/>
              <a:ea typeface="+mn-ea"/>
              <a:cs typeface="+mn-cs"/>
            </a:rPr>
            <a:t>　また、</a:t>
          </a:r>
          <a:r>
            <a:rPr lang="ja-JP" altLang="en-US" sz="1100" b="0" i="0" baseline="0">
              <a:solidFill>
                <a:schemeClr val="dk1"/>
              </a:solidFill>
              <a:effectLst/>
              <a:latin typeface="+mn-lt"/>
              <a:ea typeface="+mn-ea"/>
              <a:cs typeface="+mn-cs"/>
            </a:rPr>
            <a:t>公営企業債等繰入見込額</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主に下水道事業において、経営戦略プランに基づいた計画的な事業実施による建設事業費の減等により借入金額が減少し、減となったもの。</a:t>
          </a:r>
          <a:endParaRPr lang="ja-JP" altLang="ja-JP" sz="11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退職手当負担見込額については、対象職員数の減と、退職手当支給条例の改正の影響により減となったもの。</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後年度への公債費負担を抑制できるよう繰上償還を継続するなど、</a:t>
          </a:r>
          <a:r>
            <a:rPr lang="ja-JP" altLang="ja-JP" sz="1100" b="0" i="0" baseline="0">
              <a:solidFill>
                <a:schemeClr val="dk1"/>
              </a:solidFill>
              <a:effectLst/>
              <a:latin typeface="+mn-lt"/>
              <a:ea typeface="+mn-ea"/>
              <a:cs typeface="+mn-cs"/>
            </a:rPr>
            <a:t>引き続き将来負担の軽減に努めていく。</a:t>
          </a:r>
          <a:endParaRPr kumimoji="1" lang="ja-JP" altLang="en-US"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62" t="s">
        <v>63</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63" t="s">
        <v>65</v>
      </c>
      <c r="C3" s="564"/>
      <c r="D3" s="564"/>
      <c r="E3" s="565"/>
      <c r="F3" s="565"/>
      <c r="G3" s="565"/>
      <c r="H3" s="565"/>
      <c r="I3" s="565"/>
      <c r="J3" s="565"/>
      <c r="K3" s="565"/>
      <c r="L3" s="565" t="s">
        <v>66</v>
      </c>
      <c r="M3" s="565"/>
      <c r="N3" s="565"/>
      <c r="O3" s="565"/>
      <c r="P3" s="565"/>
      <c r="Q3" s="565"/>
      <c r="R3" s="568"/>
      <c r="S3" s="568"/>
      <c r="T3" s="568"/>
      <c r="U3" s="568"/>
      <c r="V3" s="569"/>
      <c r="W3" s="466" t="s">
        <v>67</v>
      </c>
      <c r="X3" s="467"/>
      <c r="Y3" s="467"/>
      <c r="Z3" s="467"/>
      <c r="AA3" s="467"/>
      <c r="AB3" s="564"/>
      <c r="AC3" s="568" t="s">
        <v>68</v>
      </c>
      <c r="AD3" s="467"/>
      <c r="AE3" s="467"/>
      <c r="AF3" s="467"/>
      <c r="AG3" s="467"/>
      <c r="AH3" s="467"/>
      <c r="AI3" s="467"/>
      <c r="AJ3" s="467"/>
      <c r="AK3" s="467"/>
      <c r="AL3" s="530"/>
      <c r="AM3" s="466" t="s">
        <v>69</v>
      </c>
      <c r="AN3" s="467"/>
      <c r="AO3" s="467"/>
      <c r="AP3" s="467"/>
      <c r="AQ3" s="467"/>
      <c r="AR3" s="467"/>
      <c r="AS3" s="467"/>
      <c r="AT3" s="467"/>
      <c r="AU3" s="467"/>
      <c r="AV3" s="467"/>
      <c r="AW3" s="467"/>
      <c r="AX3" s="530"/>
      <c r="AY3" s="522" t="s">
        <v>1</v>
      </c>
      <c r="AZ3" s="523"/>
      <c r="BA3" s="523"/>
      <c r="BB3" s="523"/>
      <c r="BC3" s="523"/>
      <c r="BD3" s="523"/>
      <c r="BE3" s="523"/>
      <c r="BF3" s="523"/>
      <c r="BG3" s="523"/>
      <c r="BH3" s="523"/>
      <c r="BI3" s="523"/>
      <c r="BJ3" s="523"/>
      <c r="BK3" s="523"/>
      <c r="BL3" s="523"/>
      <c r="BM3" s="572"/>
      <c r="BN3" s="466" t="s">
        <v>70</v>
      </c>
      <c r="BO3" s="467"/>
      <c r="BP3" s="467"/>
      <c r="BQ3" s="467"/>
      <c r="BR3" s="467"/>
      <c r="BS3" s="467"/>
      <c r="BT3" s="467"/>
      <c r="BU3" s="530"/>
      <c r="BV3" s="466" t="s">
        <v>71</v>
      </c>
      <c r="BW3" s="467"/>
      <c r="BX3" s="467"/>
      <c r="BY3" s="467"/>
      <c r="BZ3" s="467"/>
      <c r="CA3" s="467"/>
      <c r="CB3" s="467"/>
      <c r="CC3" s="530"/>
      <c r="CD3" s="522" t="s">
        <v>1</v>
      </c>
      <c r="CE3" s="523"/>
      <c r="CF3" s="523"/>
      <c r="CG3" s="523"/>
      <c r="CH3" s="523"/>
      <c r="CI3" s="523"/>
      <c r="CJ3" s="523"/>
      <c r="CK3" s="523"/>
      <c r="CL3" s="523"/>
      <c r="CM3" s="523"/>
      <c r="CN3" s="523"/>
      <c r="CO3" s="523"/>
      <c r="CP3" s="523"/>
      <c r="CQ3" s="523"/>
      <c r="CR3" s="523"/>
      <c r="CS3" s="572"/>
      <c r="CT3" s="466" t="s">
        <v>72</v>
      </c>
      <c r="CU3" s="467"/>
      <c r="CV3" s="467"/>
      <c r="CW3" s="467"/>
      <c r="CX3" s="467"/>
      <c r="CY3" s="467"/>
      <c r="CZ3" s="467"/>
      <c r="DA3" s="530"/>
      <c r="DB3" s="466" t="s">
        <v>73</v>
      </c>
      <c r="DC3" s="467"/>
      <c r="DD3" s="467"/>
      <c r="DE3" s="467"/>
      <c r="DF3" s="467"/>
      <c r="DG3" s="467"/>
      <c r="DH3" s="467"/>
      <c r="DI3" s="530"/>
      <c r="DJ3" s="137"/>
      <c r="DK3" s="137"/>
      <c r="DL3" s="137"/>
      <c r="DM3" s="137"/>
      <c r="DN3" s="137"/>
      <c r="DO3" s="137"/>
    </row>
    <row r="4" spans="1:119" ht="18.75" customHeight="1">
      <c r="A4" s="138"/>
      <c r="B4" s="538"/>
      <c r="C4" s="539"/>
      <c r="D4" s="539"/>
      <c r="E4" s="540"/>
      <c r="F4" s="540"/>
      <c r="G4" s="540"/>
      <c r="H4" s="540"/>
      <c r="I4" s="540"/>
      <c r="J4" s="540"/>
      <c r="K4" s="540"/>
      <c r="L4" s="540"/>
      <c r="M4" s="540"/>
      <c r="N4" s="540"/>
      <c r="O4" s="540"/>
      <c r="P4" s="540"/>
      <c r="Q4" s="540"/>
      <c r="R4" s="544"/>
      <c r="S4" s="544"/>
      <c r="T4" s="544"/>
      <c r="U4" s="544"/>
      <c r="V4" s="545"/>
      <c r="W4" s="531"/>
      <c r="X4" s="349"/>
      <c r="Y4" s="349"/>
      <c r="Z4" s="349"/>
      <c r="AA4" s="349"/>
      <c r="AB4" s="539"/>
      <c r="AC4" s="544"/>
      <c r="AD4" s="349"/>
      <c r="AE4" s="349"/>
      <c r="AF4" s="349"/>
      <c r="AG4" s="349"/>
      <c r="AH4" s="349"/>
      <c r="AI4" s="349"/>
      <c r="AJ4" s="349"/>
      <c r="AK4" s="349"/>
      <c r="AL4" s="532"/>
      <c r="AM4" s="491"/>
      <c r="AN4" s="403"/>
      <c r="AO4" s="403"/>
      <c r="AP4" s="403"/>
      <c r="AQ4" s="403"/>
      <c r="AR4" s="403"/>
      <c r="AS4" s="403"/>
      <c r="AT4" s="403"/>
      <c r="AU4" s="403"/>
      <c r="AV4" s="403"/>
      <c r="AW4" s="403"/>
      <c r="AX4" s="571"/>
      <c r="AY4" s="379" t="s">
        <v>74</v>
      </c>
      <c r="AZ4" s="380"/>
      <c r="BA4" s="380"/>
      <c r="BB4" s="380"/>
      <c r="BC4" s="380"/>
      <c r="BD4" s="380"/>
      <c r="BE4" s="380"/>
      <c r="BF4" s="380"/>
      <c r="BG4" s="380"/>
      <c r="BH4" s="380"/>
      <c r="BI4" s="380"/>
      <c r="BJ4" s="380"/>
      <c r="BK4" s="380"/>
      <c r="BL4" s="380"/>
      <c r="BM4" s="381"/>
      <c r="BN4" s="382">
        <v>65119172</v>
      </c>
      <c r="BO4" s="383"/>
      <c r="BP4" s="383"/>
      <c r="BQ4" s="383"/>
      <c r="BR4" s="383"/>
      <c r="BS4" s="383"/>
      <c r="BT4" s="383"/>
      <c r="BU4" s="384"/>
      <c r="BV4" s="382">
        <v>65348135</v>
      </c>
      <c r="BW4" s="383"/>
      <c r="BX4" s="383"/>
      <c r="BY4" s="383"/>
      <c r="BZ4" s="383"/>
      <c r="CA4" s="383"/>
      <c r="CB4" s="383"/>
      <c r="CC4" s="384"/>
      <c r="CD4" s="556" t="s">
        <v>75</v>
      </c>
      <c r="CE4" s="557"/>
      <c r="CF4" s="557"/>
      <c r="CG4" s="557"/>
      <c r="CH4" s="557"/>
      <c r="CI4" s="557"/>
      <c r="CJ4" s="557"/>
      <c r="CK4" s="557"/>
      <c r="CL4" s="557"/>
      <c r="CM4" s="557"/>
      <c r="CN4" s="557"/>
      <c r="CO4" s="557"/>
      <c r="CP4" s="557"/>
      <c r="CQ4" s="557"/>
      <c r="CR4" s="557"/>
      <c r="CS4" s="558"/>
      <c r="CT4" s="559">
        <v>2.4</v>
      </c>
      <c r="CU4" s="560"/>
      <c r="CV4" s="560"/>
      <c r="CW4" s="560"/>
      <c r="CX4" s="560"/>
      <c r="CY4" s="560"/>
      <c r="CZ4" s="560"/>
      <c r="DA4" s="561"/>
      <c r="DB4" s="559">
        <v>2.4</v>
      </c>
      <c r="DC4" s="560"/>
      <c r="DD4" s="560"/>
      <c r="DE4" s="560"/>
      <c r="DF4" s="560"/>
      <c r="DG4" s="560"/>
      <c r="DH4" s="560"/>
      <c r="DI4" s="561"/>
      <c r="DJ4" s="137"/>
      <c r="DK4" s="137"/>
      <c r="DL4" s="137"/>
      <c r="DM4" s="137"/>
      <c r="DN4" s="137"/>
      <c r="DO4" s="137"/>
    </row>
    <row r="5" spans="1:119" ht="18.75" customHeight="1">
      <c r="A5" s="138"/>
      <c r="B5" s="566"/>
      <c r="C5" s="404"/>
      <c r="D5" s="404"/>
      <c r="E5" s="567"/>
      <c r="F5" s="567"/>
      <c r="G5" s="567"/>
      <c r="H5" s="567"/>
      <c r="I5" s="567"/>
      <c r="J5" s="567"/>
      <c r="K5" s="567"/>
      <c r="L5" s="567"/>
      <c r="M5" s="567"/>
      <c r="N5" s="567"/>
      <c r="O5" s="567"/>
      <c r="P5" s="567"/>
      <c r="Q5" s="567"/>
      <c r="R5" s="402"/>
      <c r="S5" s="402"/>
      <c r="T5" s="402"/>
      <c r="U5" s="402"/>
      <c r="V5" s="570"/>
      <c r="W5" s="491"/>
      <c r="X5" s="403"/>
      <c r="Y5" s="403"/>
      <c r="Z5" s="403"/>
      <c r="AA5" s="403"/>
      <c r="AB5" s="404"/>
      <c r="AC5" s="402"/>
      <c r="AD5" s="403"/>
      <c r="AE5" s="403"/>
      <c r="AF5" s="403"/>
      <c r="AG5" s="403"/>
      <c r="AH5" s="403"/>
      <c r="AI5" s="403"/>
      <c r="AJ5" s="403"/>
      <c r="AK5" s="403"/>
      <c r="AL5" s="571"/>
      <c r="AM5" s="456" t="s">
        <v>76</v>
      </c>
      <c r="AN5" s="361"/>
      <c r="AO5" s="361"/>
      <c r="AP5" s="361"/>
      <c r="AQ5" s="361"/>
      <c r="AR5" s="361"/>
      <c r="AS5" s="361"/>
      <c r="AT5" s="362"/>
      <c r="AU5" s="444" t="s">
        <v>77</v>
      </c>
      <c r="AV5" s="445"/>
      <c r="AW5" s="445"/>
      <c r="AX5" s="445"/>
      <c r="AY5" s="367" t="s">
        <v>78</v>
      </c>
      <c r="AZ5" s="368"/>
      <c r="BA5" s="368"/>
      <c r="BB5" s="368"/>
      <c r="BC5" s="368"/>
      <c r="BD5" s="368"/>
      <c r="BE5" s="368"/>
      <c r="BF5" s="368"/>
      <c r="BG5" s="368"/>
      <c r="BH5" s="368"/>
      <c r="BI5" s="368"/>
      <c r="BJ5" s="368"/>
      <c r="BK5" s="368"/>
      <c r="BL5" s="368"/>
      <c r="BM5" s="369"/>
      <c r="BN5" s="387">
        <v>64044315</v>
      </c>
      <c r="BO5" s="388"/>
      <c r="BP5" s="388"/>
      <c r="BQ5" s="388"/>
      <c r="BR5" s="388"/>
      <c r="BS5" s="388"/>
      <c r="BT5" s="388"/>
      <c r="BU5" s="389"/>
      <c r="BV5" s="387">
        <v>64187447</v>
      </c>
      <c r="BW5" s="388"/>
      <c r="BX5" s="388"/>
      <c r="BY5" s="388"/>
      <c r="BZ5" s="388"/>
      <c r="CA5" s="388"/>
      <c r="CB5" s="388"/>
      <c r="CC5" s="389"/>
      <c r="CD5" s="396" t="s">
        <v>79</v>
      </c>
      <c r="CE5" s="397"/>
      <c r="CF5" s="397"/>
      <c r="CG5" s="397"/>
      <c r="CH5" s="397"/>
      <c r="CI5" s="397"/>
      <c r="CJ5" s="397"/>
      <c r="CK5" s="397"/>
      <c r="CL5" s="397"/>
      <c r="CM5" s="397"/>
      <c r="CN5" s="397"/>
      <c r="CO5" s="397"/>
      <c r="CP5" s="397"/>
      <c r="CQ5" s="397"/>
      <c r="CR5" s="397"/>
      <c r="CS5" s="398"/>
      <c r="CT5" s="357">
        <v>90.1</v>
      </c>
      <c r="CU5" s="358"/>
      <c r="CV5" s="358"/>
      <c r="CW5" s="358"/>
      <c r="CX5" s="358"/>
      <c r="CY5" s="358"/>
      <c r="CZ5" s="358"/>
      <c r="DA5" s="359"/>
      <c r="DB5" s="357">
        <v>86.6</v>
      </c>
      <c r="DC5" s="358"/>
      <c r="DD5" s="358"/>
      <c r="DE5" s="358"/>
      <c r="DF5" s="358"/>
      <c r="DG5" s="358"/>
      <c r="DH5" s="358"/>
      <c r="DI5" s="359"/>
      <c r="DJ5" s="137"/>
      <c r="DK5" s="137"/>
      <c r="DL5" s="137"/>
      <c r="DM5" s="137"/>
      <c r="DN5" s="137"/>
      <c r="DO5" s="137"/>
    </row>
    <row r="6" spans="1:119" ht="18.75" customHeight="1">
      <c r="A6" s="138"/>
      <c r="B6" s="536" t="s">
        <v>80</v>
      </c>
      <c r="C6" s="401"/>
      <c r="D6" s="401"/>
      <c r="E6" s="537"/>
      <c r="F6" s="537"/>
      <c r="G6" s="537"/>
      <c r="H6" s="537"/>
      <c r="I6" s="537"/>
      <c r="J6" s="537"/>
      <c r="K6" s="537"/>
      <c r="L6" s="537" t="s">
        <v>81</v>
      </c>
      <c r="M6" s="537"/>
      <c r="N6" s="537"/>
      <c r="O6" s="537"/>
      <c r="P6" s="537"/>
      <c r="Q6" s="537"/>
      <c r="R6" s="425"/>
      <c r="S6" s="425"/>
      <c r="T6" s="425"/>
      <c r="U6" s="425"/>
      <c r="V6" s="543"/>
      <c r="W6" s="476" t="s">
        <v>82</v>
      </c>
      <c r="X6" s="400"/>
      <c r="Y6" s="400"/>
      <c r="Z6" s="400"/>
      <c r="AA6" s="400"/>
      <c r="AB6" s="401"/>
      <c r="AC6" s="548" t="s">
        <v>83</v>
      </c>
      <c r="AD6" s="549"/>
      <c r="AE6" s="549"/>
      <c r="AF6" s="549"/>
      <c r="AG6" s="549"/>
      <c r="AH6" s="549"/>
      <c r="AI6" s="549"/>
      <c r="AJ6" s="549"/>
      <c r="AK6" s="549"/>
      <c r="AL6" s="550"/>
      <c r="AM6" s="456" t="s">
        <v>84</v>
      </c>
      <c r="AN6" s="361"/>
      <c r="AO6" s="361"/>
      <c r="AP6" s="361"/>
      <c r="AQ6" s="361"/>
      <c r="AR6" s="361"/>
      <c r="AS6" s="361"/>
      <c r="AT6" s="362"/>
      <c r="AU6" s="444" t="s">
        <v>77</v>
      </c>
      <c r="AV6" s="445"/>
      <c r="AW6" s="445"/>
      <c r="AX6" s="445"/>
      <c r="AY6" s="367" t="s">
        <v>85</v>
      </c>
      <c r="AZ6" s="368"/>
      <c r="BA6" s="368"/>
      <c r="BB6" s="368"/>
      <c r="BC6" s="368"/>
      <c r="BD6" s="368"/>
      <c r="BE6" s="368"/>
      <c r="BF6" s="368"/>
      <c r="BG6" s="368"/>
      <c r="BH6" s="368"/>
      <c r="BI6" s="368"/>
      <c r="BJ6" s="368"/>
      <c r="BK6" s="368"/>
      <c r="BL6" s="368"/>
      <c r="BM6" s="369"/>
      <c r="BN6" s="387">
        <v>1074857</v>
      </c>
      <c r="BO6" s="388"/>
      <c r="BP6" s="388"/>
      <c r="BQ6" s="388"/>
      <c r="BR6" s="388"/>
      <c r="BS6" s="388"/>
      <c r="BT6" s="388"/>
      <c r="BU6" s="389"/>
      <c r="BV6" s="387">
        <v>1160688</v>
      </c>
      <c r="BW6" s="388"/>
      <c r="BX6" s="388"/>
      <c r="BY6" s="388"/>
      <c r="BZ6" s="388"/>
      <c r="CA6" s="388"/>
      <c r="CB6" s="388"/>
      <c r="CC6" s="389"/>
      <c r="CD6" s="396" t="s">
        <v>86</v>
      </c>
      <c r="CE6" s="397"/>
      <c r="CF6" s="397"/>
      <c r="CG6" s="397"/>
      <c r="CH6" s="397"/>
      <c r="CI6" s="397"/>
      <c r="CJ6" s="397"/>
      <c r="CK6" s="397"/>
      <c r="CL6" s="397"/>
      <c r="CM6" s="397"/>
      <c r="CN6" s="397"/>
      <c r="CO6" s="397"/>
      <c r="CP6" s="397"/>
      <c r="CQ6" s="397"/>
      <c r="CR6" s="397"/>
      <c r="CS6" s="398"/>
      <c r="CT6" s="533">
        <v>97.2</v>
      </c>
      <c r="CU6" s="534"/>
      <c r="CV6" s="534"/>
      <c r="CW6" s="534"/>
      <c r="CX6" s="534"/>
      <c r="CY6" s="534"/>
      <c r="CZ6" s="534"/>
      <c r="DA6" s="535"/>
      <c r="DB6" s="533">
        <v>94</v>
      </c>
      <c r="DC6" s="534"/>
      <c r="DD6" s="534"/>
      <c r="DE6" s="534"/>
      <c r="DF6" s="534"/>
      <c r="DG6" s="534"/>
      <c r="DH6" s="534"/>
      <c r="DI6" s="535"/>
      <c r="DJ6" s="137"/>
      <c r="DK6" s="137"/>
      <c r="DL6" s="137"/>
      <c r="DM6" s="137"/>
      <c r="DN6" s="137"/>
      <c r="DO6" s="137"/>
    </row>
    <row r="7" spans="1:119" ht="18.75" customHeight="1">
      <c r="A7" s="138"/>
      <c r="B7" s="538"/>
      <c r="C7" s="539"/>
      <c r="D7" s="539"/>
      <c r="E7" s="540"/>
      <c r="F7" s="540"/>
      <c r="G7" s="540"/>
      <c r="H7" s="540"/>
      <c r="I7" s="540"/>
      <c r="J7" s="540"/>
      <c r="K7" s="540"/>
      <c r="L7" s="540"/>
      <c r="M7" s="540"/>
      <c r="N7" s="540"/>
      <c r="O7" s="540"/>
      <c r="P7" s="540"/>
      <c r="Q7" s="540"/>
      <c r="R7" s="544"/>
      <c r="S7" s="544"/>
      <c r="T7" s="544"/>
      <c r="U7" s="544"/>
      <c r="V7" s="545"/>
      <c r="W7" s="531"/>
      <c r="X7" s="349"/>
      <c r="Y7" s="349"/>
      <c r="Z7" s="349"/>
      <c r="AA7" s="349"/>
      <c r="AB7" s="539"/>
      <c r="AC7" s="551"/>
      <c r="AD7" s="350"/>
      <c r="AE7" s="350"/>
      <c r="AF7" s="350"/>
      <c r="AG7" s="350"/>
      <c r="AH7" s="350"/>
      <c r="AI7" s="350"/>
      <c r="AJ7" s="350"/>
      <c r="AK7" s="350"/>
      <c r="AL7" s="552"/>
      <c r="AM7" s="456" t="s">
        <v>87</v>
      </c>
      <c r="AN7" s="361"/>
      <c r="AO7" s="361"/>
      <c r="AP7" s="361"/>
      <c r="AQ7" s="361"/>
      <c r="AR7" s="361"/>
      <c r="AS7" s="361"/>
      <c r="AT7" s="362"/>
      <c r="AU7" s="444" t="s">
        <v>88</v>
      </c>
      <c r="AV7" s="445"/>
      <c r="AW7" s="445"/>
      <c r="AX7" s="445"/>
      <c r="AY7" s="367" t="s">
        <v>89</v>
      </c>
      <c r="AZ7" s="368"/>
      <c r="BA7" s="368"/>
      <c r="BB7" s="368"/>
      <c r="BC7" s="368"/>
      <c r="BD7" s="368"/>
      <c r="BE7" s="368"/>
      <c r="BF7" s="368"/>
      <c r="BG7" s="368"/>
      <c r="BH7" s="368"/>
      <c r="BI7" s="368"/>
      <c r="BJ7" s="368"/>
      <c r="BK7" s="368"/>
      <c r="BL7" s="368"/>
      <c r="BM7" s="369"/>
      <c r="BN7" s="387">
        <v>212744</v>
      </c>
      <c r="BO7" s="388"/>
      <c r="BP7" s="388"/>
      <c r="BQ7" s="388"/>
      <c r="BR7" s="388"/>
      <c r="BS7" s="388"/>
      <c r="BT7" s="388"/>
      <c r="BU7" s="389"/>
      <c r="BV7" s="387">
        <v>287878</v>
      </c>
      <c r="BW7" s="388"/>
      <c r="BX7" s="388"/>
      <c r="BY7" s="388"/>
      <c r="BZ7" s="388"/>
      <c r="CA7" s="388"/>
      <c r="CB7" s="388"/>
      <c r="CC7" s="389"/>
      <c r="CD7" s="396" t="s">
        <v>90</v>
      </c>
      <c r="CE7" s="397"/>
      <c r="CF7" s="397"/>
      <c r="CG7" s="397"/>
      <c r="CH7" s="397"/>
      <c r="CI7" s="397"/>
      <c r="CJ7" s="397"/>
      <c r="CK7" s="397"/>
      <c r="CL7" s="397"/>
      <c r="CM7" s="397"/>
      <c r="CN7" s="397"/>
      <c r="CO7" s="397"/>
      <c r="CP7" s="397"/>
      <c r="CQ7" s="397"/>
      <c r="CR7" s="397"/>
      <c r="CS7" s="398"/>
      <c r="CT7" s="387">
        <v>36626083</v>
      </c>
      <c r="CU7" s="388"/>
      <c r="CV7" s="388"/>
      <c r="CW7" s="388"/>
      <c r="CX7" s="388"/>
      <c r="CY7" s="388"/>
      <c r="CZ7" s="388"/>
      <c r="DA7" s="389"/>
      <c r="DB7" s="387">
        <v>37017238</v>
      </c>
      <c r="DC7" s="388"/>
      <c r="DD7" s="388"/>
      <c r="DE7" s="388"/>
      <c r="DF7" s="388"/>
      <c r="DG7" s="388"/>
      <c r="DH7" s="388"/>
      <c r="DI7" s="389"/>
      <c r="DJ7" s="137"/>
      <c r="DK7" s="137"/>
      <c r="DL7" s="137"/>
      <c r="DM7" s="137"/>
      <c r="DN7" s="137"/>
      <c r="DO7" s="137"/>
    </row>
    <row r="8" spans="1:119" ht="18.75" customHeight="1" thickBot="1">
      <c r="A8" s="138"/>
      <c r="B8" s="541"/>
      <c r="C8" s="477"/>
      <c r="D8" s="477"/>
      <c r="E8" s="542"/>
      <c r="F8" s="542"/>
      <c r="G8" s="542"/>
      <c r="H8" s="542"/>
      <c r="I8" s="542"/>
      <c r="J8" s="542"/>
      <c r="K8" s="542"/>
      <c r="L8" s="542"/>
      <c r="M8" s="542"/>
      <c r="N8" s="542"/>
      <c r="O8" s="542"/>
      <c r="P8" s="542"/>
      <c r="Q8" s="542"/>
      <c r="R8" s="546"/>
      <c r="S8" s="546"/>
      <c r="T8" s="546"/>
      <c r="U8" s="546"/>
      <c r="V8" s="547"/>
      <c r="W8" s="468"/>
      <c r="X8" s="469"/>
      <c r="Y8" s="469"/>
      <c r="Z8" s="469"/>
      <c r="AA8" s="469"/>
      <c r="AB8" s="477"/>
      <c r="AC8" s="553"/>
      <c r="AD8" s="554"/>
      <c r="AE8" s="554"/>
      <c r="AF8" s="554"/>
      <c r="AG8" s="554"/>
      <c r="AH8" s="554"/>
      <c r="AI8" s="554"/>
      <c r="AJ8" s="554"/>
      <c r="AK8" s="554"/>
      <c r="AL8" s="555"/>
      <c r="AM8" s="456" t="s">
        <v>91</v>
      </c>
      <c r="AN8" s="361"/>
      <c r="AO8" s="361"/>
      <c r="AP8" s="361"/>
      <c r="AQ8" s="361"/>
      <c r="AR8" s="361"/>
      <c r="AS8" s="361"/>
      <c r="AT8" s="362"/>
      <c r="AU8" s="444" t="s">
        <v>92</v>
      </c>
      <c r="AV8" s="445"/>
      <c r="AW8" s="445"/>
      <c r="AX8" s="445"/>
      <c r="AY8" s="367" t="s">
        <v>93</v>
      </c>
      <c r="AZ8" s="368"/>
      <c r="BA8" s="368"/>
      <c r="BB8" s="368"/>
      <c r="BC8" s="368"/>
      <c r="BD8" s="368"/>
      <c r="BE8" s="368"/>
      <c r="BF8" s="368"/>
      <c r="BG8" s="368"/>
      <c r="BH8" s="368"/>
      <c r="BI8" s="368"/>
      <c r="BJ8" s="368"/>
      <c r="BK8" s="368"/>
      <c r="BL8" s="368"/>
      <c r="BM8" s="369"/>
      <c r="BN8" s="387">
        <v>862113</v>
      </c>
      <c r="BO8" s="388"/>
      <c r="BP8" s="388"/>
      <c r="BQ8" s="388"/>
      <c r="BR8" s="388"/>
      <c r="BS8" s="388"/>
      <c r="BT8" s="388"/>
      <c r="BU8" s="389"/>
      <c r="BV8" s="387">
        <v>872810</v>
      </c>
      <c r="BW8" s="388"/>
      <c r="BX8" s="388"/>
      <c r="BY8" s="388"/>
      <c r="BZ8" s="388"/>
      <c r="CA8" s="388"/>
      <c r="CB8" s="388"/>
      <c r="CC8" s="389"/>
      <c r="CD8" s="396" t="s">
        <v>94</v>
      </c>
      <c r="CE8" s="397"/>
      <c r="CF8" s="397"/>
      <c r="CG8" s="397"/>
      <c r="CH8" s="397"/>
      <c r="CI8" s="397"/>
      <c r="CJ8" s="397"/>
      <c r="CK8" s="397"/>
      <c r="CL8" s="397"/>
      <c r="CM8" s="397"/>
      <c r="CN8" s="397"/>
      <c r="CO8" s="397"/>
      <c r="CP8" s="397"/>
      <c r="CQ8" s="397"/>
      <c r="CR8" s="397"/>
      <c r="CS8" s="398"/>
      <c r="CT8" s="496">
        <v>0.51</v>
      </c>
      <c r="CU8" s="497"/>
      <c r="CV8" s="497"/>
      <c r="CW8" s="497"/>
      <c r="CX8" s="497"/>
      <c r="CY8" s="497"/>
      <c r="CZ8" s="497"/>
      <c r="DA8" s="498"/>
      <c r="DB8" s="496">
        <v>0.51</v>
      </c>
      <c r="DC8" s="497"/>
      <c r="DD8" s="497"/>
      <c r="DE8" s="497"/>
      <c r="DF8" s="497"/>
      <c r="DG8" s="497"/>
      <c r="DH8" s="497"/>
      <c r="DI8" s="498"/>
      <c r="DJ8" s="137"/>
      <c r="DK8" s="137"/>
      <c r="DL8" s="137"/>
      <c r="DM8" s="137"/>
      <c r="DN8" s="137"/>
      <c r="DO8" s="137"/>
    </row>
    <row r="9" spans="1:119" ht="18.75" customHeight="1" thickBot="1">
      <c r="A9" s="138"/>
      <c r="B9" s="522" t="s">
        <v>95</v>
      </c>
      <c r="C9" s="523"/>
      <c r="D9" s="523"/>
      <c r="E9" s="523"/>
      <c r="F9" s="523"/>
      <c r="G9" s="523"/>
      <c r="H9" s="523"/>
      <c r="I9" s="523"/>
      <c r="J9" s="523"/>
      <c r="K9" s="450"/>
      <c r="L9" s="524" t="s">
        <v>96</v>
      </c>
      <c r="M9" s="525"/>
      <c r="N9" s="525"/>
      <c r="O9" s="525"/>
      <c r="P9" s="525"/>
      <c r="Q9" s="526"/>
      <c r="R9" s="527">
        <v>140752</v>
      </c>
      <c r="S9" s="528"/>
      <c r="T9" s="528"/>
      <c r="U9" s="528"/>
      <c r="V9" s="529"/>
      <c r="W9" s="466" t="s">
        <v>97</v>
      </c>
      <c r="X9" s="467"/>
      <c r="Y9" s="467"/>
      <c r="Z9" s="467"/>
      <c r="AA9" s="467"/>
      <c r="AB9" s="467"/>
      <c r="AC9" s="467"/>
      <c r="AD9" s="467"/>
      <c r="AE9" s="467"/>
      <c r="AF9" s="467"/>
      <c r="AG9" s="467"/>
      <c r="AH9" s="467"/>
      <c r="AI9" s="467"/>
      <c r="AJ9" s="467"/>
      <c r="AK9" s="467"/>
      <c r="AL9" s="530"/>
      <c r="AM9" s="456" t="s">
        <v>98</v>
      </c>
      <c r="AN9" s="361"/>
      <c r="AO9" s="361"/>
      <c r="AP9" s="361"/>
      <c r="AQ9" s="361"/>
      <c r="AR9" s="361"/>
      <c r="AS9" s="361"/>
      <c r="AT9" s="362"/>
      <c r="AU9" s="444" t="s">
        <v>99</v>
      </c>
      <c r="AV9" s="445"/>
      <c r="AW9" s="445"/>
      <c r="AX9" s="445"/>
      <c r="AY9" s="367" t="s">
        <v>100</v>
      </c>
      <c r="AZ9" s="368"/>
      <c r="BA9" s="368"/>
      <c r="BB9" s="368"/>
      <c r="BC9" s="368"/>
      <c r="BD9" s="368"/>
      <c r="BE9" s="368"/>
      <c r="BF9" s="368"/>
      <c r="BG9" s="368"/>
      <c r="BH9" s="368"/>
      <c r="BI9" s="368"/>
      <c r="BJ9" s="368"/>
      <c r="BK9" s="368"/>
      <c r="BL9" s="368"/>
      <c r="BM9" s="369"/>
      <c r="BN9" s="387">
        <v>-10697</v>
      </c>
      <c r="BO9" s="388"/>
      <c r="BP9" s="388"/>
      <c r="BQ9" s="388"/>
      <c r="BR9" s="388"/>
      <c r="BS9" s="388"/>
      <c r="BT9" s="388"/>
      <c r="BU9" s="389"/>
      <c r="BV9" s="387">
        <v>-33047</v>
      </c>
      <c r="BW9" s="388"/>
      <c r="BX9" s="388"/>
      <c r="BY9" s="388"/>
      <c r="BZ9" s="388"/>
      <c r="CA9" s="388"/>
      <c r="CB9" s="388"/>
      <c r="CC9" s="389"/>
      <c r="CD9" s="396" t="s">
        <v>101</v>
      </c>
      <c r="CE9" s="397"/>
      <c r="CF9" s="397"/>
      <c r="CG9" s="397"/>
      <c r="CH9" s="397"/>
      <c r="CI9" s="397"/>
      <c r="CJ9" s="397"/>
      <c r="CK9" s="397"/>
      <c r="CL9" s="397"/>
      <c r="CM9" s="397"/>
      <c r="CN9" s="397"/>
      <c r="CO9" s="397"/>
      <c r="CP9" s="397"/>
      <c r="CQ9" s="397"/>
      <c r="CR9" s="397"/>
      <c r="CS9" s="398"/>
      <c r="CT9" s="357">
        <v>21.1</v>
      </c>
      <c r="CU9" s="358"/>
      <c r="CV9" s="358"/>
      <c r="CW9" s="358"/>
      <c r="CX9" s="358"/>
      <c r="CY9" s="358"/>
      <c r="CZ9" s="358"/>
      <c r="DA9" s="359"/>
      <c r="DB9" s="357">
        <v>20.3</v>
      </c>
      <c r="DC9" s="358"/>
      <c r="DD9" s="358"/>
      <c r="DE9" s="358"/>
      <c r="DF9" s="358"/>
      <c r="DG9" s="358"/>
      <c r="DH9" s="358"/>
      <c r="DI9" s="359"/>
      <c r="DJ9" s="137"/>
      <c r="DK9" s="137"/>
      <c r="DL9" s="137"/>
      <c r="DM9" s="137"/>
      <c r="DN9" s="137"/>
      <c r="DO9" s="137"/>
    </row>
    <row r="10" spans="1:119" ht="18.75" customHeight="1" thickBot="1">
      <c r="A10" s="138"/>
      <c r="B10" s="522"/>
      <c r="C10" s="523"/>
      <c r="D10" s="523"/>
      <c r="E10" s="523"/>
      <c r="F10" s="523"/>
      <c r="G10" s="523"/>
      <c r="H10" s="523"/>
      <c r="I10" s="523"/>
      <c r="J10" s="523"/>
      <c r="K10" s="450"/>
      <c r="L10" s="360" t="s">
        <v>102</v>
      </c>
      <c r="M10" s="361"/>
      <c r="N10" s="361"/>
      <c r="O10" s="361"/>
      <c r="P10" s="361"/>
      <c r="Q10" s="362"/>
      <c r="R10" s="363">
        <v>144034</v>
      </c>
      <c r="S10" s="364"/>
      <c r="T10" s="364"/>
      <c r="U10" s="364"/>
      <c r="V10" s="366"/>
      <c r="W10" s="531"/>
      <c r="X10" s="349"/>
      <c r="Y10" s="349"/>
      <c r="Z10" s="349"/>
      <c r="AA10" s="349"/>
      <c r="AB10" s="349"/>
      <c r="AC10" s="349"/>
      <c r="AD10" s="349"/>
      <c r="AE10" s="349"/>
      <c r="AF10" s="349"/>
      <c r="AG10" s="349"/>
      <c r="AH10" s="349"/>
      <c r="AI10" s="349"/>
      <c r="AJ10" s="349"/>
      <c r="AK10" s="349"/>
      <c r="AL10" s="532"/>
      <c r="AM10" s="456" t="s">
        <v>103</v>
      </c>
      <c r="AN10" s="361"/>
      <c r="AO10" s="361"/>
      <c r="AP10" s="361"/>
      <c r="AQ10" s="361"/>
      <c r="AR10" s="361"/>
      <c r="AS10" s="361"/>
      <c r="AT10" s="362"/>
      <c r="AU10" s="444" t="s">
        <v>104</v>
      </c>
      <c r="AV10" s="445"/>
      <c r="AW10" s="445"/>
      <c r="AX10" s="445"/>
      <c r="AY10" s="367" t="s">
        <v>105</v>
      </c>
      <c r="AZ10" s="368"/>
      <c r="BA10" s="368"/>
      <c r="BB10" s="368"/>
      <c r="BC10" s="368"/>
      <c r="BD10" s="368"/>
      <c r="BE10" s="368"/>
      <c r="BF10" s="368"/>
      <c r="BG10" s="368"/>
      <c r="BH10" s="368"/>
      <c r="BI10" s="368"/>
      <c r="BJ10" s="368"/>
      <c r="BK10" s="368"/>
      <c r="BL10" s="368"/>
      <c r="BM10" s="369"/>
      <c r="BN10" s="387">
        <v>600510</v>
      </c>
      <c r="BO10" s="388"/>
      <c r="BP10" s="388"/>
      <c r="BQ10" s="388"/>
      <c r="BR10" s="388"/>
      <c r="BS10" s="388"/>
      <c r="BT10" s="388"/>
      <c r="BU10" s="389"/>
      <c r="BV10" s="387">
        <v>800508</v>
      </c>
      <c r="BW10" s="388"/>
      <c r="BX10" s="388"/>
      <c r="BY10" s="388"/>
      <c r="BZ10" s="388"/>
      <c r="CA10" s="388"/>
      <c r="CB10" s="388"/>
      <c r="CC10" s="389"/>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22"/>
      <c r="C11" s="523"/>
      <c r="D11" s="523"/>
      <c r="E11" s="523"/>
      <c r="F11" s="523"/>
      <c r="G11" s="523"/>
      <c r="H11" s="523"/>
      <c r="I11" s="523"/>
      <c r="J11" s="523"/>
      <c r="K11" s="450"/>
      <c r="L11" s="433" t="s">
        <v>107</v>
      </c>
      <c r="M11" s="434"/>
      <c r="N11" s="434"/>
      <c r="O11" s="434"/>
      <c r="P11" s="434"/>
      <c r="Q11" s="435"/>
      <c r="R11" s="519" t="s">
        <v>108</v>
      </c>
      <c r="S11" s="520"/>
      <c r="T11" s="520"/>
      <c r="U11" s="520"/>
      <c r="V11" s="521"/>
      <c r="W11" s="531"/>
      <c r="X11" s="349"/>
      <c r="Y11" s="349"/>
      <c r="Z11" s="349"/>
      <c r="AA11" s="349"/>
      <c r="AB11" s="349"/>
      <c r="AC11" s="349"/>
      <c r="AD11" s="349"/>
      <c r="AE11" s="349"/>
      <c r="AF11" s="349"/>
      <c r="AG11" s="349"/>
      <c r="AH11" s="349"/>
      <c r="AI11" s="349"/>
      <c r="AJ11" s="349"/>
      <c r="AK11" s="349"/>
      <c r="AL11" s="532"/>
      <c r="AM11" s="456" t="s">
        <v>109</v>
      </c>
      <c r="AN11" s="361"/>
      <c r="AO11" s="361"/>
      <c r="AP11" s="361"/>
      <c r="AQ11" s="361"/>
      <c r="AR11" s="361"/>
      <c r="AS11" s="361"/>
      <c r="AT11" s="362"/>
      <c r="AU11" s="444" t="s">
        <v>77</v>
      </c>
      <c r="AV11" s="445"/>
      <c r="AW11" s="445"/>
      <c r="AX11" s="445"/>
      <c r="AY11" s="367" t="s">
        <v>110</v>
      </c>
      <c r="AZ11" s="368"/>
      <c r="BA11" s="368"/>
      <c r="BB11" s="368"/>
      <c r="BC11" s="368"/>
      <c r="BD11" s="368"/>
      <c r="BE11" s="368"/>
      <c r="BF11" s="368"/>
      <c r="BG11" s="368"/>
      <c r="BH11" s="368"/>
      <c r="BI11" s="368"/>
      <c r="BJ11" s="368"/>
      <c r="BK11" s="368"/>
      <c r="BL11" s="368"/>
      <c r="BM11" s="369"/>
      <c r="BN11" s="387">
        <v>124754</v>
      </c>
      <c r="BO11" s="388"/>
      <c r="BP11" s="388"/>
      <c r="BQ11" s="388"/>
      <c r="BR11" s="388"/>
      <c r="BS11" s="388"/>
      <c r="BT11" s="388"/>
      <c r="BU11" s="389"/>
      <c r="BV11" s="387">
        <v>100000</v>
      </c>
      <c r="BW11" s="388"/>
      <c r="BX11" s="388"/>
      <c r="BY11" s="388"/>
      <c r="BZ11" s="388"/>
      <c r="CA11" s="388"/>
      <c r="CB11" s="388"/>
      <c r="CC11" s="389"/>
      <c r="CD11" s="396" t="s">
        <v>111</v>
      </c>
      <c r="CE11" s="397"/>
      <c r="CF11" s="397"/>
      <c r="CG11" s="397"/>
      <c r="CH11" s="397"/>
      <c r="CI11" s="397"/>
      <c r="CJ11" s="397"/>
      <c r="CK11" s="397"/>
      <c r="CL11" s="397"/>
      <c r="CM11" s="397"/>
      <c r="CN11" s="397"/>
      <c r="CO11" s="397"/>
      <c r="CP11" s="397"/>
      <c r="CQ11" s="397"/>
      <c r="CR11" s="397"/>
      <c r="CS11" s="398"/>
      <c r="CT11" s="496" t="s">
        <v>112</v>
      </c>
      <c r="CU11" s="497"/>
      <c r="CV11" s="497"/>
      <c r="CW11" s="497"/>
      <c r="CX11" s="497"/>
      <c r="CY11" s="497"/>
      <c r="CZ11" s="497"/>
      <c r="DA11" s="498"/>
      <c r="DB11" s="496" t="s">
        <v>112</v>
      </c>
      <c r="DC11" s="497"/>
      <c r="DD11" s="497"/>
      <c r="DE11" s="497"/>
      <c r="DF11" s="497"/>
      <c r="DG11" s="497"/>
      <c r="DH11" s="497"/>
      <c r="DI11" s="498"/>
      <c r="DJ11" s="137"/>
      <c r="DK11" s="137"/>
      <c r="DL11" s="137"/>
      <c r="DM11" s="137"/>
      <c r="DN11" s="137"/>
      <c r="DO11" s="137"/>
    </row>
    <row r="12" spans="1:119" ht="18.75" customHeight="1">
      <c r="A12" s="138"/>
      <c r="B12" s="499" t="s">
        <v>113</v>
      </c>
      <c r="C12" s="500"/>
      <c r="D12" s="500"/>
      <c r="E12" s="500"/>
      <c r="F12" s="500"/>
      <c r="G12" s="500"/>
      <c r="H12" s="500"/>
      <c r="I12" s="500"/>
      <c r="J12" s="500"/>
      <c r="K12" s="501"/>
      <c r="L12" s="508" t="s">
        <v>114</v>
      </c>
      <c r="M12" s="509"/>
      <c r="N12" s="509"/>
      <c r="O12" s="509"/>
      <c r="P12" s="509"/>
      <c r="Q12" s="510"/>
      <c r="R12" s="511">
        <v>140569</v>
      </c>
      <c r="S12" s="512"/>
      <c r="T12" s="512"/>
      <c r="U12" s="512"/>
      <c r="V12" s="513"/>
      <c r="W12" s="514" t="s">
        <v>1</v>
      </c>
      <c r="X12" s="445"/>
      <c r="Y12" s="445"/>
      <c r="Z12" s="445"/>
      <c r="AA12" s="445"/>
      <c r="AB12" s="515"/>
      <c r="AC12" s="444" t="s">
        <v>115</v>
      </c>
      <c r="AD12" s="445"/>
      <c r="AE12" s="445"/>
      <c r="AF12" s="445"/>
      <c r="AG12" s="515"/>
      <c r="AH12" s="444" t="s">
        <v>116</v>
      </c>
      <c r="AI12" s="445"/>
      <c r="AJ12" s="445"/>
      <c r="AK12" s="445"/>
      <c r="AL12" s="516"/>
      <c r="AM12" s="456" t="s">
        <v>117</v>
      </c>
      <c r="AN12" s="361"/>
      <c r="AO12" s="361"/>
      <c r="AP12" s="361"/>
      <c r="AQ12" s="361"/>
      <c r="AR12" s="361"/>
      <c r="AS12" s="361"/>
      <c r="AT12" s="362"/>
      <c r="AU12" s="444" t="s">
        <v>118</v>
      </c>
      <c r="AV12" s="445"/>
      <c r="AW12" s="445"/>
      <c r="AX12" s="445"/>
      <c r="AY12" s="367" t="s">
        <v>119</v>
      </c>
      <c r="AZ12" s="368"/>
      <c r="BA12" s="368"/>
      <c r="BB12" s="368"/>
      <c r="BC12" s="368"/>
      <c r="BD12" s="368"/>
      <c r="BE12" s="368"/>
      <c r="BF12" s="368"/>
      <c r="BG12" s="368"/>
      <c r="BH12" s="368"/>
      <c r="BI12" s="368"/>
      <c r="BJ12" s="368"/>
      <c r="BK12" s="368"/>
      <c r="BL12" s="368"/>
      <c r="BM12" s="369"/>
      <c r="BN12" s="387">
        <v>600000</v>
      </c>
      <c r="BO12" s="388"/>
      <c r="BP12" s="388"/>
      <c r="BQ12" s="388"/>
      <c r="BR12" s="388"/>
      <c r="BS12" s="388"/>
      <c r="BT12" s="388"/>
      <c r="BU12" s="389"/>
      <c r="BV12" s="387">
        <v>800000</v>
      </c>
      <c r="BW12" s="388"/>
      <c r="BX12" s="388"/>
      <c r="BY12" s="388"/>
      <c r="BZ12" s="388"/>
      <c r="CA12" s="388"/>
      <c r="CB12" s="388"/>
      <c r="CC12" s="389"/>
      <c r="CD12" s="396" t="s">
        <v>120</v>
      </c>
      <c r="CE12" s="397"/>
      <c r="CF12" s="397"/>
      <c r="CG12" s="397"/>
      <c r="CH12" s="397"/>
      <c r="CI12" s="397"/>
      <c r="CJ12" s="397"/>
      <c r="CK12" s="397"/>
      <c r="CL12" s="397"/>
      <c r="CM12" s="397"/>
      <c r="CN12" s="397"/>
      <c r="CO12" s="397"/>
      <c r="CP12" s="397"/>
      <c r="CQ12" s="397"/>
      <c r="CR12" s="397"/>
      <c r="CS12" s="398"/>
      <c r="CT12" s="496" t="s">
        <v>121</v>
      </c>
      <c r="CU12" s="497"/>
      <c r="CV12" s="497"/>
      <c r="CW12" s="497"/>
      <c r="CX12" s="497"/>
      <c r="CY12" s="497"/>
      <c r="CZ12" s="497"/>
      <c r="DA12" s="498"/>
      <c r="DB12" s="496" t="s">
        <v>121</v>
      </c>
      <c r="DC12" s="497"/>
      <c r="DD12" s="497"/>
      <c r="DE12" s="497"/>
      <c r="DF12" s="497"/>
      <c r="DG12" s="497"/>
      <c r="DH12" s="497"/>
      <c r="DI12" s="498"/>
      <c r="DJ12" s="137"/>
      <c r="DK12" s="137"/>
      <c r="DL12" s="137"/>
      <c r="DM12" s="137"/>
      <c r="DN12" s="137"/>
      <c r="DO12" s="137"/>
    </row>
    <row r="13" spans="1:119" ht="18.75" customHeight="1">
      <c r="A13" s="138"/>
      <c r="B13" s="502"/>
      <c r="C13" s="503"/>
      <c r="D13" s="503"/>
      <c r="E13" s="503"/>
      <c r="F13" s="503"/>
      <c r="G13" s="503"/>
      <c r="H13" s="503"/>
      <c r="I13" s="503"/>
      <c r="J13" s="503"/>
      <c r="K13" s="504"/>
      <c r="L13" s="148"/>
      <c r="M13" s="485" t="s">
        <v>122</v>
      </c>
      <c r="N13" s="486"/>
      <c r="O13" s="486"/>
      <c r="P13" s="486"/>
      <c r="Q13" s="487"/>
      <c r="R13" s="488">
        <v>139853</v>
      </c>
      <c r="S13" s="489"/>
      <c r="T13" s="489"/>
      <c r="U13" s="489"/>
      <c r="V13" s="490"/>
      <c r="W13" s="476" t="s">
        <v>123</v>
      </c>
      <c r="X13" s="400"/>
      <c r="Y13" s="400"/>
      <c r="Z13" s="400"/>
      <c r="AA13" s="400"/>
      <c r="AB13" s="401"/>
      <c r="AC13" s="363">
        <v>4250</v>
      </c>
      <c r="AD13" s="364"/>
      <c r="AE13" s="364"/>
      <c r="AF13" s="364"/>
      <c r="AG13" s="365"/>
      <c r="AH13" s="363">
        <v>5061</v>
      </c>
      <c r="AI13" s="364"/>
      <c r="AJ13" s="364"/>
      <c r="AK13" s="364"/>
      <c r="AL13" s="366"/>
      <c r="AM13" s="456" t="s">
        <v>124</v>
      </c>
      <c r="AN13" s="361"/>
      <c r="AO13" s="361"/>
      <c r="AP13" s="361"/>
      <c r="AQ13" s="361"/>
      <c r="AR13" s="361"/>
      <c r="AS13" s="361"/>
      <c r="AT13" s="362"/>
      <c r="AU13" s="444" t="s">
        <v>125</v>
      </c>
      <c r="AV13" s="445"/>
      <c r="AW13" s="445"/>
      <c r="AX13" s="445"/>
      <c r="AY13" s="367" t="s">
        <v>126</v>
      </c>
      <c r="AZ13" s="368"/>
      <c r="BA13" s="368"/>
      <c r="BB13" s="368"/>
      <c r="BC13" s="368"/>
      <c r="BD13" s="368"/>
      <c r="BE13" s="368"/>
      <c r="BF13" s="368"/>
      <c r="BG13" s="368"/>
      <c r="BH13" s="368"/>
      <c r="BI13" s="368"/>
      <c r="BJ13" s="368"/>
      <c r="BK13" s="368"/>
      <c r="BL13" s="368"/>
      <c r="BM13" s="369"/>
      <c r="BN13" s="387">
        <v>114567</v>
      </c>
      <c r="BO13" s="388"/>
      <c r="BP13" s="388"/>
      <c r="BQ13" s="388"/>
      <c r="BR13" s="388"/>
      <c r="BS13" s="388"/>
      <c r="BT13" s="388"/>
      <c r="BU13" s="389"/>
      <c r="BV13" s="387">
        <v>67461</v>
      </c>
      <c r="BW13" s="388"/>
      <c r="BX13" s="388"/>
      <c r="BY13" s="388"/>
      <c r="BZ13" s="388"/>
      <c r="CA13" s="388"/>
      <c r="CB13" s="388"/>
      <c r="CC13" s="389"/>
      <c r="CD13" s="396" t="s">
        <v>127</v>
      </c>
      <c r="CE13" s="397"/>
      <c r="CF13" s="397"/>
      <c r="CG13" s="397"/>
      <c r="CH13" s="397"/>
      <c r="CI13" s="397"/>
      <c r="CJ13" s="397"/>
      <c r="CK13" s="397"/>
      <c r="CL13" s="397"/>
      <c r="CM13" s="397"/>
      <c r="CN13" s="397"/>
      <c r="CO13" s="397"/>
      <c r="CP13" s="397"/>
      <c r="CQ13" s="397"/>
      <c r="CR13" s="397"/>
      <c r="CS13" s="398"/>
      <c r="CT13" s="357">
        <v>6.8</v>
      </c>
      <c r="CU13" s="358"/>
      <c r="CV13" s="358"/>
      <c r="CW13" s="358"/>
      <c r="CX13" s="358"/>
      <c r="CY13" s="358"/>
      <c r="CZ13" s="358"/>
      <c r="DA13" s="359"/>
      <c r="DB13" s="357">
        <v>7.9</v>
      </c>
      <c r="DC13" s="358"/>
      <c r="DD13" s="358"/>
      <c r="DE13" s="358"/>
      <c r="DF13" s="358"/>
      <c r="DG13" s="358"/>
      <c r="DH13" s="358"/>
      <c r="DI13" s="359"/>
      <c r="DJ13" s="137"/>
      <c r="DK13" s="137"/>
      <c r="DL13" s="137"/>
      <c r="DM13" s="137"/>
      <c r="DN13" s="137"/>
      <c r="DO13" s="137"/>
    </row>
    <row r="14" spans="1:119" ht="18.75" customHeight="1" thickBot="1">
      <c r="A14" s="138"/>
      <c r="B14" s="502"/>
      <c r="C14" s="503"/>
      <c r="D14" s="503"/>
      <c r="E14" s="503"/>
      <c r="F14" s="503"/>
      <c r="G14" s="503"/>
      <c r="H14" s="503"/>
      <c r="I14" s="503"/>
      <c r="J14" s="503"/>
      <c r="K14" s="504"/>
      <c r="L14" s="478" t="s">
        <v>128</v>
      </c>
      <c r="M14" s="517"/>
      <c r="N14" s="517"/>
      <c r="O14" s="517"/>
      <c r="P14" s="517"/>
      <c r="Q14" s="518"/>
      <c r="R14" s="488">
        <v>141011</v>
      </c>
      <c r="S14" s="489"/>
      <c r="T14" s="489"/>
      <c r="U14" s="489"/>
      <c r="V14" s="490"/>
      <c r="W14" s="491"/>
      <c r="X14" s="403"/>
      <c r="Y14" s="403"/>
      <c r="Z14" s="403"/>
      <c r="AA14" s="403"/>
      <c r="AB14" s="404"/>
      <c r="AC14" s="481">
        <v>6.9</v>
      </c>
      <c r="AD14" s="482"/>
      <c r="AE14" s="482"/>
      <c r="AF14" s="482"/>
      <c r="AG14" s="483"/>
      <c r="AH14" s="481">
        <v>7.5</v>
      </c>
      <c r="AI14" s="482"/>
      <c r="AJ14" s="482"/>
      <c r="AK14" s="482"/>
      <c r="AL14" s="484"/>
      <c r="AM14" s="456"/>
      <c r="AN14" s="361"/>
      <c r="AO14" s="361"/>
      <c r="AP14" s="361"/>
      <c r="AQ14" s="361"/>
      <c r="AR14" s="361"/>
      <c r="AS14" s="361"/>
      <c r="AT14" s="362"/>
      <c r="AU14" s="444"/>
      <c r="AV14" s="445"/>
      <c r="AW14" s="445"/>
      <c r="AX14" s="445"/>
      <c r="AY14" s="367"/>
      <c r="AZ14" s="368"/>
      <c r="BA14" s="368"/>
      <c r="BB14" s="368"/>
      <c r="BC14" s="368"/>
      <c r="BD14" s="368"/>
      <c r="BE14" s="368"/>
      <c r="BF14" s="368"/>
      <c r="BG14" s="368"/>
      <c r="BH14" s="368"/>
      <c r="BI14" s="368"/>
      <c r="BJ14" s="368"/>
      <c r="BK14" s="368"/>
      <c r="BL14" s="368"/>
      <c r="BM14" s="369"/>
      <c r="BN14" s="387"/>
      <c r="BO14" s="388"/>
      <c r="BP14" s="388"/>
      <c r="BQ14" s="388"/>
      <c r="BR14" s="388"/>
      <c r="BS14" s="388"/>
      <c r="BT14" s="388"/>
      <c r="BU14" s="389"/>
      <c r="BV14" s="387"/>
      <c r="BW14" s="388"/>
      <c r="BX14" s="388"/>
      <c r="BY14" s="388"/>
      <c r="BZ14" s="388"/>
      <c r="CA14" s="388"/>
      <c r="CB14" s="388"/>
      <c r="CC14" s="389"/>
      <c r="CD14" s="393" t="s">
        <v>129</v>
      </c>
      <c r="CE14" s="394"/>
      <c r="CF14" s="394"/>
      <c r="CG14" s="394"/>
      <c r="CH14" s="394"/>
      <c r="CI14" s="394"/>
      <c r="CJ14" s="394"/>
      <c r="CK14" s="394"/>
      <c r="CL14" s="394"/>
      <c r="CM14" s="394"/>
      <c r="CN14" s="394"/>
      <c r="CO14" s="394"/>
      <c r="CP14" s="394"/>
      <c r="CQ14" s="394"/>
      <c r="CR14" s="394"/>
      <c r="CS14" s="395"/>
      <c r="CT14" s="492">
        <v>23.4</v>
      </c>
      <c r="CU14" s="460"/>
      <c r="CV14" s="460"/>
      <c r="CW14" s="460"/>
      <c r="CX14" s="460"/>
      <c r="CY14" s="460"/>
      <c r="CZ14" s="460"/>
      <c r="DA14" s="461"/>
      <c r="DB14" s="492">
        <v>21.7</v>
      </c>
      <c r="DC14" s="460"/>
      <c r="DD14" s="460"/>
      <c r="DE14" s="460"/>
      <c r="DF14" s="460"/>
      <c r="DG14" s="460"/>
      <c r="DH14" s="460"/>
      <c r="DI14" s="461"/>
      <c r="DJ14" s="137"/>
      <c r="DK14" s="137"/>
      <c r="DL14" s="137"/>
      <c r="DM14" s="137"/>
      <c r="DN14" s="137"/>
      <c r="DO14" s="137"/>
    </row>
    <row r="15" spans="1:119" ht="18.75" customHeight="1">
      <c r="A15" s="138"/>
      <c r="B15" s="502"/>
      <c r="C15" s="503"/>
      <c r="D15" s="503"/>
      <c r="E15" s="503"/>
      <c r="F15" s="503"/>
      <c r="G15" s="503"/>
      <c r="H15" s="503"/>
      <c r="I15" s="503"/>
      <c r="J15" s="503"/>
      <c r="K15" s="504"/>
      <c r="L15" s="148"/>
      <c r="M15" s="485" t="s">
        <v>122</v>
      </c>
      <c r="N15" s="486"/>
      <c r="O15" s="486"/>
      <c r="P15" s="486"/>
      <c r="Q15" s="487"/>
      <c r="R15" s="488">
        <v>140323</v>
      </c>
      <c r="S15" s="489"/>
      <c r="T15" s="489"/>
      <c r="U15" s="489"/>
      <c r="V15" s="490"/>
      <c r="W15" s="476" t="s">
        <v>130</v>
      </c>
      <c r="X15" s="400"/>
      <c r="Y15" s="400"/>
      <c r="Z15" s="400"/>
      <c r="AA15" s="400"/>
      <c r="AB15" s="401"/>
      <c r="AC15" s="363">
        <v>14341</v>
      </c>
      <c r="AD15" s="364"/>
      <c r="AE15" s="364"/>
      <c r="AF15" s="364"/>
      <c r="AG15" s="365"/>
      <c r="AH15" s="363">
        <v>16027</v>
      </c>
      <c r="AI15" s="364"/>
      <c r="AJ15" s="364"/>
      <c r="AK15" s="364"/>
      <c r="AL15" s="366"/>
      <c r="AM15" s="456"/>
      <c r="AN15" s="361"/>
      <c r="AO15" s="361"/>
      <c r="AP15" s="361"/>
      <c r="AQ15" s="361"/>
      <c r="AR15" s="361"/>
      <c r="AS15" s="361"/>
      <c r="AT15" s="362"/>
      <c r="AU15" s="444"/>
      <c r="AV15" s="445"/>
      <c r="AW15" s="445"/>
      <c r="AX15" s="445"/>
      <c r="AY15" s="379" t="s">
        <v>131</v>
      </c>
      <c r="AZ15" s="380"/>
      <c r="BA15" s="380"/>
      <c r="BB15" s="380"/>
      <c r="BC15" s="380"/>
      <c r="BD15" s="380"/>
      <c r="BE15" s="380"/>
      <c r="BF15" s="380"/>
      <c r="BG15" s="380"/>
      <c r="BH15" s="380"/>
      <c r="BI15" s="380"/>
      <c r="BJ15" s="380"/>
      <c r="BK15" s="380"/>
      <c r="BL15" s="380"/>
      <c r="BM15" s="381"/>
      <c r="BN15" s="382">
        <v>13879422</v>
      </c>
      <c r="BO15" s="383"/>
      <c r="BP15" s="383"/>
      <c r="BQ15" s="383"/>
      <c r="BR15" s="383"/>
      <c r="BS15" s="383"/>
      <c r="BT15" s="383"/>
      <c r="BU15" s="384"/>
      <c r="BV15" s="382">
        <v>13355936</v>
      </c>
      <c r="BW15" s="383"/>
      <c r="BX15" s="383"/>
      <c r="BY15" s="383"/>
      <c r="BZ15" s="383"/>
      <c r="CA15" s="383"/>
      <c r="CB15" s="383"/>
      <c r="CC15" s="384"/>
      <c r="CD15" s="493" t="s">
        <v>132</v>
      </c>
      <c r="CE15" s="494"/>
      <c r="CF15" s="494"/>
      <c r="CG15" s="494"/>
      <c r="CH15" s="494"/>
      <c r="CI15" s="494"/>
      <c r="CJ15" s="494"/>
      <c r="CK15" s="494"/>
      <c r="CL15" s="494"/>
      <c r="CM15" s="494"/>
      <c r="CN15" s="494"/>
      <c r="CO15" s="494"/>
      <c r="CP15" s="494"/>
      <c r="CQ15" s="494"/>
      <c r="CR15" s="494"/>
      <c r="CS15" s="49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02"/>
      <c r="C16" s="503"/>
      <c r="D16" s="503"/>
      <c r="E16" s="503"/>
      <c r="F16" s="503"/>
      <c r="G16" s="503"/>
      <c r="H16" s="503"/>
      <c r="I16" s="503"/>
      <c r="J16" s="503"/>
      <c r="K16" s="504"/>
      <c r="L16" s="478" t="s">
        <v>133</v>
      </c>
      <c r="M16" s="479"/>
      <c r="N16" s="479"/>
      <c r="O16" s="479"/>
      <c r="P16" s="479"/>
      <c r="Q16" s="480"/>
      <c r="R16" s="473" t="s">
        <v>134</v>
      </c>
      <c r="S16" s="474"/>
      <c r="T16" s="474"/>
      <c r="U16" s="474"/>
      <c r="V16" s="475"/>
      <c r="W16" s="491"/>
      <c r="X16" s="403"/>
      <c r="Y16" s="403"/>
      <c r="Z16" s="403"/>
      <c r="AA16" s="403"/>
      <c r="AB16" s="404"/>
      <c r="AC16" s="481">
        <v>23.1</v>
      </c>
      <c r="AD16" s="482"/>
      <c r="AE16" s="482"/>
      <c r="AF16" s="482"/>
      <c r="AG16" s="483"/>
      <c r="AH16" s="481">
        <v>23.7</v>
      </c>
      <c r="AI16" s="482"/>
      <c r="AJ16" s="482"/>
      <c r="AK16" s="482"/>
      <c r="AL16" s="484"/>
      <c r="AM16" s="456"/>
      <c r="AN16" s="361"/>
      <c r="AO16" s="361"/>
      <c r="AP16" s="361"/>
      <c r="AQ16" s="361"/>
      <c r="AR16" s="361"/>
      <c r="AS16" s="361"/>
      <c r="AT16" s="362"/>
      <c r="AU16" s="444"/>
      <c r="AV16" s="445"/>
      <c r="AW16" s="445"/>
      <c r="AX16" s="445"/>
      <c r="AY16" s="367" t="s">
        <v>135</v>
      </c>
      <c r="AZ16" s="368"/>
      <c r="BA16" s="368"/>
      <c r="BB16" s="368"/>
      <c r="BC16" s="368"/>
      <c r="BD16" s="368"/>
      <c r="BE16" s="368"/>
      <c r="BF16" s="368"/>
      <c r="BG16" s="368"/>
      <c r="BH16" s="368"/>
      <c r="BI16" s="368"/>
      <c r="BJ16" s="368"/>
      <c r="BK16" s="368"/>
      <c r="BL16" s="368"/>
      <c r="BM16" s="369"/>
      <c r="BN16" s="387">
        <v>26954507</v>
      </c>
      <c r="BO16" s="388"/>
      <c r="BP16" s="388"/>
      <c r="BQ16" s="388"/>
      <c r="BR16" s="388"/>
      <c r="BS16" s="388"/>
      <c r="BT16" s="388"/>
      <c r="BU16" s="389"/>
      <c r="BV16" s="387">
        <v>26782138</v>
      </c>
      <c r="BW16" s="388"/>
      <c r="BX16" s="388"/>
      <c r="BY16" s="388"/>
      <c r="BZ16" s="388"/>
      <c r="CA16" s="388"/>
      <c r="CB16" s="388"/>
      <c r="CC16" s="389"/>
      <c r="CD16" s="152"/>
      <c r="CE16" s="385"/>
      <c r="CF16" s="385"/>
      <c r="CG16" s="385"/>
      <c r="CH16" s="385"/>
      <c r="CI16" s="385"/>
      <c r="CJ16" s="385"/>
      <c r="CK16" s="385"/>
      <c r="CL16" s="385"/>
      <c r="CM16" s="385"/>
      <c r="CN16" s="385"/>
      <c r="CO16" s="385"/>
      <c r="CP16" s="385"/>
      <c r="CQ16" s="385"/>
      <c r="CR16" s="385"/>
      <c r="CS16" s="386"/>
      <c r="CT16" s="357"/>
      <c r="CU16" s="358"/>
      <c r="CV16" s="358"/>
      <c r="CW16" s="358"/>
      <c r="CX16" s="358"/>
      <c r="CY16" s="358"/>
      <c r="CZ16" s="358"/>
      <c r="DA16" s="359"/>
      <c r="DB16" s="357"/>
      <c r="DC16" s="358"/>
      <c r="DD16" s="358"/>
      <c r="DE16" s="358"/>
      <c r="DF16" s="358"/>
      <c r="DG16" s="358"/>
      <c r="DH16" s="358"/>
      <c r="DI16" s="359"/>
      <c r="DJ16" s="137"/>
      <c r="DK16" s="137"/>
      <c r="DL16" s="137"/>
      <c r="DM16" s="137"/>
      <c r="DN16" s="137"/>
      <c r="DO16" s="137"/>
    </row>
    <row r="17" spans="1:119" ht="18.75" customHeight="1" thickBot="1">
      <c r="A17" s="138"/>
      <c r="B17" s="505"/>
      <c r="C17" s="506"/>
      <c r="D17" s="506"/>
      <c r="E17" s="506"/>
      <c r="F17" s="506"/>
      <c r="G17" s="506"/>
      <c r="H17" s="506"/>
      <c r="I17" s="506"/>
      <c r="J17" s="506"/>
      <c r="K17" s="507"/>
      <c r="L17" s="153"/>
      <c r="M17" s="470" t="s">
        <v>136</v>
      </c>
      <c r="N17" s="471"/>
      <c r="O17" s="471"/>
      <c r="P17" s="471"/>
      <c r="Q17" s="472"/>
      <c r="R17" s="473" t="s">
        <v>134</v>
      </c>
      <c r="S17" s="474"/>
      <c r="T17" s="474"/>
      <c r="U17" s="474"/>
      <c r="V17" s="475"/>
      <c r="W17" s="476" t="s">
        <v>137</v>
      </c>
      <c r="X17" s="400"/>
      <c r="Y17" s="400"/>
      <c r="Z17" s="400"/>
      <c r="AA17" s="400"/>
      <c r="AB17" s="401"/>
      <c r="AC17" s="363">
        <v>43406</v>
      </c>
      <c r="AD17" s="364"/>
      <c r="AE17" s="364"/>
      <c r="AF17" s="364"/>
      <c r="AG17" s="365"/>
      <c r="AH17" s="363">
        <v>46176</v>
      </c>
      <c r="AI17" s="364"/>
      <c r="AJ17" s="364"/>
      <c r="AK17" s="364"/>
      <c r="AL17" s="366"/>
      <c r="AM17" s="456"/>
      <c r="AN17" s="361"/>
      <c r="AO17" s="361"/>
      <c r="AP17" s="361"/>
      <c r="AQ17" s="361"/>
      <c r="AR17" s="361"/>
      <c r="AS17" s="361"/>
      <c r="AT17" s="362"/>
      <c r="AU17" s="444"/>
      <c r="AV17" s="445"/>
      <c r="AW17" s="445"/>
      <c r="AX17" s="445"/>
      <c r="AY17" s="367" t="s">
        <v>138</v>
      </c>
      <c r="AZ17" s="368"/>
      <c r="BA17" s="368"/>
      <c r="BB17" s="368"/>
      <c r="BC17" s="368"/>
      <c r="BD17" s="368"/>
      <c r="BE17" s="368"/>
      <c r="BF17" s="368"/>
      <c r="BG17" s="368"/>
      <c r="BH17" s="368"/>
      <c r="BI17" s="368"/>
      <c r="BJ17" s="368"/>
      <c r="BK17" s="368"/>
      <c r="BL17" s="368"/>
      <c r="BM17" s="369"/>
      <c r="BN17" s="387">
        <v>17833970</v>
      </c>
      <c r="BO17" s="388"/>
      <c r="BP17" s="388"/>
      <c r="BQ17" s="388"/>
      <c r="BR17" s="388"/>
      <c r="BS17" s="388"/>
      <c r="BT17" s="388"/>
      <c r="BU17" s="389"/>
      <c r="BV17" s="387">
        <v>17251602</v>
      </c>
      <c r="BW17" s="388"/>
      <c r="BX17" s="388"/>
      <c r="BY17" s="388"/>
      <c r="BZ17" s="388"/>
      <c r="CA17" s="388"/>
      <c r="CB17" s="388"/>
      <c r="CC17" s="389"/>
      <c r="CD17" s="152"/>
      <c r="CE17" s="385"/>
      <c r="CF17" s="385"/>
      <c r="CG17" s="385"/>
      <c r="CH17" s="385"/>
      <c r="CI17" s="385"/>
      <c r="CJ17" s="385"/>
      <c r="CK17" s="385"/>
      <c r="CL17" s="385"/>
      <c r="CM17" s="385"/>
      <c r="CN17" s="385"/>
      <c r="CO17" s="385"/>
      <c r="CP17" s="385"/>
      <c r="CQ17" s="385"/>
      <c r="CR17" s="385"/>
      <c r="CS17" s="386"/>
      <c r="CT17" s="357"/>
      <c r="CU17" s="358"/>
      <c r="CV17" s="358"/>
      <c r="CW17" s="358"/>
      <c r="CX17" s="358"/>
      <c r="CY17" s="358"/>
      <c r="CZ17" s="358"/>
      <c r="DA17" s="359"/>
      <c r="DB17" s="357"/>
      <c r="DC17" s="358"/>
      <c r="DD17" s="358"/>
      <c r="DE17" s="358"/>
      <c r="DF17" s="358"/>
      <c r="DG17" s="358"/>
      <c r="DH17" s="358"/>
      <c r="DI17" s="359"/>
      <c r="DJ17" s="137"/>
      <c r="DK17" s="137"/>
      <c r="DL17" s="137"/>
      <c r="DM17" s="137"/>
      <c r="DN17" s="137"/>
      <c r="DO17" s="137"/>
    </row>
    <row r="18" spans="1:119" ht="18.75" customHeight="1" thickBot="1">
      <c r="A18" s="138"/>
      <c r="B18" s="449" t="s">
        <v>139</v>
      </c>
      <c r="C18" s="450"/>
      <c r="D18" s="450"/>
      <c r="E18" s="451"/>
      <c r="F18" s="451"/>
      <c r="G18" s="451"/>
      <c r="H18" s="451"/>
      <c r="I18" s="451"/>
      <c r="J18" s="451"/>
      <c r="K18" s="451"/>
      <c r="L18" s="452">
        <v>341.83</v>
      </c>
      <c r="M18" s="452"/>
      <c r="N18" s="452"/>
      <c r="O18" s="452"/>
      <c r="P18" s="452"/>
      <c r="Q18" s="452"/>
      <c r="R18" s="453"/>
      <c r="S18" s="453"/>
      <c r="T18" s="453"/>
      <c r="U18" s="453"/>
      <c r="V18" s="454"/>
      <c r="W18" s="468"/>
      <c r="X18" s="469"/>
      <c r="Y18" s="469"/>
      <c r="Z18" s="469"/>
      <c r="AA18" s="469"/>
      <c r="AB18" s="477"/>
      <c r="AC18" s="351">
        <v>70</v>
      </c>
      <c r="AD18" s="352"/>
      <c r="AE18" s="352"/>
      <c r="AF18" s="352"/>
      <c r="AG18" s="455"/>
      <c r="AH18" s="351">
        <v>68.3</v>
      </c>
      <c r="AI18" s="352"/>
      <c r="AJ18" s="352"/>
      <c r="AK18" s="352"/>
      <c r="AL18" s="353"/>
      <c r="AM18" s="456"/>
      <c r="AN18" s="361"/>
      <c r="AO18" s="361"/>
      <c r="AP18" s="361"/>
      <c r="AQ18" s="361"/>
      <c r="AR18" s="361"/>
      <c r="AS18" s="361"/>
      <c r="AT18" s="362"/>
      <c r="AU18" s="444"/>
      <c r="AV18" s="445"/>
      <c r="AW18" s="445"/>
      <c r="AX18" s="445"/>
      <c r="AY18" s="367" t="s">
        <v>140</v>
      </c>
      <c r="AZ18" s="368"/>
      <c r="BA18" s="368"/>
      <c r="BB18" s="368"/>
      <c r="BC18" s="368"/>
      <c r="BD18" s="368"/>
      <c r="BE18" s="368"/>
      <c r="BF18" s="368"/>
      <c r="BG18" s="368"/>
      <c r="BH18" s="368"/>
      <c r="BI18" s="368"/>
      <c r="BJ18" s="368"/>
      <c r="BK18" s="368"/>
      <c r="BL18" s="368"/>
      <c r="BM18" s="369"/>
      <c r="BN18" s="387">
        <v>32565675</v>
      </c>
      <c r="BO18" s="388"/>
      <c r="BP18" s="388"/>
      <c r="BQ18" s="388"/>
      <c r="BR18" s="388"/>
      <c r="BS18" s="388"/>
      <c r="BT18" s="388"/>
      <c r="BU18" s="389"/>
      <c r="BV18" s="387">
        <v>31960827</v>
      </c>
      <c r="BW18" s="388"/>
      <c r="BX18" s="388"/>
      <c r="BY18" s="388"/>
      <c r="BZ18" s="388"/>
      <c r="CA18" s="388"/>
      <c r="CB18" s="388"/>
      <c r="CC18" s="389"/>
      <c r="CD18" s="152"/>
      <c r="CE18" s="385"/>
      <c r="CF18" s="385"/>
      <c r="CG18" s="385"/>
      <c r="CH18" s="385"/>
      <c r="CI18" s="385"/>
      <c r="CJ18" s="385"/>
      <c r="CK18" s="385"/>
      <c r="CL18" s="385"/>
      <c r="CM18" s="385"/>
      <c r="CN18" s="385"/>
      <c r="CO18" s="385"/>
      <c r="CP18" s="385"/>
      <c r="CQ18" s="385"/>
      <c r="CR18" s="385"/>
      <c r="CS18" s="386"/>
      <c r="CT18" s="357"/>
      <c r="CU18" s="358"/>
      <c r="CV18" s="358"/>
      <c r="CW18" s="358"/>
      <c r="CX18" s="358"/>
      <c r="CY18" s="358"/>
      <c r="CZ18" s="358"/>
      <c r="DA18" s="359"/>
      <c r="DB18" s="357"/>
      <c r="DC18" s="358"/>
      <c r="DD18" s="358"/>
      <c r="DE18" s="358"/>
      <c r="DF18" s="358"/>
      <c r="DG18" s="358"/>
      <c r="DH18" s="358"/>
      <c r="DI18" s="359"/>
      <c r="DJ18" s="137"/>
      <c r="DK18" s="137"/>
      <c r="DL18" s="137"/>
      <c r="DM18" s="137"/>
      <c r="DN18" s="137"/>
      <c r="DO18" s="137"/>
    </row>
    <row r="19" spans="1:119" ht="18.75" customHeight="1" thickBot="1">
      <c r="A19" s="138"/>
      <c r="B19" s="449" t="s">
        <v>141</v>
      </c>
      <c r="C19" s="450"/>
      <c r="D19" s="450"/>
      <c r="E19" s="451"/>
      <c r="F19" s="451"/>
      <c r="G19" s="451"/>
      <c r="H19" s="451"/>
      <c r="I19" s="451"/>
      <c r="J19" s="451"/>
      <c r="K19" s="451"/>
      <c r="L19" s="457">
        <v>412</v>
      </c>
      <c r="M19" s="457"/>
      <c r="N19" s="457"/>
      <c r="O19" s="457"/>
      <c r="P19" s="457"/>
      <c r="Q19" s="457"/>
      <c r="R19" s="458"/>
      <c r="S19" s="458"/>
      <c r="T19" s="458"/>
      <c r="U19" s="458"/>
      <c r="V19" s="459"/>
      <c r="W19" s="466"/>
      <c r="X19" s="467"/>
      <c r="Y19" s="467"/>
      <c r="Z19" s="467"/>
      <c r="AA19" s="467"/>
      <c r="AB19" s="467"/>
      <c r="AC19" s="383"/>
      <c r="AD19" s="383"/>
      <c r="AE19" s="383"/>
      <c r="AF19" s="383"/>
      <c r="AG19" s="383"/>
      <c r="AH19" s="383"/>
      <c r="AI19" s="383"/>
      <c r="AJ19" s="383"/>
      <c r="AK19" s="383"/>
      <c r="AL19" s="384"/>
      <c r="AM19" s="456"/>
      <c r="AN19" s="361"/>
      <c r="AO19" s="361"/>
      <c r="AP19" s="361"/>
      <c r="AQ19" s="361"/>
      <c r="AR19" s="361"/>
      <c r="AS19" s="361"/>
      <c r="AT19" s="362"/>
      <c r="AU19" s="444"/>
      <c r="AV19" s="445"/>
      <c r="AW19" s="445"/>
      <c r="AX19" s="445"/>
      <c r="AY19" s="367" t="s">
        <v>142</v>
      </c>
      <c r="AZ19" s="368"/>
      <c r="BA19" s="368"/>
      <c r="BB19" s="368"/>
      <c r="BC19" s="368"/>
      <c r="BD19" s="368"/>
      <c r="BE19" s="368"/>
      <c r="BF19" s="368"/>
      <c r="BG19" s="368"/>
      <c r="BH19" s="368"/>
      <c r="BI19" s="368"/>
      <c r="BJ19" s="368"/>
      <c r="BK19" s="368"/>
      <c r="BL19" s="368"/>
      <c r="BM19" s="369"/>
      <c r="BN19" s="387">
        <v>41378556</v>
      </c>
      <c r="BO19" s="388"/>
      <c r="BP19" s="388"/>
      <c r="BQ19" s="388"/>
      <c r="BR19" s="388"/>
      <c r="BS19" s="388"/>
      <c r="BT19" s="388"/>
      <c r="BU19" s="389"/>
      <c r="BV19" s="387">
        <v>43019579</v>
      </c>
      <c r="BW19" s="388"/>
      <c r="BX19" s="388"/>
      <c r="BY19" s="388"/>
      <c r="BZ19" s="388"/>
      <c r="CA19" s="388"/>
      <c r="CB19" s="388"/>
      <c r="CC19" s="389"/>
      <c r="CD19" s="152"/>
      <c r="CE19" s="385"/>
      <c r="CF19" s="385"/>
      <c r="CG19" s="385"/>
      <c r="CH19" s="385"/>
      <c r="CI19" s="385"/>
      <c r="CJ19" s="385"/>
      <c r="CK19" s="385"/>
      <c r="CL19" s="385"/>
      <c r="CM19" s="385"/>
      <c r="CN19" s="385"/>
      <c r="CO19" s="385"/>
      <c r="CP19" s="385"/>
      <c r="CQ19" s="385"/>
      <c r="CR19" s="385"/>
      <c r="CS19" s="386"/>
      <c r="CT19" s="357"/>
      <c r="CU19" s="358"/>
      <c r="CV19" s="358"/>
      <c r="CW19" s="358"/>
      <c r="CX19" s="358"/>
      <c r="CY19" s="358"/>
      <c r="CZ19" s="358"/>
      <c r="DA19" s="359"/>
      <c r="DB19" s="357"/>
      <c r="DC19" s="358"/>
      <c r="DD19" s="358"/>
      <c r="DE19" s="358"/>
      <c r="DF19" s="358"/>
      <c r="DG19" s="358"/>
      <c r="DH19" s="358"/>
      <c r="DI19" s="359"/>
      <c r="DJ19" s="137"/>
      <c r="DK19" s="137"/>
      <c r="DL19" s="137"/>
      <c r="DM19" s="137"/>
      <c r="DN19" s="137"/>
      <c r="DO19" s="137"/>
    </row>
    <row r="20" spans="1:119" ht="18.75" customHeight="1" thickBot="1">
      <c r="A20" s="138"/>
      <c r="B20" s="449" t="s">
        <v>143</v>
      </c>
      <c r="C20" s="450"/>
      <c r="D20" s="450"/>
      <c r="E20" s="451"/>
      <c r="F20" s="451"/>
      <c r="G20" s="451"/>
      <c r="H20" s="451"/>
      <c r="I20" s="451"/>
      <c r="J20" s="451"/>
      <c r="K20" s="451"/>
      <c r="L20" s="457">
        <v>50989</v>
      </c>
      <c r="M20" s="457"/>
      <c r="N20" s="457"/>
      <c r="O20" s="457"/>
      <c r="P20" s="457"/>
      <c r="Q20" s="457"/>
      <c r="R20" s="458"/>
      <c r="S20" s="458"/>
      <c r="T20" s="458"/>
      <c r="U20" s="458"/>
      <c r="V20" s="459"/>
      <c r="W20" s="468"/>
      <c r="X20" s="469"/>
      <c r="Y20" s="469"/>
      <c r="Z20" s="469"/>
      <c r="AA20" s="469"/>
      <c r="AB20" s="469"/>
      <c r="AC20" s="460"/>
      <c r="AD20" s="460"/>
      <c r="AE20" s="460"/>
      <c r="AF20" s="460"/>
      <c r="AG20" s="460"/>
      <c r="AH20" s="460"/>
      <c r="AI20" s="460"/>
      <c r="AJ20" s="460"/>
      <c r="AK20" s="460"/>
      <c r="AL20" s="461"/>
      <c r="AM20" s="462"/>
      <c r="AN20" s="434"/>
      <c r="AO20" s="434"/>
      <c r="AP20" s="434"/>
      <c r="AQ20" s="434"/>
      <c r="AR20" s="434"/>
      <c r="AS20" s="434"/>
      <c r="AT20" s="435"/>
      <c r="AU20" s="463"/>
      <c r="AV20" s="464"/>
      <c r="AW20" s="464"/>
      <c r="AX20" s="465"/>
      <c r="AY20" s="367"/>
      <c r="AZ20" s="368"/>
      <c r="BA20" s="368"/>
      <c r="BB20" s="368"/>
      <c r="BC20" s="368"/>
      <c r="BD20" s="368"/>
      <c r="BE20" s="368"/>
      <c r="BF20" s="368"/>
      <c r="BG20" s="368"/>
      <c r="BH20" s="368"/>
      <c r="BI20" s="368"/>
      <c r="BJ20" s="368"/>
      <c r="BK20" s="368"/>
      <c r="BL20" s="368"/>
      <c r="BM20" s="369"/>
      <c r="BN20" s="387"/>
      <c r="BO20" s="388"/>
      <c r="BP20" s="388"/>
      <c r="BQ20" s="388"/>
      <c r="BR20" s="388"/>
      <c r="BS20" s="388"/>
      <c r="BT20" s="388"/>
      <c r="BU20" s="389"/>
      <c r="BV20" s="387"/>
      <c r="BW20" s="388"/>
      <c r="BX20" s="388"/>
      <c r="BY20" s="388"/>
      <c r="BZ20" s="388"/>
      <c r="CA20" s="388"/>
      <c r="CB20" s="388"/>
      <c r="CC20" s="389"/>
      <c r="CD20" s="152"/>
      <c r="CE20" s="385"/>
      <c r="CF20" s="385"/>
      <c r="CG20" s="385"/>
      <c r="CH20" s="385"/>
      <c r="CI20" s="385"/>
      <c r="CJ20" s="385"/>
      <c r="CK20" s="385"/>
      <c r="CL20" s="385"/>
      <c r="CM20" s="385"/>
      <c r="CN20" s="385"/>
      <c r="CO20" s="385"/>
      <c r="CP20" s="385"/>
      <c r="CQ20" s="385"/>
      <c r="CR20" s="385"/>
      <c r="CS20" s="386"/>
      <c r="CT20" s="357"/>
      <c r="CU20" s="358"/>
      <c r="CV20" s="358"/>
      <c r="CW20" s="358"/>
      <c r="CX20" s="358"/>
      <c r="CY20" s="358"/>
      <c r="CZ20" s="358"/>
      <c r="DA20" s="359"/>
      <c r="DB20" s="357"/>
      <c r="DC20" s="358"/>
      <c r="DD20" s="358"/>
      <c r="DE20" s="358"/>
      <c r="DF20" s="358"/>
      <c r="DG20" s="358"/>
      <c r="DH20" s="358"/>
      <c r="DI20" s="359"/>
      <c r="DJ20" s="137"/>
      <c r="DK20" s="137"/>
      <c r="DL20" s="137"/>
      <c r="DM20" s="137"/>
      <c r="DN20" s="137"/>
      <c r="DO20" s="137"/>
    </row>
    <row r="21" spans="1:119" ht="18.75" customHeight="1">
      <c r="A21" s="138"/>
      <c r="B21" s="446" t="s">
        <v>144</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67"/>
      <c r="AZ21" s="368"/>
      <c r="BA21" s="368"/>
      <c r="BB21" s="368"/>
      <c r="BC21" s="368"/>
      <c r="BD21" s="368"/>
      <c r="BE21" s="368"/>
      <c r="BF21" s="368"/>
      <c r="BG21" s="368"/>
      <c r="BH21" s="368"/>
      <c r="BI21" s="368"/>
      <c r="BJ21" s="368"/>
      <c r="BK21" s="368"/>
      <c r="BL21" s="368"/>
      <c r="BM21" s="369"/>
      <c r="BN21" s="387"/>
      <c r="BO21" s="388"/>
      <c r="BP21" s="388"/>
      <c r="BQ21" s="388"/>
      <c r="BR21" s="388"/>
      <c r="BS21" s="388"/>
      <c r="BT21" s="388"/>
      <c r="BU21" s="389"/>
      <c r="BV21" s="387"/>
      <c r="BW21" s="388"/>
      <c r="BX21" s="388"/>
      <c r="BY21" s="388"/>
      <c r="BZ21" s="388"/>
      <c r="CA21" s="388"/>
      <c r="CB21" s="388"/>
      <c r="CC21" s="389"/>
      <c r="CD21" s="152"/>
      <c r="CE21" s="385"/>
      <c r="CF21" s="385"/>
      <c r="CG21" s="385"/>
      <c r="CH21" s="385"/>
      <c r="CI21" s="385"/>
      <c r="CJ21" s="385"/>
      <c r="CK21" s="385"/>
      <c r="CL21" s="385"/>
      <c r="CM21" s="385"/>
      <c r="CN21" s="385"/>
      <c r="CO21" s="385"/>
      <c r="CP21" s="385"/>
      <c r="CQ21" s="385"/>
      <c r="CR21" s="385"/>
      <c r="CS21" s="386"/>
      <c r="CT21" s="357"/>
      <c r="CU21" s="358"/>
      <c r="CV21" s="358"/>
      <c r="CW21" s="358"/>
      <c r="CX21" s="358"/>
      <c r="CY21" s="358"/>
      <c r="CZ21" s="358"/>
      <c r="DA21" s="359"/>
      <c r="DB21" s="357"/>
      <c r="DC21" s="358"/>
      <c r="DD21" s="358"/>
      <c r="DE21" s="358"/>
      <c r="DF21" s="358"/>
      <c r="DG21" s="358"/>
      <c r="DH21" s="358"/>
      <c r="DI21" s="359"/>
      <c r="DJ21" s="137"/>
      <c r="DK21" s="137"/>
      <c r="DL21" s="137"/>
      <c r="DM21" s="137"/>
      <c r="DN21" s="137"/>
      <c r="DO21" s="137"/>
    </row>
    <row r="22" spans="1:119" ht="18.75" customHeight="1" thickBot="1">
      <c r="A22" s="138"/>
      <c r="B22" s="416" t="s">
        <v>145</v>
      </c>
      <c r="C22" s="417"/>
      <c r="D22" s="418"/>
      <c r="E22" s="425" t="s">
        <v>1</v>
      </c>
      <c r="F22" s="400"/>
      <c r="G22" s="400"/>
      <c r="H22" s="400"/>
      <c r="I22" s="400"/>
      <c r="J22" s="400"/>
      <c r="K22" s="401"/>
      <c r="L22" s="425" t="s">
        <v>146</v>
      </c>
      <c r="M22" s="400"/>
      <c r="N22" s="400"/>
      <c r="O22" s="400"/>
      <c r="P22" s="401"/>
      <c r="Q22" s="410" t="s">
        <v>147</v>
      </c>
      <c r="R22" s="411"/>
      <c r="S22" s="411"/>
      <c r="T22" s="411"/>
      <c r="U22" s="411"/>
      <c r="V22" s="426"/>
      <c r="W22" s="428" t="s">
        <v>148</v>
      </c>
      <c r="X22" s="417"/>
      <c r="Y22" s="418"/>
      <c r="Z22" s="425" t="s">
        <v>1</v>
      </c>
      <c r="AA22" s="400"/>
      <c r="AB22" s="400"/>
      <c r="AC22" s="400"/>
      <c r="AD22" s="400"/>
      <c r="AE22" s="400"/>
      <c r="AF22" s="400"/>
      <c r="AG22" s="401"/>
      <c r="AH22" s="399" t="s">
        <v>149</v>
      </c>
      <c r="AI22" s="400"/>
      <c r="AJ22" s="400"/>
      <c r="AK22" s="400"/>
      <c r="AL22" s="401"/>
      <c r="AM22" s="399" t="s">
        <v>150</v>
      </c>
      <c r="AN22" s="405"/>
      <c r="AO22" s="405"/>
      <c r="AP22" s="405"/>
      <c r="AQ22" s="405"/>
      <c r="AR22" s="406"/>
      <c r="AS22" s="410" t="s">
        <v>147</v>
      </c>
      <c r="AT22" s="411"/>
      <c r="AU22" s="411"/>
      <c r="AV22" s="411"/>
      <c r="AW22" s="411"/>
      <c r="AX22" s="412"/>
      <c r="AY22" s="354"/>
      <c r="AZ22" s="355"/>
      <c r="BA22" s="355"/>
      <c r="BB22" s="355"/>
      <c r="BC22" s="355"/>
      <c r="BD22" s="355"/>
      <c r="BE22" s="355"/>
      <c r="BF22" s="355"/>
      <c r="BG22" s="355"/>
      <c r="BH22" s="355"/>
      <c r="BI22" s="355"/>
      <c r="BJ22" s="355"/>
      <c r="BK22" s="355"/>
      <c r="BL22" s="355"/>
      <c r="BM22" s="356"/>
      <c r="BN22" s="390"/>
      <c r="BO22" s="391"/>
      <c r="BP22" s="391"/>
      <c r="BQ22" s="391"/>
      <c r="BR22" s="391"/>
      <c r="BS22" s="391"/>
      <c r="BT22" s="391"/>
      <c r="BU22" s="392"/>
      <c r="BV22" s="390"/>
      <c r="BW22" s="391"/>
      <c r="BX22" s="391"/>
      <c r="BY22" s="391"/>
      <c r="BZ22" s="391"/>
      <c r="CA22" s="391"/>
      <c r="CB22" s="391"/>
      <c r="CC22" s="392"/>
      <c r="CD22" s="152"/>
      <c r="CE22" s="385"/>
      <c r="CF22" s="385"/>
      <c r="CG22" s="385"/>
      <c r="CH22" s="385"/>
      <c r="CI22" s="385"/>
      <c r="CJ22" s="385"/>
      <c r="CK22" s="385"/>
      <c r="CL22" s="385"/>
      <c r="CM22" s="385"/>
      <c r="CN22" s="385"/>
      <c r="CO22" s="385"/>
      <c r="CP22" s="385"/>
      <c r="CQ22" s="385"/>
      <c r="CR22" s="385"/>
      <c r="CS22" s="386"/>
      <c r="CT22" s="357"/>
      <c r="CU22" s="358"/>
      <c r="CV22" s="358"/>
      <c r="CW22" s="358"/>
      <c r="CX22" s="358"/>
      <c r="CY22" s="358"/>
      <c r="CZ22" s="358"/>
      <c r="DA22" s="359"/>
      <c r="DB22" s="357"/>
      <c r="DC22" s="358"/>
      <c r="DD22" s="358"/>
      <c r="DE22" s="358"/>
      <c r="DF22" s="358"/>
      <c r="DG22" s="358"/>
      <c r="DH22" s="358"/>
      <c r="DI22" s="359"/>
      <c r="DJ22" s="137"/>
      <c r="DK22" s="137"/>
      <c r="DL22" s="137"/>
      <c r="DM22" s="137"/>
      <c r="DN22" s="137"/>
      <c r="DO22" s="137"/>
    </row>
    <row r="23" spans="1:119" ht="18.75" customHeight="1">
      <c r="A23" s="138"/>
      <c r="B23" s="419"/>
      <c r="C23" s="420"/>
      <c r="D23" s="421"/>
      <c r="E23" s="402"/>
      <c r="F23" s="403"/>
      <c r="G23" s="403"/>
      <c r="H23" s="403"/>
      <c r="I23" s="403"/>
      <c r="J23" s="403"/>
      <c r="K23" s="404"/>
      <c r="L23" s="402"/>
      <c r="M23" s="403"/>
      <c r="N23" s="403"/>
      <c r="O23" s="403"/>
      <c r="P23" s="404"/>
      <c r="Q23" s="413"/>
      <c r="R23" s="414"/>
      <c r="S23" s="414"/>
      <c r="T23" s="414"/>
      <c r="U23" s="414"/>
      <c r="V23" s="427"/>
      <c r="W23" s="429"/>
      <c r="X23" s="420"/>
      <c r="Y23" s="421"/>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9" t="s">
        <v>151</v>
      </c>
      <c r="AZ23" s="380"/>
      <c r="BA23" s="380"/>
      <c r="BB23" s="380"/>
      <c r="BC23" s="380"/>
      <c r="BD23" s="380"/>
      <c r="BE23" s="380"/>
      <c r="BF23" s="380"/>
      <c r="BG23" s="380"/>
      <c r="BH23" s="380"/>
      <c r="BI23" s="380"/>
      <c r="BJ23" s="380"/>
      <c r="BK23" s="380"/>
      <c r="BL23" s="380"/>
      <c r="BM23" s="381"/>
      <c r="BN23" s="387">
        <v>64443846</v>
      </c>
      <c r="BO23" s="388"/>
      <c r="BP23" s="388"/>
      <c r="BQ23" s="388"/>
      <c r="BR23" s="388"/>
      <c r="BS23" s="388"/>
      <c r="BT23" s="388"/>
      <c r="BU23" s="389"/>
      <c r="BV23" s="387">
        <v>67723728</v>
      </c>
      <c r="BW23" s="388"/>
      <c r="BX23" s="388"/>
      <c r="BY23" s="388"/>
      <c r="BZ23" s="388"/>
      <c r="CA23" s="388"/>
      <c r="CB23" s="388"/>
      <c r="CC23" s="389"/>
      <c r="CD23" s="152"/>
      <c r="CE23" s="385"/>
      <c r="CF23" s="385"/>
      <c r="CG23" s="385"/>
      <c r="CH23" s="385"/>
      <c r="CI23" s="385"/>
      <c r="CJ23" s="385"/>
      <c r="CK23" s="385"/>
      <c r="CL23" s="385"/>
      <c r="CM23" s="385"/>
      <c r="CN23" s="385"/>
      <c r="CO23" s="385"/>
      <c r="CP23" s="385"/>
      <c r="CQ23" s="385"/>
      <c r="CR23" s="385"/>
      <c r="CS23" s="386"/>
      <c r="CT23" s="357"/>
      <c r="CU23" s="358"/>
      <c r="CV23" s="358"/>
      <c r="CW23" s="358"/>
      <c r="CX23" s="358"/>
      <c r="CY23" s="358"/>
      <c r="CZ23" s="358"/>
      <c r="DA23" s="359"/>
      <c r="DB23" s="357"/>
      <c r="DC23" s="358"/>
      <c r="DD23" s="358"/>
      <c r="DE23" s="358"/>
      <c r="DF23" s="358"/>
      <c r="DG23" s="358"/>
      <c r="DH23" s="358"/>
      <c r="DI23" s="359"/>
      <c r="DJ23" s="137"/>
      <c r="DK23" s="137"/>
      <c r="DL23" s="137"/>
      <c r="DM23" s="137"/>
      <c r="DN23" s="137"/>
      <c r="DO23" s="137"/>
    </row>
    <row r="24" spans="1:119" ht="18.75" customHeight="1" thickBot="1">
      <c r="A24" s="138"/>
      <c r="B24" s="419"/>
      <c r="C24" s="420"/>
      <c r="D24" s="421"/>
      <c r="E24" s="360" t="s">
        <v>152</v>
      </c>
      <c r="F24" s="361"/>
      <c r="G24" s="361"/>
      <c r="H24" s="361"/>
      <c r="I24" s="361"/>
      <c r="J24" s="361"/>
      <c r="K24" s="362"/>
      <c r="L24" s="363">
        <v>1</v>
      </c>
      <c r="M24" s="364"/>
      <c r="N24" s="364"/>
      <c r="O24" s="364"/>
      <c r="P24" s="365"/>
      <c r="Q24" s="363">
        <v>9600</v>
      </c>
      <c r="R24" s="364"/>
      <c r="S24" s="364"/>
      <c r="T24" s="364"/>
      <c r="U24" s="364"/>
      <c r="V24" s="365"/>
      <c r="W24" s="429"/>
      <c r="X24" s="420"/>
      <c r="Y24" s="421"/>
      <c r="Z24" s="360" t="s">
        <v>153</v>
      </c>
      <c r="AA24" s="361"/>
      <c r="AB24" s="361"/>
      <c r="AC24" s="361"/>
      <c r="AD24" s="361"/>
      <c r="AE24" s="361"/>
      <c r="AF24" s="361"/>
      <c r="AG24" s="362"/>
      <c r="AH24" s="363">
        <v>768</v>
      </c>
      <c r="AI24" s="364"/>
      <c r="AJ24" s="364"/>
      <c r="AK24" s="364"/>
      <c r="AL24" s="365"/>
      <c r="AM24" s="363">
        <v>2558976</v>
      </c>
      <c r="AN24" s="364"/>
      <c r="AO24" s="364"/>
      <c r="AP24" s="364"/>
      <c r="AQ24" s="364"/>
      <c r="AR24" s="365"/>
      <c r="AS24" s="363">
        <v>3332</v>
      </c>
      <c r="AT24" s="364"/>
      <c r="AU24" s="364"/>
      <c r="AV24" s="364"/>
      <c r="AW24" s="364"/>
      <c r="AX24" s="366"/>
      <c r="AY24" s="354" t="s">
        <v>154</v>
      </c>
      <c r="AZ24" s="355"/>
      <c r="BA24" s="355"/>
      <c r="BB24" s="355"/>
      <c r="BC24" s="355"/>
      <c r="BD24" s="355"/>
      <c r="BE24" s="355"/>
      <c r="BF24" s="355"/>
      <c r="BG24" s="355"/>
      <c r="BH24" s="355"/>
      <c r="BI24" s="355"/>
      <c r="BJ24" s="355"/>
      <c r="BK24" s="355"/>
      <c r="BL24" s="355"/>
      <c r="BM24" s="356"/>
      <c r="BN24" s="387">
        <v>49631281</v>
      </c>
      <c r="BO24" s="388"/>
      <c r="BP24" s="388"/>
      <c r="BQ24" s="388"/>
      <c r="BR24" s="388"/>
      <c r="BS24" s="388"/>
      <c r="BT24" s="388"/>
      <c r="BU24" s="389"/>
      <c r="BV24" s="387">
        <v>50759026</v>
      </c>
      <c r="BW24" s="388"/>
      <c r="BX24" s="388"/>
      <c r="BY24" s="388"/>
      <c r="BZ24" s="388"/>
      <c r="CA24" s="388"/>
      <c r="CB24" s="388"/>
      <c r="CC24" s="389"/>
      <c r="CD24" s="152"/>
      <c r="CE24" s="385"/>
      <c r="CF24" s="385"/>
      <c r="CG24" s="385"/>
      <c r="CH24" s="385"/>
      <c r="CI24" s="385"/>
      <c r="CJ24" s="385"/>
      <c r="CK24" s="385"/>
      <c r="CL24" s="385"/>
      <c r="CM24" s="385"/>
      <c r="CN24" s="385"/>
      <c r="CO24" s="385"/>
      <c r="CP24" s="385"/>
      <c r="CQ24" s="385"/>
      <c r="CR24" s="385"/>
      <c r="CS24" s="386"/>
      <c r="CT24" s="357"/>
      <c r="CU24" s="358"/>
      <c r="CV24" s="358"/>
      <c r="CW24" s="358"/>
      <c r="CX24" s="358"/>
      <c r="CY24" s="358"/>
      <c r="CZ24" s="358"/>
      <c r="DA24" s="359"/>
      <c r="DB24" s="357"/>
      <c r="DC24" s="358"/>
      <c r="DD24" s="358"/>
      <c r="DE24" s="358"/>
      <c r="DF24" s="358"/>
      <c r="DG24" s="358"/>
      <c r="DH24" s="358"/>
      <c r="DI24" s="359"/>
      <c r="DJ24" s="137"/>
      <c r="DK24" s="137"/>
      <c r="DL24" s="137"/>
      <c r="DM24" s="137"/>
      <c r="DN24" s="137"/>
      <c r="DO24" s="137"/>
    </row>
    <row r="25" spans="1:119" s="137" customFormat="1" ht="18.75" customHeight="1">
      <c r="A25" s="138"/>
      <c r="B25" s="419"/>
      <c r="C25" s="420"/>
      <c r="D25" s="421"/>
      <c r="E25" s="360" t="s">
        <v>155</v>
      </c>
      <c r="F25" s="361"/>
      <c r="G25" s="361"/>
      <c r="H25" s="361"/>
      <c r="I25" s="361"/>
      <c r="J25" s="361"/>
      <c r="K25" s="362"/>
      <c r="L25" s="363">
        <v>2</v>
      </c>
      <c r="M25" s="364"/>
      <c r="N25" s="364"/>
      <c r="O25" s="364"/>
      <c r="P25" s="365"/>
      <c r="Q25" s="363">
        <v>7800</v>
      </c>
      <c r="R25" s="364"/>
      <c r="S25" s="364"/>
      <c r="T25" s="364"/>
      <c r="U25" s="364"/>
      <c r="V25" s="365"/>
      <c r="W25" s="429"/>
      <c r="X25" s="420"/>
      <c r="Y25" s="421"/>
      <c r="Z25" s="360" t="s">
        <v>156</v>
      </c>
      <c r="AA25" s="361"/>
      <c r="AB25" s="361"/>
      <c r="AC25" s="361"/>
      <c r="AD25" s="361"/>
      <c r="AE25" s="361"/>
      <c r="AF25" s="361"/>
      <c r="AG25" s="362"/>
      <c r="AH25" s="363" t="s">
        <v>121</v>
      </c>
      <c r="AI25" s="364"/>
      <c r="AJ25" s="364"/>
      <c r="AK25" s="364"/>
      <c r="AL25" s="365"/>
      <c r="AM25" s="363" t="s">
        <v>121</v>
      </c>
      <c r="AN25" s="364"/>
      <c r="AO25" s="364"/>
      <c r="AP25" s="364"/>
      <c r="AQ25" s="364"/>
      <c r="AR25" s="365"/>
      <c r="AS25" s="363" t="s">
        <v>121</v>
      </c>
      <c r="AT25" s="364"/>
      <c r="AU25" s="364"/>
      <c r="AV25" s="364"/>
      <c r="AW25" s="364"/>
      <c r="AX25" s="366"/>
      <c r="AY25" s="379" t="s">
        <v>157</v>
      </c>
      <c r="AZ25" s="380"/>
      <c r="BA25" s="380"/>
      <c r="BB25" s="380"/>
      <c r="BC25" s="380"/>
      <c r="BD25" s="380"/>
      <c r="BE25" s="380"/>
      <c r="BF25" s="380"/>
      <c r="BG25" s="380"/>
      <c r="BH25" s="380"/>
      <c r="BI25" s="380"/>
      <c r="BJ25" s="380"/>
      <c r="BK25" s="380"/>
      <c r="BL25" s="380"/>
      <c r="BM25" s="381"/>
      <c r="BN25" s="382">
        <v>2719956</v>
      </c>
      <c r="BO25" s="383"/>
      <c r="BP25" s="383"/>
      <c r="BQ25" s="383"/>
      <c r="BR25" s="383"/>
      <c r="BS25" s="383"/>
      <c r="BT25" s="383"/>
      <c r="BU25" s="384"/>
      <c r="BV25" s="382">
        <v>1768750</v>
      </c>
      <c r="BW25" s="383"/>
      <c r="BX25" s="383"/>
      <c r="BY25" s="383"/>
      <c r="BZ25" s="383"/>
      <c r="CA25" s="383"/>
      <c r="CB25" s="383"/>
      <c r="CC25" s="384"/>
      <c r="CD25" s="152"/>
      <c r="CE25" s="385"/>
      <c r="CF25" s="385"/>
      <c r="CG25" s="385"/>
      <c r="CH25" s="385"/>
      <c r="CI25" s="385"/>
      <c r="CJ25" s="385"/>
      <c r="CK25" s="385"/>
      <c r="CL25" s="385"/>
      <c r="CM25" s="385"/>
      <c r="CN25" s="385"/>
      <c r="CO25" s="385"/>
      <c r="CP25" s="385"/>
      <c r="CQ25" s="385"/>
      <c r="CR25" s="385"/>
      <c r="CS25" s="386"/>
      <c r="CT25" s="357"/>
      <c r="CU25" s="358"/>
      <c r="CV25" s="358"/>
      <c r="CW25" s="358"/>
      <c r="CX25" s="358"/>
      <c r="CY25" s="358"/>
      <c r="CZ25" s="358"/>
      <c r="DA25" s="359"/>
      <c r="DB25" s="357"/>
      <c r="DC25" s="358"/>
      <c r="DD25" s="358"/>
      <c r="DE25" s="358"/>
      <c r="DF25" s="358"/>
      <c r="DG25" s="358"/>
      <c r="DH25" s="358"/>
      <c r="DI25" s="359"/>
    </row>
    <row r="26" spans="1:119" s="137" customFormat="1" ht="18.75" customHeight="1">
      <c r="A26" s="138"/>
      <c r="B26" s="419"/>
      <c r="C26" s="420"/>
      <c r="D26" s="421"/>
      <c r="E26" s="360" t="s">
        <v>158</v>
      </c>
      <c r="F26" s="361"/>
      <c r="G26" s="361"/>
      <c r="H26" s="361"/>
      <c r="I26" s="361"/>
      <c r="J26" s="361"/>
      <c r="K26" s="362"/>
      <c r="L26" s="363">
        <v>1</v>
      </c>
      <c r="M26" s="364"/>
      <c r="N26" s="364"/>
      <c r="O26" s="364"/>
      <c r="P26" s="365"/>
      <c r="Q26" s="363">
        <v>6750</v>
      </c>
      <c r="R26" s="364"/>
      <c r="S26" s="364"/>
      <c r="T26" s="364"/>
      <c r="U26" s="364"/>
      <c r="V26" s="365"/>
      <c r="W26" s="429"/>
      <c r="X26" s="420"/>
      <c r="Y26" s="421"/>
      <c r="Z26" s="360" t="s">
        <v>159</v>
      </c>
      <c r="AA26" s="442"/>
      <c r="AB26" s="442"/>
      <c r="AC26" s="442"/>
      <c r="AD26" s="442"/>
      <c r="AE26" s="442"/>
      <c r="AF26" s="442"/>
      <c r="AG26" s="443"/>
      <c r="AH26" s="363">
        <v>25</v>
      </c>
      <c r="AI26" s="364"/>
      <c r="AJ26" s="364"/>
      <c r="AK26" s="364"/>
      <c r="AL26" s="365"/>
      <c r="AM26" s="363">
        <v>88100</v>
      </c>
      <c r="AN26" s="364"/>
      <c r="AO26" s="364"/>
      <c r="AP26" s="364"/>
      <c r="AQ26" s="364"/>
      <c r="AR26" s="365"/>
      <c r="AS26" s="363">
        <v>3524</v>
      </c>
      <c r="AT26" s="364"/>
      <c r="AU26" s="364"/>
      <c r="AV26" s="364"/>
      <c r="AW26" s="364"/>
      <c r="AX26" s="366"/>
      <c r="AY26" s="396" t="s">
        <v>160</v>
      </c>
      <c r="AZ26" s="397"/>
      <c r="BA26" s="397"/>
      <c r="BB26" s="397"/>
      <c r="BC26" s="397"/>
      <c r="BD26" s="397"/>
      <c r="BE26" s="397"/>
      <c r="BF26" s="397"/>
      <c r="BG26" s="397"/>
      <c r="BH26" s="397"/>
      <c r="BI26" s="397"/>
      <c r="BJ26" s="397"/>
      <c r="BK26" s="397"/>
      <c r="BL26" s="397"/>
      <c r="BM26" s="398"/>
      <c r="BN26" s="387" t="s">
        <v>121</v>
      </c>
      <c r="BO26" s="388"/>
      <c r="BP26" s="388"/>
      <c r="BQ26" s="388"/>
      <c r="BR26" s="388"/>
      <c r="BS26" s="388"/>
      <c r="BT26" s="388"/>
      <c r="BU26" s="389"/>
      <c r="BV26" s="387" t="s">
        <v>121</v>
      </c>
      <c r="BW26" s="388"/>
      <c r="BX26" s="388"/>
      <c r="BY26" s="388"/>
      <c r="BZ26" s="388"/>
      <c r="CA26" s="388"/>
      <c r="CB26" s="388"/>
      <c r="CC26" s="389"/>
      <c r="CD26" s="152"/>
      <c r="CE26" s="385"/>
      <c r="CF26" s="385"/>
      <c r="CG26" s="385"/>
      <c r="CH26" s="385"/>
      <c r="CI26" s="385"/>
      <c r="CJ26" s="385"/>
      <c r="CK26" s="385"/>
      <c r="CL26" s="385"/>
      <c r="CM26" s="385"/>
      <c r="CN26" s="385"/>
      <c r="CO26" s="385"/>
      <c r="CP26" s="385"/>
      <c r="CQ26" s="385"/>
      <c r="CR26" s="385"/>
      <c r="CS26" s="386"/>
      <c r="CT26" s="357"/>
      <c r="CU26" s="358"/>
      <c r="CV26" s="358"/>
      <c r="CW26" s="358"/>
      <c r="CX26" s="358"/>
      <c r="CY26" s="358"/>
      <c r="CZ26" s="358"/>
      <c r="DA26" s="359"/>
      <c r="DB26" s="357"/>
      <c r="DC26" s="358"/>
      <c r="DD26" s="358"/>
      <c r="DE26" s="358"/>
      <c r="DF26" s="358"/>
      <c r="DG26" s="358"/>
      <c r="DH26" s="358"/>
      <c r="DI26" s="359"/>
    </row>
    <row r="27" spans="1:119" ht="18.75" customHeight="1" thickBot="1">
      <c r="A27" s="138"/>
      <c r="B27" s="419"/>
      <c r="C27" s="420"/>
      <c r="D27" s="421"/>
      <c r="E27" s="360" t="s">
        <v>161</v>
      </c>
      <c r="F27" s="361"/>
      <c r="G27" s="361"/>
      <c r="H27" s="361"/>
      <c r="I27" s="361"/>
      <c r="J27" s="361"/>
      <c r="K27" s="362"/>
      <c r="L27" s="363">
        <v>1</v>
      </c>
      <c r="M27" s="364"/>
      <c r="N27" s="364"/>
      <c r="O27" s="364"/>
      <c r="P27" s="365"/>
      <c r="Q27" s="363">
        <v>5000</v>
      </c>
      <c r="R27" s="364"/>
      <c r="S27" s="364"/>
      <c r="T27" s="364"/>
      <c r="U27" s="364"/>
      <c r="V27" s="365"/>
      <c r="W27" s="429"/>
      <c r="X27" s="420"/>
      <c r="Y27" s="421"/>
      <c r="Z27" s="360" t="s">
        <v>162</v>
      </c>
      <c r="AA27" s="361"/>
      <c r="AB27" s="361"/>
      <c r="AC27" s="361"/>
      <c r="AD27" s="361"/>
      <c r="AE27" s="361"/>
      <c r="AF27" s="361"/>
      <c r="AG27" s="362"/>
      <c r="AH27" s="363">
        <v>22</v>
      </c>
      <c r="AI27" s="364"/>
      <c r="AJ27" s="364"/>
      <c r="AK27" s="364"/>
      <c r="AL27" s="365"/>
      <c r="AM27" s="363">
        <v>85520</v>
      </c>
      <c r="AN27" s="364"/>
      <c r="AO27" s="364"/>
      <c r="AP27" s="364"/>
      <c r="AQ27" s="364"/>
      <c r="AR27" s="365"/>
      <c r="AS27" s="363">
        <v>3887</v>
      </c>
      <c r="AT27" s="364"/>
      <c r="AU27" s="364"/>
      <c r="AV27" s="364"/>
      <c r="AW27" s="364"/>
      <c r="AX27" s="366"/>
      <c r="AY27" s="393" t="s">
        <v>163</v>
      </c>
      <c r="AZ27" s="394"/>
      <c r="BA27" s="394"/>
      <c r="BB27" s="394"/>
      <c r="BC27" s="394"/>
      <c r="BD27" s="394"/>
      <c r="BE27" s="394"/>
      <c r="BF27" s="394"/>
      <c r="BG27" s="394"/>
      <c r="BH27" s="394"/>
      <c r="BI27" s="394"/>
      <c r="BJ27" s="394"/>
      <c r="BK27" s="394"/>
      <c r="BL27" s="394"/>
      <c r="BM27" s="395"/>
      <c r="BN27" s="390">
        <v>300000</v>
      </c>
      <c r="BO27" s="391"/>
      <c r="BP27" s="391"/>
      <c r="BQ27" s="391"/>
      <c r="BR27" s="391"/>
      <c r="BS27" s="391"/>
      <c r="BT27" s="391"/>
      <c r="BU27" s="392"/>
      <c r="BV27" s="390">
        <v>300000</v>
      </c>
      <c r="BW27" s="391"/>
      <c r="BX27" s="391"/>
      <c r="BY27" s="391"/>
      <c r="BZ27" s="391"/>
      <c r="CA27" s="391"/>
      <c r="CB27" s="391"/>
      <c r="CC27" s="392"/>
      <c r="CD27" s="154"/>
      <c r="CE27" s="385"/>
      <c r="CF27" s="385"/>
      <c r="CG27" s="385"/>
      <c r="CH27" s="385"/>
      <c r="CI27" s="385"/>
      <c r="CJ27" s="385"/>
      <c r="CK27" s="385"/>
      <c r="CL27" s="385"/>
      <c r="CM27" s="385"/>
      <c r="CN27" s="385"/>
      <c r="CO27" s="385"/>
      <c r="CP27" s="385"/>
      <c r="CQ27" s="385"/>
      <c r="CR27" s="385"/>
      <c r="CS27" s="386"/>
      <c r="CT27" s="357"/>
      <c r="CU27" s="358"/>
      <c r="CV27" s="358"/>
      <c r="CW27" s="358"/>
      <c r="CX27" s="358"/>
      <c r="CY27" s="358"/>
      <c r="CZ27" s="358"/>
      <c r="DA27" s="359"/>
      <c r="DB27" s="357"/>
      <c r="DC27" s="358"/>
      <c r="DD27" s="358"/>
      <c r="DE27" s="358"/>
      <c r="DF27" s="358"/>
      <c r="DG27" s="358"/>
      <c r="DH27" s="358"/>
      <c r="DI27" s="359"/>
      <c r="DJ27" s="137"/>
      <c r="DK27" s="137"/>
      <c r="DL27" s="137"/>
      <c r="DM27" s="137"/>
      <c r="DN27" s="137"/>
      <c r="DO27" s="137"/>
    </row>
    <row r="28" spans="1:119" ht="18.75" customHeight="1">
      <c r="A28" s="138"/>
      <c r="B28" s="419"/>
      <c r="C28" s="420"/>
      <c r="D28" s="421"/>
      <c r="E28" s="360" t="s">
        <v>164</v>
      </c>
      <c r="F28" s="361"/>
      <c r="G28" s="361"/>
      <c r="H28" s="361"/>
      <c r="I28" s="361"/>
      <c r="J28" s="361"/>
      <c r="K28" s="362"/>
      <c r="L28" s="363">
        <v>1</v>
      </c>
      <c r="M28" s="364"/>
      <c r="N28" s="364"/>
      <c r="O28" s="364"/>
      <c r="P28" s="365"/>
      <c r="Q28" s="363">
        <v>4200</v>
      </c>
      <c r="R28" s="364"/>
      <c r="S28" s="364"/>
      <c r="T28" s="364"/>
      <c r="U28" s="364"/>
      <c r="V28" s="365"/>
      <c r="W28" s="429"/>
      <c r="X28" s="420"/>
      <c r="Y28" s="421"/>
      <c r="Z28" s="360" t="s">
        <v>165</v>
      </c>
      <c r="AA28" s="361"/>
      <c r="AB28" s="361"/>
      <c r="AC28" s="361"/>
      <c r="AD28" s="361"/>
      <c r="AE28" s="361"/>
      <c r="AF28" s="361"/>
      <c r="AG28" s="362"/>
      <c r="AH28" s="363" t="s">
        <v>121</v>
      </c>
      <c r="AI28" s="364"/>
      <c r="AJ28" s="364"/>
      <c r="AK28" s="364"/>
      <c r="AL28" s="365"/>
      <c r="AM28" s="363" t="s">
        <v>121</v>
      </c>
      <c r="AN28" s="364"/>
      <c r="AO28" s="364"/>
      <c r="AP28" s="364"/>
      <c r="AQ28" s="364"/>
      <c r="AR28" s="365"/>
      <c r="AS28" s="363" t="s">
        <v>121</v>
      </c>
      <c r="AT28" s="364"/>
      <c r="AU28" s="364"/>
      <c r="AV28" s="364"/>
      <c r="AW28" s="364"/>
      <c r="AX28" s="366"/>
      <c r="AY28" s="370" t="s">
        <v>166</v>
      </c>
      <c r="AZ28" s="371"/>
      <c r="BA28" s="371"/>
      <c r="BB28" s="372"/>
      <c r="BC28" s="379" t="s">
        <v>167</v>
      </c>
      <c r="BD28" s="380"/>
      <c r="BE28" s="380"/>
      <c r="BF28" s="380"/>
      <c r="BG28" s="380"/>
      <c r="BH28" s="380"/>
      <c r="BI28" s="380"/>
      <c r="BJ28" s="380"/>
      <c r="BK28" s="380"/>
      <c r="BL28" s="380"/>
      <c r="BM28" s="381"/>
      <c r="BN28" s="382">
        <v>2179359</v>
      </c>
      <c r="BO28" s="383"/>
      <c r="BP28" s="383"/>
      <c r="BQ28" s="383"/>
      <c r="BR28" s="383"/>
      <c r="BS28" s="383"/>
      <c r="BT28" s="383"/>
      <c r="BU28" s="384"/>
      <c r="BV28" s="382">
        <v>2178849</v>
      </c>
      <c r="BW28" s="383"/>
      <c r="BX28" s="383"/>
      <c r="BY28" s="383"/>
      <c r="BZ28" s="383"/>
      <c r="CA28" s="383"/>
      <c r="CB28" s="383"/>
      <c r="CC28" s="384"/>
      <c r="CD28" s="152"/>
      <c r="CE28" s="385"/>
      <c r="CF28" s="385"/>
      <c r="CG28" s="385"/>
      <c r="CH28" s="385"/>
      <c r="CI28" s="385"/>
      <c r="CJ28" s="385"/>
      <c r="CK28" s="385"/>
      <c r="CL28" s="385"/>
      <c r="CM28" s="385"/>
      <c r="CN28" s="385"/>
      <c r="CO28" s="385"/>
      <c r="CP28" s="385"/>
      <c r="CQ28" s="385"/>
      <c r="CR28" s="385"/>
      <c r="CS28" s="386"/>
      <c r="CT28" s="357"/>
      <c r="CU28" s="358"/>
      <c r="CV28" s="358"/>
      <c r="CW28" s="358"/>
      <c r="CX28" s="358"/>
      <c r="CY28" s="358"/>
      <c r="CZ28" s="358"/>
      <c r="DA28" s="359"/>
      <c r="DB28" s="357"/>
      <c r="DC28" s="358"/>
      <c r="DD28" s="358"/>
      <c r="DE28" s="358"/>
      <c r="DF28" s="358"/>
      <c r="DG28" s="358"/>
      <c r="DH28" s="358"/>
      <c r="DI28" s="359"/>
      <c r="DJ28" s="137"/>
      <c r="DK28" s="137"/>
      <c r="DL28" s="137"/>
      <c r="DM28" s="137"/>
      <c r="DN28" s="137"/>
      <c r="DO28" s="137"/>
    </row>
    <row r="29" spans="1:119" ht="18.75" customHeight="1">
      <c r="A29" s="138"/>
      <c r="B29" s="419"/>
      <c r="C29" s="420"/>
      <c r="D29" s="421"/>
      <c r="E29" s="360" t="s">
        <v>168</v>
      </c>
      <c r="F29" s="361"/>
      <c r="G29" s="361"/>
      <c r="H29" s="361"/>
      <c r="I29" s="361"/>
      <c r="J29" s="361"/>
      <c r="K29" s="362"/>
      <c r="L29" s="363">
        <v>28</v>
      </c>
      <c r="M29" s="364"/>
      <c r="N29" s="364"/>
      <c r="O29" s="364"/>
      <c r="P29" s="365"/>
      <c r="Q29" s="363">
        <v>4050</v>
      </c>
      <c r="R29" s="364"/>
      <c r="S29" s="364"/>
      <c r="T29" s="364"/>
      <c r="U29" s="364"/>
      <c r="V29" s="365"/>
      <c r="W29" s="430"/>
      <c r="X29" s="431"/>
      <c r="Y29" s="432"/>
      <c r="Z29" s="360" t="s">
        <v>169</v>
      </c>
      <c r="AA29" s="361"/>
      <c r="AB29" s="361"/>
      <c r="AC29" s="361"/>
      <c r="AD29" s="361"/>
      <c r="AE29" s="361"/>
      <c r="AF29" s="361"/>
      <c r="AG29" s="362"/>
      <c r="AH29" s="363">
        <v>790</v>
      </c>
      <c r="AI29" s="364"/>
      <c r="AJ29" s="364"/>
      <c r="AK29" s="364"/>
      <c r="AL29" s="365"/>
      <c r="AM29" s="363">
        <v>2644496</v>
      </c>
      <c r="AN29" s="364"/>
      <c r="AO29" s="364"/>
      <c r="AP29" s="364"/>
      <c r="AQ29" s="364"/>
      <c r="AR29" s="365"/>
      <c r="AS29" s="363">
        <v>3347</v>
      </c>
      <c r="AT29" s="364"/>
      <c r="AU29" s="364"/>
      <c r="AV29" s="364"/>
      <c r="AW29" s="364"/>
      <c r="AX29" s="366"/>
      <c r="AY29" s="373"/>
      <c r="AZ29" s="374"/>
      <c r="BA29" s="374"/>
      <c r="BB29" s="375"/>
      <c r="BC29" s="367" t="s">
        <v>170</v>
      </c>
      <c r="BD29" s="368"/>
      <c r="BE29" s="368"/>
      <c r="BF29" s="368"/>
      <c r="BG29" s="368"/>
      <c r="BH29" s="368"/>
      <c r="BI29" s="368"/>
      <c r="BJ29" s="368"/>
      <c r="BK29" s="368"/>
      <c r="BL29" s="368"/>
      <c r="BM29" s="369"/>
      <c r="BN29" s="387">
        <v>3515126</v>
      </c>
      <c r="BO29" s="388"/>
      <c r="BP29" s="388"/>
      <c r="BQ29" s="388"/>
      <c r="BR29" s="388"/>
      <c r="BS29" s="388"/>
      <c r="BT29" s="388"/>
      <c r="BU29" s="389"/>
      <c r="BV29" s="387">
        <v>2512496</v>
      </c>
      <c r="BW29" s="388"/>
      <c r="BX29" s="388"/>
      <c r="BY29" s="388"/>
      <c r="BZ29" s="388"/>
      <c r="CA29" s="388"/>
      <c r="CB29" s="388"/>
      <c r="CC29" s="389"/>
      <c r="CD29" s="154"/>
      <c r="CE29" s="385"/>
      <c r="CF29" s="385"/>
      <c r="CG29" s="385"/>
      <c r="CH29" s="385"/>
      <c r="CI29" s="385"/>
      <c r="CJ29" s="385"/>
      <c r="CK29" s="385"/>
      <c r="CL29" s="385"/>
      <c r="CM29" s="385"/>
      <c r="CN29" s="385"/>
      <c r="CO29" s="385"/>
      <c r="CP29" s="385"/>
      <c r="CQ29" s="385"/>
      <c r="CR29" s="385"/>
      <c r="CS29" s="386"/>
      <c r="CT29" s="357"/>
      <c r="CU29" s="358"/>
      <c r="CV29" s="358"/>
      <c r="CW29" s="358"/>
      <c r="CX29" s="358"/>
      <c r="CY29" s="358"/>
      <c r="CZ29" s="358"/>
      <c r="DA29" s="359"/>
      <c r="DB29" s="357"/>
      <c r="DC29" s="358"/>
      <c r="DD29" s="358"/>
      <c r="DE29" s="358"/>
      <c r="DF29" s="358"/>
      <c r="DG29" s="358"/>
      <c r="DH29" s="358"/>
      <c r="DI29" s="359"/>
      <c r="DJ29" s="137"/>
      <c r="DK29" s="137"/>
      <c r="DL29" s="137"/>
      <c r="DM29" s="137"/>
      <c r="DN29" s="137"/>
      <c r="DO29" s="137"/>
    </row>
    <row r="30" spans="1:119" ht="18.75" customHeight="1" thickBot="1">
      <c r="A30" s="138"/>
      <c r="B30" s="422"/>
      <c r="C30" s="423"/>
      <c r="D30" s="424"/>
      <c r="E30" s="433"/>
      <c r="F30" s="434"/>
      <c r="G30" s="434"/>
      <c r="H30" s="434"/>
      <c r="I30" s="434"/>
      <c r="J30" s="434"/>
      <c r="K30" s="435"/>
      <c r="L30" s="436"/>
      <c r="M30" s="437"/>
      <c r="N30" s="437"/>
      <c r="O30" s="437"/>
      <c r="P30" s="438"/>
      <c r="Q30" s="436"/>
      <c r="R30" s="437"/>
      <c r="S30" s="437"/>
      <c r="T30" s="437"/>
      <c r="U30" s="437"/>
      <c r="V30" s="438"/>
      <c r="W30" s="439" t="s">
        <v>171</v>
      </c>
      <c r="X30" s="440"/>
      <c r="Y30" s="440"/>
      <c r="Z30" s="440"/>
      <c r="AA30" s="440"/>
      <c r="AB30" s="440"/>
      <c r="AC30" s="440"/>
      <c r="AD30" s="440"/>
      <c r="AE30" s="440"/>
      <c r="AF30" s="440"/>
      <c r="AG30" s="441"/>
      <c r="AH30" s="351">
        <v>97.3</v>
      </c>
      <c r="AI30" s="352"/>
      <c r="AJ30" s="352"/>
      <c r="AK30" s="352"/>
      <c r="AL30" s="352"/>
      <c r="AM30" s="352"/>
      <c r="AN30" s="352"/>
      <c r="AO30" s="352"/>
      <c r="AP30" s="352"/>
      <c r="AQ30" s="352"/>
      <c r="AR30" s="352"/>
      <c r="AS30" s="352"/>
      <c r="AT30" s="352"/>
      <c r="AU30" s="352"/>
      <c r="AV30" s="352"/>
      <c r="AW30" s="352"/>
      <c r="AX30" s="353"/>
      <c r="AY30" s="376"/>
      <c r="AZ30" s="377"/>
      <c r="BA30" s="377"/>
      <c r="BB30" s="378"/>
      <c r="BC30" s="354" t="s">
        <v>172</v>
      </c>
      <c r="BD30" s="355"/>
      <c r="BE30" s="355"/>
      <c r="BF30" s="355"/>
      <c r="BG30" s="355"/>
      <c r="BH30" s="355"/>
      <c r="BI30" s="355"/>
      <c r="BJ30" s="355"/>
      <c r="BK30" s="355"/>
      <c r="BL30" s="355"/>
      <c r="BM30" s="356"/>
      <c r="BN30" s="390">
        <v>16817190</v>
      </c>
      <c r="BO30" s="391"/>
      <c r="BP30" s="391"/>
      <c r="BQ30" s="391"/>
      <c r="BR30" s="391"/>
      <c r="BS30" s="391"/>
      <c r="BT30" s="391"/>
      <c r="BU30" s="392"/>
      <c r="BV30" s="390">
        <v>18493443</v>
      </c>
      <c r="BW30" s="391"/>
      <c r="BX30" s="391"/>
      <c r="BY30" s="391"/>
      <c r="BZ30" s="391"/>
      <c r="CA30" s="391"/>
      <c r="CB30" s="391"/>
      <c r="CC30" s="39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50" t="s">
        <v>179</v>
      </c>
      <c r="D33" s="350"/>
      <c r="E33" s="349" t="s">
        <v>180</v>
      </c>
      <c r="F33" s="349"/>
      <c r="G33" s="349"/>
      <c r="H33" s="349"/>
      <c r="I33" s="349"/>
      <c r="J33" s="349"/>
      <c r="K33" s="349"/>
      <c r="L33" s="349"/>
      <c r="M33" s="349"/>
      <c r="N33" s="349"/>
      <c r="O33" s="349"/>
      <c r="P33" s="349"/>
      <c r="Q33" s="349"/>
      <c r="R33" s="349"/>
      <c r="S33" s="349"/>
      <c r="T33" s="167"/>
      <c r="U33" s="350" t="s">
        <v>179</v>
      </c>
      <c r="V33" s="350"/>
      <c r="W33" s="349" t="s">
        <v>180</v>
      </c>
      <c r="X33" s="349"/>
      <c r="Y33" s="349"/>
      <c r="Z33" s="349"/>
      <c r="AA33" s="349"/>
      <c r="AB33" s="349"/>
      <c r="AC33" s="349"/>
      <c r="AD33" s="349"/>
      <c r="AE33" s="349"/>
      <c r="AF33" s="349"/>
      <c r="AG33" s="349"/>
      <c r="AH33" s="349"/>
      <c r="AI33" s="349"/>
      <c r="AJ33" s="349"/>
      <c r="AK33" s="349"/>
      <c r="AL33" s="167"/>
      <c r="AM33" s="350" t="s">
        <v>179</v>
      </c>
      <c r="AN33" s="350"/>
      <c r="AO33" s="349" t="s">
        <v>180</v>
      </c>
      <c r="AP33" s="349"/>
      <c r="AQ33" s="349"/>
      <c r="AR33" s="349"/>
      <c r="AS33" s="349"/>
      <c r="AT33" s="349"/>
      <c r="AU33" s="349"/>
      <c r="AV33" s="349"/>
      <c r="AW33" s="349"/>
      <c r="AX33" s="349"/>
      <c r="AY33" s="349"/>
      <c r="AZ33" s="349"/>
      <c r="BA33" s="349"/>
      <c r="BB33" s="349"/>
      <c r="BC33" s="349"/>
      <c r="BD33" s="168"/>
      <c r="BE33" s="349" t="s">
        <v>181</v>
      </c>
      <c r="BF33" s="349"/>
      <c r="BG33" s="349" t="s">
        <v>182</v>
      </c>
      <c r="BH33" s="349"/>
      <c r="BI33" s="349"/>
      <c r="BJ33" s="349"/>
      <c r="BK33" s="349"/>
      <c r="BL33" s="349"/>
      <c r="BM33" s="349"/>
      <c r="BN33" s="349"/>
      <c r="BO33" s="349"/>
      <c r="BP33" s="349"/>
      <c r="BQ33" s="349"/>
      <c r="BR33" s="349"/>
      <c r="BS33" s="349"/>
      <c r="BT33" s="349"/>
      <c r="BU33" s="349"/>
      <c r="BV33" s="168"/>
      <c r="BW33" s="350" t="s">
        <v>181</v>
      </c>
      <c r="BX33" s="350"/>
      <c r="BY33" s="349" t="s">
        <v>183</v>
      </c>
      <c r="BZ33" s="349"/>
      <c r="CA33" s="349"/>
      <c r="CB33" s="349"/>
      <c r="CC33" s="349"/>
      <c r="CD33" s="349"/>
      <c r="CE33" s="349"/>
      <c r="CF33" s="349"/>
      <c r="CG33" s="349"/>
      <c r="CH33" s="349"/>
      <c r="CI33" s="349"/>
      <c r="CJ33" s="349"/>
      <c r="CK33" s="349"/>
      <c r="CL33" s="349"/>
      <c r="CM33" s="349"/>
      <c r="CN33" s="167"/>
      <c r="CO33" s="350" t="s">
        <v>179</v>
      </c>
      <c r="CP33" s="350"/>
      <c r="CQ33" s="349" t="s">
        <v>184</v>
      </c>
      <c r="CR33" s="349"/>
      <c r="CS33" s="349"/>
      <c r="CT33" s="349"/>
      <c r="CU33" s="349"/>
      <c r="CV33" s="349"/>
      <c r="CW33" s="349"/>
      <c r="CX33" s="349"/>
      <c r="CY33" s="349"/>
      <c r="CZ33" s="349"/>
      <c r="DA33" s="349"/>
      <c r="DB33" s="349"/>
      <c r="DC33" s="349"/>
      <c r="DD33" s="349"/>
      <c r="DE33" s="349"/>
      <c r="DF33" s="167"/>
      <c r="DG33" s="349" t="s">
        <v>185</v>
      </c>
      <c r="DH33" s="349"/>
      <c r="DI33" s="169"/>
      <c r="DJ33" s="137"/>
      <c r="DK33" s="137"/>
      <c r="DL33" s="137"/>
      <c r="DM33" s="137"/>
      <c r="DN33" s="137"/>
      <c r="DO33" s="137"/>
    </row>
    <row r="34" spans="1:119" ht="32.25" customHeight="1">
      <c r="A34" s="138"/>
      <c r="B34" s="164"/>
      <c r="C34" s="347">
        <f>IF(E34="","",1)</f>
        <v>1</v>
      </c>
      <c r="D34" s="347"/>
      <c r="E34" s="346" t="str">
        <f>IF('各会計、関係団体の財政状況及び健全化判断比率'!B7="","",'各会計、関係団体の財政状況及び健全化判断比率'!B7)</f>
        <v>一般会計</v>
      </c>
      <c r="F34" s="346"/>
      <c r="G34" s="346"/>
      <c r="H34" s="346"/>
      <c r="I34" s="346"/>
      <c r="J34" s="346"/>
      <c r="K34" s="346"/>
      <c r="L34" s="346"/>
      <c r="M34" s="346"/>
      <c r="N34" s="346"/>
      <c r="O34" s="346"/>
      <c r="P34" s="346"/>
      <c r="Q34" s="346"/>
      <c r="R34" s="346"/>
      <c r="S34" s="346"/>
      <c r="T34" s="165"/>
      <c r="U34" s="347">
        <f>IF(W34="","",MAX(C34:D43)+1)</f>
        <v>3</v>
      </c>
      <c r="V34" s="347"/>
      <c r="W34" s="346" t="str">
        <f>IF('各会計、関係団体の財政状況及び健全化判断比率'!B28="","",'各会計、関係団体の財政状況及び健全化判断比率'!B28)</f>
        <v>国民健康保険事業特別会計</v>
      </c>
      <c r="X34" s="346"/>
      <c r="Y34" s="346"/>
      <c r="Z34" s="346"/>
      <c r="AA34" s="346"/>
      <c r="AB34" s="346"/>
      <c r="AC34" s="346"/>
      <c r="AD34" s="346"/>
      <c r="AE34" s="346"/>
      <c r="AF34" s="346"/>
      <c r="AG34" s="346"/>
      <c r="AH34" s="346"/>
      <c r="AI34" s="346"/>
      <c r="AJ34" s="346"/>
      <c r="AK34" s="346"/>
      <c r="AL34" s="165"/>
      <c r="AM34" s="347">
        <f>IF(AO34="","",MAX(C34:D43,U34:V43)+1)</f>
        <v>7</v>
      </c>
      <c r="AN34" s="347"/>
      <c r="AO34" s="346" t="str">
        <f>IF('各会計、関係団体の財政状況及び健全化判断比率'!B32="","",'各会計、関係団体の財政状況及び健全化判断比率'!B32)</f>
        <v>水道事業会計</v>
      </c>
      <c r="AP34" s="346"/>
      <c r="AQ34" s="346"/>
      <c r="AR34" s="346"/>
      <c r="AS34" s="346"/>
      <c r="AT34" s="346"/>
      <c r="AU34" s="346"/>
      <c r="AV34" s="346"/>
      <c r="AW34" s="346"/>
      <c r="AX34" s="346"/>
      <c r="AY34" s="346"/>
      <c r="AZ34" s="346"/>
      <c r="BA34" s="346"/>
      <c r="BB34" s="346"/>
      <c r="BC34" s="346"/>
      <c r="BD34" s="165"/>
      <c r="BE34" s="347">
        <f>IF(BG34="","",MAX(C34:D43,U34:V43,AM34:AN43)+1)</f>
        <v>10</v>
      </c>
      <c r="BF34" s="347"/>
      <c r="BG34" s="346" t="str">
        <f>IF('各会計、関係団体の財政状況及び健全化判断比率'!B35="","",'各会計、関係団体の財政状況及び健全化判断比率'!B35)</f>
        <v>浄化槽事業特別会計</v>
      </c>
      <c r="BH34" s="346"/>
      <c r="BI34" s="346"/>
      <c r="BJ34" s="346"/>
      <c r="BK34" s="346"/>
      <c r="BL34" s="346"/>
      <c r="BM34" s="346"/>
      <c r="BN34" s="346"/>
      <c r="BO34" s="346"/>
      <c r="BP34" s="346"/>
      <c r="BQ34" s="346"/>
      <c r="BR34" s="346"/>
      <c r="BS34" s="346"/>
      <c r="BT34" s="346"/>
      <c r="BU34" s="346"/>
      <c r="BV34" s="165"/>
      <c r="BW34" s="347">
        <f>IF(BY34="","",MAX(C34:D43,U34:V43,AM34:AN43,BE34:BF43)+1)</f>
        <v>11</v>
      </c>
      <c r="BX34" s="347"/>
      <c r="BY34" s="346" t="str">
        <f>IF('各会計、関係団体の財政状況及び健全化判断比率'!B68="","",'各会計、関係団体の財政状況及び健全化判断比率'!B68)</f>
        <v>県央地域広域市町村圏組合一般会計</v>
      </c>
      <c r="BZ34" s="346"/>
      <c r="CA34" s="346"/>
      <c r="CB34" s="346"/>
      <c r="CC34" s="346"/>
      <c r="CD34" s="346"/>
      <c r="CE34" s="346"/>
      <c r="CF34" s="346"/>
      <c r="CG34" s="346"/>
      <c r="CH34" s="346"/>
      <c r="CI34" s="346"/>
      <c r="CJ34" s="346"/>
      <c r="CK34" s="346"/>
      <c r="CL34" s="346"/>
      <c r="CM34" s="346"/>
      <c r="CN34" s="165"/>
      <c r="CO34" s="347">
        <f>IF(CQ34="","",MAX(C34:D43,U34:V43,AM34:AN43,BE34:BF43,BW34:BX43)+1)</f>
        <v>17</v>
      </c>
      <c r="CP34" s="347"/>
      <c r="CQ34" s="346" t="str">
        <f>IF('各会計、関係団体の財政状況及び健全化判断比率'!BS7="","",'各会計、関係団体の財政状況及び健全化判断比率'!BS7)</f>
        <v>諫早市施設管理公社</v>
      </c>
      <c r="CR34" s="346"/>
      <c r="CS34" s="346"/>
      <c r="CT34" s="346"/>
      <c r="CU34" s="346"/>
      <c r="CV34" s="346"/>
      <c r="CW34" s="346"/>
      <c r="CX34" s="346"/>
      <c r="CY34" s="346"/>
      <c r="CZ34" s="346"/>
      <c r="DA34" s="346"/>
      <c r="DB34" s="346"/>
      <c r="DC34" s="346"/>
      <c r="DD34" s="346"/>
      <c r="DE34" s="346"/>
      <c r="DF34" s="162"/>
      <c r="DG34" s="348" t="str">
        <f>IF('各会計、関係団体の財政状況及び健全化判断比率'!BR7="","",'各会計、関係団体の財政状況及び健全化判断比率'!BR7)</f>
        <v/>
      </c>
      <c r="DH34" s="348"/>
      <c r="DI34" s="169"/>
      <c r="DJ34" s="137"/>
      <c r="DK34" s="137"/>
      <c r="DL34" s="137"/>
      <c r="DM34" s="137"/>
      <c r="DN34" s="137"/>
      <c r="DO34" s="137"/>
    </row>
    <row r="35" spans="1:119" ht="32.25" customHeight="1">
      <c r="A35" s="138"/>
      <c r="B35" s="164"/>
      <c r="C35" s="347">
        <f>IF(E35="","",C34+1)</f>
        <v>2</v>
      </c>
      <c r="D35" s="347"/>
      <c r="E35" s="346" t="str">
        <f>IF('各会計、関係団体の財政状況及び健全化判断比率'!B8="","",'各会計、関係団体の財政状況及び健全化判断比率'!B8)</f>
        <v>墓園事業特別会計</v>
      </c>
      <c r="F35" s="346"/>
      <c r="G35" s="346"/>
      <c r="H35" s="346"/>
      <c r="I35" s="346"/>
      <c r="J35" s="346"/>
      <c r="K35" s="346"/>
      <c r="L35" s="346"/>
      <c r="M35" s="346"/>
      <c r="N35" s="346"/>
      <c r="O35" s="346"/>
      <c r="P35" s="346"/>
      <c r="Q35" s="346"/>
      <c r="R35" s="346"/>
      <c r="S35" s="346"/>
      <c r="T35" s="165"/>
      <c r="U35" s="347">
        <f>IF(W35="","",U34+1)</f>
        <v>4</v>
      </c>
      <c r="V35" s="347"/>
      <c r="W35" s="346" t="str">
        <f>IF('各会計、関係団体の財政状況及び健全化判断比率'!B29="","",'各会計、関係団体の財政状況及び健全化判断比率'!B29)</f>
        <v>介護保険事業特別会計</v>
      </c>
      <c r="X35" s="346"/>
      <c r="Y35" s="346"/>
      <c r="Z35" s="346"/>
      <c r="AA35" s="346"/>
      <c r="AB35" s="346"/>
      <c r="AC35" s="346"/>
      <c r="AD35" s="346"/>
      <c r="AE35" s="346"/>
      <c r="AF35" s="346"/>
      <c r="AG35" s="346"/>
      <c r="AH35" s="346"/>
      <c r="AI35" s="346"/>
      <c r="AJ35" s="346"/>
      <c r="AK35" s="346"/>
      <c r="AL35" s="165"/>
      <c r="AM35" s="347">
        <f t="shared" ref="AM35:AM43" si="0">IF(AO35="","",AM34+1)</f>
        <v>8</v>
      </c>
      <c r="AN35" s="347"/>
      <c r="AO35" s="346" t="str">
        <f>IF('各会計、関係団体の財政状況及び健全化判断比率'!B33="","",'各会計、関係団体の財政状況及び健全化判断比率'!B33)</f>
        <v>工業用水道事業会計</v>
      </c>
      <c r="AP35" s="346"/>
      <c r="AQ35" s="346"/>
      <c r="AR35" s="346"/>
      <c r="AS35" s="346"/>
      <c r="AT35" s="346"/>
      <c r="AU35" s="346"/>
      <c r="AV35" s="346"/>
      <c r="AW35" s="346"/>
      <c r="AX35" s="346"/>
      <c r="AY35" s="346"/>
      <c r="AZ35" s="346"/>
      <c r="BA35" s="346"/>
      <c r="BB35" s="346"/>
      <c r="BC35" s="346"/>
      <c r="BD35" s="165"/>
      <c r="BE35" s="347" t="str">
        <f t="shared" ref="BE35:BE43" si="1">IF(BG35="","",BE34+1)</f>
        <v/>
      </c>
      <c r="BF35" s="347"/>
      <c r="BG35" s="346"/>
      <c r="BH35" s="346"/>
      <c r="BI35" s="346"/>
      <c r="BJ35" s="346"/>
      <c r="BK35" s="346"/>
      <c r="BL35" s="346"/>
      <c r="BM35" s="346"/>
      <c r="BN35" s="346"/>
      <c r="BO35" s="346"/>
      <c r="BP35" s="346"/>
      <c r="BQ35" s="346"/>
      <c r="BR35" s="346"/>
      <c r="BS35" s="346"/>
      <c r="BT35" s="346"/>
      <c r="BU35" s="346"/>
      <c r="BV35" s="165"/>
      <c r="BW35" s="347">
        <f t="shared" ref="BW35:BW43" si="2">IF(BY35="","",BW34+1)</f>
        <v>12</v>
      </c>
      <c r="BX35" s="347"/>
      <c r="BY35" s="346" t="str">
        <f>IF('各会計、関係団体の財政状況及び健全化判断比率'!B69="","",'各会計、関係団体の財政状況及び健全化判断比率'!B69)</f>
        <v>県央県南広域環境組合一般会計</v>
      </c>
      <c r="BZ35" s="346"/>
      <c r="CA35" s="346"/>
      <c r="CB35" s="346"/>
      <c r="CC35" s="346"/>
      <c r="CD35" s="346"/>
      <c r="CE35" s="346"/>
      <c r="CF35" s="346"/>
      <c r="CG35" s="346"/>
      <c r="CH35" s="346"/>
      <c r="CI35" s="346"/>
      <c r="CJ35" s="346"/>
      <c r="CK35" s="346"/>
      <c r="CL35" s="346"/>
      <c r="CM35" s="346"/>
      <c r="CN35" s="165"/>
      <c r="CO35" s="347">
        <f t="shared" ref="CO35:CO43" si="3">IF(CQ35="","",CO34+1)</f>
        <v>18</v>
      </c>
      <c r="CP35" s="347"/>
      <c r="CQ35" s="346" t="str">
        <f>IF('各会計、関係団体の財政状況及び健全化判断比率'!BS8="","",'各会計、関係団体の財政状況及び健全化判断比率'!BS8)</f>
        <v>株式会社県央企画</v>
      </c>
      <c r="CR35" s="346"/>
      <c r="CS35" s="346"/>
      <c r="CT35" s="346"/>
      <c r="CU35" s="346"/>
      <c r="CV35" s="346"/>
      <c r="CW35" s="346"/>
      <c r="CX35" s="346"/>
      <c r="CY35" s="346"/>
      <c r="CZ35" s="346"/>
      <c r="DA35" s="346"/>
      <c r="DB35" s="346"/>
      <c r="DC35" s="346"/>
      <c r="DD35" s="346"/>
      <c r="DE35" s="346"/>
      <c r="DF35" s="162"/>
      <c r="DG35" s="348" t="str">
        <f>IF('各会計、関係団体の財政状況及び健全化判断比率'!BR8="","",'各会計、関係団体の財政状況及び健全化判断比率'!BR8)</f>
        <v/>
      </c>
      <c r="DH35" s="348"/>
      <c r="DI35" s="169"/>
      <c r="DJ35" s="137"/>
      <c r="DK35" s="137"/>
      <c r="DL35" s="137"/>
      <c r="DM35" s="137"/>
      <c r="DN35" s="137"/>
      <c r="DO35" s="137"/>
    </row>
    <row r="36" spans="1:119" ht="32.25" customHeight="1">
      <c r="A36" s="138"/>
      <c r="B36" s="164"/>
      <c r="C36" s="347" t="str">
        <f>IF(E36="","",C35+1)</f>
        <v/>
      </c>
      <c r="D36" s="347"/>
      <c r="E36" s="346" t="str">
        <f>IF('各会計、関係団体の財政状況及び健全化判断比率'!B9="","",'各会計、関係団体の財政状況及び健全化判断比率'!B9)</f>
        <v/>
      </c>
      <c r="F36" s="346"/>
      <c r="G36" s="346"/>
      <c r="H36" s="346"/>
      <c r="I36" s="346"/>
      <c r="J36" s="346"/>
      <c r="K36" s="346"/>
      <c r="L36" s="346"/>
      <c r="M36" s="346"/>
      <c r="N36" s="346"/>
      <c r="O36" s="346"/>
      <c r="P36" s="346"/>
      <c r="Q36" s="346"/>
      <c r="R36" s="346"/>
      <c r="S36" s="346"/>
      <c r="T36" s="165"/>
      <c r="U36" s="347">
        <f t="shared" ref="U36:U43" si="4">IF(W36="","",U35+1)</f>
        <v>5</v>
      </c>
      <c r="V36" s="347"/>
      <c r="W36" s="346" t="str">
        <f>IF('各会計、関係団体の財政状況及び健全化判断比率'!B30="","",'各会計、関係団体の財政状況及び健全化判断比率'!B30)</f>
        <v>後期高齢者医療特別会計</v>
      </c>
      <c r="X36" s="346"/>
      <c r="Y36" s="346"/>
      <c r="Z36" s="346"/>
      <c r="AA36" s="346"/>
      <c r="AB36" s="346"/>
      <c r="AC36" s="346"/>
      <c r="AD36" s="346"/>
      <c r="AE36" s="346"/>
      <c r="AF36" s="346"/>
      <c r="AG36" s="346"/>
      <c r="AH36" s="346"/>
      <c r="AI36" s="346"/>
      <c r="AJ36" s="346"/>
      <c r="AK36" s="346"/>
      <c r="AL36" s="165"/>
      <c r="AM36" s="347">
        <f t="shared" si="0"/>
        <v>9</v>
      </c>
      <c r="AN36" s="347"/>
      <c r="AO36" s="346" t="str">
        <f>IF('各会計、関係団体の財政状況及び健全化判断比率'!B34="","",'各会計、関係団体の財政状況及び健全化判断比率'!B34)</f>
        <v>下水道事業会計</v>
      </c>
      <c r="AP36" s="346"/>
      <c r="AQ36" s="346"/>
      <c r="AR36" s="346"/>
      <c r="AS36" s="346"/>
      <c r="AT36" s="346"/>
      <c r="AU36" s="346"/>
      <c r="AV36" s="346"/>
      <c r="AW36" s="346"/>
      <c r="AX36" s="346"/>
      <c r="AY36" s="346"/>
      <c r="AZ36" s="346"/>
      <c r="BA36" s="346"/>
      <c r="BB36" s="346"/>
      <c r="BC36" s="346"/>
      <c r="BD36" s="165"/>
      <c r="BE36" s="347" t="str">
        <f t="shared" si="1"/>
        <v/>
      </c>
      <c r="BF36" s="347"/>
      <c r="BG36" s="346"/>
      <c r="BH36" s="346"/>
      <c r="BI36" s="346"/>
      <c r="BJ36" s="346"/>
      <c r="BK36" s="346"/>
      <c r="BL36" s="346"/>
      <c r="BM36" s="346"/>
      <c r="BN36" s="346"/>
      <c r="BO36" s="346"/>
      <c r="BP36" s="346"/>
      <c r="BQ36" s="346"/>
      <c r="BR36" s="346"/>
      <c r="BS36" s="346"/>
      <c r="BT36" s="346"/>
      <c r="BU36" s="346"/>
      <c r="BV36" s="165"/>
      <c r="BW36" s="347">
        <f t="shared" si="2"/>
        <v>13</v>
      </c>
      <c r="BX36" s="347"/>
      <c r="BY36" s="346" t="str">
        <f>IF('各会計、関係団体の財政状況及び健全化判断比率'!B70="","",'各会計、関係団体の財政状況及び健全化判断比率'!B70)</f>
        <v>長崎県南部広域水道企業団水道用水供給事業会計</v>
      </c>
      <c r="BZ36" s="346"/>
      <c r="CA36" s="346"/>
      <c r="CB36" s="346"/>
      <c r="CC36" s="346"/>
      <c r="CD36" s="346"/>
      <c r="CE36" s="346"/>
      <c r="CF36" s="346"/>
      <c r="CG36" s="346"/>
      <c r="CH36" s="346"/>
      <c r="CI36" s="346"/>
      <c r="CJ36" s="346"/>
      <c r="CK36" s="346"/>
      <c r="CL36" s="346"/>
      <c r="CM36" s="346"/>
      <c r="CN36" s="165"/>
      <c r="CO36" s="347">
        <f t="shared" si="3"/>
        <v>19</v>
      </c>
      <c r="CP36" s="347"/>
      <c r="CQ36" s="346" t="str">
        <f>IF('各会計、関係団体の財政状況及び健全化判断比率'!BS9="","",'各会計、関係団体の財政状況及び健全化判断比率'!BS9)</f>
        <v>諫早市土地開発公社</v>
      </c>
      <c r="CR36" s="346"/>
      <c r="CS36" s="346"/>
      <c r="CT36" s="346"/>
      <c r="CU36" s="346"/>
      <c r="CV36" s="346"/>
      <c r="CW36" s="346"/>
      <c r="CX36" s="346"/>
      <c r="CY36" s="346"/>
      <c r="CZ36" s="346"/>
      <c r="DA36" s="346"/>
      <c r="DB36" s="346"/>
      <c r="DC36" s="346"/>
      <c r="DD36" s="346"/>
      <c r="DE36" s="346"/>
      <c r="DF36" s="162"/>
      <c r="DG36" s="348" t="str">
        <f>IF('各会計、関係団体の財政状況及び健全化判断比率'!BR9="","",'各会計、関係団体の財政状況及び健全化判断比率'!BR9)</f>
        <v>○</v>
      </c>
      <c r="DH36" s="348"/>
      <c r="DI36" s="169"/>
      <c r="DJ36" s="137"/>
      <c r="DK36" s="137"/>
      <c r="DL36" s="137"/>
      <c r="DM36" s="137"/>
      <c r="DN36" s="137"/>
      <c r="DO36" s="137"/>
    </row>
    <row r="37" spans="1:119" ht="32.25" customHeight="1">
      <c r="A37" s="138"/>
      <c r="B37" s="164"/>
      <c r="C37" s="347" t="str">
        <f>IF(E37="","",C36+1)</f>
        <v/>
      </c>
      <c r="D37" s="347"/>
      <c r="E37" s="346" t="str">
        <f>IF('各会計、関係団体の財政状況及び健全化判断比率'!B10="","",'各会計、関係団体の財政状況及び健全化判断比率'!B10)</f>
        <v/>
      </c>
      <c r="F37" s="346"/>
      <c r="G37" s="346"/>
      <c r="H37" s="346"/>
      <c r="I37" s="346"/>
      <c r="J37" s="346"/>
      <c r="K37" s="346"/>
      <c r="L37" s="346"/>
      <c r="M37" s="346"/>
      <c r="N37" s="346"/>
      <c r="O37" s="346"/>
      <c r="P37" s="346"/>
      <c r="Q37" s="346"/>
      <c r="R37" s="346"/>
      <c r="S37" s="346"/>
      <c r="T37" s="165"/>
      <c r="U37" s="347">
        <f t="shared" si="4"/>
        <v>6</v>
      </c>
      <c r="V37" s="347"/>
      <c r="W37" s="346" t="str">
        <f>IF('各会計、関係団体の財政状況及び健全化判断比率'!B31="","",'各会計、関係団体の財政状況及び健全化判断比率'!B31)</f>
        <v>駐車場事業特別会計</v>
      </c>
      <c r="X37" s="346"/>
      <c r="Y37" s="346"/>
      <c r="Z37" s="346"/>
      <c r="AA37" s="346"/>
      <c r="AB37" s="346"/>
      <c r="AC37" s="346"/>
      <c r="AD37" s="346"/>
      <c r="AE37" s="346"/>
      <c r="AF37" s="346"/>
      <c r="AG37" s="346"/>
      <c r="AH37" s="346"/>
      <c r="AI37" s="346"/>
      <c r="AJ37" s="346"/>
      <c r="AK37" s="346"/>
      <c r="AL37" s="165"/>
      <c r="AM37" s="347" t="str">
        <f t="shared" si="0"/>
        <v/>
      </c>
      <c r="AN37" s="347"/>
      <c r="AO37" s="346"/>
      <c r="AP37" s="346"/>
      <c r="AQ37" s="346"/>
      <c r="AR37" s="346"/>
      <c r="AS37" s="346"/>
      <c r="AT37" s="346"/>
      <c r="AU37" s="346"/>
      <c r="AV37" s="346"/>
      <c r="AW37" s="346"/>
      <c r="AX37" s="346"/>
      <c r="AY37" s="346"/>
      <c r="AZ37" s="346"/>
      <c r="BA37" s="346"/>
      <c r="BB37" s="346"/>
      <c r="BC37" s="346"/>
      <c r="BD37" s="165"/>
      <c r="BE37" s="347" t="str">
        <f t="shared" si="1"/>
        <v/>
      </c>
      <c r="BF37" s="347"/>
      <c r="BG37" s="346"/>
      <c r="BH37" s="346"/>
      <c r="BI37" s="346"/>
      <c r="BJ37" s="346"/>
      <c r="BK37" s="346"/>
      <c r="BL37" s="346"/>
      <c r="BM37" s="346"/>
      <c r="BN37" s="346"/>
      <c r="BO37" s="346"/>
      <c r="BP37" s="346"/>
      <c r="BQ37" s="346"/>
      <c r="BR37" s="346"/>
      <c r="BS37" s="346"/>
      <c r="BT37" s="346"/>
      <c r="BU37" s="346"/>
      <c r="BV37" s="165"/>
      <c r="BW37" s="347">
        <f t="shared" si="2"/>
        <v>14</v>
      </c>
      <c r="BX37" s="347"/>
      <c r="BY37" s="346" t="str">
        <f>IF('各会計、関係団体の財政状況及び健全化判断比率'!B71="","",'各会計、関係団体の財政状況及び健全化判断比率'!B71)</f>
        <v>長崎県後期高齢者医療広域連合普通会計</v>
      </c>
      <c r="BZ37" s="346"/>
      <c r="CA37" s="346"/>
      <c r="CB37" s="346"/>
      <c r="CC37" s="346"/>
      <c r="CD37" s="346"/>
      <c r="CE37" s="346"/>
      <c r="CF37" s="346"/>
      <c r="CG37" s="346"/>
      <c r="CH37" s="346"/>
      <c r="CI37" s="346"/>
      <c r="CJ37" s="346"/>
      <c r="CK37" s="346"/>
      <c r="CL37" s="346"/>
      <c r="CM37" s="346"/>
      <c r="CN37" s="165"/>
      <c r="CO37" s="347">
        <f t="shared" si="3"/>
        <v>20</v>
      </c>
      <c r="CP37" s="347"/>
      <c r="CQ37" s="346" t="str">
        <f>IF('各会計、関係団体の財政状況及び健全化判断比率'!BS10="","",'各会計、関係団体の財政状況及び健全化判断比率'!BS10)</f>
        <v>諫早市小長井振興公社</v>
      </c>
      <c r="CR37" s="346"/>
      <c r="CS37" s="346"/>
      <c r="CT37" s="346"/>
      <c r="CU37" s="346"/>
      <c r="CV37" s="346"/>
      <c r="CW37" s="346"/>
      <c r="CX37" s="346"/>
      <c r="CY37" s="346"/>
      <c r="CZ37" s="346"/>
      <c r="DA37" s="346"/>
      <c r="DB37" s="346"/>
      <c r="DC37" s="346"/>
      <c r="DD37" s="346"/>
      <c r="DE37" s="346"/>
      <c r="DF37" s="162"/>
      <c r="DG37" s="348" t="str">
        <f>IF('各会計、関係団体の財政状況及び健全化判断比率'!BR10="","",'各会計、関係団体の財政状況及び健全化判断比率'!BR10)</f>
        <v/>
      </c>
      <c r="DH37" s="348"/>
      <c r="DI37" s="169"/>
      <c r="DJ37" s="137"/>
      <c r="DK37" s="137"/>
      <c r="DL37" s="137"/>
      <c r="DM37" s="137"/>
      <c r="DN37" s="137"/>
      <c r="DO37" s="137"/>
    </row>
    <row r="38" spans="1:119" ht="32.25" customHeight="1">
      <c r="A38" s="138"/>
      <c r="B38" s="164"/>
      <c r="C38" s="347" t="str">
        <f t="shared" ref="C38:C43" si="5">IF(E38="","",C37+1)</f>
        <v/>
      </c>
      <c r="D38" s="347"/>
      <c r="E38" s="346" t="str">
        <f>IF('各会計、関係団体の財政状況及び健全化判断比率'!B11="","",'各会計、関係団体の財政状況及び健全化判断比率'!B11)</f>
        <v/>
      </c>
      <c r="F38" s="346"/>
      <c r="G38" s="346"/>
      <c r="H38" s="346"/>
      <c r="I38" s="346"/>
      <c r="J38" s="346"/>
      <c r="K38" s="346"/>
      <c r="L38" s="346"/>
      <c r="M38" s="346"/>
      <c r="N38" s="346"/>
      <c r="O38" s="346"/>
      <c r="P38" s="346"/>
      <c r="Q38" s="346"/>
      <c r="R38" s="346"/>
      <c r="S38" s="346"/>
      <c r="T38" s="165"/>
      <c r="U38" s="347" t="str">
        <f t="shared" si="4"/>
        <v/>
      </c>
      <c r="V38" s="347"/>
      <c r="W38" s="346"/>
      <c r="X38" s="346"/>
      <c r="Y38" s="346"/>
      <c r="Z38" s="346"/>
      <c r="AA38" s="346"/>
      <c r="AB38" s="346"/>
      <c r="AC38" s="346"/>
      <c r="AD38" s="346"/>
      <c r="AE38" s="346"/>
      <c r="AF38" s="346"/>
      <c r="AG38" s="346"/>
      <c r="AH38" s="346"/>
      <c r="AI38" s="346"/>
      <c r="AJ38" s="346"/>
      <c r="AK38" s="346"/>
      <c r="AL38" s="165"/>
      <c r="AM38" s="347" t="str">
        <f t="shared" si="0"/>
        <v/>
      </c>
      <c r="AN38" s="347"/>
      <c r="AO38" s="346"/>
      <c r="AP38" s="346"/>
      <c r="AQ38" s="346"/>
      <c r="AR38" s="346"/>
      <c r="AS38" s="346"/>
      <c r="AT38" s="346"/>
      <c r="AU38" s="346"/>
      <c r="AV38" s="346"/>
      <c r="AW38" s="346"/>
      <c r="AX38" s="346"/>
      <c r="AY38" s="346"/>
      <c r="AZ38" s="346"/>
      <c r="BA38" s="346"/>
      <c r="BB38" s="346"/>
      <c r="BC38" s="346"/>
      <c r="BD38" s="165"/>
      <c r="BE38" s="347" t="str">
        <f t="shared" si="1"/>
        <v/>
      </c>
      <c r="BF38" s="347"/>
      <c r="BG38" s="346"/>
      <c r="BH38" s="346"/>
      <c r="BI38" s="346"/>
      <c r="BJ38" s="346"/>
      <c r="BK38" s="346"/>
      <c r="BL38" s="346"/>
      <c r="BM38" s="346"/>
      <c r="BN38" s="346"/>
      <c r="BO38" s="346"/>
      <c r="BP38" s="346"/>
      <c r="BQ38" s="346"/>
      <c r="BR38" s="346"/>
      <c r="BS38" s="346"/>
      <c r="BT38" s="346"/>
      <c r="BU38" s="346"/>
      <c r="BV38" s="165"/>
      <c r="BW38" s="347">
        <f t="shared" si="2"/>
        <v>15</v>
      </c>
      <c r="BX38" s="347"/>
      <c r="BY38" s="346" t="str">
        <f>IF('各会計、関係団体の財政状況及び健全化判断比率'!B72="","",'各会計、関係団体の財政状況及び健全化判断比率'!B72)</f>
        <v>長崎県後期高齢者医療広域連合後期高齢者医療事業会計</v>
      </c>
      <c r="BZ38" s="346"/>
      <c r="CA38" s="346"/>
      <c r="CB38" s="346"/>
      <c r="CC38" s="346"/>
      <c r="CD38" s="346"/>
      <c r="CE38" s="346"/>
      <c r="CF38" s="346"/>
      <c r="CG38" s="346"/>
      <c r="CH38" s="346"/>
      <c r="CI38" s="346"/>
      <c r="CJ38" s="346"/>
      <c r="CK38" s="346"/>
      <c r="CL38" s="346"/>
      <c r="CM38" s="346"/>
      <c r="CN38" s="165"/>
      <c r="CO38" s="347" t="str">
        <f t="shared" si="3"/>
        <v/>
      </c>
      <c r="CP38" s="347"/>
      <c r="CQ38" s="346" t="str">
        <f>IF('各会計、関係団体の財政状況及び健全化判断比率'!BS11="","",'各会計、関係団体の財政状況及び健全化判断比率'!BS11)</f>
        <v/>
      </c>
      <c r="CR38" s="346"/>
      <c r="CS38" s="346"/>
      <c r="CT38" s="346"/>
      <c r="CU38" s="346"/>
      <c r="CV38" s="346"/>
      <c r="CW38" s="346"/>
      <c r="CX38" s="346"/>
      <c r="CY38" s="346"/>
      <c r="CZ38" s="346"/>
      <c r="DA38" s="346"/>
      <c r="DB38" s="346"/>
      <c r="DC38" s="346"/>
      <c r="DD38" s="346"/>
      <c r="DE38" s="346"/>
      <c r="DF38" s="162"/>
      <c r="DG38" s="348" t="str">
        <f>IF('各会計、関係団体の財政状況及び健全化判断比率'!BR11="","",'各会計、関係団体の財政状況及び健全化判断比率'!BR11)</f>
        <v/>
      </c>
      <c r="DH38" s="348"/>
      <c r="DI38" s="169"/>
      <c r="DJ38" s="137"/>
      <c r="DK38" s="137"/>
      <c r="DL38" s="137"/>
      <c r="DM38" s="137"/>
      <c r="DN38" s="137"/>
      <c r="DO38" s="137"/>
    </row>
    <row r="39" spans="1:119" ht="32.25" customHeight="1">
      <c r="A39" s="138"/>
      <c r="B39" s="164"/>
      <c r="C39" s="347" t="str">
        <f t="shared" si="5"/>
        <v/>
      </c>
      <c r="D39" s="347"/>
      <c r="E39" s="346" t="str">
        <f>IF('各会計、関係団体の財政状況及び健全化判断比率'!B12="","",'各会計、関係団体の財政状況及び健全化判断比率'!B12)</f>
        <v/>
      </c>
      <c r="F39" s="346"/>
      <c r="G39" s="346"/>
      <c r="H39" s="346"/>
      <c r="I39" s="346"/>
      <c r="J39" s="346"/>
      <c r="K39" s="346"/>
      <c r="L39" s="346"/>
      <c r="M39" s="346"/>
      <c r="N39" s="346"/>
      <c r="O39" s="346"/>
      <c r="P39" s="346"/>
      <c r="Q39" s="346"/>
      <c r="R39" s="346"/>
      <c r="S39" s="346"/>
      <c r="T39" s="165"/>
      <c r="U39" s="347" t="str">
        <f t="shared" si="4"/>
        <v/>
      </c>
      <c r="V39" s="347"/>
      <c r="W39" s="346"/>
      <c r="X39" s="346"/>
      <c r="Y39" s="346"/>
      <c r="Z39" s="346"/>
      <c r="AA39" s="346"/>
      <c r="AB39" s="346"/>
      <c r="AC39" s="346"/>
      <c r="AD39" s="346"/>
      <c r="AE39" s="346"/>
      <c r="AF39" s="346"/>
      <c r="AG39" s="346"/>
      <c r="AH39" s="346"/>
      <c r="AI39" s="346"/>
      <c r="AJ39" s="346"/>
      <c r="AK39" s="346"/>
      <c r="AL39" s="165"/>
      <c r="AM39" s="347" t="str">
        <f t="shared" si="0"/>
        <v/>
      </c>
      <c r="AN39" s="347"/>
      <c r="AO39" s="346"/>
      <c r="AP39" s="346"/>
      <c r="AQ39" s="346"/>
      <c r="AR39" s="346"/>
      <c r="AS39" s="346"/>
      <c r="AT39" s="346"/>
      <c r="AU39" s="346"/>
      <c r="AV39" s="346"/>
      <c r="AW39" s="346"/>
      <c r="AX39" s="346"/>
      <c r="AY39" s="346"/>
      <c r="AZ39" s="346"/>
      <c r="BA39" s="346"/>
      <c r="BB39" s="346"/>
      <c r="BC39" s="346"/>
      <c r="BD39" s="165"/>
      <c r="BE39" s="347" t="str">
        <f t="shared" si="1"/>
        <v/>
      </c>
      <c r="BF39" s="347"/>
      <c r="BG39" s="346"/>
      <c r="BH39" s="346"/>
      <c r="BI39" s="346"/>
      <c r="BJ39" s="346"/>
      <c r="BK39" s="346"/>
      <c r="BL39" s="346"/>
      <c r="BM39" s="346"/>
      <c r="BN39" s="346"/>
      <c r="BO39" s="346"/>
      <c r="BP39" s="346"/>
      <c r="BQ39" s="346"/>
      <c r="BR39" s="346"/>
      <c r="BS39" s="346"/>
      <c r="BT39" s="346"/>
      <c r="BU39" s="346"/>
      <c r="BV39" s="165"/>
      <c r="BW39" s="347">
        <f t="shared" si="2"/>
        <v>16</v>
      </c>
      <c r="BX39" s="347"/>
      <c r="BY39" s="346" t="str">
        <f>IF('各会計、関係団体の財政状況及び健全化判断比率'!B73="","",'各会計、関係団体の財政状況及び健全化判断比率'!B73)</f>
        <v>長崎県市町村総合事務組合一般会計</v>
      </c>
      <c r="BZ39" s="346"/>
      <c r="CA39" s="346"/>
      <c r="CB39" s="346"/>
      <c r="CC39" s="346"/>
      <c r="CD39" s="346"/>
      <c r="CE39" s="346"/>
      <c r="CF39" s="346"/>
      <c r="CG39" s="346"/>
      <c r="CH39" s="346"/>
      <c r="CI39" s="346"/>
      <c r="CJ39" s="346"/>
      <c r="CK39" s="346"/>
      <c r="CL39" s="346"/>
      <c r="CM39" s="346"/>
      <c r="CN39" s="165"/>
      <c r="CO39" s="347" t="str">
        <f t="shared" si="3"/>
        <v/>
      </c>
      <c r="CP39" s="347"/>
      <c r="CQ39" s="346" t="str">
        <f>IF('各会計、関係団体の財政状況及び健全化判断比率'!BS12="","",'各会計、関係団体の財政状況及び健全化判断比率'!BS12)</f>
        <v/>
      </c>
      <c r="CR39" s="346"/>
      <c r="CS39" s="346"/>
      <c r="CT39" s="346"/>
      <c r="CU39" s="346"/>
      <c r="CV39" s="346"/>
      <c r="CW39" s="346"/>
      <c r="CX39" s="346"/>
      <c r="CY39" s="346"/>
      <c r="CZ39" s="346"/>
      <c r="DA39" s="346"/>
      <c r="DB39" s="346"/>
      <c r="DC39" s="346"/>
      <c r="DD39" s="346"/>
      <c r="DE39" s="346"/>
      <c r="DF39" s="162"/>
      <c r="DG39" s="348" t="str">
        <f>IF('各会計、関係団体の財政状況及び健全化判断比率'!BR12="","",'各会計、関係団体の財政状況及び健全化判断比率'!BR12)</f>
        <v/>
      </c>
      <c r="DH39" s="348"/>
      <c r="DI39" s="169"/>
      <c r="DJ39" s="137"/>
      <c r="DK39" s="137"/>
      <c r="DL39" s="137"/>
      <c r="DM39" s="137"/>
      <c r="DN39" s="137"/>
      <c r="DO39" s="137"/>
    </row>
    <row r="40" spans="1:119" ht="32.25" customHeight="1">
      <c r="A40" s="138"/>
      <c r="B40" s="164"/>
      <c r="C40" s="347" t="str">
        <f t="shared" si="5"/>
        <v/>
      </c>
      <c r="D40" s="347"/>
      <c r="E40" s="346" t="str">
        <f>IF('各会計、関係団体の財政状況及び健全化判断比率'!B13="","",'各会計、関係団体の財政状況及び健全化判断比率'!B13)</f>
        <v/>
      </c>
      <c r="F40" s="346"/>
      <c r="G40" s="346"/>
      <c r="H40" s="346"/>
      <c r="I40" s="346"/>
      <c r="J40" s="346"/>
      <c r="K40" s="346"/>
      <c r="L40" s="346"/>
      <c r="M40" s="346"/>
      <c r="N40" s="346"/>
      <c r="O40" s="346"/>
      <c r="P40" s="346"/>
      <c r="Q40" s="346"/>
      <c r="R40" s="346"/>
      <c r="S40" s="346"/>
      <c r="T40" s="165"/>
      <c r="U40" s="347" t="str">
        <f t="shared" si="4"/>
        <v/>
      </c>
      <c r="V40" s="347"/>
      <c r="W40" s="346"/>
      <c r="X40" s="346"/>
      <c r="Y40" s="346"/>
      <c r="Z40" s="346"/>
      <c r="AA40" s="346"/>
      <c r="AB40" s="346"/>
      <c r="AC40" s="346"/>
      <c r="AD40" s="346"/>
      <c r="AE40" s="346"/>
      <c r="AF40" s="346"/>
      <c r="AG40" s="346"/>
      <c r="AH40" s="346"/>
      <c r="AI40" s="346"/>
      <c r="AJ40" s="346"/>
      <c r="AK40" s="346"/>
      <c r="AL40" s="165"/>
      <c r="AM40" s="347" t="str">
        <f t="shared" si="0"/>
        <v/>
      </c>
      <c r="AN40" s="347"/>
      <c r="AO40" s="346"/>
      <c r="AP40" s="346"/>
      <c r="AQ40" s="346"/>
      <c r="AR40" s="346"/>
      <c r="AS40" s="346"/>
      <c r="AT40" s="346"/>
      <c r="AU40" s="346"/>
      <c r="AV40" s="346"/>
      <c r="AW40" s="346"/>
      <c r="AX40" s="346"/>
      <c r="AY40" s="346"/>
      <c r="AZ40" s="346"/>
      <c r="BA40" s="346"/>
      <c r="BB40" s="346"/>
      <c r="BC40" s="346"/>
      <c r="BD40" s="165"/>
      <c r="BE40" s="347" t="str">
        <f t="shared" si="1"/>
        <v/>
      </c>
      <c r="BF40" s="347"/>
      <c r="BG40" s="346"/>
      <c r="BH40" s="346"/>
      <c r="BI40" s="346"/>
      <c r="BJ40" s="346"/>
      <c r="BK40" s="346"/>
      <c r="BL40" s="346"/>
      <c r="BM40" s="346"/>
      <c r="BN40" s="346"/>
      <c r="BO40" s="346"/>
      <c r="BP40" s="346"/>
      <c r="BQ40" s="346"/>
      <c r="BR40" s="346"/>
      <c r="BS40" s="346"/>
      <c r="BT40" s="346"/>
      <c r="BU40" s="346"/>
      <c r="BV40" s="165"/>
      <c r="BW40" s="347" t="str">
        <f t="shared" si="2"/>
        <v/>
      </c>
      <c r="BX40" s="347"/>
      <c r="BY40" s="346" t="str">
        <f>IF('各会計、関係団体の財政状況及び健全化判断比率'!B74="","",'各会計、関係団体の財政状況及び健全化判断比率'!B74)</f>
        <v/>
      </c>
      <c r="BZ40" s="346"/>
      <c r="CA40" s="346"/>
      <c r="CB40" s="346"/>
      <c r="CC40" s="346"/>
      <c r="CD40" s="346"/>
      <c r="CE40" s="346"/>
      <c r="CF40" s="346"/>
      <c r="CG40" s="346"/>
      <c r="CH40" s="346"/>
      <c r="CI40" s="346"/>
      <c r="CJ40" s="346"/>
      <c r="CK40" s="346"/>
      <c r="CL40" s="346"/>
      <c r="CM40" s="346"/>
      <c r="CN40" s="165"/>
      <c r="CO40" s="347" t="str">
        <f t="shared" si="3"/>
        <v/>
      </c>
      <c r="CP40" s="347"/>
      <c r="CQ40" s="346" t="str">
        <f>IF('各会計、関係団体の財政状況及び健全化判断比率'!BS13="","",'各会計、関係団体の財政状況及び健全化判断比率'!BS13)</f>
        <v/>
      </c>
      <c r="CR40" s="346"/>
      <c r="CS40" s="346"/>
      <c r="CT40" s="346"/>
      <c r="CU40" s="346"/>
      <c r="CV40" s="346"/>
      <c r="CW40" s="346"/>
      <c r="CX40" s="346"/>
      <c r="CY40" s="346"/>
      <c r="CZ40" s="346"/>
      <c r="DA40" s="346"/>
      <c r="DB40" s="346"/>
      <c r="DC40" s="346"/>
      <c r="DD40" s="346"/>
      <c r="DE40" s="346"/>
      <c r="DF40" s="162"/>
      <c r="DG40" s="348" t="str">
        <f>IF('各会計、関係団体の財政状況及び健全化判断比率'!BR13="","",'各会計、関係団体の財政状況及び健全化判断比率'!BR13)</f>
        <v/>
      </c>
      <c r="DH40" s="348"/>
      <c r="DI40" s="169"/>
      <c r="DJ40" s="137"/>
      <c r="DK40" s="137"/>
      <c r="DL40" s="137"/>
      <c r="DM40" s="137"/>
      <c r="DN40" s="137"/>
      <c r="DO40" s="137"/>
    </row>
    <row r="41" spans="1:119" ht="32.25" customHeight="1">
      <c r="A41" s="138"/>
      <c r="B41" s="164"/>
      <c r="C41" s="347" t="str">
        <f t="shared" si="5"/>
        <v/>
      </c>
      <c r="D41" s="347"/>
      <c r="E41" s="346" t="str">
        <f>IF('各会計、関係団体の財政状況及び健全化判断比率'!B14="","",'各会計、関係団体の財政状況及び健全化判断比率'!B14)</f>
        <v/>
      </c>
      <c r="F41" s="346"/>
      <c r="G41" s="346"/>
      <c r="H41" s="346"/>
      <c r="I41" s="346"/>
      <c r="J41" s="346"/>
      <c r="K41" s="346"/>
      <c r="L41" s="346"/>
      <c r="M41" s="346"/>
      <c r="N41" s="346"/>
      <c r="O41" s="346"/>
      <c r="P41" s="346"/>
      <c r="Q41" s="346"/>
      <c r="R41" s="346"/>
      <c r="S41" s="346"/>
      <c r="T41" s="165"/>
      <c r="U41" s="347" t="str">
        <f t="shared" si="4"/>
        <v/>
      </c>
      <c r="V41" s="347"/>
      <c r="W41" s="346"/>
      <c r="X41" s="346"/>
      <c r="Y41" s="346"/>
      <c r="Z41" s="346"/>
      <c r="AA41" s="346"/>
      <c r="AB41" s="346"/>
      <c r="AC41" s="346"/>
      <c r="AD41" s="346"/>
      <c r="AE41" s="346"/>
      <c r="AF41" s="346"/>
      <c r="AG41" s="346"/>
      <c r="AH41" s="346"/>
      <c r="AI41" s="346"/>
      <c r="AJ41" s="346"/>
      <c r="AK41" s="346"/>
      <c r="AL41" s="165"/>
      <c r="AM41" s="347" t="str">
        <f t="shared" si="0"/>
        <v/>
      </c>
      <c r="AN41" s="347"/>
      <c r="AO41" s="346"/>
      <c r="AP41" s="346"/>
      <c r="AQ41" s="346"/>
      <c r="AR41" s="346"/>
      <c r="AS41" s="346"/>
      <c r="AT41" s="346"/>
      <c r="AU41" s="346"/>
      <c r="AV41" s="346"/>
      <c r="AW41" s="346"/>
      <c r="AX41" s="346"/>
      <c r="AY41" s="346"/>
      <c r="AZ41" s="346"/>
      <c r="BA41" s="346"/>
      <c r="BB41" s="346"/>
      <c r="BC41" s="346"/>
      <c r="BD41" s="165"/>
      <c r="BE41" s="347" t="str">
        <f t="shared" si="1"/>
        <v/>
      </c>
      <c r="BF41" s="347"/>
      <c r="BG41" s="346"/>
      <c r="BH41" s="346"/>
      <c r="BI41" s="346"/>
      <c r="BJ41" s="346"/>
      <c r="BK41" s="346"/>
      <c r="BL41" s="346"/>
      <c r="BM41" s="346"/>
      <c r="BN41" s="346"/>
      <c r="BO41" s="346"/>
      <c r="BP41" s="346"/>
      <c r="BQ41" s="346"/>
      <c r="BR41" s="346"/>
      <c r="BS41" s="346"/>
      <c r="BT41" s="346"/>
      <c r="BU41" s="346"/>
      <c r="BV41" s="165"/>
      <c r="BW41" s="347" t="str">
        <f t="shared" si="2"/>
        <v/>
      </c>
      <c r="BX41" s="347"/>
      <c r="BY41" s="346" t="str">
        <f>IF('各会計、関係団体の財政状況及び健全化判断比率'!B75="","",'各会計、関係団体の財政状況及び健全化判断比率'!B75)</f>
        <v/>
      </c>
      <c r="BZ41" s="346"/>
      <c r="CA41" s="346"/>
      <c r="CB41" s="346"/>
      <c r="CC41" s="346"/>
      <c r="CD41" s="346"/>
      <c r="CE41" s="346"/>
      <c r="CF41" s="346"/>
      <c r="CG41" s="346"/>
      <c r="CH41" s="346"/>
      <c r="CI41" s="346"/>
      <c r="CJ41" s="346"/>
      <c r="CK41" s="346"/>
      <c r="CL41" s="346"/>
      <c r="CM41" s="346"/>
      <c r="CN41" s="165"/>
      <c r="CO41" s="347" t="str">
        <f t="shared" si="3"/>
        <v/>
      </c>
      <c r="CP41" s="347"/>
      <c r="CQ41" s="346" t="str">
        <f>IF('各会計、関係団体の財政状況及び健全化判断比率'!BS14="","",'各会計、関係団体の財政状況及び健全化判断比率'!BS14)</f>
        <v/>
      </c>
      <c r="CR41" s="346"/>
      <c r="CS41" s="346"/>
      <c r="CT41" s="346"/>
      <c r="CU41" s="346"/>
      <c r="CV41" s="346"/>
      <c r="CW41" s="346"/>
      <c r="CX41" s="346"/>
      <c r="CY41" s="346"/>
      <c r="CZ41" s="346"/>
      <c r="DA41" s="346"/>
      <c r="DB41" s="346"/>
      <c r="DC41" s="346"/>
      <c r="DD41" s="346"/>
      <c r="DE41" s="346"/>
      <c r="DF41" s="162"/>
      <c r="DG41" s="348" t="str">
        <f>IF('各会計、関係団体の財政状況及び健全化判断比率'!BR14="","",'各会計、関係団体の財政状況及び健全化判断比率'!BR14)</f>
        <v/>
      </c>
      <c r="DH41" s="348"/>
      <c r="DI41" s="169"/>
      <c r="DJ41" s="137"/>
      <c r="DK41" s="137"/>
      <c r="DL41" s="137"/>
      <c r="DM41" s="137"/>
      <c r="DN41" s="137"/>
      <c r="DO41" s="137"/>
    </row>
    <row r="42" spans="1:119" ht="32.25" customHeight="1">
      <c r="A42" s="137"/>
      <c r="B42" s="164"/>
      <c r="C42" s="347" t="str">
        <f t="shared" si="5"/>
        <v/>
      </c>
      <c r="D42" s="347"/>
      <c r="E42" s="346" t="str">
        <f>IF('各会計、関係団体の財政状況及び健全化判断比率'!B15="","",'各会計、関係団体の財政状況及び健全化判断比率'!B15)</f>
        <v/>
      </c>
      <c r="F42" s="346"/>
      <c r="G42" s="346"/>
      <c r="H42" s="346"/>
      <c r="I42" s="346"/>
      <c r="J42" s="346"/>
      <c r="K42" s="346"/>
      <c r="L42" s="346"/>
      <c r="M42" s="346"/>
      <c r="N42" s="346"/>
      <c r="O42" s="346"/>
      <c r="P42" s="346"/>
      <c r="Q42" s="346"/>
      <c r="R42" s="346"/>
      <c r="S42" s="346"/>
      <c r="T42" s="165"/>
      <c r="U42" s="347" t="str">
        <f t="shared" si="4"/>
        <v/>
      </c>
      <c r="V42" s="347"/>
      <c r="W42" s="346"/>
      <c r="X42" s="346"/>
      <c r="Y42" s="346"/>
      <c r="Z42" s="346"/>
      <c r="AA42" s="346"/>
      <c r="AB42" s="346"/>
      <c r="AC42" s="346"/>
      <c r="AD42" s="346"/>
      <c r="AE42" s="346"/>
      <c r="AF42" s="346"/>
      <c r="AG42" s="346"/>
      <c r="AH42" s="346"/>
      <c r="AI42" s="346"/>
      <c r="AJ42" s="346"/>
      <c r="AK42" s="346"/>
      <c r="AL42" s="165"/>
      <c r="AM42" s="347" t="str">
        <f t="shared" si="0"/>
        <v/>
      </c>
      <c r="AN42" s="347"/>
      <c r="AO42" s="346"/>
      <c r="AP42" s="346"/>
      <c r="AQ42" s="346"/>
      <c r="AR42" s="346"/>
      <c r="AS42" s="346"/>
      <c r="AT42" s="346"/>
      <c r="AU42" s="346"/>
      <c r="AV42" s="346"/>
      <c r="AW42" s="346"/>
      <c r="AX42" s="346"/>
      <c r="AY42" s="346"/>
      <c r="AZ42" s="346"/>
      <c r="BA42" s="346"/>
      <c r="BB42" s="346"/>
      <c r="BC42" s="346"/>
      <c r="BD42" s="165"/>
      <c r="BE42" s="347" t="str">
        <f t="shared" si="1"/>
        <v/>
      </c>
      <c r="BF42" s="347"/>
      <c r="BG42" s="346"/>
      <c r="BH42" s="346"/>
      <c r="BI42" s="346"/>
      <c r="BJ42" s="346"/>
      <c r="BK42" s="346"/>
      <c r="BL42" s="346"/>
      <c r="BM42" s="346"/>
      <c r="BN42" s="346"/>
      <c r="BO42" s="346"/>
      <c r="BP42" s="346"/>
      <c r="BQ42" s="346"/>
      <c r="BR42" s="346"/>
      <c r="BS42" s="346"/>
      <c r="BT42" s="346"/>
      <c r="BU42" s="346"/>
      <c r="BV42" s="165"/>
      <c r="BW42" s="347" t="str">
        <f t="shared" si="2"/>
        <v/>
      </c>
      <c r="BX42" s="347"/>
      <c r="BY42" s="346" t="str">
        <f>IF('各会計、関係団体の財政状況及び健全化判断比率'!B76="","",'各会計、関係団体の財政状況及び健全化判断比率'!B76)</f>
        <v/>
      </c>
      <c r="BZ42" s="346"/>
      <c r="CA42" s="346"/>
      <c r="CB42" s="346"/>
      <c r="CC42" s="346"/>
      <c r="CD42" s="346"/>
      <c r="CE42" s="346"/>
      <c r="CF42" s="346"/>
      <c r="CG42" s="346"/>
      <c r="CH42" s="346"/>
      <c r="CI42" s="346"/>
      <c r="CJ42" s="346"/>
      <c r="CK42" s="346"/>
      <c r="CL42" s="346"/>
      <c r="CM42" s="346"/>
      <c r="CN42" s="165"/>
      <c r="CO42" s="347" t="str">
        <f t="shared" si="3"/>
        <v/>
      </c>
      <c r="CP42" s="347"/>
      <c r="CQ42" s="346" t="str">
        <f>IF('各会計、関係団体の財政状況及び健全化判断比率'!BS15="","",'各会計、関係団体の財政状況及び健全化判断比率'!BS15)</f>
        <v/>
      </c>
      <c r="CR42" s="346"/>
      <c r="CS42" s="346"/>
      <c r="CT42" s="346"/>
      <c r="CU42" s="346"/>
      <c r="CV42" s="346"/>
      <c r="CW42" s="346"/>
      <c r="CX42" s="346"/>
      <c r="CY42" s="346"/>
      <c r="CZ42" s="346"/>
      <c r="DA42" s="346"/>
      <c r="DB42" s="346"/>
      <c r="DC42" s="346"/>
      <c r="DD42" s="346"/>
      <c r="DE42" s="346"/>
      <c r="DF42" s="162"/>
      <c r="DG42" s="348" t="str">
        <f>IF('各会計、関係団体の財政状況及び健全化判断比率'!BR15="","",'各会計、関係団体の財政状況及び健全化判断比率'!BR15)</f>
        <v/>
      </c>
      <c r="DH42" s="348"/>
      <c r="DI42" s="169"/>
      <c r="DJ42" s="137"/>
      <c r="DK42" s="137"/>
      <c r="DL42" s="137"/>
      <c r="DM42" s="137"/>
      <c r="DN42" s="137"/>
      <c r="DO42" s="137"/>
    </row>
    <row r="43" spans="1:119" ht="32.25" customHeight="1">
      <c r="A43" s="137"/>
      <c r="B43" s="164"/>
      <c r="C43" s="347" t="str">
        <f t="shared" si="5"/>
        <v/>
      </c>
      <c r="D43" s="347"/>
      <c r="E43" s="346" t="str">
        <f>IF('各会計、関係団体の財政状況及び健全化判断比率'!B16="","",'各会計、関係団体の財政状況及び健全化判断比率'!B16)</f>
        <v/>
      </c>
      <c r="F43" s="346"/>
      <c r="G43" s="346"/>
      <c r="H43" s="346"/>
      <c r="I43" s="346"/>
      <c r="J43" s="346"/>
      <c r="K43" s="346"/>
      <c r="L43" s="346"/>
      <c r="M43" s="346"/>
      <c r="N43" s="346"/>
      <c r="O43" s="346"/>
      <c r="P43" s="346"/>
      <c r="Q43" s="346"/>
      <c r="R43" s="346"/>
      <c r="S43" s="346"/>
      <c r="T43" s="165"/>
      <c r="U43" s="347" t="str">
        <f t="shared" si="4"/>
        <v/>
      </c>
      <c r="V43" s="347"/>
      <c r="W43" s="346"/>
      <c r="X43" s="346"/>
      <c r="Y43" s="346"/>
      <c r="Z43" s="346"/>
      <c r="AA43" s="346"/>
      <c r="AB43" s="346"/>
      <c r="AC43" s="346"/>
      <c r="AD43" s="346"/>
      <c r="AE43" s="346"/>
      <c r="AF43" s="346"/>
      <c r="AG43" s="346"/>
      <c r="AH43" s="346"/>
      <c r="AI43" s="346"/>
      <c r="AJ43" s="346"/>
      <c r="AK43" s="346"/>
      <c r="AL43" s="165"/>
      <c r="AM43" s="347" t="str">
        <f t="shared" si="0"/>
        <v/>
      </c>
      <c r="AN43" s="347"/>
      <c r="AO43" s="346"/>
      <c r="AP43" s="346"/>
      <c r="AQ43" s="346"/>
      <c r="AR43" s="346"/>
      <c r="AS43" s="346"/>
      <c r="AT43" s="346"/>
      <c r="AU43" s="346"/>
      <c r="AV43" s="346"/>
      <c r="AW43" s="346"/>
      <c r="AX43" s="346"/>
      <c r="AY43" s="346"/>
      <c r="AZ43" s="346"/>
      <c r="BA43" s="346"/>
      <c r="BB43" s="346"/>
      <c r="BC43" s="346"/>
      <c r="BD43" s="165"/>
      <c r="BE43" s="347" t="str">
        <f t="shared" si="1"/>
        <v/>
      </c>
      <c r="BF43" s="347"/>
      <c r="BG43" s="346"/>
      <c r="BH43" s="346"/>
      <c r="BI43" s="346"/>
      <c r="BJ43" s="346"/>
      <c r="BK43" s="346"/>
      <c r="BL43" s="346"/>
      <c r="BM43" s="346"/>
      <c r="BN43" s="346"/>
      <c r="BO43" s="346"/>
      <c r="BP43" s="346"/>
      <c r="BQ43" s="346"/>
      <c r="BR43" s="346"/>
      <c r="BS43" s="346"/>
      <c r="BT43" s="346"/>
      <c r="BU43" s="346"/>
      <c r="BV43" s="165"/>
      <c r="BW43" s="347" t="str">
        <f t="shared" si="2"/>
        <v/>
      </c>
      <c r="BX43" s="347"/>
      <c r="BY43" s="346" t="str">
        <f>IF('各会計、関係団体の財政状況及び健全化判断比率'!B77="","",'各会計、関係団体の財政状況及び健全化判断比率'!B77)</f>
        <v/>
      </c>
      <c r="BZ43" s="346"/>
      <c r="CA43" s="346"/>
      <c r="CB43" s="346"/>
      <c r="CC43" s="346"/>
      <c r="CD43" s="346"/>
      <c r="CE43" s="346"/>
      <c r="CF43" s="346"/>
      <c r="CG43" s="346"/>
      <c r="CH43" s="346"/>
      <c r="CI43" s="346"/>
      <c r="CJ43" s="346"/>
      <c r="CK43" s="346"/>
      <c r="CL43" s="346"/>
      <c r="CM43" s="346"/>
      <c r="CN43" s="165"/>
      <c r="CO43" s="347" t="str">
        <f t="shared" si="3"/>
        <v/>
      </c>
      <c r="CP43" s="347"/>
      <c r="CQ43" s="346" t="str">
        <f>IF('各会計、関係団体の財政状況及び健全化判断比率'!BS16="","",'各会計、関係団体の財政状況及び健全化判断比率'!BS16)</f>
        <v/>
      </c>
      <c r="CR43" s="346"/>
      <c r="CS43" s="346"/>
      <c r="CT43" s="346"/>
      <c r="CU43" s="346"/>
      <c r="CV43" s="346"/>
      <c r="CW43" s="346"/>
      <c r="CX43" s="346"/>
      <c r="CY43" s="346"/>
      <c r="CZ43" s="346"/>
      <c r="DA43" s="346"/>
      <c r="DB43" s="346"/>
      <c r="DC43" s="346"/>
      <c r="DD43" s="346"/>
      <c r="DE43" s="346"/>
      <c r="DF43" s="162"/>
      <c r="DG43" s="348" t="str">
        <f>IF('各会計、関係団体の財政状況及び健全化判断比率'!BR16="","",'各会計、関係団体の財政状況及び健全化判断比率'!BR16)</f>
        <v/>
      </c>
      <c r="DH43" s="34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6" t="s">
        <v>24</v>
      </c>
      <c r="C41" s="1187"/>
      <c r="D41" s="81"/>
      <c r="E41" s="1188" t="s">
        <v>25</v>
      </c>
      <c r="F41" s="1188"/>
      <c r="G41" s="1188"/>
      <c r="H41" s="1189"/>
      <c r="I41" s="82">
        <v>72687</v>
      </c>
      <c r="J41" s="83">
        <v>71076</v>
      </c>
      <c r="K41" s="83">
        <v>69159</v>
      </c>
      <c r="L41" s="83">
        <v>67724</v>
      </c>
      <c r="M41" s="84">
        <v>64444</v>
      </c>
    </row>
    <row r="42" spans="2:13" ht="27.75" customHeight="1">
      <c r="B42" s="1176"/>
      <c r="C42" s="1177"/>
      <c r="D42" s="85"/>
      <c r="E42" s="1180" t="s">
        <v>26</v>
      </c>
      <c r="F42" s="1180"/>
      <c r="G42" s="1180"/>
      <c r="H42" s="1181"/>
      <c r="I42" s="86">
        <v>250</v>
      </c>
      <c r="J42" s="87">
        <v>207</v>
      </c>
      <c r="K42" s="87">
        <v>171</v>
      </c>
      <c r="L42" s="87">
        <v>136</v>
      </c>
      <c r="M42" s="88">
        <v>1335</v>
      </c>
    </row>
    <row r="43" spans="2:13" ht="27.75" customHeight="1">
      <c r="B43" s="1176"/>
      <c r="C43" s="1177"/>
      <c r="D43" s="85"/>
      <c r="E43" s="1180" t="s">
        <v>27</v>
      </c>
      <c r="F43" s="1180"/>
      <c r="G43" s="1180"/>
      <c r="H43" s="1181"/>
      <c r="I43" s="86">
        <v>32345</v>
      </c>
      <c r="J43" s="87">
        <v>27901</v>
      </c>
      <c r="K43" s="87">
        <v>27155</v>
      </c>
      <c r="L43" s="87">
        <v>26591</v>
      </c>
      <c r="M43" s="88">
        <v>25489</v>
      </c>
    </row>
    <row r="44" spans="2:13" ht="27.75" customHeight="1">
      <c r="B44" s="1176"/>
      <c r="C44" s="1177"/>
      <c r="D44" s="85"/>
      <c r="E44" s="1180" t="s">
        <v>28</v>
      </c>
      <c r="F44" s="1180"/>
      <c r="G44" s="1180"/>
      <c r="H44" s="1181"/>
      <c r="I44" s="86">
        <v>5870</v>
      </c>
      <c r="J44" s="87">
        <v>5239</v>
      </c>
      <c r="K44" s="87">
        <v>4919</v>
      </c>
      <c r="L44" s="87">
        <v>4567</v>
      </c>
      <c r="M44" s="88">
        <v>4736</v>
      </c>
    </row>
    <row r="45" spans="2:13" ht="27.75" customHeight="1">
      <c r="B45" s="1176"/>
      <c r="C45" s="1177"/>
      <c r="D45" s="85"/>
      <c r="E45" s="1180" t="s">
        <v>29</v>
      </c>
      <c r="F45" s="1180"/>
      <c r="G45" s="1180"/>
      <c r="H45" s="1181"/>
      <c r="I45" s="86">
        <v>9365</v>
      </c>
      <c r="J45" s="87">
        <v>9344</v>
      </c>
      <c r="K45" s="87">
        <v>9003</v>
      </c>
      <c r="L45" s="87">
        <v>8265</v>
      </c>
      <c r="M45" s="88">
        <v>7759</v>
      </c>
    </row>
    <row r="46" spans="2:13" ht="27.75" customHeight="1">
      <c r="B46" s="1176"/>
      <c r="C46" s="1177"/>
      <c r="D46" s="85"/>
      <c r="E46" s="1180" t="s">
        <v>30</v>
      </c>
      <c r="F46" s="1180"/>
      <c r="G46" s="1180"/>
      <c r="H46" s="1181"/>
      <c r="I46" s="86">
        <v>6417</v>
      </c>
      <c r="J46" s="87">
        <v>6781</v>
      </c>
      <c r="K46" s="87">
        <v>5372</v>
      </c>
      <c r="L46" s="87">
        <v>4546</v>
      </c>
      <c r="M46" s="88">
        <v>4414</v>
      </c>
    </row>
    <row r="47" spans="2:13" ht="27.75" customHeight="1">
      <c r="B47" s="1176"/>
      <c r="C47" s="1177"/>
      <c r="D47" s="85"/>
      <c r="E47" s="1180" t="s">
        <v>31</v>
      </c>
      <c r="F47" s="1180"/>
      <c r="G47" s="1180"/>
      <c r="H47" s="1181"/>
      <c r="I47" s="86" t="s">
        <v>477</v>
      </c>
      <c r="J47" s="87" t="s">
        <v>477</v>
      </c>
      <c r="K47" s="87" t="s">
        <v>477</v>
      </c>
      <c r="L47" s="87" t="s">
        <v>477</v>
      </c>
      <c r="M47" s="88" t="s">
        <v>477</v>
      </c>
    </row>
    <row r="48" spans="2:13" ht="27.75" customHeight="1">
      <c r="B48" s="1178"/>
      <c r="C48" s="1179"/>
      <c r="D48" s="85"/>
      <c r="E48" s="1180" t="s">
        <v>32</v>
      </c>
      <c r="F48" s="1180"/>
      <c r="G48" s="1180"/>
      <c r="H48" s="1181"/>
      <c r="I48" s="86" t="s">
        <v>477</v>
      </c>
      <c r="J48" s="87" t="s">
        <v>477</v>
      </c>
      <c r="K48" s="87" t="s">
        <v>477</v>
      </c>
      <c r="L48" s="87" t="s">
        <v>477</v>
      </c>
      <c r="M48" s="88" t="s">
        <v>477</v>
      </c>
    </row>
    <row r="49" spans="2:13" ht="27.75" customHeight="1">
      <c r="B49" s="1174" t="s">
        <v>33</v>
      </c>
      <c r="C49" s="1175"/>
      <c r="D49" s="89"/>
      <c r="E49" s="1180" t="s">
        <v>34</v>
      </c>
      <c r="F49" s="1180"/>
      <c r="G49" s="1180"/>
      <c r="H49" s="1181"/>
      <c r="I49" s="86">
        <v>18830</v>
      </c>
      <c r="J49" s="87">
        <v>21083</v>
      </c>
      <c r="K49" s="87">
        <v>18584</v>
      </c>
      <c r="L49" s="87">
        <v>20146</v>
      </c>
      <c r="M49" s="88">
        <v>19803</v>
      </c>
    </row>
    <row r="50" spans="2:13" ht="27.75" customHeight="1">
      <c r="B50" s="1176"/>
      <c r="C50" s="1177"/>
      <c r="D50" s="85"/>
      <c r="E50" s="1180" t="s">
        <v>35</v>
      </c>
      <c r="F50" s="1180"/>
      <c r="G50" s="1180"/>
      <c r="H50" s="1181"/>
      <c r="I50" s="86">
        <v>13622</v>
      </c>
      <c r="J50" s="87">
        <v>11851</v>
      </c>
      <c r="K50" s="87">
        <v>12022</v>
      </c>
      <c r="L50" s="87">
        <v>10745</v>
      </c>
      <c r="M50" s="88">
        <v>10834</v>
      </c>
    </row>
    <row r="51" spans="2:13" ht="27.75" customHeight="1">
      <c r="B51" s="1178"/>
      <c r="C51" s="1179"/>
      <c r="D51" s="85"/>
      <c r="E51" s="1180" t="s">
        <v>36</v>
      </c>
      <c r="F51" s="1180"/>
      <c r="G51" s="1180"/>
      <c r="H51" s="1181"/>
      <c r="I51" s="86">
        <v>77477</v>
      </c>
      <c r="J51" s="87">
        <v>76717</v>
      </c>
      <c r="K51" s="87">
        <v>76399</v>
      </c>
      <c r="L51" s="87">
        <v>74728</v>
      </c>
      <c r="M51" s="88">
        <v>70954</v>
      </c>
    </row>
    <row r="52" spans="2:13" ht="27.75" customHeight="1" thickBot="1">
      <c r="B52" s="1182" t="s">
        <v>37</v>
      </c>
      <c r="C52" s="1183"/>
      <c r="D52" s="90"/>
      <c r="E52" s="1184" t="s">
        <v>38</v>
      </c>
      <c r="F52" s="1184"/>
      <c r="G52" s="1184"/>
      <c r="H52" s="1185"/>
      <c r="I52" s="91">
        <v>17003</v>
      </c>
      <c r="J52" s="92">
        <v>10897</v>
      </c>
      <c r="K52" s="92">
        <v>8774</v>
      </c>
      <c r="L52" s="92">
        <v>6210</v>
      </c>
      <c r="M52" s="93">
        <v>6586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48283</v>
      </c>
      <c r="E3" s="116"/>
      <c r="F3" s="117">
        <v>51263</v>
      </c>
      <c r="G3" s="118"/>
      <c r="H3" s="119"/>
    </row>
    <row r="4" spans="1:8">
      <c r="A4" s="120"/>
      <c r="B4" s="121"/>
      <c r="C4" s="122"/>
      <c r="D4" s="123">
        <v>30162</v>
      </c>
      <c r="E4" s="124"/>
      <c r="F4" s="125">
        <v>29061</v>
      </c>
      <c r="G4" s="126"/>
      <c r="H4" s="127"/>
    </row>
    <row r="5" spans="1:8">
      <c r="A5" s="108" t="s">
        <v>509</v>
      </c>
      <c r="B5" s="113"/>
      <c r="C5" s="114"/>
      <c r="D5" s="115">
        <v>57714</v>
      </c>
      <c r="E5" s="116"/>
      <c r="F5" s="117">
        <v>41433</v>
      </c>
      <c r="G5" s="118"/>
      <c r="H5" s="119"/>
    </row>
    <row r="6" spans="1:8">
      <c r="A6" s="120"/>
      <c r="B6" s="121"/>
      <c r="C6" s="122"/>
      <c r="D6" s="123">
        <v>24600</v>
      </c>
      <c r="E6" s="124"/>
      <c r="F6" s="125">
        <v>22351</v>
      </c>
      <c r="G6" s="126"/>
      <c r="H6" s="127"/>
    </row>
    <row r="7" spans="1:8">
      <c r="A7" s="108" t="s">
        <v>510</v>
      </c>
      <c r="B7" s="113"/>
      <c r="C7" s="114"/>
      <c r="D7" s="115">
        <v>76218</v>
      </c>
      <c r="E7" s="116"/>
      <c r="F7" s="117">
        <v>43493</v>
      </c>
      <c r="G7" s="118"/>
      <c r="H7" s="119"/>
    </row>
    <row r="8" spans="1:8">
      <c r="A8" s="120"/>
      <c r="B8" s="121"/>
      <c r="C8" s="122"/>
      <c r="D8" s="123">
        <v>30462</v>
      </c>
      <c r="E8" s="124"/>
      <c r="F8" s="125">
        <v>23254</v>
      </c>
      <c r="G8" s="126"/>
      <c r="H8" s="127"/>
    </row>
    <row r="9" spans="1:8">
      <c r="A9" s="108" t="s">
        <v>511</v>
      </c>
      <c r="B9" s="113"/>
      <c r="C9" s="114"/>
      <c r="D9" s="115">
        <v>63191</v>
      </c>
      <c r="E9" s="116"/>
      <c r="F9" s="117">
        <v>50840</v>
      </c>
      <c r="G9" s="118"/>
      <c r="H9" s="119"/>
    </row>
    <row r="10" spans="1:8">
      <c r="A10" s="120"/>
      <c r="B10" s="121"/>
      <c r="C10" s="122"/>
      <c r="D10" s="123">
        <v>29909</v>
      </c>
      <c r="E10" s="124"/>
      <c r="F10" s="125">
        <v>25367</v>
      </c>
      <c r="G10" s="126"/>
      <c r="H10" s="127"/>
    </row>
    <row r="11" spans="1:8">
      <c r="A11" s="108" t="s">
        <v>512</v>
      </c>
      <c r="B11" s="113"/>
      <c r="C11" s="114"/>
      <c r="D11" s="115">
        <v>49560</v>
      </c>
      <c r="E11" s="116"/>
      <c r="F11" s="117">
        <v>53605</v>
      </c>
      <c r="G11" s="118"/>
      <c r="H11" s="119"/>
    </row>
    <row r="12" spans="1:8">
      <c r="A12" s="120"/>
      <c r="B12" s="121"/>
      <c r="C12" s="128"/>
      <c r="D12" s="123">
        <v>20079</v>
      </c>
      <c r="E12" s="124"/>
      <c r="F12" s="125">
        <v>28343</v>
      </c>
      <c r="G12" s="126"/>
      <c r="H12" s="127"/>
    </row>
    <row r="13" spans="1:8">
      <c r="A13" s="108"/>
      <c r="B13" s="113"/>
      <c r="C13" s="129"/>
      <c r="D13" s="130">
        <v>58993</v>
      </c>
      <c r="E13" s="131"/>
      <c r="F13" s="132">
        <v>48127</v>
      </c>
      <c r="G13" s="133"/>
      <c r="H13" s="119"/>
    </row>
    <row r="14" spans="1:8">
      <c r="A14" s="120"/>
      <c r="B14" s="121"/>
      <c r="C14" s="122"/>
      <c r="D14" s="123">
        <v>27042</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2.84</v>
      </c>
      <c r="C19" s="134">
        <f>ROUND(VALUE(SUBSTITUTE(実質収支比率等に係る経年分析!G$48,"▲","-")),2)</f>
        <v>2.73</v>
      </c>
      <c r="D19" s="134">
        <f>ROUND(VALUE(SUBSTITUTE(実質収支比率等に係る経年分析!H$48,"▲","-")),2)</f>
        <v>2.5</v>
      </c>
      <c r="E19" s="134">
        <f>ROUND(VALUE(SUBSTITUTE(実質収支比率等に係る経年分析!I$48,"▲","-")),2)</f>
        <v>2.36</v>
      </c>
      <c r="F19" s="134">
        <f>ROUND(VALUE(SUBSTITUTE(実質収支比率等に係る経年分析!J$48,"▲","-")),2)</f>
        <v>2.35</v>
      </c>
    </row>
    <row r="20" spans="1:11">
      <c r="A20" s="134" t="s">
        <v>43</v>
      </c>
      <c r="B20" s="134">
        <f>ROUND(VALUE(SUBSTITUTE(実質収支比率等に係る経年分析!F$47,"▲","-")),2)</f>
        <v>10.74</v>
      </c>
      <c r="C20" s="134">
        <f>ROUND(VALUE(SUBSTITUTE(実質収支比率等に係る経年分析!G$47,"▲","-")),2)</f>
        <v>10.73</v>
      </c>
      <c r="D20" s="134">
        <f>ROUND(VALUE(SUBSTITUTE(実質収支比率等に係る経年分析!H$47,"▲","-")),2)</f>
        <v>6.01</v>
      </c>
      <c r="E20" s="134">
        <f>ROUND(VALUE(SUBSTITUTE(実質収支比率等に係る経年分析!I$47,"▲","-")),2)</f>
        <v>5.89</v>
      </c>
      <c r="F20" s="134">
        <f>ROUND(VALUE(SUBSTITUTE(実質収支比率等に係る経年分析!J$47,"▲","-")),2)</f>
        <v>5.95</v>
      </c>
    </row>
    <row r="21" spans="1:11">
      <c r="A21" s="134" t="s">
        <v>44</v>
      </c>
      <c r="B21" s="134">
        <f>IF(ISNUMBER(VALUE(SUBSTITUTE(実質収支比率等に係る経年分析!F$49,"▲","-"))),ROUND(VALUE(SUBSTITUTE(実質収支比率等に係る経年分析!F$49,"▲","-")),2),NA())</f>
        <v>2.58</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0.31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2.86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2.4700000000000002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1.75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墓園事業特別会計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2.2200000000000002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9098</v>
      </c>
      <c r="E42" s="136"/>
      <c r="F42" s="136"/>
      <c r="G42" s="136">
        <f>'実質公債費比率（分子）の構造'!L$52</f>
        <v>9197</v>
      </c>
      <c r="H42" s="136"/>
      <c r="I42" s="136"/>
      <c r="J42" s="136">
        <f>'実質公債費比率（分子）の構造'!M$52</f>
        <v>9089</v>
      </c>
      <c r="K42" s="136"/>
      <c r="L42" s="136"/>
      <c r="M42" s="136">
        <f>'実質公債費比率（分子）の構造'!N$52</f>
        <v>9726</v>
      </c>
      <c r="N42" s="136"/>
      <c r="O42" s="136"/>
      <c r="P42" s="136">
        <f>'実質公債費比率（分子）の構造'!O$52</f>
        <v>9700</v>
      </c>
    </row>
    <row r="43" spans="1:16">
      <c r="A43" s="136" t="s">
        <v>52</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14</v>
      </c>
      <c r="L43" s="136"/>
      <c r="M43" s="136"/>
      <c r="N43" s="136">
        <f>'実質公債費比率（分子）の構造'!O$51</f>
        <v>0</v>
      </c>
      <c r="O43" s="136"/>
      <c r="P43" s="136"/>
    </row>
    <row r="44" spans="1:16">
      <c r="A44" s="136" t="s">
        <v>53</v>
      </c>
      <c r="B44" s="136">
        <f>'実質公債費比率（分子）の構造'!K$50</f>
        <v>58</v>
      </c>
      <c r="C44" s="136"/>
      <c r="D44" s="136"/>
      <c r="E44" s="136">
        <f>'実質公債費比率（分子）の構造'!L$50</f>
        <v>51</v>
      </c>
      <c r="F44" s="136"/>
      <c r="G44" s="136"/>
      <c r="H44" s="136">
        <f>'実質公債費比率（分子）の構造'!M$50</f>
        <v>44</v>
      </c>
      <c r="I44" s="136"/>
      <c r="J44" s="136"/>
      <c r="K44" s="136">
        <f>'実質公債費比率（分子）の構造'!N$50</f>
        <v>40</v>
      </c>
      <c r="L44" s="136"/>
      <c r="M44" s="136"/>
      <c r="N44" s="136">
        <f>'実質公債費比率（分子）の構造'!O$50</f>
        <v>36</v>
      </c>
      <c r="O44" s="136"/>
      <c r="P44" s="136"/>
    </row>
    <row r="45" spans="1:16">
      <c r="A45" s="136" t="s">
        <v>54</v>
      </c>
      <c r="B45" s="136">
        <f>'実質公債費比率（分子）の構造'!K$49</f>
        <v>680</v>
      </c>
      <c r="C45" s="136"/>
      <c r="D45" s="136"/>
      <c r="E45" s="136">
        <f>'実質公債費比率（分子）の構造'!L$49</f>
        <v>672</v>
      </c>
      <c r="F45" s="136"/>
      <c r="G45" s="136"/>
      <c r="H45" s="136">
        <f>'実質公債費比率（分子）の構造'!M$49</f>
        <v>697</v>
      </c>
      <c r="I45" s="136"/>
      <c r="J45" s="136"/>
      <c r="K45" s="136">
        <f>'実質公債費比率（分子）の構造'!N$49</f>
        <v>674</v>
      </c>
      <c r="L45" s="136"/>
      <c r="M45" s="136"/>
      <c r="N45" s="136">
        <f>'実質公債費比率（分子）の構造'!O$49</f>
        <v>672</v>
      </c>
      <c r="O45" s="136"/>
      <c r="P45" s="136"/>
    </row>
    <row r="46" spans="1:16">
      <c r="A46" s="136" t="s">
        <v>55</v>
      </c>
      <c r="B46" s="136">
        <f>'実質公債費比率（分子）の構造'!K$48</f>
        <v>1975</v>
      </c>
      <c r="C46" s="136"/>
      <c r="D46" s="136"/>
      <c r="E46" s="136">
        <f>'実質公債費比率（分子）の構造'!L$48</f>
        <v>1850</v>
      </c>
      <c r="F46" s="136"/>
      <c r="G46" s="136"/>
      <c r="H46" s="136">
        <f>'実質公債費比率（分子）の構造'!M$48</f>
        <v>1825</v>
      </c>
      <c r="I46" s="136"/>
      <c r="J46" s="136"/>
      <c r="K46" s="136">
        <f>'実質公債費比率（分子）の構造'!N$48</f>
        <v>1897</v>
      </c>
      <c r="L46" s="136"/>
      <c r="M46" s="136"/>
      <c r="N46" s="136">
        <f>'実質公債費比率（分子）の構造'!O$48</f>
        <v>1855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9546</v>
      </c>
      <c r="C49" s="136"/>
      <c r="D49" s="136"/>
      <c r="E49" s="136">
        <f>'実質公債費比率（分子）の構造'!L$45</f>
        <v>9249</v>
      </c>
      <c r="F49" s="136"/>
      <c r="G49" s="136"/>
      <c r="H49" s="136">
        <f>'実質公債費比率（分子）の構造'!M$45</f>
        <v>8870</v>
      </c>
      <c r="I49" s="136"/>
      <c r="J49" s="136"/>
      <c r="K49" s="136">
        <f>'実質公債費比率（分子）の構造'!N$45</f>
        <v>8880</v>
      </c>
      <c r="L49" s="136"/>
      <c r="M49" s="136"/>
      <c r="N49" s="136">
        <f>'実質公債費比率（分子）の構造'!O$45</f>
        <v>8852</v>
      </c>
      <c r="O49" s="136"/>
      <c r="P49" s="136"/>
    </row>
    <row r="50" spans="1:16">
      <c r="A50" s="136" t="s">
        <v>58</v>
      </c>
      <c r="B50" s="136" t="e">
        <f>NA()</f>
        <v>#N/A</v>
      </c>
      <c r="C50" s="136">
        <f>IF(ISNUMBER('実質公債費比率（分子）の構造'!K$53),'実質公債費比率（分子）の構造'!K$53,NA())</f>
        <v>3163</v>
      </c>
      <c r="D50" s="136" t="e">
        <f>NA()</f>
        <v>#N/A</v>
      </c>
      <c r="E50" s="136" t="e">
        <f>NA()</f>
        <v>#N/A</v>
      </c>
      <c r="F50" s="136">
        <f>IF(ISNUMBER('実質公債費比率（分子）の構造'!L$53),'実質公債費比率（分子）の構造'!L$53,NA())</f>
        <v>2626</v>
      </c>
      <c r="G50" s="136" t="e">
        <f>NA()</f>
        <v>#N/A</v>
      </c>
      <c r="H50" s="136" t="e">
        <f>NA()</f>
        <v>#N/A</v>
      </c>
      <c r="I50" s="136">
        <f>IF(ISNUMBER('実質公債費比率（分子）の構造'!M$53),'実質公債費比率（分子）の構造'!M$53,NA())</f>
        <v>2348</v>
      </c>
      <c r="J50" s="136" t="e">
        <f>NA()</f>
        <v>#N/A</v>
      </c>
      <c r="K50" s="136" t="e">
        <f>NA()</f>
        <v>#N/A</v>
      </c>
      <c r="L50" s="136">
        <f>IF(ISNUMBER('実質公債費比率（分子）の構造'!N$53),'実質公債費比率（分子）の構造'!N$53,NA())</f>
        <v>1779</v>
      </c>
      <c r="M50" s="136" t="e">
        <f>NA()</f>
        <v>#N/A</v>
      </c>
      <c r="N50" s="136" t="e">
        <f>NA()</f>
        <v>#N/A</v>
      </c>
      <c r="O50" s="136">
        <f>IF(ISNUMBER('実質公債費比率（分子）の構造'!O$53),'実質公債費比率（分子）の構造'!O$53,NA())</f>
        <v>1715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77477</v>
      </c>
      <c r="E56" s="135"/>
      <c r="F56" s="135"/>
      <c r="G56" s="135">
        <f>'将来負担比率（分子）の構造'!J$51</f>
        <v>76717</v>
      </c>
      <c r="H56" s="135"/>
      <c r="I56" s="135"/>
      <c r="J56" s="135">
        <f>'将来負担比率（分子）の構造'!K$51</f>
        <v>76399</v>
      </c>
      <c r="K56" s="135"/>
      <c r="L56" s="135"/>
      <c r="M56" s="135">
        <f>'将来負担比率（分子）の構造'!L$51</f>
        <v>74728</v>
      </c>
      <c r="N56" s="135"/>
      <c r="O56" s="135"/>
      <c r="P56" s="135">
        <f>'将来負担比率（分子）の構造'!M$51</f>
        <v>70954</v>
      </c>
    </row>
    <row r="57" spans="1:16">
      <c r="A57" s="135" t="s">
        <v>35</v>
      </c>
      <c r="B57" s="135"/>
      <c r="C57" s="135"/>
      <c r="D57" s="135">
        <f>'将来負担比率（分子）の構造'!I$50</f>
        <v>13622</v>
      </c>
      <c r="E57" s="135"/>
      <c r="F57" s="135"/>
      <c r="G57" s="135">
        <f>'将来負担比率（分子）の構造'!J$50</f>
        <v>11851</v>
      </c>
      <c r="H57" s="135"/>
      <c r="I57" s="135"/>
      <c r="J57" s="135">
        <f>'将来負担比率（分子）の構造'!K$50</f>
        <v>12022</v>
      </c>
      <c r="K57" s="135"/>
      <c r="L57" s="135"/>
      <c r="M57" s="135">
        <f>'将来負担比率（分子）の構造'!L$50</f>
        <v>10745</v>
      </c>
      <c r="N57" s="135"/>
      <c r="O57" s="135"/>
      <c r="P57" s="135">
        <f>'将来負担比率（分子）の構造'!M$50</f>
        <v>10834</v>
      </c>
    </row>
    <row r="58" spans="1:16">
      <c r="A58" s="135" t="s">
        <v>34</v>
      </c>
      <c r="B58" s="135"/>
      <c r="C58" s="135"/>
      <c r="D58" s="135">
        <f>'将来負担比率（分子）の構造'!I$49</f>
        <v>18830</v>
      </c>
      <c r="E58" s="135"/>
      <c r="F58" s="135"/>
      <c r="G58" s="135">
        <f>'将来負担比率（分子）の構造'!J$49</f>
        <v>21083</v>
      </c>
      <c r="H58" s="135"/>
      <c r="I58" s="135"/>
      <c r="J58" s="135">
        <f>'将来負担比率（分子）の構造'!K$49</f>
        <v>18584</v>
      </c>
      <c r="K58" s="135"/>
      <c r="L58" s="135"/>
      <c r="M58" s="135">
        <f>'将来負担比率（分子）の構造'!L$49</f>
        <v>20146</v>
      </c>
      <c r="N58" s="135"/>
      <c r="O58" s="135"/>
      <c r="P58" s="135">
        <f>'将来負担比率（分子）の構造'!M$49</f>
        <v>19803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6417</v>
      </c>
      <c r="C61" s="135"/>
      <c r="D61" s="135"/>
      <c r="E61" s="135">
        <f>'将来負担比率（分子）の構造'!J$46</f>
        <v>6781</v>
      </c>
      <c r="F61" s="135"/>
      <c r="G61" s="135"/>
      <c r="H61" s="135">
        <f>'将来負担比率（分子）の構造'!K$46</f>
        <v>5372</v>
      </c>
      <c r="I61" s="135"/>
      <c r="J61" s="135"/>
      <c r="K61" s="135">
        <f>'将来負担比率（分子）の構造'!L$46</f>
        <v>4546</v>
      </c>
      <c r="L61" s="135"/>
      <c r="M61" s="135"/>
      <c r="N61" s="135">
        <f>'将来負担比率（分子）の構造'!M$46</f>
        <v>4414</v>
      </c>
      <c r="O61" s="135"/>
      <c r="P61" s="135"/>
    </row>
    <row r="62" spans="1:16">
      <c r="A62" s="135" t="s">
        <v>29</v>
      </c>
      <c r="B62" s="135">
        <f>'将来負担比率（分子）の構造'!I$45</f>
        <v>9365</v>
      </c>
      <c r="C62" s="135"/>
      <c r="D62" s="135"/>
      <c r="E62" s="135">
        <f>'将来負担比率（分子）の構造'!J$45</f>
        <v>9344</v>
      </c>
      <c r="F62" s="135"/>
      <c r="G62" s="135"/>
      <c r="H62" s="135">
        <f>'将来負担比率（分子）の構造'!K$45</f>
        <v>9003</v>
      </c>
      <c r="I62" s="135"/>
      <c r="J62" s="135"/>
      <c r="K62" s="135">
        <f>'将来負担比率（分子）の構造'!L$45</f>
        <v>8265</v>
      </c>
      <c r="L62" s="135"/>
      <c r="M62" s="135"/>
      <c r="N62" s="135">
        <f>'将来負担比率（分子）の構造'!M$45</f>
        <v>7759</v>
      </c>
      <c r="O62" s="135"/>
      <c r="P62" s="135"/>
    </row>
    <row r="63" spans="1:16">
      <c r="A63" s="135" t="s">
        <v>28</v>
      </c>
      <c r="B63" s="135">
        <f>'将来負担比率（分子）の構造'!I$44</f>
        <v>5870</v>
      </c>
      <c r="C63" s="135"/>
      <c r="D63" s="135"/>
      <c r="E63" s="135">
        <f>'将来負担比率（分子）の構造'!J$44</f>
        <v>5239</v>
      </c>
      <c r="F63" s="135"/>
      <c r="G63" s="135"/>
      <c r="H63" s="135">
        <f>'将来負担比率（分子）の構造'!K$44</f>
        <v>4919</v>
      </c>
      <c r="I63" s="135"/>
      <c r="J63" s="135"/>
      <c r="K63" s="135">
        <f>'将来負担比率（分子）の構造'!L$44</f>
        <v>4567</v>
      </c>
      <c r="L63" s="135"/>
      <c r="M63" s="135"/>
      <c r="N63" s="135">
        <f>'将来負担比率（分子）の構造'!M$44</f>
        <v>4736</v>
      </c>
      <c r="O63" s="135"/>
      <c r="P63" s="135"/>
    </row>
    <row r="64" spans="1:16">
      <c r="A64" s="135" t="s">
        <v>27</v>
      </c>
      <c r="B64" s="135">
        <f>'将来負担比率（分子）の構造'!I$43</f>
        <v>32345</v>
      </c>
      <c r="C64" s="135"/>
      <c r="D64" s="135"/>
      <c r="E64" s="135">
        <f>'将来負担比率（分子）の構造'!J$43</f>
        <v>27901</v>
      </c>
      <c r="F64" s="135"/>
      <c r="G64" s="135"/>
      <c r="H64" s="135">
        <f>'将来負担比率（分子）の構造'!K$43</f>
        <v>27155</v>
      </c>
      <c r="I64" s="135"/>
      <c r="J64" s="135"/>
      <c r="K64" s="135">
        <f>'将来負担比率（分子）の構造'!L$43</f>
        <v>26591</v>
      </c>
      <c r="L64" s="135"/>
      <c r="M64" s="135"/>
      <c r="N64" s="135">
        <f>'将来負担比率（分子）の構造'!M$43</f>
        <v>25489</v>
      </c>
      <c r="O64" s="135"/>
      <c r="P64" s="135"/>
    </row>
    <row r="65" spans="1:16">
      <c r="A65" s="135" t="s">
        <v>26</v>
      </c>
      <c r="B65" s="135">
        <f>'将来負担比率（分子）の構造'!I$42</f>
        <v>250</v>
      </c>
      <c r="C65" s="135"/>
      <c r="D65" s="135"/>
      <c r="E65" s="135">
        <f>'将来負担比率（分子）の構造'!J$42</f>
        <v>207</v>
      </c>
      <c r="F65" s="135"/>
      <c r="G65" s="135"/>
      <c r="H65" s="135">
        <f>'将来負担比率（分子）の構造'!K$42</f>
        <v>171</v>
      </c>
      <c r="I65" s="135"/>
      <c r="J65" s="135"/>
      <c r="K65" s="135">
        <f>'将来負担比率（分子）の構造'!L$42</f>
        <v>136</v>
      </c>
      <c r="L65" s="135"/>
      <c r="M65" s="135"/>
      <c r="N65" s="135">
        <f>'将来負担比率（分子）の構造'!M$42</f>
        <v>1335</v>
      </c>
      <c r="O65" s="135"/>
      <c r="P65" s="135"/>
    </row>
    <row r="66" spans="1:16">
      <c r="A66" s="135" t="s">
        <v>25</v>
      </c>
      <c r="B66" s="135">
        <f>'将来負担比率（分子）の構造'!I$41</f>
        <v>72687</v>
      </c>
      <c r="C66" s="135"/>
      <c r="D66" s="135"/>
      <c r="E66" s="135">
        <f>'将来負担比率（分子）の構造'!J$41</f>
        <v>71076</v>
      </c>
      <c r="F66" s="135"/>
      <c r="G66" s="135"/>
      <c r="H66" s="135">
        <f>'将来負担比率（分子）の構造'!K$41</f>
        <v>69159</v>
      </c>
      <c r="I66" s="135"/>
      <c r="J66" s="135"/>
      <c r="K66" s="135">
        <f>'将来負担比率（分子）の構造'!L$41</f>
        <v>67724</v>
      </c>
      <c r="L66" s="135"/>
      <c r="M66" s="135"/>
      <c r="N66" s="135">
        <f>'将来負担比率（分子）の構造'!M$41</f>
        <v>64444</v>
      </c>
      <c r="O66" s="135"/>
      <c r="P66" s="135"/>
    </row>
    <row r="67" spans="1:16">
      <c r="A67" s="135" t="s">
        <v>62</v>
      </c>
      <c r="B67" s="135" t="e">
        <f>NA()</f>
        <v>#N/A</v>
      </c>
      <c r="C67" s="135">
        <f>IF(ISNUMBER('将来負担比率（分子）の構造'!I$52), IF('将来負担比率（分子）の構造'!I$52 &lt; 0, 0, '将来負担比率（分子）の構造'!I$52), NA())</f>
        <v>17003</v>
      </c>
      <c r="D67" s="135" t="e">
        <f>NA()</f>
        <v>#N/A</v>
      </c>
      <c r="E67" s="135" t="e">
        <f>NA()</f>
        <v>#N/A</v>
      </c>
      <c r="F67" s="135">
        <f>IF(ISNUMBER('将来負担比率（分子）の構造'!J$52), IF('将来負担比率（分子）の構造'!J$52 &lt; 0, 0, '将来負担比率（分子）の構造'!J$52), NA())</f>
        <v>10897</v>
      </c>
      <c r="G67" s="135" t="e">
        <f>NA()</f>
        <v>#N/A</v>
      </c>
      <c r="H67" s="135" t="e">
        <f>NA()</f>
        <v>#N/A</v>
      </c>
      <c r="I67" s="135">
        <f>IF(ISNUMBER('将来負担比率（分子）の構造'!K$52), IF('将来負担比率（分子）の構造'!K$52 &lt; 0, 0, '将来負担比率（分子）の構造'!K$52), NA())</f>
        <v>8774</v>
      </c>
      <c r="J67" s="135" t="e">
        <f>NA()</f>
        <v>#N/A</v>
      </c>
      <c r="K67" s="135" t="e">
        <f>NA()</f>
        <v>#N/A</v>
      </c>
      <c r="L67" s="135">
        <f>IF(ISNUMBER('将来負担比率（分子）の構造'!L$52), IF('将来負担比率（分子）の構造'!L$52 &lt; 0, 0, '将来負担比率（分子）の構造'!L$52), NA())</f>
        <v>6210</v>
      </c>
      <c r="M67" s="135" t="e">
        <f>NA()</f>
        <v>#N/A</v>
      </c>
      <c r="N67" s="135" t="e">
        <f>NA()</f>
        <v>#N/A</v>
      </c>
      <c r="O67" s="135">
        <f>IF(ISNUMBER('将来負担比率（分子）の構造'!M$52), IF('将来負担比率（分子）の構造'!M$52 &lt; 0, 0, '将来負担比率（分子）の構造'!M$52), NA())</f>
        <v>6586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5" t="s">
        <v>193</v>
      </c>
      <c r="DI1" s="706"/>
      <c r="DJ1" s="706"/>
      <c r="DK1" s="706"/>
      <c r="DL1" s="706"/>
      <c r="DM1" s="706"/>
      <c r="DN1" s="707"/>
      <c r="DP1" s="705" t="s">
        <v>194</v>
      </c>
      <c r="DQ1" s="706"/>
      <c r="DR1" s="706"/>
      <c r="DS1" s="706"/>
      <c r="DT1" s="706"/>
      <c r="DU1" s="706"/>
      <c r="DV1" s="706"/>
      <c r="DW1" s="706"/>
      <c r="DX1" s="706"/>
      <c r="DY1" s="706"/>
      <c r="DZ1" s="706"/>
      <c r="EA1" s="706"/>
      <c r="EB1" s="706"/>
      <c r="EC1" s="707"/>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52" t="s">
        <v>196</v>
      </c>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2" t="s">
        <v>197</v>
      </c>
      <c r="AQ3" s="653"/>
      <c r="AR3" s="653"/>
      <c r="AS3" s="653"/>
      <c r="AT3" s="653"/>
      <c r="AU3" s="653"/>
      <c r="AV3" s="653"/>
      <c r="AW3" s="653"/>
      <c r="AX3" s="653"/>
      <c r="AY3" s="653"/>
      <c r="AZ3" s="653"/>
      <c r="BA3" s="653"/>
      <c r="BB3" s="653"/>
      <c r="BC3" s="653"/>
      <c r="BD3" s="653"/>
      <c r="BE3" s="653"/>
      <c r="BF3" s="653"/>
      <c r="BG3" s="653"/>
      <c r="BH3" s="653"/>
      <c r="BI3" s="653"/>
      <c r="BJ3" s="653"/>
      <c r="BK3" s="653"/>
      <c r="BL3" s="653"/>
      <c r="BM3" s="653"/>
      <c r="BN3" s="653"/>
      <c r="BO3" s="653"/>
      <c r="BP3" s="653"/>
      <c r="BQ3" s="653"/>
      <c r="BR3" s="653"/>
      <c r="BS3" s="653"/>
      <c r="BT3" s="653"/>
      <c r="BU3" s="653"/>
      <c r="BV3" s="653"/>
      <c r="BW3" s="653"/>
      <c r="BX3" s="653"/>
      <c r="BY3" s="653"/>
      <c r="BZ3" s="653"/>
      <c r="CA3" s="653"/>
      <c r="CB3" s="654"/>
      <c r="CD3" s="697" t="s">
        <v>198</v>
      </c>
      <c r="CE3" s="698"/>
      <c r="CF3" s="698"/>
      <c r="CG3" s="698"/>
      <c r="CH3" s="698"/>
      <c r="CI3" s="698"/>
      <c r="CJ3" s="698"/>
      <c r="CK3" s="698"/>
      <c r="CL3" s="698"/>
      <c r="CM3" s="698"/>
      <c r="CN3" s="698"/>
      <c r="CO3" s="698"/>
      <c r="CP3" s="698"/>
      <c r="CQ3" s="698"/>
      <c r="CR3" s="698"/>
      <c r="CS3" s="698"/>
      <c r="CT3" s="698"/>
      <c r="CU3" s="698"/>
      <c r="CV3" s="698"/>
      <c r="CW3" s="698"/>
      <c r="CX3" s="698"/>
      <c r="CY3" s="698"/>
      <c r="CZ3" s="698"/>
      <c r="DA3" s="698"/>
      <c r="DB3" s="698"/>
      <c r="DC3" s="698"/>
      <c r="DD3" s="698"/>
      <c r="DE3" s="698"/>
      <c r="DF3" s="698"/>
      <c r="DG3" s="698"/>
      <c r="DH3" s="698"/>
      <c r="DI3" s="698"/>
      <c r="DJ3" s="698"/>
      <c r="DK3" s="698"/>
      <c r="DL3" s="698"/>
      <c r="DM3" s="698"/>
      <c r="DN3" s="698"/>
      <c r="DO3" s="698"/>
      <c r="DP3" s="698"/>
      <c r="DQ3" s="698"/>
      <c r="DR3" s="698"/>
      <c r="DS3" s="698"/>
      <c r="DT3" s="698"/>
      <c r="DU3" s="698"/>
      <c r="DV3" s="698"/>
      <c r="DW3" s="698"/>
      <c r="DX3" s="698"/>
      <c r="DY3" s="698"/>
      <c r="DZ3" s="698"/>
      <c r="EA3" s="698"/>
      <c r="EB3" s="698"/>
      <c r="EC3" s="699"/>
    </row>
    <row r="4" spans="2:143" ht="11.25" customHeight="1">
      <c r="B4" s="652" t="s">
        <v>1</v>
      </c>
      <c r="C4" s="653"/>
      <c r="D4" s="653"/>
      <c r="E4" s="653"/>
      <c r="F4" s="653"/>
      <c r="G4" s="653"/>
      <c r="H4" s="653"/>
      <c r="I4" s="653"/>
      <c r="J4" s="653"/>
      <c r="K4" s="653"/>
      <c r="L4" s="653"/>
      <c r="M4" s="653"/>
      <c r="N4" s="653"/>
      <c r="O4" s="653"/>
      <c r="P4" s="653"/>
      <c r="Q4" s="654"/>
      <c r="R4" s="652" t="s">
        <v>199</v>
      </c>
      <c r="S4" s="653"/>
      <c r="T4" s="653"/>
      <c r="U4" s="653"/>
      <c r="V4" s="653"/>
      <c r="W4" s="653"/>
      <c r="X4" s="653"/>
      <c r="Y4" s="654"/>
      <c r="Z4" s="652" t="s">
        <v>200</v>
      </c>
      <c r="AA4" s="653"/>
      <c r="AB4" s="653"/>
      <c r="AC4" s="654"/>
      <c r="AD4" s="652" t="s">
        <v>201</v>
      </c>
      <c r="AE4" s="653"/>
      <c r="AF4" s="653"/>
      <c r="AG4" s="653"/>
      <c r="AH4" s="653"/>
      <c r="AI4" s="653"/>
      <c r="AJ4" s="653"/>
      <c r="AK4" s="654"/>
      <c r="AL4" s="652" t="s">
        <v>200</v>
      </c>
      <c r="AM4" s="653"/>
      <c r="AN4" s="653"/>
      <c r="AO4" s="654"/>
      <c r="AP4" s="708" t="s">
        <v>202</v>
      </c>
      <c r="AQ4" s="708"/>
      <c r="AR4" s="708"/>
      <c r="AS4" s="708"/>
      <c r="AT4" s="708"/>
      <c r="AU4" s="708"/>
      <c r="AV4" s="708"/>
      <c r="AW4" s="708"/>
      <c r="AX4" s="708"/>
      <c r="AY4" s="708"/>
      <c r="AZ4" s="708"/>
      <c r="BA4" s="708"/>
      <c r="BB4" s="708"/>
      <c r="BC4" s="708"/>
      <c r="BD4" s="708"/>
      <c r="BE4" s="708"/>
      <c r="BF4" s="708"/>
      <c r="BG4" s="708" t="s">
        <v>203</v>
      </c>
      <c r="BH4" s="708"/>
      <c r="BI4" s="708"/>
      <c r="BJ4" s="708"/>
      <c r="BK4" s="708"/>
      <c r="BL4" s="708"/>
      <c r="BM4" s="708"/>
      <c r="BN4" s="708"/>
      <c r="BO4" s="708" t="s">
        <v>200</v>
      </c>
      <c r="BP4" s="708"/>
      <c r="BQ4" s="708"/>
      <c r="BR4" s="708"/>
      <c r="BS4" s="708" t="s">
        <v>204</v>
      </c>
      <c r="BT4" s="708"/>
      <c r="BU4" s="708"/>
      <c r="BV4" s="708"/>
      <c r="BW4" s="708"/>
      <c r="BX4" s="708"/>
      <c r="BY4" s="708"/>
      <c r="BZ4" s="708"/>
      <c r="CA4" s="708"/>
      <c r="CB4" s="708"/>
      <c r="CD4" s="697" t="s">
        <v>205</v>
      </c>
      <c r="CE4" s="698"/>
      <c r="CF4" s="698"/>
      <c r="CG4" s="698"/>
      <c r="CH4" s="698"/>
      <c r="CI4" s="698"/>
      <c r="CJ4" s="698"/>
      <c r="CK4" s="698"/>
      <c r="CL4" s="698"/>
      <c r="CM4" s="698"/>
      <c r="CN4" s="698"/>
      <c r="CO4" s="698"/>
      <c r="CP4" s="698"/>
      <c r="CQ4" s="698"/>
      <c r="CR4" s="698"/>
      <c r="CS4" s="698"/>
      <c r="CT4" s="698"/>
      <c r="CU4" s="698"/>
      <c r="CV4" s="698"/>
      <c r="CW4" s="698"/>
      <c r="CX4" s="698"/>
      <c r="CY4" s="698"/>
      <c r="CZ4" s="698"/>
      <c r="DA4" s="698"/>
      <c r="DB4" s="698"/>
      <c r="DC4" s="698"/>
      <c r="DD4" s="698"/>
      <c r="DE4" s="698"/>
      <c r="DF4" s="698"/>
      <c r="DG4" s="698"/>
      <c r="DH4" s="698"/>
      <c r="DI4" s="698"/>
      <c r="DJ4" s="698"/>
      <c r="DK4" s="698"/>
      <c r="DL4" s="698"/>
      <c r="DM4" s="698"/>
      <c r="DN4" s="698"/>
      <c r="DO4" s="698"/>
      <c r="DP4" s="698"/>
      <c r="DQ4" s="698"/>
      <c r="DR4" s="698"/>
      <c r="DS4" s="698"/>
      <c r="DT4" s="698"/>
      <c r="DU4" s="698"/>
      <c r="DV4" s="698"/>
      <c r="DW4" s="698"/>
      <c r="DX4" s="698"/>
      <c r="DY4" s="698"/>
      <c r="DZ4" s="698"/>
      <c r="EA4" s="698"/>
      <c r="EB4" s="698"/>
      <c r="EC4" s="699"/>
    </row>
    <row r="5" spans="2:143" s="181" customFormat="1" ht="11.25" customHeight="1">
      <c r="B5" s="679" t="s">
        <v>206</v>
      </c>
      <c r="C5" s="680"/>
      <c r="D5" s="680"/>
      <c r="E5" s="680"/>
      <c r="F5" s="680"/>
      <c r="G5" s="680"/>
      <c r="H5" s="680"/>
      <c r="I5" s="680"/>
      <c r="J5" s="680"/>
      <c r="K5" s="680"/>
      <c r="L5" s="680"/>
      <c r="M5" s="680"/>
      <c r="N5" s="680"/>
      <c r="O5" s="680"/>
      <c r="P5" s="680"/>
      <c r="Q5" s="681"/>
      <c r="R5" s="642">
        <v>15822316</v>
      </c>
      <c r="S5" s="643"/>
      <c r="T5" s="643"/>
      <c r="U5" s="643"/>
      <c r="V5" s="643"/>
      <c r="W5" s="643"/>
      <c r="X5" s="643"/>
      <c r="Y5" s="690"/>
      <c r="Z5" s="703">
        <v>24.3</v>
      </c>
      <c r="AA5" s="703"/>
      <c r="AB5" s="703"/>
      <c r="AC5" s="703"/>
      <c r="AD5" s="704">
        <v>14852593</v>
      </c>
      <c r="AE5" s="704"/>
      <c r="AF5" s="704"/>
      <c r="AG5" s="704"/>
      <c r="AH5" s="704"/>
      <c r="AI5" s="704"/>
      <c r="AJ5" s="704"/>
      <c r="AK5" s="704"/>
      <c r="AL5" s="691">
        <v>44.3</v>
      </c>
      <c r="AM5" s="660"/>
      <c r="AN5" s="660"/>
      <c r="AO5" s="692"/>
      <c r="AP5" s="679" t="s">
        <v>207</v>
      </c>
      <c r="AQ5" s="680"/>
      <c r="AR5" s="680"/>
      <c r="AS5" s="680"/>
      <c r="AT5" s="680"/>
      <c r="AU5" s="680"/>
      <c r="AV5" s="680"/>
      <c r="AW5" s="680"/>
      <c r="AX5" s="680"/>
      <c r="AY5" s="680"/>
      <c r="AZ5" s="680"/>
      <c r="BA5" s="680"/>
      <c r="BB5" s="680"/>
      <c r="BC5" s="680"/>
      <c r="BD5" s="680"/>
      <c r="BE5" s="680"/>
      <c r="BF5" s="681"/>
      <c r="BG5" s="592">
        <v>14847997</v>
      </c>
      <c r="BH5" s="593"/>
      <c r="BI5" s="593"/>
      <c r="BJ5" s="593"/>
      <c r="BK5" s="593"/>
      <c r="BL5" s="593"/>
      <c r="BM5" s="593"/>
      <c r="BN5" s="594"/>
      <c r="BO5" s="645">
        <v>93.8</v>
      </c>
      <c r="BP5" s="645"/>
      <c r="BQ5" s="645"/>
      <c r="BR5" s="645"/>
      <c r="BS5" s="646">
        <v>120536</v>
      </c>
      <c r="BT5" s="646"/>
      <c r="BU5" s="646"/>
      <c r="BV5" s="646"/>
      <c r="BW5" s="646"/>
      <c r="BX5" s="646"/>
      <c r="BY5" s="646"/>
      <c r="BZ5" s="646"/>
      <c r="CA5" s="646"/>
      <c r="CB5" s="682"/>
      <c r="CD5" s="697" t="s">
        <v>202</v>
      </c>
      <c r="CE5" s="698"/>
      <c r="CF5" s="698"/>
      <c r="CG5" s="698"/>
      <c r="CH5" s="698"/>
      <c r="CI5" s="698"/>
      <c r="CJ5" s="698"/>
      <c r="CK5" s="698"/>
      <c r="CL5" s="698"/>
      <c r="CM5" s="698"/>
      <c r="CN5" s="698"/>
      <c r="CO5" s="698"/>
      <c r="CP5" s="698"/>
      <c r="CQ5" s="699"/>
      <c r="CR5" s="697" t="s">
        <v>208</v>
      </c>
      <c r="CS5" s="698"/>
      <c r="CT5" s="698"/>
      <c r="CU5" s="698"/>
      <c r="CV5" s="698"/>
      <c r="CW5" s="698"/>
      <c r="CX5" s="698"/>
      <c r="CY5" s="699"/>
      <c r="CZ5" s="697" t="s">
        <v>200</v>
      </c>
      <c r="DA5" s="698"/>
      <c r="DB5" s="698"/>
      <c r="DC5" s="699"/>
      <c r="DD5" s="697" t="s">
        <v>209</v>
      </c>
      <c r="DE5" s="698"/>
      <c r="DF5" s="698"/>
      <c r="DG5" s="698"/>
      <c r="DH5" s="698"/>
      <c r="DI5" s="698"/>
      <c r="DJ5" s="698"/>
      <c r="DK5" s="698"/>
      <c r="DL5" s="698"/>
      <c r="DM5" s="698"/>
      <c r="DN5" s="698"/>
      <c r="DO5" s="698"/>
      <c r="DP5" s="699"/>
      <c r="DQ5" s="697" t="s">
        <v>210</v>
      </c>
      <c r="DR5" s="698"/>
      <c r="DS5" s="698"/>
      <c r="DT5" s="698"/>
      <c r="DU5" s="698"/>
      <c r="DV5" s="698"/>
      <c r="DW5" s="698"/>
      <c r="DX5" s="698"/>
      <c r="DY5" s="698"/>
      <c r="DZ5" s="698"/>
      <c r="EA5" s="698"/>
      <c r="EB5" s="698"/>
      <c r="EC5" s="699"/>
    </row>
    <row r="6" spans="2:143" ht="11.25" customHeight="1">
      <c r="B6" s="589" t="s">
        <v>211</v>
      </c>
      <c r="C6" s="590"/>
      <c r="D6" s="590"/>
      <c r="E6" s="590"/>
      <c r="F6" s="590"/>
      <c r="G6" s="590"/>
      <c r="H6" s="590"/>
      <c r="I6" s="590"/>
      <c r="J6" s="590"/>
      <c r="K6" s="590"/>
      <c r="L6" s="590"/>
      <c r="M6" s="590"/>
      <c r="N6" s="590"/>
      <c r="O6" s="590"/>
      <c r="P6" s="590"/>
      <c r="Q6" s="591"/>
      <c r="R6" s="592">
        <v>469784</v>
      </c>
      <c r="S6" s="593"/>
      <c r="T6" s="593"/>
      <c r="U6" s="593"/>
      <c r="V6" s="593"/>
      <c r="W6" s="593"/>
      <c r="X6" s="593"/>
      <c r="Y6" s="594"/>
      <c r="Z6" s="645">
        <v>0.7</v>
      </c>
      <c r="AA6" s="645"/>
      <c r="AB6" s="645"/>
      <c r="AC6" s="645"/>
      <c r="AD6" s="646">
        <v>469784</v>
      </c>
      <c r="AE6" s="646"/>
      <c r="AF6" s="646"/>
      <c r="AG6" s="646"/>
      <c r="AH6" s="646"/>
      <c r="AI6" s="646"/>
      <c r="AJ6" s="646"/>
      <c r="AK6" s="646"/>
      <c r="AL6" s="615">
        <v>1.4</v>
      </c>
      <c r="AM6" s="647"/>
      <c r="AN6" s="647"/>
      <c r="AO6" s="648"/>
      <c r="AP6" s="589" t="s">
        <v>212</v>
      </c>
      <c r="AQ6" s="590"/>
      <c r="AR6" s="590"/>
      <c r="AS6" s="590"/>
      <c r="AT6" s="590"/>
      <c r="AU6" s="590"/>
      <c r="AV6" s="590"/>
      <c r="AW6" s="590"/>
      <c r="AX6" s="590"/>
      <c r="AY6" s="590"/>
      <c r="AZ6" s="590"/>
      <c r="BA6" s="590"/>
      <c r="BB6" s="590"/>
      <c r="BC6" s="590"/>
      <c r="BD6" s="590"/>
      <c r="BE6" s="590"/>
      <c r="BF6" s="591"/>
      <c r="BG6" s="592">
        <v>14847997</v>
      </c>
      <c r="BH6" s="593"/>
      <c r="BI6" s="593"/>
      <c r="BJ6" s="593"/>
      <c r="BK6" s="593"/>
      <c r="BL6" s="593"/>
      <c r="BM6" s="593"/>
      <c r="BN6" s="594"/>
      <c r="BO6" s="645">
        <v>93.8</v>
      </c>
      <c r="BP6" s="645"/>
      <c r="BQ6" s="645"/>
      <c r="BR6" s="645"/>
      <c r="BS6" s="646">
        <v>120536</v>
      </c>
      <c r="BT6" s="646"/>
      <c r="BU6" s="646"/>
      <c r="BV6" s="646"/>
      <c r="BW6" s="646"/>
      <c r="BX6" s="646"/>
      <c r="BY6" s="646"/>
      <c r="BZ6" s="646"/>
      <c r="CA6" s="646"/>
      <c r="CB6" s="682"/>
      <c r="CD6" s="649" t="s">
        <v>213</v>
      </c>
      <c r="CE6" s="650"/>
      <c r="CF6" s="650"/>
      <c r="CG6" s="650"/>
      <c r="CH6" s="650"/>
      <c r="CI6" s="650"/>
      <c r="CJ6" s="650"/>
      <c r="CK6" s="650"/>
      <c r="CL6" s="650"/>
      <c r="CM6" s="650"/>
      <c r="CN6" s="650"/>
      <c r="CO6" s="650"/>
      <c r="CP6" s="650"/>
      <c r="CQ6" s="651"/>
      <c r="CR6" s="592">
        <v>386604</v>
      </c>
      <c r="CS6" s="593"/>
      <c r="CT6" s="593"/>
      <c r="CU6" s="593"/>
      <c r="CV6" s="593"/>
      <c r="CW6" s="593"/>
      <c r="CX6" s="593"/>
      <c r="CY6" s="594"/>
      <c r="CZ6" s="645">
        <v>0.6</v>
      </c>
      <c r="DA6" s="645"/>
      <c r="DB6" s="645"/>
      <c r="DC6" s="645"/>
      <c r="DD6" s="598" t="s">
        <v>214</v>
      </c>
      <c r="DE6" s="593"/>
      <c r="DF6" s="593"/>
      <c r="DG6" s="593"/>
      <c r="DH6" s="593"/>
      <c r="DI6" s="593"/>
      <c r="DJ6" s="593"/>
      <c r="DK6" s="593"/>
      <c r="DL6" s="593"/>
      <c r="DM6" s="593"/>
      <c r="DN6" s="593"/>
      <c r="DO6" s="593"/>
      <c r="DP6" s="594"/>
      <c r="DQ6" s="598">
        <v>386578</v>
      </c>
      <c r="DR6" s="593"/>
      <c r="DS6" s="593"/>
      <c r="DT6" s="593"/>
      <c r="DU6" s="593"/>
      <c r="DV6" s="593"/>
      <c r="DW6" s="593"/>
      <c r="DX6" s="593"/>
      <c r="DY6" s="593"/>
      <c r="DZ6" s="593"/>
      <c r="EA6" s="593"/>
      <c r="EB6" s="593"/>
      <c r="EC6" s="628"/>
    </row>
    <row r="7" spans="2:143" ht="11.25" customHeight="1">
      <c r="B7" s="589" t="s">
        <v>215</v>
      </c>
      <c r="C7" s="590"/>
      <c r="D7" s="590"/>
      <c r="E7" s="590"/>
      <c r="F7" s="590"/>
      <c r="G7" s="590"/>
      <c r="H7" s="590"/>
      <c r="I7" s="590"/>
      <c r="J7" s="590"/>
      <c r="K7" s="590"/>
      <c r="L7" s="590"/>
      <c r="M7" s="590"/>
      <c r="N7" s="590"/>
      <c r="O7" s="590"/>
      <c r="P7" s="590"/>
      <c r="Q7" s="591"/>
      <c r="R7" s="592">
        <v>26522</v>
      </c>
      <c r="S7" s="593"/>
      <c r="T7" s="593"/>
      <c r="U7" s="593"/>
      <c r="V7" s="593"/>
      <c r="W7" s="593"/>
      <c r="X7" s="593"/>
      <c r="Y7" s="594"/>
      <c r="Z7" s="645">
        <v>0</v>
      </c>
      <c r="AA7" s="645"/>
      <c r="AB7" s="645"/>
      <c r="AC7" s="645"/>
      <c r="AD7" s="646">
        <v>26522</v>
      </c>
      <c r="AE7" s="646"/>
      <c r="AF7" s="646"/>
      <c r="AG7" s="646"/>
      <c r="AH7" s="646"/>
      <c r="AI7" s="646"/>
      <c r="AJ7" s="646"/>
      <c r="AK7" s="646"/>
      <c r="AL7" s="615">
        <v>0.1</v>
      </c>
      <c r="AM7" s="647"/>
      <c r="AN7" s="647"/>
      <c r="AO7" s="648"/>
      <c r="AP7" s="589" t="s">
        <v>216</v>
      </c>
      <c r="AQ7" s="590"/>
      <c r="AR7" s="590"/>
      <c r="AS7" s="590"/>
      <c r="AT7" s="590"/>
      <c r="AU7" s="590"/>
      <c r="AV7" s="590"/>
      <c r="AW7" s="590"/>
      <c r="AX7" s="590"/>
      <c r="AY7" s="590"/>
      <c r="AZ7" s="590"/>
      <c r="BA7" s="590"/>
      <c r="BB7" s="590"/>
      <c r="BC7" s="590"/>
      <c r="BD7" s="590"/>
      <c r="BE7" s="590"/>
      <c r="BF7" s="591"/>
      <c r="BG7" s="592">
        <v>6464076</v>
      </c>
      <c r="BH7" s="593"/>
      <c r="BI7" s="593"/>
      <c r="BJ7" s="593"/>
      <c r="BK7" s="593"/>
      <c r="BL7" s="593"/>
      <c r="BM7" s="593"/>
      <c r="BN7" s="594"/>
      <c r="BO7" s="645">
        <v>40.9</v>
      </c>
      <c r="BP7" s="645"/>
      <c r="BQ7" s="645"/>
      <c r="BR7" s="645"/>
      <c r="BS7" s="646">
        <v>120536</v>
      </c>
      <c r="BT7" s="646"/>
      <c r="BU7" s="646"/>
      <c r="BV7" s="646"/>
      <c r="BW7" s="646"/>
      <c r="BX7" s="646"/>
      <c r="BY7" s="646"/>
      <c r="BZ7" s="646"/>
      <c r="CA7" s="646"/>
      <c r="CB7" s="682"/>
      <c r="CD7" s="629" t="s">
        <v>217</v>
      </c>
      <c r="CE7" s="626"/>
      <c r="CF7" s="626"/>
      <c r="CG7" s="626"/>
      <c r="CH7" s="626"/>
      <c r="CI7" s="626"/>
      <c r="CJ7" s="626"/>
      <c r="CK7" s="626"/>
      <c r="CL7" s="626"/>
      <c r="CM7" s="626"/>
      <c r="CN7" s="626"/>
      <c r="CO7" s="626"/>
      <c r="CP7" s="626"/>
      <c r="CQ7" s="627"/>
      <c r="CR7" s="592">
        <v>7636506</v>
      </c>
      <c r="CS7" s="593"/>
      <c r="CT7" s="593"/>
      <c r="CU7" s="593"/>
      <c r="CV7" s="593"/>
      <c r="CW7" s="593"/>
      <c r="CX7" s="593"/>
      <c r="CY7" s="594"/>
      <c r="CZ7" s="645">
        <v>11.9</v>
      </c>
      <c r="DA7" s="645"/>
      <c r="DB7" s="645"/>
      <c r="DC7" s="645"/>
      <c r="DD7" s="598">
        <v>83407</v>
      </c>
      <c r="DE7" s="593"/>
      <c r="DF7" s="593"/>
      <c r="DG7" s="593"/>
      <c r="DH7" s="593"/>
      <c r="DI7" s="593"/>
      <c r="DJ7" s="593"/>
      <c r="DK7" s="593"/>
      <c r="DL7" s="593"/>
      <c r="DM7" s="593"/>
      <c r="DN7" s="593"/>
      <c r="DO7" s="593"/>
      <c r="DP7" s="594"/>
      <c r="DQ7" s="598">
        <v>7139305</v>
      </c>
      <c r="DR7" s="593"/>
      <c r="DS7" s="593"/>
      <c r="DT7" s="593"/>
      <c r="DU7" s="593"/>
      <c r="DV7" s="593"/>
      <c r="DW7" s="593"/>
      <c r="DX7" s="593"/>
      <c r="DY7" s="593"/>
      <c r="DZ7" s="593"/>
      <c r="EA7" s="593"/>
      <c r="EB7" s="593"/>
      <c r="EC7" s="628"/>
    </row>
    <row r="8" spans="2:143" ht="11.25" customHeight="1">
      <c r="B8" s="589" t="s">
        <v>218</v>
      </c>
      <c r="C8" s="590"/>
      <c r="D8" s="590"/>
      <c r="E8" s="590"/>
      <c r="F8" s="590"/>
      <c r="G8" s="590"/>
      <c r="H8" s="590"/>
      <c r="I8" s="590"/>
      <c r="J8" s="590"/>
      <c r="K8" s="590"/>
      <c r="L8" s="590"/>
      <c r="M8" s="590"/>
      <c r="N8" s="590"/>
      <c r="O8" s="590"/>
      <c r="P8" s="590"/>
      <c r="Q8" s="591"/>
      <c r="R8" s="592">
        <v>85160</v>
      </c>
      <c r="S8" s="593"/>
      <c r="T8" s="593"/>
      <c r="U8" s="593"/>
      <c r="V8" s="593"/>
      <c r="W8" s="593"/>
      <c r="X8" s="593"/>
      <c r="Y8" s="594"/>
      <c r="Z8" s="645">
        <v>0.1</v>
      </c>
      <c r="AA8" s="645"/>
      <c r="AB8" s="645"/>
      <c r="AC8" s="645"/>
      <c r="AD8" s="646">
        <v>85160</v>
      </c>
      <c r="AE8" s="646"/>
      <c r="AF8" s="646"/>
      <c r="AG8" s="646"/>
      <c r="AH8" s="646"/>
      <c r="AI8" s="646"/>
      <c r="AJ8" s="646"/>
      <c r="AK8" s="646"/>
      <c r="AL8" s="615">
        <v>0.3</v>
      </c>
      <c r="AM8" s="647"/>
      <c r="AN8" s="647"/>
      <c r="AO8" s="648"/>
      <c r="AP8" s="589" t="s">
        <v>219</v>
      </c>
      <c r="AQ8" s="590"/>
      <c r="AR8" s="590"/>
      <c r="AS8" s="590"/>
      <c r="AT8" s="590"/>
      <c r="AU8" s="590"/>
      <c r="AV8" s="590"/>
      <c r="AW8" s="590"/>
      <c r="AX8" s="590"/>
      <c r="AY8" s="590"/>
      <c r="AZ8" s="590"/>
      <c r="BA8" s="590"/>
      <c r="BB8" s="590"/>
      <c r="BC8" s="590"/>
      <c r="BD8" s="590"/>
      <c r="BE8" s="590"/>
      <c r="BF8" s="591"/>
      <c r="BG8" s="592">
        <v>216956</v>
      </c>
      <c r="BH8" s="593"/>
      <c r="BI8" s="593"/>
      <c r="BJ8" s="593"/>
      <c r="BK8" s="593"/>
      <c r="BL8" s="593"/>
      <c r="BM8" s="593"/>
      <c r="BN8" s="594"/>
      <c r="BO8" s="645">
        <v>1.4</v>
      </c>
      <c r="BP8" s="645"/>
      <c r="BQ8" s="645"/>
      <c r="BR8" s="645"/>
      <c r="BS8" s="598" t="s">
        <v>220</v>
      </c>
      <c r="BT8" s="593"/>
      <c r="BU8" s="593"/>
      <c r="BV8" s="593"/>
      <c r="BW8" s="593"/>
      <c r="BX8" s="593"/>
      <c r="BY8" s="593"/>
      <c r="BZ8" s="593"/>
      <c r="CA8" s="593"/>
      <c r="CB8" s="628"/>
      <c r="CD8" s="629" t="s">
        <v>221</v>
      </c>
      <c r="CE8" s="626"/>
      <c r="CF8" s="626"/>
      <c r="CG8" s="626"/>
      <c r="CH8" s="626"/>
      <c r="CI8" s="626"/>
      <c r="CJ8" s="626"/>
      <c r="CK8" s="626"/>
      <c r="CL8" s="626"/>
      <c r="CM8" s="626"/>
      <c r="CN8" s="626"/>
      <c r="CO8" s="626"/>
      <c r="CP8" s="626"/>
      <c r="CQ8" s="627"/>
      <c r="CR8" s="592">
        <v>22341898</v>
      </c>
      <c r="CS8" s="593"/>
      <c r="CT8" s="593"/>
      <c r="CU8" s="593"/>
      <c r="CV8" s="593"/>
      <c r="CW8" s="593"/>
      <c r="CX8" s="593"/>
      <c r="CY8" s="594"/>
      <c r="CZ8" s="645">
        <v>34.9</v>
      </c>
      <c r="DA8" s="645"/>
      <c r="DB8" s="645"/>
      <c r="DC8" s="645"/>
      <c r="DD8" s="598">
        <v>410013</v>
      </c>
      <c r="DE8" s="593"/>
      <c r="DF8" s="593"/>
      <c r="DG8" s="593"/>
      <c r="DH8" s="593"/>
      <c r="DI8" s="593"/>
      <c r="DJ8" s="593"/>
      <c r="DK8" s="593"/>
      <c r="DL8" s="593"/>
      <c r="DM8" s="593"/>
      <c r="DN8" s="593"/>
      <c r="DO8" s="593"/>
      <c r="DP8" s="594"/>
      <c r="DQ8" s="598">
        <v>9495289</v>
      </c>
      <c r="DR8" s="593"/>
      <c r="DS8" s="593"/>
      <c r="DT8" s="593"/>
      <c r="DU8" s="593"/>
      <c r="DV8" s="593"/>
      <c r="DW8" s="593"/>
      <c r="DX8" s="593"/>
      <c r="DY8" s="593"/>
      <c r="DZ8" s="593"/>
      <c r="EA8" s="593"/>
      <c r="EB8" s="593"/>
      <c r="EC8" s="628"/>
    </row>
    <row r="9" spans="2:143" ht="11.25" customHeight="1">
      <c r="B9" s="589" t="s">
        <v>222</v>
      </c>
      <c r="C9" s="590"/>
      <c r="D9" s="590"/>
      <c r="E9" s="590"/>
      <c r="F9" s="590"/>
      <c r="G9" s="590"/>
      <c r="H9" s="590"/>
      <c r="I9" s="590"/>
      <c r="J9" s="590"/>
      <c r="K9" s="590"/>
      <c r="L9" s="590"/>
      <c r="M9" s="590"/>
      <c r="N9" s="590"/>
      <c r="O9" s="590"/>
      <c r="P9" s="590"/>
      <c r="Q9" s="591"/>
      <c r="R9" s="592">
        <v>47255</v>
      </c>
      <c r="S9" s="593"/>
      <c r="T9" s="593"/>
      <c r="U9" s="593"/>
      <c r="V9" s="593"/>
      <c r="W9" s="593"/>
      <c r="X9" s="593"/>
      <c r="Y9" s="594"/>
      <c r="Z9" s="645">
        <v>0.1</v>
      </c>
      <c r="AA9" s="645"/>
      <c r="AB9" s="645"/>
      <c r="AC9" s="645"/>
      <c r="AD9" s="646">
        <v>47255</v>
      </c>
      <c r="AE9" s="646"/>
      <c r="AF9" s="646"/>
      <c r="AG9" s="646"/>
      <c r="AH9" s="646"/>
      <c r="AI9" s="646"/>
      <c r="AJ9" s="646"/>
      <c r="AK9" s="646"/>
      <c r="AL9" s="615">
        <v>0.1</v>
      </c>
      <c r="AM9" s="647"/>
      <c r="AN9" s="647"/>
      <c r="AO9" s="648"/>
      <c r="AP9" s="589" t="s">
        <v>223</v>
      </c>
      <c r="AQ9" s="590"/>
      <c r="AR9" s="590"/>
      <c r="AS9" s="590"/>
      <c r="AT9" s="590"/>
      <c r="AU9" s="590"/>
      <c r="AV9" s="590"/>
      <c r="AW9" s="590"/>
      <c r="AX9" s="590"/>
      <c r="AY9" s="590"/>
      <c r="AZ9" s="590"/>
      <c r="BA9" s="590"/>
      <c r="BB9" s="590"/>
      <c r="BC9" s="590"/>
      <c r="BD9" s="590"/>
      <c r="BE9" s="590"/>
      <c r="BF9" s="591"/>
      <c r="BG9" s="592">
        <v>5158595</v>
      </c>
      <c r="BH9" s="593"/>
      <c r="BI9" s="593"/>
      <c r="BJ9" s="593"/>
      <c r="BK9" s="593"/>
      <c r="BL9" s="593"/>
      <c r="BM9" s="593"/>
      <c r="BN9" s="594"/>
      <c r="BO9" s="645">
        <v>32.6</v>
      </c>
      <c r="BP9" s="645"/>
      <c r="BQ9" s="645"/>
      <c r="BR9" s="645"/>
      <c r="BS9" s="598" t="s">
        <v>220</v>
      </c>
      <c r="BT9" s="593"/>
      <c r="BU9" s="593"/>
      <c r="BV9" s="593"/>
      <c r="BW9" s="593"/>
      <c r="BX9" s="593"/>
      <c r="BY9" s="593"/>
      <c r="BZ9" s="593"/>
      <c r="CA9" s="593"/>
      <c r="CB9" s="628"/>
      <c r="CD9" s="629" t="s">
        <v>224</v>
      </c>
      <c r="CE9" s="626"/>
      <c r="CF9" s="626"/>
      <c r="CG9" s="626"/>
      <c r="CH9" s="626"/>
      <c r="CI9" s="626"/>
      <c r="CJ9" s="626"/>
      <c r="CK9" s="626"/>
      <c r="CL9" s="626"/>
      <c r="CM9" s="626"/>
      <c r="CN9" s="626"/>
      <c r="CO9" s="626"/>
      <c r="CP9" s="626"/>
      <c r="CQ9" s="627"/>
      <c r="CR9" s="592">
        <v>4539624</v>
      </c>
      <c r="CS9" s="593"/>
      <c r="CT9" s="593"/>
      <c r="CU9" s="593"/>
      <c r="CV9" s="593"/>
      <c r="CW9" s="593"/>
      <c r="CX9" s="593"/>
      <c r="CY9" s="594"/>
      <c r="CZ9" s="645">
        <v>7.1</v>
      </c>
      <c r="DA9" s="645"/>
      <c r="DB9" s="645"/>
      <c r="DC9" s="645"/>
      <c r="DD9" s="598">
        <v>264458</v>
      </c>
      <c r="DE9" s="593"/>
      <c r="DF9" s="593"/>
      <c r="DG9" s="593"/>
      <c r="DH9" s="593"/>
      <c r="DI9" s="593"/>
      <c r="DJ9" s="593"/>
      <c r="DK9" s="593"/>
      <c r="DL9" s="593"/>
      <c r="DM9" s="593"/>
      <c r="DN9" s="593"/>
      <c r="DO9" s="593"/>
      <c r="DP9" s="594"/>
      <c r="DQ9" s="598">
        <v>4049804</v>
      </c>
      <c r="DR9" s="593"/>
      <c r="DS9" s="593"/>
      <c r="DT9" s="593"/>
      <c r="DU9" s="593"/>
      <c r="DV9" s="593"/>
      <c r="DW9" s="593"/>
      <c r="DX9" s="593"/>
      <c r="DY9" s="593"/>
      <c r="DZ9" s="593"/>
      <c r="EA9" s="593"/>
      <c r="EB9" s="593"/>
      <c r="EC9" s="628"/>
    </row>
    <row r="10" spans="2:143" ht="11.25" customHeight="1">
      <c r="B10" s="589" t="s">
        <v>225</v>
      </c>
      <c r="C10" s="590"/>
      <c r="D10" s="590"/>
      <c r="E10" s="590"/>
      <c r="F10" s="590"/>
      <c r="G10" s="590"/>
      <c r="H10" s="590"/>
      <c r="I10" s="590"/>
      <c r="J10" s="590"/>
      <c r="K10" s="590"/>
      <c r="L10" s="590"/>
      <c r="M10" s="590"/>
      <c r="N10" s="590"/>
      <c r="O10" s="590"/>
      <c r="P10" s="590"/>
      <c r="Q10" s="591"/>
      <c r="R10" s="592">
        <v>1569999</v>
      </c>
      <c r="S10" s="593"/>
      <c r="T10" s="593"/>
      <c r="U10" s="593"/>
      <c r="V10" s="593"/>
      <c r="W10" s="593"/>
      <c r="X10" s="593"/>
      <c r="Y10" s="594"/>
      <c r="Z10" s="645">
        <v>2.4</v>
      </c>
      <c r="AA10" s="645"/>
      <c r="AB10" s="645"/>
      <c r="AC10" s="645"/>
      <c r="AD10" s="646">
        <v>1569999</v>
      </c>
      <c r="AE10" s="646"/>
      <c r="AF10" s="646"/>
      <c r="AG10" s="646"/>
      <c r="AH10" s="646"/>
      <c r="AI10" s="646"/>
      <c r="AJ10" s="646"/>
      <c r="AK10" s="646"/>
      <c r="AL10" s="615">
        <v>4.7</v>
      </c>
      <c r="AM10" s="647"/>
      <c r="AN10" s="647"/>
      <c r="AO10" s="648"/>
      <c r="AP10" s="589" t="s">
        <v>226</v>
      </c>
      <c r="AQ10" s="590"/>
      <c r="AR10" s="590"/>
      <c r="AS10" s="590"/>
      <c r="AT10" s="590"/>
      <c r="AU10" s="590"/>
      <c r="AV10" s="590"/>
      <c r="AW10" s="590"/>
      <c r="AX10" s="590"/>
      <c r="AY10" s="590"/>
      <c r="AZ10" s="590"/>
      <c r="BA10" s="590"/>
      <c r="BB10" s="590"/>
      <c r="BC10" s="590"/>
      <c r="BD10" s="590"/>
      <c r="BE10" s="590"/>
      <c r="BF10" s="591"/>
      <c r="BG10" s="592">
        <v>347945</v>
      </c>
      <c r="BH10" s="593"/>
      <c r="BI10" s="593"/>
      <c r="BJ10" s="593"/>
      <c r="BK10" s="593"/>
      <c r="BL10" s="593"/>
      <c r="BM10" s="593"/>
      <c r="BN10" s="594"/>
      <c r="BO10" s="645">
        <v>2.2000000000000002</v>
      </c>
      <c r="BP10" s="645"/>
      <c r="BQ10" s="645"/>
      <c r="BR10" s="645"/>
      <c r="BS10" s="598" t="s">
        <v>220</v>
      </c>
      <c r="BT10" s="593"/>
      <c r="BU10" s="593"/>
      <c r="BV10" s="593"/>
      <c r="BW10" s="593"/>
      <c r="BX10" s="593"/>
      <c r="BY10" s="593"/>
      <c r="BZ10" s="593"/>
      <c r="CA10" s="593"/>
      <c r="CB10" s="628"/>
      <c r="CD10" s="629" t="s">
        <v>227</v>
      </c>
      <c r="CE10" s="626"/>
      <c r="CF10" s="626"/>
      <c r="CG10" s="626"/>
      <c r="CH10" s="626"/>
      <c r="CI10" s="626"/>
      <c r="CJ10" s="626"/>
      <c r="CK10" s="626"/>
      <c r="CL10" s="626"/>
      <c r="CM10" s="626"/>
      <c r="CN10" s="626"/>
      <c r="CO10" s="626"/>
      <c r="CP10" s="626"/>
      <c r="CQ10" s="627"/>
      <c r="CR10" s="592">
        <v>74049</v>
      </c>
      <c r="CS10" s="593"/>
      <c r="CT10" s="593"/>
      <c r="CU10" s="593"/>
      <c r="CV10" s="593"/>
      <c r="CW10" s="593"/>
      <c r="CX10" s="593"/>
      <c r="CY10" s="594"/>
      <c r="CZ10" s="645">
        <v>0.1</v>
      </c>
      <c r="DA10" s="645"/>
      <c r="DB10" s="645"/>
      <c r="DC10" s="645"/>
      <c r="DD10" s="598" t="s">
        <v>220</v>
      </c>
      <c r="DE10" s="593"/>
      <c r="DF10" s="593"/>
      <c r="DG10" s="593"/>
      <c r="DH10" s="593"/>
      <c r="DI10" s="593"/>
      <c r="DJ10" s="593"/>
      <c r="DK10" s="593"/>
      <c r="DL10" s="593"/>
      <c r="DM10" s="593"/>
      <c r="DN10" s="593"/>
      <c r="DO10" s="593"/>
      <c r="DP10" s="594"/>
      <c r="DQ10" s="598">
        <v>28135</v>
      </c>
      <c r="DR10" s="593"/>
      <c r="DS10" s="593"/>
      <c r="DT10" s="593"/>
      <c r="DU10" s="593"/>
      <c r="DV10" s="593"/>
      <c r="DW10" s="593"/>
      <c r="DX10" s="593"/>
      <c r="DY10" s="593"/>
      <c r="DZ10" s="593"/>
      <c r="EA10" s="593"/>
      <c r="EB10" s="593"/>
      <c r="EC10" s="628"/>
    </row>
    <row r="11" spans="2:143" ht="11.25" customHeight="1">
      <c r="B11" s="589" t="s">
        <v>228</v>
      </c>
      <c r="C11" s="590"/>
      <c r="D11" s="590"/>
      <c r="E11" s="590"/>
      <c r="F11" s="590"/>
      <c r="G11" s="590"/>
      <c r="H11" s="590"/>
      <c r="I11" s="590"/>
      <c r="J11" s="590"/>
      <c r="K11" s="590"/>
      <c r="L11" s="590"/>
      <c r="M11" s="590"/>
      <c r="N11" s="590"/>
      <c r="O11" s="590"/>
      <c r="P11" s="590"/>
      <c r="Q11" s="591"/>
      <c r="R11" s="592">
        <v>38459</v>
      </c>
      <c r="S11" s="593"/>
      <c r="T11" s="593"/>
      <c r="U11" s="593"/>
      <c r="V11" s="593"/>
      <c r="W11" s="593"/>
      <c r="X11" s="593"/>
      <c r="Y11" s="594"/>
      <c r="Z11" s="645">
        <v>0.1</v>
      </c>
      <c r="AA11" s="645"/>
      <c r="AB11" s="645"/>
      <c r="AC11" s="645"/>
      <c r="AD11" s="646">
        <v>38459</v>
      </c>
      <c r="AE11" s="646"/>
      <c r="AF11" s="646"/>
      <c r="AG11" s="646"/>
      <c r="AH11" s="646"/>
      <c r="AI11" s="646"/>
      <c r="AJ11" s="646"/>
      <c r="AK11" s="646"/>
      <c r="AL11" s="615">
        <v>0.1</v>
      </c>
      <c r="AM11" s="647"/>
      <c r="AN11" s="647"/>
      <c r="AO11" s="648"/>
      <c r="AP11" s="589" t="s">
        <v>229</v>
      </c>
      <c r="AQ11" s="590"/>
      <c r="AR11" s="590"/>
      <c r="AS11" s="590"/>
      <c r="AT11" s="590"/>
      <c r="AU11" s="590"/>
      <c r="AV11" s="590"/>
      <c r="AW11" s="590"/>
      <c r="AX11" s="590"/>
      <c r="AY11" s="590"/>
      <c r="AZ11" s="590"/>
      <c r="BA11" s="590"/>
      <c r="BB11" s="590"/>
      <c r="BC11" s="590"/>
      <c r="BD11" s="590"/>
      <c r="BE11" s="590"/>
      <c r="BF11" s="591"/>
      <c r="BG11" s="592">
        <v>740580</v>
      </c>
      <c r="BH11" s="593"/>
      <c r="BI11" s="593"/>
      <c r="BJ11" s="593"/>
      <c r="BK11" s="593"/>
      <c r="BL11" s="593"/>
      <c r="BM11" s="593"/>
      <c r="BN11" s="594"/>
      <c r="BO11" s="645">
        <v>4.7</v>
      </c>
      <c r="BP11" s="645"/>
      <c r="BQ11" s="645"/>
      <c r="BR11" s="645"/>
      <c r="BS11" s="598">
        <v>120536</v>
      </c>
      <c r="BT11" s="593"/>
      <c r="BU11" s="593"/>
      <c r="BV11" s="593"/>
      <c r="BW11" s="593"/>
      <c r="BX11" s="593"/>
      <c r="BY11" s="593"/>
      <c r="BZ11" s="593"/>
      <c r="CA11" s="593"/>
      <c r="CB11" s="628"/>
      <c r="CD11" s="629" t="s">
        <v>230</v>
      </c>
      <c r="CE11" s="626"/>
      <c r="CF11" s="626"/>
      <c r="CG11" s="626"/>
      <c r="CH11" s="626"/>
      <c r="CI11" s="626"/>
      <c r="CJ11" s="626"/>
      <c r="CK11" s="626"/>
      <c r="CL11" s="626"/>
      <c r="CM11" s="626"/>
      <c r="CN11" s="626"/>
      <c r="CO11" s="626"/>
      <c r="CP11" s="626"/>
      <c r="CQ11" s="627"/>
      <c r="CR11" s="592">
        <v>2814133</v>
      </c>
      <c r="CS11" s="593"/>
      <c r="CT11" s="593"/>
      <c r="CU11" s="593"/>
      <c r="CV11" s="593"/>
      <c r="CW11" s="593"/>
      <c r="CX11" s="593"/>
      <c r="CY11" s="594"/>
      <c r="CZ11" s="645">
        <v>4.4000000000000004</v>
      </c>
      <c r="DA11" s="645"/>
      <c r="DB11" s="645"/>
      <c r="DC11" s="645"/>
      <c r="DD11" s="598">
        <v>904506</v>
      </c>
      <c r="DE11" s="593"/>
      <c r="DF11" s="593"/>
      <c r="DG11" s="593"/>
      <c r="DH11" s="593"/>
      <c r="DI11" s="593"/>
      <c r="DJ11" s="593"/>
      <c r="DK11" s="593"/>
      <c r="DL11" s="593"/>
      <c r="DM11" s="593"/>
      <c r="DN11" s="593"/>
      <c r="DO11" s="593"/>
      <c r="DP11" s="594"/>
      <c r="DQ11" s="598">
        <v>1795233</v>
      </c>
      <c r="DR11" s="593"/>
      <c r="DS11" s="593"/>
      <c r="DT11" s="593"/>
      <c r="DU11" s="593"/>
      <c r="DV11" s="593"/>
      <c r="DW11" s="593"/>
      <c r="DX11" s="593"/>
      <c r="DY11" s="593"/>
      <c r="DZ11" s="593"/>
      <c r="EA11" s="593"/>
      <c r="EB11" s="593"/>
      <c r="EC11" s="628"/>
    </row>
    <row r="12" spans="2:143" ht="11.25" customHeight="1">
      <c r="B12" s="589" t="s">
        <v>231</v>
      </c>
      <c r="C12" s="590"/>
      <c r="D12" s="590"/>
      <c r="E12" s="590"/>
      <c r="F12" s="590"/>
      <c r="G12" s="590"/>
      <c r="H12" s="590"/>
      <c r="I12" s="590"/>
      <c r="J12" s="590"/>
      <c r="K12" s="590"/>
      <c r="L12" s="590"/>
      <c r="M12" s="590"/>
      <c r="N12" s="590"/>
      <c r="O12" s="590"/>
      <c r="P12" s="590"/>
      <c r="Q12" s="591"/>
      <c r="R12" s="592" t="s">
        <v>220</v>
      </c>
      <c r="S12" s="593"/>
      <c r="T12" s="593"/>
      <c r="U12" s="593"/>
      <c r="V12" s="593"/>
      <c r="W12" s="593"/>
      <c r="X12" s="593"/>
      <c r="Y12" s="594"/>
      <c r="Z12" s="645" t="s">
        <v>220</v>
      </c>
      <c r="AA12" s="645"/>
      <c r="AB12" s="645"/>
      <c r="AC12" s="645"/>
      <c r="AD12" s="646" t="s">
        <v>220</v>
      </c>
      <c r="AE12" s="646"/>
      <c r="AF12" s="646"/>
      <c r="AG12" s="646"/>
      <c r="AH12" s="646"/>
      <c r="AI12" s="646"/>
      <c r="AJ12" s="646"/>
      <c r="AK12" s="646"/>
      <c r="AL12" s="615" t="s">
        <v>220</v>
      </c>
      <c r="AM12" s="647"/>
      <c r="AN12" s="647"/>
      <c r="AO12" s="648"/>
      <c r="AP12" s="589" t="s">
        <v>232</v>
      </c>
      <c r="AQ12" s="590"/>
      <c r="AR12" s="590"/>
      <c r="AS12" s="590"/>
      <c r="AT12" s="590"/>
      <c r="AU12" s="590"/>
      <c r="AV12" s="590"/>
      <c r="AW12" s="590"/>
      <c r="AX12" s="590"/>
      <c r="AY12" s="590"/>
      <c r="AZ12" s="590"/>
      <c r="BA12" s="590"/>
      <c r="BB12" s="590"/>
      <c r="BC12" s="590"/>
      <c r="BD12" s="590"/>
      <c r="BE12" s="590"/>
      <c r="BF12" s="591"/>
      <c r="BG12" s="592">
        <v>6922033</v>
      </c>
      <c r="BH12" s="593"/>
      <c r="BI12" s="593"/>
      <c r="BJ12" s="593"/>
      <c r="BK12" s="593"/>
      <c r="BL12" s="593"/>
      <c r="BM12" s="593"/>
      <c r="BN12" s="594"/>
      <c r="BO12" s="645">
        <v>43.7</v>
      </c>
      <c r="BP12" s="645"/>
      <c r="BQ12" s="645"/>
      <c r="BR12" s="645"/>
      <c r="BS12" s="598" t="s">
        <v>220</v>
      </c>
      <c r="BT12" s="593"/>
      <c r="BU12" s="593"/>
      <c r="BV12" s="593"/>
      <c r="BW12" s="593"/>
      <c r="BX12" s="593"/>
      <c r="BY12" s="593"/>
      <c r="BZ12" s="593"/>
      <c r="CA12" s="593"/>
      <c r="CB12" s="628"/>
      <c r="CD12" s="629" t="s">
        <v>233</v>
      </c>
      <c r="CE12" s="626"/>
      <c r="CF12" s="626"/>
      <c r="CG12" s="626"/>
      <c r="CH12" s="626"/>
      <c r="CI12" s="626"/>
      <c r="CJ12" s="626"/>
      <c r="CK12" s="626"/>
      <c r="CL12" s="626"/>
      <c r="CM12" s="626"/>
      <c r="CN12" s="626"/>
      <c r="CO12" s="626"/>
      <c r="CP12" s="626"/>
      <c r="CQ12" s="627"/>
      <c r="CR12" s="592">
        <v>1959767</v>
      </c>
      <c r="CS12" s="593"/>
      <c r="CT12" s="593"/>
      <c r="CU12" s="593"/>
      <c r="CV12" s="593"/>
      <c r="CW12" s="593"/>
      <c r="CX12" s="593"/>
      <c r="CY12" s="594"/>
      <c r="CZ12" s="645">
        <v>3.1</v>
      </c>
      <c r="DA12" s="645"/>
      <c r="DB12" s="645"/>
      <c r="DC12" s="645"/>
      <c r="DD12" s="598">
        <v>33824</v>
      </c>
      <c r="DE12" s="593"/>
      <c r="DF12" s="593"/>
      <c r="DG12" s="593"/>
      <c r="DH12" s="593"/>
      <c r="DI12" s="593"/>
      <c r="DJ12" s="593"/>
      <c r="DK12" s="593"/>
      <c r="DL12" s="593"/>
      <c r="DM12" s="593"/>
      <c r="DN12" s="593"/>
      <c r="DO12" s="593"/>
      <c r="DP12" s="594"/>
      <c r="DQ12" s="598">
        <v>406465</v>
      </c>
      <c r="DR12" s="593"/>
      <c r="DS12" s="593"/>
      <c r="DT12" s="593"/>
      <c r="DU12" s="593"/>
      <c r="DV12" s="593"/>
      <c r="DW12" s="593"/>
      <c r="DX12" s="593"/>
      <c r="DY12" s="593"/>
      <c r="DZ12" s="593"/>
      <c r="EA12" s="593"/>
      <c r="EB12" s="593"/>
      <c r="EC12" s="628"/>
    </row>
    <row r="13" spans="2:143" ht="11.25" customHeight="1">
      <c r="B13" s="589" t="s">
        <v>234</v>
      </c>
      <c r="C13" s="590"/>
      <c r="D13" s="590"/>
      <c r="E13" s="590"/>
      <c r="F13" s="590"/>
      <c r="G13" s="590"/>
      <c r="H13" s="590"/>
      <c r="I13" s="590"/>
      <c r="J13" s="590"/>
      <c r="K13" s="590"/>
      <c r="L13" s="590"/>
      <c r="M13" s="590"/>
      <c r="N13" s="590"/>
      <c r="O13" s="590"/>
      <c r="P13" s="590"/>
      <c r="Q13" s="591"/>
      <c r="R13" s="592">
        <v>36339</v>
      </c>
      <c r="S13" s="593"/>
      <c r="T13" s="593"/>
      <c r="U13" s="593"/>
      <c r="V13" s="593"/>
      <c r="W13" s="593"/>
      <c r="X13" s="593"/>
      <c r="Y13" s="594"/>
      <c r="Z13" s="645">
        <v>0.1</v>
      </c>
      <c r="AA13" s="645"/>
      <c r="AB13" s="645"/>
      <c r="AC13" s="645"/>
      <c r="AD13" s="646">
        <v>36339</v>
      </c>
      <c r="AE13" s="646"/>
      <c r="AF13" s="646"/>
      <c r="AG13" s="646"/>
      <c r="AH13" s="646"/>
      <c r="AI13" s="646"/>
      <c r="AJ13" s="646"/>
      <c r="AK13" s="646"/>
      <c r="AL13" s="615">
        <v>0.1</v>
      </c>
      <c r="AM13" s="647"/>
      <c r="AN13" s="647"/>
      <c r="AO13" s="648"/>
      <c r="AP13" s="589" t="s">
        <v>235</v>
      </c>
      <c r="AQ13" s="590"/>
      <c r="AR13" s="590"/>
      <c r="AS13" s="590"/>
      <c r="AT13" s="590"/>
      <c r="AU13" s="590"/>
      <c r="AV13" s="590"/>
      <c r="AW13" s="590"/>
      <c r="AX13" s="590"/>
      <c r="AY13" s="590"/>
      <c r="AZ13" s="590"/>
      <c r="BA13" s="590"/>
      <c r="BB13" s="590"/>
      <c r="BC13" s="590"/>
      <c r="BD13" s="590"/>
      <c r="BE13" s="590"/>
      <c r="BF13" s="591"/>
      <c r="BG13" s="592">
        <v>6882706</v>
      </c>
      <c r="BH13" s="593"/>
      <c r="BI13" s="593"/>
      <c r="BJ13" s="593"/>
      <c r="BK13" s="593"/>
      <c r="BL13" s="593"/>
      <c r="BM13" s="593"/>
      <c r="BN13" s="594"/>
      <c r="BO13" s="645">
        <v>43.5</v>
      </c>
      <c r="BP13" s="645"/>
      <c r="BQ13" s="645"/>
      <c r="BR13" s="645"/>
      <c r="BS13" s="598" t="s">
        <v>220</v>
      </c>
      <c r="BT13" s="593"/>
      <c r="BU13" s="593"/>
      <c r="BV13" s="593"/>
      <c r="BW13" s="593"/>
      <c r="BX13" s="593"/>
      <c r="BY13" s="593"/>
      <c r="BZ13" s="593"/>
      <c r="CA13" s="593"/>
      <c r="CB13" s="628"/>
      <c r="CD13" s="629" t="s">
        <v>236</v>
      </c>
      <c r="CE13" s="626"/>
      <c r="CF13" s="626"/>
      <c r="CG13" s="626"/>
      <c r="CH13" s="626"/>
      <c r="CI13" s="626"/>
      <c r="CJ13" s="626"/>
      <c r="CK13" s="626"/>
      <c r="CL13" s="626"/>
      <c r="CM13" s="626"/>
      <c r="CN13" s="626"/>
      <c r="CO13" s="626"/>
      <c r="CP13" s="626"/>
      <c r="CQ13" s="627"/>
      <c r="CR13" s="592">
        <v>7403982</v>
      </c>
      <c r="CS13" s="593"/>
      <c r="CT13" s="593"/>
      <c r="CU13" s="593"/>
      <c r="CV13" s="593"/>
      <c r="CW13" s="593"/>
      <c r="CX13" s="593"/>
      <c r="CY13" s="594"/>
      <c r="CZ13" s="645">
        <v>11.6</v>
      </c>
      <c r="DA13" s="645"/>
      <c r="DB13" s="645"/>
      <c r="DC13" s="645"/>
      <c r="DD13" s="598">
        <v>3363862</v>
      </c>
      <c r="DE13" s="593"/>
      <c r="DF13" s="593"/>
      <c r="DG13" s="593"/>
      <c r="DH13" s="593"/>
      <c r="DI13" s="593"/>
      <c r="DJ13" s="593"/>
      <c r="DK13" s="593"/>
      <c r="DL13" s="593"/>
      <c r="DM13" s="593"/>
      <c r="DN13" s="593"/>
      <c r="DO13" s="593"/>
      <c r="DP13" s="594"/>
      <c r="DQ13" s="598">
        <v>3291059</v>
      </c>
      <c r="DR13" s="593"/>
      <c r="DS13" s="593"/>
      <c r="DT13" s="593"/>
      <c r="DU13" s="593"/>
      <c r="DV13" s="593"/>
      <c r="DW13" s="593"/>
      <c r="DX13" s="593"/>
      <c r="DY13" s="593"/>
      <c r="DZ13" s="593"/>
      <c r="EA13" s="593"/>
      <c r="EB13" s="593"/>
      <c r="EC13" s="628"/>
    </row>
    <row r="14" spans="2:143" ht="11.25" customHeight="1">
      <c r="B14" s="589" t="s">
        <v>237</v>
      </c>
      <c r="C14" s="590"/>
      <c r="D14" s="590"/>
      <c r="E14" s="590"/>
      <c r="F14" s="590"/>
      <c r="G14" s="590"/>
      <c r="H14" s="590"/>
      <c r="I14" s="590"/>
      <c r="J14" s="590"/>
      <c r="K14" s="590"/>
      <c r="L14" s="590"/>
      <c r="M14" s="590"/>
      <c r="N14" s="590"/>
      <c r="O14" s="590"/>
      <c r="P14" s="590"/>
      <c r="Q14" s="591"/>
      <c r="R14" s="592" t="s">
        <v>220</v>
      </c>
      <c r="S14" s="593"/>
      <c r="T14" s="593"/>
      <c r="U14" s="593"/>
      <c r="V14" s="593"/>
      <c r="W14" s="593"/>
      <c r="X14" s="593"/>
      <c r="Y14" s="594"/>
      <c r="Z14" s="645" t="s">
        <v>220</v>
      </c>
      <c r="AA14" s="645"/>
      <c r="AB14" s="645"/>
      <c r="AC14" s="645"/>
      <c r="AD14" s="646" t="s">
        <v>220</v>
      </c>
      <c r="AE14" s="646"/>
      <c r="AF14" s="646"/>
      <c r="AG14" s="646"/>
      <c r="AH14" s="646"/>
      <c r="AI14" s="646"/>
      <c r="AJ14" s="646"/>
      <c r="AK14" s="646"/>
      <c r="AL14" s="615" t="s">
        <v>220</v>
      </c>
      <c r="AM14" s="647"/>
      <c r="AN14" s="647"/>
      <c r="AO14" s="648"/>
      <c r="AP14" s="589" t="s">
        <v>238</v>
      </c>
      <c r="AQ14" s="590"/>
      <c r="AR14" s="590"/>
      <c r="AS14" s="590"/>
      <c r="AT14" s="590"/>
      <c r="AU14" s="590"/>
      <c r="AV14" s="590"/>
      <c r="AW14" s="590"/>
      <c r="AX14" s="590"/>
      <c r="AY14" s="590"/>
      <c r="AZ14" s="590"/>
      <c r="BA14" s="590"/>
      <c r="BB14" s="590"/>
      <c r="BC14" s="590"/>
      <c r="BD14" s="590"/>
      <c r="BE14" s="590"/>
      <c r="BF14" s="591"/>
      <c r="BG14" s="592">
        <v>365148</v>
      </c>
      <c r="BH14" s="593"/>
      <c r="BI14" s="593"/>
      <c r="BJ14" s="593"/>
      <c r="BK14" s="593"/>
      <c r="BL14" s="593"/>
      <c r="BM14" s="593"/>
      <c r="BN14" s="594"/>
      <c r="BO14" s="645">
        <v>2.2999999999999998</v>
      </c>
      <c r="BP14" s="645"/>
      <c r="BQ14" s="645"/>
      <c r="BR14" s="645"/>
      <c r="BS14" s="598" t="s">
        <v>220</v>
      </c>
      <c r="BT14" s="593"/>
      <c r="BU14" s="593"/>
      <c r="BV14" s="593"/>
      <c r="BW14" s="593"/>
      <c r="BX14" s="593"/>
      <c r="BY14" s="593"/>
      <c r="BZ14" s="593"/>
      <c r="CA14" s="593"/>
      <c r="CB14" s="628"/>
      <c r="CD14" s="629" t="s">
        <v>239</v>
      </c>
      <c r="CE14" s="626"/>
      <c r="CF14" s="626"/>
      <c r="CG14" s="626"/>
      <c r="CH14" s="626"/>
      <c r="CI14" s="626"/>
      <c r="CJ14" s="626"/>
      <c r="CK14" s="626"/>
      <c r="CL14" s="626"/>
      <c r="CM14" s="626"/>
      <c r="CN14" s="626"/>
      <c r="CO14" s="626"/>
      <c r="CP14" s="626"/>
      <c r="CQ14" s="627"/>
      <c r="CR14" s="592">
        <v>1648259</v>
      </c>
      <c r="CS14" s="593"/>
      <c r="CT14" s="593"/>
      <c r="CU14" s="593"/>
      <c r="CV14" s="593"/>
      <c r="CW14" s="593"/>
      <c r="CX14" s="593"/>
      <c r="CY14" s="594"/>
      <c r="CZ14" s="645">
        <v>2.6</v>
      </c>
      <c r="DA14" s="645"/>
      <c r="DB14" s="645"/>
      <c r="DC14" s="645"/>
      <c r="DD14" s="598">
        <v>145940</v>
      </c>
      <c r="DE14" s="593"/>
      <c r="DF14" s="593"/>
      <c r="DG14" s="593"/>
      <c r="DH14" s="593"/>
      <c r="DI14" s="593"/>
      <c r="DJ14" s="593"/>
      <c r="DK14" s="593"/>
      <c r="DL14" s="593"/>
      <c r="DM14" s="593"/>
      <c r="DN14" s="593"/>
      <c r="DO14" s="593"/>
      <c r="DP14" s="594"/>
      <c r="DQ14" s="598">
        <v>1475610</v>
      </c>
      <c r="DR14" s="593"/>
      <c r="DS14" s="593"/>
      <c r="DT14" s="593"/>
      <c r="DU14" s="593"/>
      <c r="DV14" s="593"/>
      <c r="DW14" s="593"/>
      <c r="DX14" s="593"/>
      <c r="DY14" s="593"/>
      <c r="DZ14" s="593"/>
      <c r="EA14" s="593"/>
      <c r="EB14" s="593"/>
      <c r="EC14" s="628"/>
    </row>
    <row r="15" spans="2:143" ht="11.25" customHeight="1">
      <c r="B15" s="589" t="s">
        <v>240</v>
      </c>
      <c r="C15" s="590"/>
      <c r="D15" s="590"/>
      <c r="E15" s="590"/>
      <c r="F15" s="590"/>
      <c r="G15" s="590"/>
      <c r="H15" s="590"/>
      <c r="I15" s="590"/>
      <c r="J15" s="590"/>
      <c r="K15" s="590"/>
      <c r="L15" s="590"/>
      <c r="M15" s="590"/>
      <c r="N15" s="590"/>
      <c r="O15" s="590"/>
      <c r="P15" s="590"/>
      <c r="Q15" s="591"/>
      <c r="R15" s="592">
        <v>54085</v>
      </c>
      <c r="S15" s="593"/>
      <c r="T15" s="593"/>
      <c r="U15" s="593"/>
      <c r="V15" s="593"/>
      <c r="W15" s="593"/>
      <c r="X15" s="593"/>
      <c r="Y15" s="594"/>
      <c r="Z15" s="645">
        <v>0.1</v>
      </c>
      <c r="AA15" s="645"/>
      <c r="AB15" s="645"/>
      <c r="AC15" s="645"/>
      <c r="AD15" s="646">
        <v>54085</v>
      </c>
      <c r="AE15" s="646"/>
      <c r="AF15" s="646"/>
      <c r="AG15" s="646"/>
      <c r="AH15" s="646"/>
      <c r="AI15" s="646"/>
      <c r="AJ15" s="646"/>
      <c r="AK15" s="646"/>
      <c r="AL15" s="615">
        <v>0.2</v>
      </c>
      <c r="AM15" s="647"/>
      <c r="AN15" s="647"/>
      <c r="AO15" s="648"/>
      <c r="AP15" s="589" t="s">
        <v>241</v>
      </c>
      <c r="AQ15" s="590"/>
      <c r="AR15" s="590"/>
      <c r="AS15" s="590"/>
      <c r="AT15" s="590"/>
      <c r="AU15" s="590"/>
      <c r="AV15" s="590"/>
      <c r="AW15" s="590"/>
      <c r="AX15" s="590"/>
      <c r="AY15" s="590"/>
      <c r="AZ15" s="590"/>
      <c r="BA15" s="590"/>
      <c r="BB15" s="590"/>
      <c r="BC15" s="590"/>
      <c r="BD15" s="590"/>
      <c r="BE15" s="590"/>
      <c r="BF15" s="591"/>
      <c r="BG15" s="592">
        <v>1096740</v>
      </c>
      <c r="BH15" s="593"/>
      <c r="BI15" s="593"/>
      <c r="BJ15" s="593"/>
      <c r="BK15" s="593"/>
      <c r="BL15" s="593"/>
      <c r="BM15" s="593"/>
      <c r="BN15" s="594"/>
      <c r="BO15" s="645">
        <v>6.9</v>
      </c>
      <c r="BP15" s="645"/>
      <c r="BQ15" s="645"/>
      <c r="BR15" s="645"/>
      <c r="BS15" s="598" t="s">
        <v>220</v>
      </c>
      <c r="BT15" s="593"/>
      <c r="BU15" s="593"/>
      <c r="BV15" s="593"/>
      <c r="BW15" s="593"/>
      <c r="BX15" s="593"/>
      <c r="BY15" s="593"/>
      <c r="BZ15" s="593"/>
      <c r="CA15" s="593"/>
      <c r="CB15" s="628"/>
      <c r="CD15" s="629" t="s">
        <v>242</v>
      </c>
      <c r="CE15" s="626"/>
      <c r="CF15" s="626"/>
      <c r="CG15" s="626"/>
      <c r="CH15" s="626"/>
      <c r="CI15" s="626"/>
      <c r="CJ15" s="626"/>
      <c r="CK15" s="626"/>
      <c r="CL15" s="626"/>
      <c r="CM15" s="626"/>
      <c r="CN15" s="626"/>
      <c r="CO15" s="626"/>
      <c r="CP15" s="626"/>
      <c r="CQ15" s="627"/>
      <c r="CR15" s="592">
        <v>6180106</v>
      </c>
      <c r="CS15" s="593"/>
      <c r="CT15" s="593"/>
      <c r="CU15" s="593"/>
      <c r="CV15" s="593"/>
      <c r="CW15" s="593"/>
      <c r="CX15" s="593"/>
      <c r="CY15" s="594"/>
      <c r="CZ15" s="645">
        <v>9.6</v>
      </c>
      <c r="DA15" s="645"/>
      <c r="DB15" s="645"/>
      <c r="DC15" s="645"/>
      <c r="DD15" s="598">
        <v>1760584</v>
      </c>
      <c r="DE15" s="593"/>
      <c r="DF15" s="593"/>
      <c r="DG15" s="593"/>
      <c r="DH15" s="593"/>
      <c r="DI15" s="593"/>
      <c r="DJ15" s="593"/>
      <c r="DK15" s="593"/>
      <c r="DL15" s="593"/>
      <c r="DM15" s="593"/>
      <c r="DN15" s="593"/>
      <c r="DO15" s="593"/>
      <c r="DP15" s="594"/>
      <c r="DQ15" s="598">
        <v>3464603</v>
      </c>
      <c r="DR15" s="593"/>
      <c r="DS15" s="593"/>
      <c r="DT15" s="593"/>
      <c r="DU15" s="593"/>
      <c r="DV15" s="593"/>
      <c r="DW15" s="593"/>
      <c r="DX15" s="593"/>
      <c r="DY15" s="593"/>
      <c r="DZ15" s="593"/>
      <c r="EA15" s="593"/>
      <c r="EB15" s="593"/>
      <c r="EC15" s="628"/>
    </row>
    <row r="16" spans="2:143" ht="11.25" customHeight="1">
      <c r="B16" s="589" t="s">
        <v>243</v>
      </c>
      <c r="C16" s="590"/>
      <c r="D16" s="590"/>
      <c r="E16" s="590"/>
      <c r="F16" s="590"/>
      <c r="G16" s="590"/>
      <c r="H16" s="590"/>
      <c r="I16" s="590"/>
      <c r="J16" s="590"/>
      <c r="K16" s="590"/>
      <c r="L16" s="590"/>
      <c r="M16" s="590"/>
      <c r="N16" s="590"/>
      <c r="O16" s="590"/>
      <c r="P16" s="590"/>
      <c r="Q16" s="591"/>
      <c r="R16" s="592">
        <v>17572042</v>
      </c>
      <c r="S16" s="593"/>
      <c r="T16" s="593"/>
      <c r="U16" s="593"/>
      <c r="V16" s="593"/>
      <c r="W16" s="593"/>
      <c r="X16" s="593"/>
      <c r="Y16" s="594"/>
      <c r="Z16" s="645">
        <v>27</v>
      </c>
      <c r="AA16" s="645"/>
      <c r="AB16" s="645"/>
      <c r="AC16" s="645"/>
      <c r="AD16" s="646">
        <v>16158640</v>
      </c>
      <c r="AE16" s="646"/>
      <c r="AF16" s="646"/>
      <c r="AG16" s="646"/>
      <c r="AH16" s="646"/>
      <c r="AI16" s="646"/>
      <c r="AJ16" s="646"/>
      <c r="AK16" s="646"/>
      <c r="AL16" s="615">
        <v>48.2</v>
      </c>
      <c r="AM16" s="647"/>
      <c r="AN16" s="647"/>
      <c r="AO16" s="648"/>
      <c r="AP16" s="589" t="s">
        <v>244</v>
      </c>
      <c r="AQ16" s="590"/>
      <c r="AR16" s="590"/>
      <c r="AS16" s="590"/>
      <c r="AT16" s="590"/>
      <c r="AU16" s="590"/>
      <c r="AV16" s="590"/>
      <c r="AW16" s="590"/>
      <c r="AX16" s="590"/>
      <c r="AY16" s="590"/>
      <c r="AZ16" s="590"/>
      <c r="BA16" s="590"/>
      <c r="BB16" s="590"/>
      <c r="BC16" s="590"/>
      <c r="BD16" s="590"/>
      <c r="BE16" s="590"/>
      <c r="BF16" s="591"/>
      <c r="BG16" s="592" t="s">
        <v>220</v>
      </c>
      <c r="BH16" s="593"/>
      <c r="BI16" s="593"/>
      <c r="BJ16" s="593"/>
      <c r="BK16" s="593"/>
      <c r="BL16" s="593"/>
      <c r="BM16" s="593"/>
      <c r="BN16" s="594"/>
      <c r="BO16" s="645" t="s">
        <v>220</v>
      </c>
      <c r="BP16" s="645"/>
      <c r="BQ16" s="645"/>
      <c r="BR16" s="645"/>
      <c r="BS16" s="598" t="s">
        <v>220</v>
      </c>
      <c r="BT16" s="593"/>
      <c r="BU16" s="593"/>
      <c r="BV16" s="593"/>
      <c r="BW16" s="593"/>
      <c r="BX16" s="593"/>
      <c r="BY16" s="593"/>
      <c r="BZ16" s="593"/>
      <c r="CA16" s="593"/>
      <c r="CB16" s="628"/>
      <c r="CD16" s="629" t="s">
        <v>245</v>
      </c>
      <c r="CE16" s="626"/>
      <c r="CF16" s="626"/>
      <c r="CG16" s="626"/>
      <c r="CH16" s="626"/>
      <c r="CI16" s="626"/>
      <c r="CJ16" s="626"/>
      <c r="CK16" s="626"/>
      <c r="CL16" s="626"/>
      <c r="CM16" s="626"/>
      <c r="CN16" s="626"/>
      <c r="CO16" s="626"/>
      <c r="CP16" s="626"/>
      <c r="CQ16" s="627"/>
      <c r="CR16" s="592">
        <v>82273</v>
      </c>
      <c r="CS16" s="593"/>
      <c r="CT16" s="593"/>
      <c r="CU16" s="593"/>
      <c r="CV16" s="593"/>
      <c r="CW16" s="593"/>
      <c r="CX16" s="593"/>
      <c r="CY16" s="594"/>
      <c r="CZ16" s="645">
        <v>0.1</v>
      </c>
      <c r="DA16" s="645"/>
      <c r="DB16" s="645"/>
      <c r="DC16" s="645"/>
      <c r="DD16" s="598" t="s">
        <v>220</v>
      </c>
      <c r="DE16" s="593"/>
      <c r="DF16" s="593"/>
      <c r="DG16" s="593"/>
      <c r="DH16" s="593"/>
      <c r="DI16" s="593"/>
      <c r="DJ16" s="593"/>
      <c r="DK16" s="593"/>
      <c r="DL16" s="593"/>
      <c r="DM16" s="593"/>
      <c r="DN16" s="593"/>
      <c r="DO16" s="593"/>
      <c r="DP16" s="594"/>
      <c r="DQ16" s="598">
        <v>40892</v>
      </c>
      <c r="DR16" s="593"/>
      <c r="DS16" s="593"/>
      <c r="DT16" s="593"/>
      <c r="DU16" s="593"/>
      <c r="DV16" s="593"/>
      <c r="DW16" s="593"/>
      <c r="DX16" s="593"/>
      <c r="DY16" s="593"/>
      <c r="DZ16" s="593"/>
      <c r="EA16" s="593"/>
      <c r="EB16" s="593"/>
      <c r="EC16" s="628"/>
    </row>
    <row r="17" spans="2:133" ht="11.25" customHeight="1">
      <c r="B17" s="589" t="s">
        <v>246</v>
      </c>
      <c r="C17" s="590"/>
      <c r="D17" s="590"/>
      <c r="E17" s="590"/>
      <c r="F17" s="590"/>
      <c r="G17" s="590"/>
      <c r="H17" s="590"/>
      <c r="I17" s="590"/>
      <c r="J17" s="590"/>
      <c r="K17" s="590"/>
      <c r="L17" s="590"/>
      <c r="M17" s="590"/>
      <c r="N17" s="590"/>
      <c r="O17" s="590"/>
      <c r="P17" s="590"/>
      <c r="Q17" s="591"/>
      <c r="R17" s="592">
        <v>16158640</v>
      </c>
      <c r="S17" s="593"/>
      <c r="T17" s="593"/>
      <c r="U17" s="593"/>
      <c r="V17" s="593"/>
      <c r="W17" s="593"/>
      <c r="X17" s="593"/>
      <c r="Y17" s="594"/>
      <c r="Z17" s="645">
        <v>24.8</v>
      </c>
      <c r="AA17" s="645"/>
      <c r="AB17" s="645"/>
      <c r="AC17" s="645"/>
      <c r="AD17" s="646">
        <v>16158640</v>
      </c>
      <c r="AE17" s="646"/>
      <c r="AF17" s="646"/>
      <c r="AG17" s="646"/>
      <c r="AH17" s="646"/>
      <c r="AI17" s="646"/>
      <c r="AJ17" s="646"/>
      <c r="AK17" s="646"/>
      <c r="AL17" s="615">
        <v>48.2</v>
      </c>
      <c r="AM17" s="647"/>
      <c r="AN17" s="647"/>
      <c r="AO17" s="648"/>
      <c r="AP17" s="589" t="s">
        <v>247</v>
      </c>
      <c r="AQ17" s="590"/>
      <c r="AR17" s="590"/>
      <c r="AS17" s="590"/>
      <c r="AT17" s="590"/>
      <c r="AU17" s="590"/>
      <c r="AV17" s="590"/>
      <c r="AW17" s="590"/>
      <c r="AX17" s="590"/>
      <c r="AY17" s="590"/>
      <c r="AZ17" s="590"/>
      <c r="BA17" s="590"/>
      <c r="BB17" s="590"/>
      <c r="BC17" s="590"/>
      <c r="BD17" s="590"/>
      <c r="BE17" s="590"/>
      <c r="BF17" s="591"/>
      <c r="BG17" s="592" t="s">
        <v>220</v>
      </c>
      <c r="BH17" s="593"/>
      <c r="BI17" s="593"/>
      <c r="BJ17" s="593"/>
      <c r="BK17" s="593"/>
      <c r="BL17" s="593"/>
      <c r="BM17" s="593"/>
      <c r="BN17" s="594"/>
      <c r="BO17" s="645" t="s">
        <v>220</v>
      </c>
      <c r="BP17" s="645"/>
      <c r="BQ17" s="645"/>
      <c r="BR17" s="645"/>
      <c r="BS17" s="598" t="s">
        <v>220</v>
      </c>
      <c r="BT17" s="593"/>
      <c r="BU17" s="593"/>
      <c r="BV17" s="593"/>
      <c r="BW17" s="593"/>
      <c r="BX17" s="593"/>
      <c r="BY17" s="593"/>
      <c r="BZ17" s="593"/>
      <c r="CA17" s="593"/>
      <c r="CB17" s="628"/>
      <c r="CD17" s="629" t="s">
        <v>248</v>
      </c>
      <c r="CE17" s="626"/>
      <c r="CF17" s="626"/>
      <c r="CG17" s="626"/>
      <c r="CH17" s="626"/>
      <c r="CI17" s="626"/>
      <c r="CJ17" s="626"/>
      <c r="CK17" s="626"/>
      <c r="CL17" s="626"/>
      <c r="CM17" s="626"/>
      <c r="CN17" s="626"/>
      <c r="CO17" s="626"/>
      <c r="CP17" s="626"/>
      <c r="CQ17" s="627"/>
      <c r="CR17" s="592">
        <v>8977114</v>
      </c>
      <c r="CS17" s="593"/>
      <c r="CT17" s="593"/>
      <c r="CU17" s="593"/>
      <c r="CV17" s="593"/>
      <c r="CW17" s="593"/>
      <c r="CX17" s="593"/>
      <c r="CY17" s="594"/>
      <c r="CZ17" s="645">
        <v>14</v>
      </c>
      <c r="DA17" s="645"/>
      <c r="DB17" s="645"/>
      <c r="DC17" s="645"/>
      <c r="DD17" s="598" t="s">
        <v>220</v>
      </c>
      <c r="DE17" s="593"/>
      <c r="DF17" s="593"/>
      <c r="DG17" s="593"/>
      <c r="DH17" s="593"/>
      <c r="DI17" s="593"/>
      <c r="DJ17" s="593"/>
      <c r="DK17" s="593"/>
      <c r="DL17" s="593"/>
      <c r="DM17" s="593"/>
      <c r="DN17" s="593"/>
      <c r="DO17" s="593"/>
      <c r="DP17" s="594"/>
      <c r="DQ17" s="598">
        <v>8730726</v>
      </c>
      <c r="DR17" s="593"/>
      <c r="DS17" s="593"/>
      <c r="DT17" s="593"/>
      <c r="DU17" s="593"/>
      <c r="DV17" s="593"/>
      <c r="DW17" s="593"/>
      <c r="DX17" s="593"/>
      <c r="DY17" s="593"/>
      <c r="DZ17" s="593"/>
      <c r="EA17" s="593"/>
      <c r="EB17" s="593"/>
      <c r="EC17" s="628"/>
    </row>
    <row r="18" spans="2:133" ht="11.25" customHeight="1">
      <c r="B18" s="589" t="s">
        <v>249</v>
      </c>
      <c r="C18" s="590"/>
      <c r="D18" s="590"/>
      <c r="E18" s="590"/>
      <c r="F18" s="590"/>
      <c r="G18" s="590"/>
      <c r="H18" s="590"/>
      <c r="I18" s="590"/>
      <c r="J18" s="590"/>
      <c r="K18" s="590"/>
      <c r="L18" s="590"/>
      <c r="M18" s="590"/>
      <c r="N18" s="590"/>
      <c r="O18" s="590"/>
      <c r="P18" s="590"/>
      <c r="Q18" s="591"/>
      <c r="R18" s="592">
        <v>1413402</v>
      </c>
      <c r="S18" s="593"/>
      <c r="T18" s="593"/>
      <c r="U18" s="593"/>
      <c r="V18" s="593"/>
      <c r="W18" s="593"/>
      <c r="X18" s="593"/>
      <c r="Y18" s="594"/>
      <c r="Z18" s="645">
        <v>2.2000000000000002</v>
      </c>
      <c r="AA18" s="645"/>
      <c r="AB18" s="645"/>
      <c r="AC18" s="645"/>
      <c r="AD18" s="646" t="s">
        <v>220</v>
      </c>
      <c r="AE18" s="646"/>
      <c r="AF18" s="646"/>
      <c r="AG18" s="646"/>
      <c r="AH18" s="646"/>
      <c r="AI18" s="646"/>
      <c r="AJ18" s="646"/>
      <c r="AK18" s="646"/>
      <c r="AL18" s="615" t="s">
        <v>220</v>
      </c>
      <c r="AM18" s="647"/>
      <c r="AN18" s="647"/>
      <c r="AO18" s="648"/>
      <c r="AP18" s="589" t="s">
        <v>250</v>
      </c>
      <c r="AQ18" s="590"/>
      <c r="AR18" s="590"/>
      <c r="AS18" s="590"/>
      <c r="AT18" s="590"/>
      <c r="AU18" s="590"/>
      <c r="AV18" s="590"/>
      <c r="AW18" s="590"/>
      <c r="AX18" s="590"/>
      <c r="AY18" s="590"/>
      <c r="AZ18" s="590"/>
      <c r="BA18" s="590"/>
      <c r="BB18" s="590"/>
      <c r="BC18" s="590"/>
      <c r="BD18" s="590"/>
      <c r="BE18" s="590"/>
      <c r="BF18" s="591"/>
      <c r="BG18" s="592" t="s">
        <v>220</v>
      </c>
      <c r="BH18" s="593"/>
      <c r="BI18" s="593"/>
      <c r="BJ18" s="593"/>
      <c r="BK18" s="593"/>
      <c r="BL18" s="593"/>
      <c r="BM18" s="593"/>
      <c r="BN18" s="594"/>
      <c r="BO18" s="645" t="s">
        <v>220</v>
      </c>
      <c r="BP18" s="645"/>
      <c r="BQ18" s="645"/>
      <c r="BR18" s="645"/>
      <c r="BS18" s="598" t="s">
        <v>220</v>
      </c>
      <c r="BT18" s="593"/>
      <c r="BU18" s="593"/>
      <c r="BV18" s="593"/>
      <c r="BW18" s="593"/>
      <c r="BX18" s="593"/>
      <c r="BY18" s="593"/>
      <c r="BZ18" s="593"/>
      <c r="CA18" s="593"/>
      <c r="CB18" s="628"/>
      <c r="CD18" s="629" t="s">
        <v>251</v>
      </c>
      <c r="CE18" s="626"/>
      <c r="CF18" s="626"/>
      <c r="CG18" s="626"/>
      <c r="CH18" s="626"/>
      <c r="CI18" s="626"/>
      <c r="CJ18" s="626"/>
      <c r="CK18" s="626"/>
      <c r="CL18" s="626"/>
      <c r="CM18" s="626"/>
      <c r="CN18" s="626"/>
      <c r="CO18" s="626"/>
      <c r="CP18" s="626"/>
      <c r="CQ18" s="627"/>
      <c r="CR18" s="592" t="s">
        <v>220</v>
      </c>
      <c r="CS18" s="593"/>
      <c r="CT18" s="593"/>
      <c r="CU18" s="593"/>
      <c r="CV18" s="593"/>
      <c r="CW18" s="593"/>
      <c r="CX18" s="593"/>
      <c r="CY18" s="594"/>
      <c r="CZ18" s="645" t="s">
        <v>220</v>
      </c>
      <c r="DA18" s="645"/>
      <c r="DB18" s="645"/>
      <c r="DC18" s="645"/>
      <c r="DD18" s="598" t="s">
        <v>220</v>
      </c>
      <c r="DE18" s="593"/>
      <c r="DF18" s="593"/>
      <c r="DG18" s="593"/>
      <c r="DH18" s="593"/>
      <c r="DI18" s="593"/>
      <c r="DJ18" s="593"/>
      <c r="DK18" s="593"/>
      <c r="DL18" s="593"/>
      <c r="DM18" s="593"/>
      <c r="DN18" s="593"/>
      <c r="DO18" s="593"/>
      <c r="DP18" s="594"/>
      <c r="DQ18" s="598" t="s">
        <v>220</v>
      </c>
      <c r="DR18" s="593"/>
      <c r="DS18" s="593"/>
      <c r="DT18" s="593"/>
      <c r="DU18" s="593"/>
      <c r="DV18" s="593"/>
      <c r="DW18" s="593"/>
      <c r="DX18" s="593"/>
      <c r="DY18" s="593"/>
      <c r="DZ18" s="593"/>
      <c r="EA18" s="593"/>
      <c r="EB18" s="593"/>
      <c r="EC18" s="628"/>
    </row>
    <row r="19" spans="2:133" ht="11.25" customHeight="1">
      <c r="B19" s="589" t="s">
        <v>252</v>
      </c>
      <c r="C19" s="590"/>
      <c r="D19" s="590"/>
      <c r="E19" s="590"/>
      <c r="F19" s="590"/>
      <c r="G19" s="590"/>
      <c r="H19" s="590"/>
      <c r="I19" s="590"/>
      <c r="J19" s="590"/>
      <c r="K19" s="590"/>
      <c r="L19" s="590"/>
      <c r="M19" s="590"/>
      <c r="N19" s="590"/>
      <c r="O19" s="590"/>
      <c r="P19" s="590"/>
      <c r="Q19" s="591"/>
      <c r="R19" s="592" t="s">
        <v>220</v>
      </c>
      <c r="S19" s="593"/>
      <c r="T19" s="593"/>
      <c r="U19" s="593"/>
      <c r="V19" s="593"/>
      <c r="W19" s="593"/>
      <c r="X19" s="593"/>
      <c r="Y19" s="594"/>
      <c r="Z19" s="645" t="s">
        <v>220</v>
      </c>
      <c r="AA19" s="645"/>
      <c r="AB19" s="645"/>
      <c r="AC19" s="645"/>
      <c r="AD19" s="646" t="s">
        <v>220</v>
      </c>
      <c r="AE19" s="646"/>
      <c r="AF19" s="646"/>
      <c r="AG19" s="646"/>
      <c r="AH19" s="646"/>
      <c r="AI19" s="646"/>
      <c r="AJ19" s="646"/>
      <c r="AK19" s="646"/>
      <c r="AL19" s="615" t="s">
        <v>220</v>
      </c>
      <c r="AM19" s="647"/>
      <c r="AN19" s="647"/>
      <c r="AO19" s="648"/>
      <c r="AP19" s="589" t="s">
        <v>253</v>
      </c>
      <c r="AQ19" s="590"/>
      <c r="AR19" s="590"/>
      <c r="AS19" s="590"/>
      <c r="AT19" s="590"/>
      <c r="AU19" s="590"/>
      <c r="AV19" s="590"/>
      <c r="AW19" s="590"/>
      <c r="AX19" s="590"/>
      <c r="AY19" s="590"/>
      <c r="AZ19" s="590"/>
      <c r="BA19" s="590"/>
      <c r="BB19" s="590"/>
      <c r="BC19" s="590"/>
      <c r="BD19" s="590"/>
      <c r="BE19" s="590"/>
      <c r="BF19" s="591"/>
      <c r="BG19" s="592">
        <v>974319</v>
      </c>
      <c r="BH19" s="593"/>
      <c r="BI19" s="593"/>
      <c r="BJ19" s="593"/>
      <c r="BK19" s="593"/>
      <c r="BL19" s="593"/>
      <c r="BM19" s="593"/>
      <c r="BN19" s="594"/>
      <c r="BO19" s="645">
        <v>6.2</v>
      </c>
      <c r="BP19" s="645"/>
      <c r="BQ19" s="645"/>
      <c r="BR19" s="645"/>
      <c r="BS19" s="598" t="s">
        <v>220</v>
      </c>
      <c r="BT19" s="593"/>
      <c r="BU19" s="593"/>
      <c r="BV19" s="593"/>
      <c r="BW19" s="593"/>
      <c r="BX19" s="593"/>
      <c r="BY19" s="593"/>
      <c r="BZ19" s="593"/>
      <c r="CA19" s="593"/>
      <c r="CB19" s="628"/>
      <c r="CD19" s="629" t="s">
        <v>254</v>
      </c>
      <c r="CE19" s="626"/>
      <c r="CF19" s="626"/>
      <c r="CG19" s="626"/>
      <c r="CH19" s="626"/>
      <c r="CI19" s="626"/>
      <c r="CJ19" s="626"/>
      <c r="CK19" s="626"/>
      <c r="CL19" s="626"/>
      <c r="CM19" s="626"/>
      <c r="CN19" s="626"/>
      <c r="CO19" s="626"/>
      <c r="CP19" s="626"/>
      <c r="CQ19" s="627"/>
      <c r="CR19" s="592" t="s">
        <v>220</v>
      </c>
      <c r="CS19" s="593"/>
      <c r="CT19" s="593"/>
      <c r="CU19" s="593"/>
      <c r="CV19" s="593"/>
      <c r="CW19" s="593"/>
      <c r="CX19" s="593"/>
      <c r="CY19" s="594"/>
      <c r="CZ19" s="645" t="s">
        <v>220</v>
      </c>
      <c r="DA19" s="645"/>
      <c r="DB19" s="645"/>
      <c r="DC19" s="645"/>
      <c r="DD19" s="598" t="s">
        <v>220</v>
      </c>
      <c r="DE19" s="593"/>
      <c r="DF19" s="593"/>
      <c r="DG19" s="593"/>
      <c r="DH19" s="593"/>
      <c r="DI19" s="593"/>
      <c r="DJ19" s="593"/>
      <c r="DK19" s="593"/>
      <c r="DL19" s="593"/>
      <c r="DM19" s="593"/>
      <c r="DN19" s="593"/>
      <c r="DO19" s="593"/>
      <c r="DP19" s="594"/>
      <c r="DQ19" s="598" t="s">
        <v>220</v>
      </c>
      <c r="DR19" s="593"/>
      <c r="DS19" s="593"/>
      <c r="DT19" s="593"/>
      <c r="DU19" s="593"/>
      <c r="DV19" s="593"/>
      <c r="DW19" s="593"/>
      <c r="DX19" s="593"/>
      <c r="DY19" s="593"/>
      <c r="DZ19" s="593"/>
      <c r="EA19" s="593"/>
      <c r="EB19" s="593"/>
      <c r="EC19" s="628"/>
    </row>
    <row r="20" spans="2:133" ht="11.25" customHeight="1">
      <c r="B20" s="589" t="s">
        <v>255</v>
      </c>
      <c r="C20" s="590"/>
      <c r="D20" s="590"/>
      <c r="E20" s="590"/>
      <c r="F20" s="590"/>
      <c r="G20" s="590"/>
      <c r="H20" s="590"/>
      <c r="I20" s="590"/>
      <c r="J20" s="590"/>
      <c r="K20" s="590"/>
      <c r="L20" s="590"/>
      <c r="M20" s="590"/>
      <c r="N20" s="590"/>
      <c r="O20" s="590"/>
      <c r="P20" s="590"/>
      <c r="Q20" s="591"/>
      <c r="R20" s="592">
        <v>35721961</v>
      </c>
      <c r="S20" s="593"/>
      <c r="T20" s="593"/>
      <c r="U20" s="593"/>
      <c r="V20" s="593"/>
      <c r="W20" s="593"/>
      <c r="X20" s="593"/>
      <c r="Y20" s="594"/>
      <c r="Z20" s="645">
        <v>54.9</v>
      </c>
      <c r="AA20" s="645"/>
      <c r="AB20" s="645"/>
      <c r="AC20" s="645"/>
      <c r="AD20" s="646">
        <v>33338836</v>
      </c>
      <c r="AE20" s="646"/>
      <c r="AF20" s="646"/>
      <c r="AG20" s="646"/>
      <c r="AH20" s="646"/>
      <c r="AI20" s="646"/>
      <c r="AJ20" s="646"/>
      <c r="AK20" s="646"/>
      <c r="AL20" s="615">
        <v>99.5</v>
      </c>
      <c r="AM20" s="647"/>
      <c r="AN20" s="647"/>
      <c r="AO20" s="648"/>
      <c r="AP20" s="589" t="s">
        <v>256</v>
      </c>
      <c r="AQ20" s="590"/>
      <c r="AR20" s="590"/>
      <c r="AS20" s="590"/>
      <c r="AT20" s="590"/>
      <c r="AU20" s="590"/>
      <c r="AV20" s="590"/>
      <c r="AW20" s="590"/>
      <c r="AX20" s="590"/>
      <c r="AY20" s="590"/>
      <c r="AZ20" s="590"/>
      <c r="BA20" s="590"/>
      <c r="BB20" s="590"/>
      <c r="BC20" s="590"/>
      <c r="BD20" s="590"/>
      <c r="BE20" s="590"/>
      <c r="BF20" s="591"/>
      <c r="BG20" s="592">
        <v>974319</v>
      </c>
      <c r="BH20" s="593"/>
      <c r="BI20" s="593"/>
      <c r="BJ20" s="593"/>
      <c r="BK20" s="593"/>
      <c r="BL20" s="593"/>
      <c r="BM20" s="593"/>
      <c r="BN20" s="594"/>
      <c r="BO20" s="645">
        <v>6.2</v>
      </c>
      <c r="BP20" s="645"/>
      <c r="BQ20" s="645"/>
      <c r="BR20" s="645"/>
      <c r="BS20" s="598" t="s">
        <v>220</v>
      </c>
      <c r="BT20" s="593"/>
      <c r="BU20" s="593"/>
      <c r="BV20" s="593"/>
      <c r="BW20" s="593"/>
      <c r="BX20" s="593"/>
      <c r="BY20" s="593"/>
      <c r="BZ20" s="593"/>
      <c r="CA20" s="593"/>
      <c r="CB20" s="628"/>
      <c r="CD20" s="629" t="s">
        <v>257</v>
      </c>
      <c r="CE20" s="626"/>
      <c r="CF20" s="626"/>
      <c r="CG20" s="626"/>
      <c r="CH20" s="626"/>
      <c r="CI20" s="626"/>
      <c r="CJ20" s="626"/>
      <c r="CK20" s="626"/>
      <c r="CL20" s="626"/>
      <c r="CM20" s="626"/>
      <c r="CN20" s="626"/>
      <c r="CO20" s="626"/>
      <c r="CP20" s="626"/>
      <c r="CQ20" s="627"/>
      <c r="CR20" s="592">
        <v>64044315</v>
      </c>
      <c r="CS20" s="593"/>
      <c r="CT20" s="593"/>
      <c r="CU20" s="593"/>
      <c r="CV20" s="593"/>
      <c r="CW20" s="593"/>
      <c r="CX20" s="593"/>
      <c r="CY20" s="594"/>
      <c r="CZ20" s="645">
        <v>100</v>
      </c>
      <c r="DA20" s="645"/>
      <c r="DB20" s="645"/>
      <c r="DC20" s="645"/>
      <c r="DD20" s="598">
        <v>6966594</v>
      </c>
      <c r="DE20" s="593"/>
      <c r="DF20" s="593"/>
      <c r="DG20" s="593"/>
      <c r="DH20" s="593"/>
      <c r="DI20" s="593"/>
      <c r="DJ20" s="593"/>
      <c r="DK20" s="593"/>
      <c r="DL20" s="593"/>
      <c r="DM20" s="593"/>
      <c r="DN20" s="593"/>
      <c r="DO20" s="593"/>
      <c r="DP20" s="594"/>
      <c r="DQ20" s="598">
        <v>40303699</v>
      </c>
      <c r="DR20" s="593"/>
      <c r="DS20" s="593"/>
      <c r="DT20" s="593"/>
      <c r="DU20" s="593"/>
      <c r="DV20" s="593"/>
      <c r="DW20" s="593"/>
      <c r="DX20" s="593"/>
      <c r="DY20" s="593"/>
      <c r="DZ20" s="593"/>
      <c r="EA20" s="593"/>
      <c r="EB20" s="593"/>
      <c r="EC20" s="628"/>
    </row>
    <row r="21" spans="2:133" ht="11.25" customHeight="1">
      <c r="B21" s="589" t="s">
        <v>258</v>
      </c>
      <c r="C21" s="590"/>
      <c r="D21" s="590"/>
      <c r="E21" s="590"/>
      <c r="F21" s="590"/>
      <c r="G21" s="590"/>
      <c r="H21" s="590"/>
      <c r="I21" s="590"/>
      <c r="J21" s="590"/>
      <c r="K21" s="590"/>
      <c r="L21" s="590"/>
      <c r="M21" s="590"/>
      <c r="N21" s="590"/>
      <c r="O21" s="590"/>
      <c r="P21" s="590"/>
      <c r="Q21" s="591"/>
      <c r="R21" s="592">
        <v>23609</v>
      </c>
      <c r="S21" s="593"/>
      <c r="T21" s="593"/>
      <c r="U21" s="593"/>
      <c r="V21" s="593"/>
      <c r="W21" s="593"/>
      <c r="X21" s="593"/>
      <c r="Y21" s="594"/>
      <c r="Z21" s="645">
        <v>0</v>
      </c>
      <c r="AA21" s="645"/>
      <c r="AB21" s="645"/>
      <c r="AC21" s="645"/>
      <c r="AD21" s="646">
        <v>23609</v>
      </c>
      <c r="AE21" s="646"/>
      <c r="AF21" s="646"/>
      <c r="AG21" s="646"/>
      <c r="AH21" s="646"/>
      <c r="AI21" s="646"/>
      <c r="AJ21" s="646"/>
      <c r="AK21" s="646"/>
      <c r="AL21" s="615">
        <v>0.1</v>
      </c>
      <c r="AM21" s="647"/>
      <c r="AN21" s="647"/>
      <c r="AO21" s="648"/>
      <c r="AP21" s="683" t="s">
        <v>259</v>
      </c>
      <c r="AQ21" s="693"/>
      <c r="AR21" s="693"/>
      <c r="AS21" s="693"/>
      <c r="AT21" s="693"/>
      <c r="AU21" s="693"/>
      <c r="AV21" s="693"/>
      <c r="AW21" s="693"/>
      <c r="AX21" s="693"/>
      <c r="AY21" s="693"/>
      <c r="AZ21" s="693"/>
      <c r="BA21" s="693"/>
      <c r="BB21" s="693"/>
      <c r="BC21" s="693"/>
      <c r="BD21" s="693"/>
      <c r="BE21" s="693"/>
      <c r="BF21" s="685"/>
      <c r="BG21" s="592">
        <v>4596</v>
      </c>
      <c r="BH21" s="593"/>
      <c r="BI21" s="593"/>
      <c r="BJ21" s="593"/>
      <c r="BK21" s="593"/>
      <c r="BL21" s="593"/>
      <c r="BM21" s="593"/>
      <c r="BN21" s="594"/>
      <c r="BO21" s="645">
        <v>0</v>
      </c>
      <c r="BP21" s="645"/>
      <c r="BQ21" s="645"/>
      <c r="BR21" s="645"/>
      <c r="BS21" s="598" t="s">
        <v>220</v>
      </c>
      <c r="BT21" s="593"/>
      <c r="BU21" s="593"/>
      <c r="BV21" s="593"/>
      <c r="BW21" s="593"/>
      <c r="BX21" s="593"/>
      <c r="BY21" s="593"/>
      <c r="BZ21" s="593"/>
      <c r="CA21" s="593"/>
      <c r="CB21" s="628"/>
      <c r="CD21" s="630"/>
      <c r="CE21" s="631"/>
      <c r="CF21" s="631"/>
      <c r="CG21" s="631"/>
      <c r="CH21" s="631"/>
      <c r="CI21" s="631"/>
      <c r="CJ21" s="631"/>
      <c r="CK21" s="631"/>
      <c r="CL21" s="631"/>
      <c r="CM21" s="631"/>
      <c r="CN21" s="631"/>
      <c r="CO21" s="631"/>
      <c r="CP21" s="631"/>
      <c r="CQ21" s="632"/>
      <c r="CR21" s="592"/>
      <c r="CS21" s="593"/>
      <c r="CT21" s="593"/>
      <c r="CU21" s="593"/>
      <c r="CV21" s="593"/>
      <c r="CW21" s="593"/>
      <c r="CX21" s="593"/>
      <c r="CY21" s="594"/>
      <c r="CZ21" s="645"/>
      <c r="DA21" s="645"/>
      <c r="DB21" s="645"/>
      <c r="DC21" s="645"/>
      <c r="DD21" s="598"/>
      <c r="DE21" s="593"/>
      <c r="DF21" s="593"/>
      <c r="DG21" s="593"/>
      <c r="DH21" s="593"/>
      <c r="DI21" s="593"/>
      <c r="DJ21" s="593"/>
      <c r="DK21" s="593"/>
      <c r="DL21" s="593"/>
      <c r="DM21" s="593"/>
      <c r="DN21" s="593"/>
      <c r="DO21" s="593"/>
      <c r="DP21" s="594"/>
      <c r="DQ21" s="598"/>
      <c r="DR21" s="593"/>
      <c r="DS21" s="593"/>
      <c r="DT21" s="593"/>
      <c r="DU21" s="593"/>
      <c r="DV21" s="593"/>
      <c r="DW21" s="593"/>
      <c r="DX21" s="593"/>
      <c r="DY21" s="593"/>
      <c r="DZ21" s="593"/>
      <c r="EA21" s="593"/>
      <c r="EB21" s="593"/>
      <c r="EC21" s="628"/>
    </row>
    <row r="22" spans="2:133" ht="11.25" customHeight="1">
      <c r="B22" s="589" t="s">
        <v>260</v>
      </c>
      <c r="C22" s="590"/>
      <c r="D22" s="590"/>
      <c r="E22" s="590"/>
      <c r="F22" s="590"/>
      <c r="G22" s="590"/>
      <c r="H22" s="590"/>
      <c r="I22" s="590"/>
      <c r="J22" s="590"/>
      <c r="K22" s="590"/>
      <c r="L22" s="590"/>
      <c r="M22" s="590"/>
      <c r="N22" s="590"/>
      <c r="O22" s="590"/>
      <c r="P22" s="590"/>
      <c r="Q22" s="591"/>
      <c r="R22" s="592">
        <v>879509</v>
      </c>
      <c r="S22" s="593"/>
      <c r="T22" s="593"/>
      <c r="U22" s="593"/>
      <c r="V22" s="593"/>
      <c r="W22" s="593"/>
      <c r="X22" s="593"/>
      <c r="Y22" s="594"/>
      <c r="Z22" s="645">
        <v>1.4</v>
      </c>
      <c r="AA22" s="645"/>
      <c r="AB22" s="645"/>
      <c r="AC22" s="645"/>
      <c r="AD22" s="646" t="s">
        <v>220</v>
      </c>
      <c r="AE22" s="646"/>
      <c r="AF22" s="646"/>
      <c r="AG22" s="646"/>
      <c r="AH22" s="646"/>
      <c r="AI22" s="646"/>
      <c r="AJ22" s="646"/>
      <c r="AK22" s="646"/>
      <c r="AL22" s="615" t="s">
        <v>220</v>
      </c>
      <c r="AM22" s="647"/>
      <c r="AN22" s="647"/>
      <c r="AO22" s="648"/>
      <c r="AP22" s="683" t="s">
        <v>261</v>
      </c>
      <c r="AQ22" s="693"/>
      <c r="AR22" s="693"/>
      <c r="AS22" s="693"/>
      <c r="AT22" s="693"/>
      <c r="AU22" s="693"/>
      <c r="AV22" s="693"/>
      <c r="AW22" s="693"/>
      <c r="AX22" s="693"/>
      <c r="AY22" s="693"/>
      <c r="AZ22" s="693"/>
      <c r="BA22" s="693"/>
      <c r="BB22" s="693"/>
      <c r="BC22" s="693"/>
      <c r="BD22" s="693"/>
      <c r="BE22" s="693"/>
      <c r="BF22" s="685"/>
      <c r="BG22" s="592" t="s">
        <v>220</v>
      </c>
      <c r="BH22" s="593"/>
      <c r="BI22" s="593"/>
      <c r="BJ22" s="593"/>
      <c r="BK22" s="593"/>
      <c r="BL22" s="593"/>
      <c r="BM22" s="593"/>
      <c r="BN22" s="594"/>
      <c r="BO22" s="645" t="s">
        <v>220</v>
      </c>
      <c r="BP22" s="645"/>
      <c r="BQ22" s="645"/>
      <c r="BR22" s="645"/>
      <c r="BS22" s="598" t="s">
        <v>220</v>
      </c>
      <c r="BT22" s="593"/>
      <c r="BU22" s="593"/>
      <c r="BV22" s="593"/>
      <c r="BW22" s="593"/>
      <c r="BX22" s="593"/>
      <c r="BY22" s="593"/>
      <c r="BZ22" s="593"/>
      <c r="CA22" s="593"/>
      <c r="CB22" s="628"/>
      <c r="CD22" s="697" t="s">
        <v>262</v>
      </c>
      <c r="CE22" s="698"/>
      <c r="CF22" s="698"/>
      <c r="CG22" s="698"/>
      <c r="CH22" s="698"/>
      <c r="CI22" s="698"/>
      <c r="CJ22" s="698"/>
      <c r="CK22" s="698"/>
      <c r="CL22" s="698"/>
      <c r="CM22" s="698"/>
      <c r="CN22" s="698"/>
      <c r="CO22" s="698"/>
      <c r="CP22" s="698"/>
      <c r="CQ22" s="698"/>
      <c r="CR22" s="698"/>
      <c r="CS22" s="698"/>
      <c r="CT22" s="698"/>
      <c r="CU22" s="698"/>
      <c r="CV22" s="698"/>
      <c r="CW22" s="698"/>
      <c r="CX22" s="698"/>
      <c r="CY22" s="698"/>
      <c r="CZ22" s="698"/>
      <c r="DA22" s="698"/>
      <c r="DB22" s="698"/>
      <c r="DC22" s="698"/>
      <c r="DD22" s="698"/>
      <c r="DE22" s="698"/>
      <c r="DF22" s="698"/>
      <c r="DG22" s="698"/>
      <c r="DH22" s="698"/>
      <c r="DI22" s="698"/>
      <c r="DJ22" s="698"/>
      <c r="DK22" s="698"/>
      <c r="DL22" s="698"/>
      <c r="DM22" s="698"/>
      <c r="DN22" s="698"/>
      <c r="DO22" s="698"/>
      <c r="DP22" s="698"/>
      <c r="DQ22" s="698"/>
      <c r="DR22" s="698"/>
      <c r="DS22" s="698"/>
      <c r="DT22" s="698"/>
      <c r="DU22" s="698"/>
      <c r="DV22" s="698"/>
      <c r="DW22" s="698"/>
      <c r="DX22" s="698"/>
      <c r="DY22" s="698"/>
      <c r="DZ22" s="698"/>
      <c r="EA22" s="698"/>
      <c r="EB22" s="698"/>
      <c r="EC22" s="699"/>
    </row>
    <row r="23" spans="2:133" ht="11.25" customHeight="1">
      <c r="B23" s="589" t="s">
        <v>263</v>
      </c>
      <c r="C23" s="590"/>
      <c r="D23" s="590"/>
      <c r="E23" s="590"/>
      <c r="F23" s="590"/>
      <c r="G23" s="590"/>
      <c r="H23" s="590"/>
      <c r="I23" s="590"/>
      <c r="J23" s="590"/>
      <c r="K23" s="590"/>
      <c r="L23" s="590"/>
      <c r="M23" s="590"/>
      <c r="N23" s="590"/>
      <c r="O23" s="590"/>
      <c r="P23" s="590"/>
      <c r="Q23" s="591"/>
      <c r="R23" s="592">
        <v>649584</v>
      </c>
      <c r="S23" s="593"/>
      <c r="T23" s="593"/>
      <c r="U23" s="593"/>
      <c r="V23" s="593"/>
      <c r="W23" s="593"/>
      <c r="X23" s="593"/>
      <c r="Y23" s="594"/>
      <c r="Z23" s="645">
        <v>1</v>
      </c>
      <c r="AA23" s="645"/>
      <c r="AB23" s="645"/>
      <c r="AC23" s="645"/>
      <c r="AD23" s="646">
        <v>49059</v>
      </c>
      <c r="AE23" s="646"/>
      <c r="AF23" s="646"/>
      <c r="AG23" s="646"/>
      <c r="AH23" s="646"/>
      <c r="AI23" s="646"/>
      <c r="AJ23" s="646"/>
      <c r="AK23" s="646"/>
      <c r="AL23" s="615">
        <v>0.1</v>
      </c>
      <c r="AM23" s="647"/>
      <c r="AN23" s="647"/>
      <c r="AO23" s="648"/>
      <c r="AP23" s="683" t="s">
        <v>264</v>
      </c>
      <c r="AQ23" s="693"/>
      <c r="AR23" s="693"/>
      <c r="AS23" s="693"/>
      <c r="AT23" s="693"/>
      <c r="AU23" s="693"/>
      <c r="AV23" s="693"/>
      <c r="AW23" s="693"/>
      <c r="AX23" s="693"/>
      <c r="AY23" s="693"/>
      <c r="AZ23" s="693"/>
      <c r="BA23" s="693"/>
      <c r="BB23" s="693"/>
      <c r="BC23" s="693"/>
      <c r="BD23" s="693"/>
      <c r="BE23" s="693"/>
      <c r="BF23" s="685"/>
      <c r="BG23" s="592">
        <v>969723</v>
      </c>
      <c r="BH23" s="593"/>
      <c r="BI23" s="593"/>
      <c r="BJ23" s="593"/>
      <c r="BK23" s="593"/>
      <c r="BL23" s="593"/>
      <c r="BM23" s="593"/>
      <c r="BN23" s="594"/>
      <c r="BO23" s="645">
        <v>6.1</v>
      </c>
      <c r="BP23" s="645"/>
      <c r="BQ23" s="645"/>
      <c r="BR23" s="645"/>
      <c r="BS23" s="598" t="s">
        <v>220</v>
      </c>
      <c r="BT23" s="593"/>
      <c r="BU23" s="593"/>
      <c r="BV23" s="593"/>
      <c r="BW23" s="593"/>
      <c r="BX23" s="593"/>
      <c r="BY23" s="593"/>
      <c r="BZ23" s="593"/>
      <c r="CA23" s="593"/>
      <c r="CB23" s="628"/>
      <c r="CD23" s="697" t="s">
        <v>202</v>
      </c>
      <c r="CE23" s="698"/>
      <c r="CF23" s="698"/>
      <c r="CG23" s="698"/>
      <c r="CH23" s="698"/>
      <c r="CI23" s="698"/>
      <c r="CJ23" s="698"/>
      <c r="CK23" s="698"/>
      <c r="CL23" s="698"/>
      <c r="CM23" s="698"/>
      <c r="CN23" s="698"/>
      <c r="CO23" s="698"/>
      <c r="CP23" s="698"/>
      <c r="CQ23" s="699"/>
      <c r="CR23" s="697" t="s">
        <v>265</v>
      </c>
      <c r="CS23" s="698"/>
      <c r="CT23" s="698"/>
      <c r="CU23" s="698"/>
      <c r="CV23" s="698"/>
      <c r="CW23" s="698"/>
      <c r="CX23" s="698"/>
      <c r="CY23" s="699"/>
      <c r="CZ23" s="697" t="s">
        <v>266</v>
      </c>
      <c r="DA23" s="698"/>
      <c r="DB23" s="698"/>
      <c r="DC23" s="699"/>
      <c r="DD23" s="697" t="s">
        <v>267</v>
      </c>
      <c r="DE23" s="698"/>
      <c r="DF23" s="698"/>
      <c r="DG23" s="698"/>
      <c r="DH23" s="698"/>
      <c r="DI23" s="698"/>
      <c r="DJ23" s="698"/>
      <c r="DK23" s="699"/>
      <c r="DL23" s="700" t="s">
        <v>268</v>
      </c>
      <c r="DM23" s="701"/>
      <c r="DN23" s="701"/>
      <c r="DO23" s="701"/>
      <c r="DP23" s="701"/>
      <c r="DQ23" s="701"/>
      <c r="DR23" s="701"/>
      <c r="DS23" s="701"/>
      <c r="DT23" s="701"/>
      <c r="DU23" s="701"/>
      <c r="DV23" s="702"/>
      <c r="DW23" s="697" t="s">
        <v>269</v>
      </c>
      <c r="DX23" s="698"/>
      <c r="DY23" s="698"/>
      <c r="DZ23" s="698"/>
      <c r="EA23" s="698"/>
      <c r="EB23" s="698"/>
      <c r="EC23" s="699"/>
    </row>
    <row r="24" spans="2:133" ht="11.25" customHeight="1">
      <c r="B24" s="589" t="s">
        <v>270</v>
      </c>
      <c r="C24" s="590"/>
      <c r="D24" s="590"/>
      <c r="E24" s="590"/>
      <c r="F24" s="590"/>
      <c r="G24" s="590"/>
      <c r="H24" s="590"/>
      <c r="I24" s="590"/>
      <c r="J24" s="590"/>
      <c r="K24" s="590"/>
      <c r="L24" s="590"/>
      <c r="M24" s="590"/>
      <c r="N24" s="590"/>
      <c r="O24" s="590"/>
      <c r="P24" s="590"/>
      <c r="Q24" s="591"/>
      <c r="R24" s="592">
        <v>233058</v>
      </c>
      <c r="S24" s="593"/>
      <c r="T24" s="593"/>
      <c r="U24" s="593"/>
      <c r="V24" s="593"/>
      <c r="W24" s="593"/>
      <c r="X24" s="593"/>
      <c r="Y24" s="594"/>
      <c r="Z24" s="645">
        <v>0.4</v>
      </c>
      <c r="AA24" s="645"/>
      <c r="AB24" s="645"/>
      <c r="AC24" s="645"/>
      <c r="AD24" s="646" t="s">
        <v>220</v>
      </c>
      <c r="AE24" s="646"/>
      <c r="AF24" s="646"/>
      <c r="AG24" s="646"/>
      <c r="AH24" s="646"/>
      <c r="AI24" s="646"/>
      <c r="AJ24" s="646"/>
      <c r="AK24" s="646"/>
      <c r="AL24" s="615" t="s">
        <v>220</v>
      </c>
      <c r="AM24" s="647"/>
      <c r="AN24" s="647"/>
      <c r="AO24" s="648"/>
      <c r="AP24" s="683" t="s">
        <v>271</v>
      </c>
      <c r="AQ24" s="693"/>
      <c r="AR24" s="693"/>
      <c r="AS24" s="693"/>
      <c r="AT24" s="693"/>
      <c r="AU24" s="693"/>
      <c r="AV24" s="693"/>
      <c r="AW24" s="693"/>
      <c r="AX24" s="693"/>
      <c r="AY24" s="693"/>
      <c r="AZ24" s="693"/>
      <c r="BA24" s="693"/>
      <c r="BB24" s="693"/>
      <c r="BC24" s="693"/>
      <c r="BD24" s="693"/>
      <c r="BE24" s="693"/>
      <c r="BF24" s="685"/>
      <c r="BG24" s="592" t="s">
        <v>220</v>
      </c>
      <c r="BH24" s="593"/>
      <c r="BI24" s="593"/>
      <c r="BJ24" s="593"/>
      <c r="BK24" s="593"/>
      <c r="BL24" s="593"/>
      <c r="BM24" s="593"/>
      <c r="BN24" s="594"/>
      <c r="BO24" s="645" t="s">
        <v>220</v>
      </c>
      <c r="BP24" s="645"/>
      <c r="BQ24" s="645"/>
      <c r="BR24" s="645"/>
      <c r="BS24" s="598" t="s">
        <v>220</v>
      </c>
      <c r="BT24" s="593"/>
      <c r="BU24" s="593"/>
      <c r="BV24" s="593"/>
      <c r="BW24" s="593"/>
      <c r="BX24" s="593"/>
      <c r="BY24" s="593"/>
      <c r="BZ24" s="593"/>
      <c r="CA24" s="593"/>
      <c r="CB24" s="628"/>
      <c r="CD24" s="649" t="s">
        <v>272</v>
      </c>
      <c r="CE24" s="650"/>
      <c r="CF24" s="650"/>
      <c r="CG24" s="650"/>
      <c r="CH24" s="650"/>
      <c r="CI24" s="650"/>
      <c r="CJ24" s="650"/>
      <c r="CK24" s="650"/>
      <c r="CL24" s="650"/>
      <c r="CM24" s="650"/>
      <c r="CN24" s="650"/>
      <c r="CO24" s="650"/>
      <c r="CP24" s="650"/>
      <c r="CQ24" s="651"/>
      <c r="CR24" s="642">
        <v>31513519</v>
      </c>
      <c r="CS24" s="643"/>
      <c r="CT24" s="643"/>
      <c r="CU24" s="643"/>
      <c r="CV24" s="643"/>
      <c r="CW24" s="643"/>
      <c r="CX24" s="643"/>
      <c r="CY24" s="690"/>
      <c r="CZ24" s="694">
        <v>49.2</v>
      </c>
      <c r="DA24" s="695"/>
      <c r="DB24" s="695"/>
      <c r="DC24" s="696"/>
      <c r="DD24" s="689">
        <v>19816279</v>
      </c>
      <c r="DE24" s="643"/>
      <c r="DF24" s="643"/>
      <c r="DG24" s="643"/>
      <c r="DH24" s="643"/>
      <c r="DI24" s="643"/>
      <c r="DJ24" s="643"/>
      <c r="DK24" s="690"/>
      <c r="DL24" s="689">
        <v>19554856</v>
      </c>
      <c r="DM24" s="643"/>
      <c r="DN24" s="643"/>
      <c r="DO24" s="643"/>
      <c r="DP24" s="643"/>
      <c r="DQ24" s="643"/>
      <c r="DR24" s="643"/>
      <c r="DS24" s="643"/>
      <c r="DT24" s="643"/>
      <c r="DU24" s="643"/>
      <c r="DV24" s="690"/>
      <c r="DW24" s="691">
        <v>54.1</v>
      </c>
      <c r="DX24" s="660"/>
      <c r="DY24" s="660"/>
      <c r="DZ24" s="660"/>
      <c r="EA24" s="660"/>
      <c r="EB24" s="660"/>
      <c r="EC24" s="692"/>
    </row>
    <row r="25" spans="2:133" ht="11.25" customHeight="1">
      <c r="B25" s="589" t="s">
        <v>273</v>
      </c>
      <c r="C25" s="590"/>
      <c r="D25" s="590"/>
      <c r="E25" s="590"/>
      <c r="F25" s="590"/>
      <c r="G25" s="590"/>
      <c r="H25" s="590"/>
      <c r="I25" s="590"/>
      <c r="J25" s="590"/>
      <c r="K25" s="590"/>
      <c r="L25" s="590"/>
      <c r="M25" s="590"/>
      <c r="N25" s="590"/>
      <c r="O25" s="590"/>
      <c r="P25" s="590"/>
      <c r="Q25" s="591"/>
      <c r="R25" s="592">
        <v>10018229</v>
      </c>
      <c r="S25" s="593"/>
      <c r="T25" s="593"/>
      <c r="U25" s="593"/>
      <c r="V25" s="593"/>
      <c r="W25" s="593"/>
      <c r="X25" s="593"/>
      <c r="Y25" s="594"/>
      <c r="Z25" s="645">
        <v>15.4</v>
      </c>
      <c r="AA25" s="645"/>
      <c r="AB25" s="645"/>
      <c r="AC25" s="645"/>
      <c r="AD25" s="646" t="s">
        <v>220</v>
      </c>
      <c r="AE25" s="646"/>
      <c r="AF25" s="646"/>
      <c r="AG25" s="646"/>
      <c r="AH25" s="646"/>
      <c r="AI25" s="646"/>
      <c r="AJ25" s="646"/>
      <c r="AK25" s="646"/>
      <c r="AL25" s="615" t="s">
        <v>220</v>
      </c>
      <c r="AM25" s="647"/>
      <c r="AN25" s="647"/>
      <c r="AO25" s="648"/>
      <c r="AP25" s="683" t="s">
        <v>274</v>
      </c>
      <c r="AQ25" s="693"/>
      <c r="AR25" s="693"/>
      <c r="AS25" s="693"/>
      <c r="AT25" s="693"/>
      <c r="AU25" s="693"/>
      <c r="AV25" s="693"/>
      <c r="AW25" s="693"/>
      <c r="AX25" s="693"/>
      <c r="AY25" s="693"/>
      <c r="AZ25" s="693"/>
      <c r="BA25" s="693"/>
      <c r="BB25" s="693"/>
      <c r="BC25" s="693"/>
      <c r="BD25" s="693"/>
      <c r="BE25" s="693"/>
      <c r="BF25" s="685"/>
      <c r="BG25" s="592" t="s">
        <v>220</v>
      </c>
      <c r="BH25" s="593"/>
      <c r="BI25" s="593"/>
      <c r="BJ25" s="593"/>
      <c r="BK25" s="593"/>
      <c r="BL25" s="593"/>
      <c r="BM25" s="593"/>
      <c r="BN25" s="594"/>
      <c r="BO25" s="645" t="s">
        <v>220</v>
      </c>
      <c r="BP25" s="645"/>
      <c r="BQ25" s="645"/>
      <c r="BR25" s="645"/>
      <c r="BS25" s="598" t="s">
        <v>220</v>
      </c>
      <c r="BT25" s="593"/>
      <c r="BU25" s="593"/>
      <c r="BV25" s="593"/>
      <c r="BW25" s="593"/>
      <c r="BX25" s="593"/>
      <c r="BY25" s="593"/>
      <c r="BZ25" s="593"/>
      <c r="CA25" s="593"/>
      <c r="CB25" s="628"/>
      <c r="CD25" s="629" t="s">
        <v>275</v>
      </c>
      <c r="CE25" s="626"/>
      <c r="CF25" s="626"/>
      <c r="CG25" s="626"/>
      <c r="CH25" s="626"/>
      <c r="CI25" s="626"/>
      <c r="CJ25" s="626"/>
      <c r="CK25" s="626"/>
      <c r="CL25" s="626"/>
      <c r="CM25" s="626"/>
      <c r="CN25" s="626"/>
      <c r="CO25" s="626"/>
      <c r="CP25" s="626"/>
      <c r="CQ25" s="627"/>
      <c r="CR25" s="592">
        <v>7666710</v>
      </c>
      <c r="CS25" s="611"/>
      <c r="CT25" s="611"/>
      <c r="CU25" s="611"/>
      <c r="CV25" s="611"/>
      <c r="CW25" s="611"/>
      <c r="CX25" s="611"/>
      <c r="CY25" s="612"/>
      <c r="CZ25" s="595">
        <v>12</v>
      </c>
      <c r="DA25" s="613"/>
      <c r="DB25" s="613"/>
      <c r="DC25" s="614"/>
      <c r="DD25" s="598">
        <v>7169527</v>
      </c>
      <c r="DE25" s="611"/>
      <c r="DF25" s="611"/>
      <c r="DG25" s="611"/>
      <c r="DH25" s="611"/>
      <c r="DI25" s="611"/>
      <c r="DJ25" s="611"/>
      <c r="DK25" s="612"/>
      <c r="DL25" s="598">
        <v>7033065</v>
      </c>
      <c r="DM25" s="611"/>
      <c r="DN25" s="611"/>
      <c r="DO25" s="611"/>
      <c r="DP25" s="611"/>
      <c r="DQ25" s="611"/>
      <c r="DR25" s="611"/>
      <c r="DS25" s="611"/>
      <c r="DT25" s="611"/>
      <c r="DU25" s="611"/>
      <c r="DV25" s="612"/>
      <c r="DW25" s="615">
        <v>19.5</v>
      </c>
      <c r="DX25" s="616"/>
      <c r="DY25" s="616"/>
      <c r="DZ25" s="616"/>
      <c r="EA25" s="616"/>
      <c r="EB25" s="616"/>
      <c r="EC25" s="617"/>
    </row>
    <row r="26" spans="2:133" ht="11.25" customHeight="1">
      <c r="B26" s="686" t="s">
        <v>276</v>
      </c>
      <c r="C26" s="687"/>
      <c r="D26" s="687"/>
      <c r="E26" s="687"/>
      <c r="F26" s="687"/>
      <c r="G26" s="687"/>
      <c r="H26" s="687"/>
      <c r="I26" s="687"/>
      <c r="J26" s="687"/>
      <c r="K26" s="687"/>
      <c r="L26" s="687"/>
      <c r="M26" s="687"/>
      <c r="N26" s="687"/>
      <c r="O26" s="687"/>
      <c r="P26" s="687"/>
      <c r="Q26" s="688"/>
      <c r="R26" s="592" t="s">
        <v>220</v>
      </c>
      <c r="S26" s="593"/>
      <c r="T26" s="593"/>
      <c r="U26" s="593"/>
      <c r="V26" s="593"/>
      <c r="W26" s="593"/>
      <c r="X26" s="593"/>
      <c r="Y26" s="594"/>
      <c r="Z26" s="645" t="s">
        <v>220</v>
      </c>
      <c r="AA26" s="645"/>
      <c r="AB26" s="645"/>
      <c r="AC26" s="645"/>
      <c r="AD26" s="646" t="s">
        <v>220</v>
      </c>
      <c r="AE26" s="646"/>
      <c r="AF26" s="646"/>
      <c r="AG26" s="646"/>
      <c r="AH26" s="646"/>
      <c r="AI26" s="646"/>
      <c r="AJ26" s="646"/>
      <c r="AK26" s="646"/>
      <c r="AL26" s="615" t="s">
        <v>220</v>
      </c>
      <c r="AM26" s="647"/>
      <c r="AN26" s="647"/>
      <c r="AO26" s="648"/>
      <c r="AP26" s="683" t="s">
        <v>277</v>
      </c>
      <c r="AQ26" s="684"/>
      <c r="AR26" s="684"/>
      <c r="AS26" s="684"/>
      <c r="AT26" s="684"/>
      <c r="AU26" s="684"/>
      <c r="AV26" s="684"/>
      <c r="AW26" s="684"/>
      <c r="AX26" s="684"/>
      <c r="AY26" s="684"/>
      <c r="AZ26" s="684"/>
      <c r="BA26" s="684"/>
      <c r="BB26" s="684"/>
      <c r="BC26" s="684"/>
      <c r="BD26" s="684"/>
      <c r="BE26" s="684"/>
      <c r="BF26" s="685"/>
      <c r="BG26" s="592" t="s">
        <v>220</v>
      </c>
      <c r="BH26" s="593"/>
      <c r="BI26" s="593"/>
      <c r="BJ26" s="593"/>
      <c r="BK26" s="593"/>
      <c r="BL26" s="593"/>
      <c r="BM26" s="593"/>
      <c r="BN26" s="594"/>
      <c r="BO26" s="645" t="s">
        <v>220</v>
      </c>
      <c r="BP26" s="645"/>
      <c r="BQ26" s="645"/>
      <c r="BR26" s="645"/>
      <c r="BS26" s="598" t="s">
        <v>220</v>
      </c>
      <c r="BT26" s="593"/>
      <c r="BU26" s="593"/>
      <c r="BV26" s="593"/>
      <c r="BW26" s="593"/>
      <c r="BX26" s="593"/>
      <c r="BY26" s="593"/>
      <c r="BZ26" s="593"/>
      <c r="CA26" s="593"/>
      <c r="CB26" s="628"/>
      <c r="CD26" s="629" t="s">
        <v>278</v>
      </c>
      <c r="CE26" s="626"/>
      <c r="CF26" s="626"/>
      <c r="CG26" s="626"/>
      <c r="CH26" s="626"/>
      <c r="CI26" s="626"/>
      <c r="CJ26" s="626"/>
      <c r="CK26" s="626"/>
      <c r="CL26" s="626"/>
      <c r="CM26" s="626"/>
      <c r="CN26" s="626"/>
      <c r="CO26" s="626"/>
      <c r="CP26" s="626"/>
      <c r="CQ26" s="627"/>
      <c r="CR26" s="592">
        <v>4811608</v>
      </c>
      <c r="CS26" s="593"/>
      <c r="CT26" s="593"/>
      <c r="CU26" s="593"/>
      <c r="CV26" s="593"/>
      <c r="CW26" s="593"/>
      <c r="CX26" s="593"/>
      <c r="CY26" s="594"/>
      <c r="CZ26" s="595">
        <v>7.5</v>
      </c>
      <c r="DA26" s="613"/>
      <c r="DB26" s="613"/>
      <c r="DC26" s="614"/>
      <c r="DD26" s="598">
        <v>4427335</v>
      </c>
      <c r="DE26" s="593"/>
      <c r="DF26" s="593"/>
      <c r="DG26" s="593"/>
      <c r="DH26" s="593"/>
      <c r="DI26" s="593"/>
      <c r="DJ26" s="593"/>
      <c r="DK26" s="594"/>
      <c r="DL26" s="598" t="s">
        <v>214</v>
      </c>
      <c r="DM26" s="593"/>
      <c r="DN26" s="593"/>
      <c r="DO26" s="593"/>
      <c r="DP26" s="593"/>
      <c r="DQ26" s="593"/>
      <c r="DR26" s="593"/>
      <c r="DS26" s="593"/>
      <c r="DT26" s="593"/>
      <c r="DU26" s="593"/>
      <c r="DV26" s="594"/>
      <c r="DW26" s="615" t="s">
        <v>214</v>
      </c>
      <c r="DX26" s="616"/>
      <c r="DY26" s="616"/>
      <c r="DZ26" s="616"/>
      <c r="EA26" s="616"/>
      <c r="EB26" s="616"/>
      <c r="EC26" s="617"/>
    </row>
    <row r="27" spans="2:133" ht="11.25" customHeight="1">
      <c r="B27" s="589" t="s">
        <v>279</v>
      </c>
      <c r="C27" s="590"/>
      <c r="D27" s="590"/>
      <c r="E27" s="590"/>
      <c r="F27" s="590"/>
      <c r="G27" s="590"/>
      <c r="H27" s="590"/>
      <c r="I27" s="590"/>
      <c r="J27" s="590"/>
      <c r="K27" s="590"/>
      <c r="L27" s="590"/>
      <c r="M27" s="590"/>
      <c r="N27" s="590"/>
      <c r="O27" s="590"/>
      <c r="P27" s="590"/>
      <c r="Q27" s="591"/>
      <c r="R27" s="592">
        <v>5097103</v>
      </c>
      <c r="S27" s="593"/>
      <c r="T27" s="593"/>
      <c r="U27" s="593"/>
      <c r="V27" s="593"/>
      <c r="W27" s="593"/>
      <c r="X27" s="593"/>
      <c r="Y27" s="594"/>
      <c r="Z27" s="645">
        <v>7.8</v>
      </c>
      <c r="AA27" s="645"/>
      <c r="AB27" s="645"/>
      <c r="AC27" s="645"/>
      <c r="AD27" s="646" t="s">
        <v>220</v>
      </c>
      <c r="AE27" s="646"/>
      <c r="AF27" s="646"/>
      <c r="AG27" s="646"/>
      <c r="AH27" s="646"/>
      <c r="AI27" s="646"/>
      <c r="AJ27" s="646"/>
      <c r="AK27" s="646"/>
      <c r="AL27" s="615" t="s">
        <v>220</v>
      </c>
      <c r="AM27" s="647"/>
      <c r="AN27" s="647"/>
      <c r="AO27" s="648"/>
      <c r="AP27" s="589" t="s">
        <v>280</v>
      </c>
      <c r="AQ27" s="590"/>
      <c r="AR27" s="590"/>
      <c r="AS27" s="590"/>
      <c r="AT27" s="590"/>
      <c r="AU27" s="590"/>
      <c r="AV27" s="590"/>
      <c r="AW27" s="590"/>
      <c r="AX27" s="590"/>
      <c r="AY27" s="590"/>
      <c r="AZ27" s="590"/>
      <c r="BA27" s="590"/>
      <c r="BB27" s="590"/>
      <c r="BC27" s="590"/>
      <c r="BD27" s="590"/>
      <c r="BE27" s="590"/>
      <c r="BF27" s="591"/>
      <c r="BG27" s="592">
        <v>15822316</v>
      </c>
      <c r="BH27" s="593"/>
      <c r="BI27" s="593"/>
      <c r="BJ27" s="593"/>
      <c r="BK27" s="593"/>
      <c r="BL27" s="593"/>
      <c r="BM27" s="593"/>
      <c r="BN27" s="594"/>
      <c r="BO27" s="645">
        <v>100</v>
      </c>
      <c r="BP27" s="645"/>
      <c r="BQ27" s="645"/>
      <c r="BR27" s="645"/>
      <c r="BS27" s="598">
        <v>120536</v>
      </c>
      <c r="BT27" s="593"/>
      <c r="BU27" s="593"/>
      <c r="BV27" s="593"/>
      <c r="BW27" s="593"/>
      <c r="BX27" s="593"/>
      <c r="BY27" s="593"/>
      <c r="BZ27" s="593"/>
      <c r="CA27" s="593"/>
      <c r="CB27" s="628"/>
      <c r="CD27" s="629" t="s">
        <v>281</v>
      </c>
      <c r="CE27" s="626"/>
      <c r="CF27" s="626"/>
      <c r="CG27" s="626"/>
      <c r="CH27" s="626"/>
      <c r="CI27" s="626"/>
      <c r="CJ27" s="626"/>
      <c r="CK27" s="626"/>
      <c r="CL27" s="626"/>
      <c r="CM27" s="626"/>
      <c r="CN27" s="626"/>
      <c r="CO27" s="626"/>
      <c r="CP27" s="626"/>
      <c r="CQ27" s="627"/>
      <c r="CR27" s="592">
        <v>14869695</v>
      </c>
      <c r="CS27" s="611"/>
      <c r="CT27" s="611"/>
      <c r="CU27" s="611"/>
      <c r="CV27" s="611"/>
      <c r="CW27" s="611"/>
      <c r="CX27" s="611"/>
      <c r="CY27" s="612"/>
      <c r="CZ27" s="595">
        <v>23.2</v>
      </c>
      <c r="DA27" s="613"/>
      <c r="DB27" s="613"/>
      <c r="DC27" s="614"/>
      <c r="DD27" s="598">
        <v>3916026</v>
      </c>
      <c r="DE27" s="611"/>
      <c r="DF27" s="611"/>
      <c r="DG27" s="611"/>
      <c r="DH27" s="611"/>
      <c r="DI27" s="611"/>
      <c r="DJ27" s="611"/>
      <c r="DK27" s="612"/>
      <c r="DL27" s="598">
        <v>3915819</v>
      </c>
      <c r="DM27" s="611"/>
      <c r="DN27" s="611"/>
      <c r="DO27" s="611"/>
      <c r="DP27" s="611"/>
      <c r="DQ27" s="611"/>
      <c r="DR27" s="611"/>
      <c r="DS27" s="611"/>
      <c r="DT27" s="611"/>
      <c r="DU27" s="611"/>
      <c r="DV27" s="612"/>
      <c r="DW27" s="615">
        <v>10.8</v>
      </c>
      <c r="DX27" s="616"/>
      <c r="DY27" s="616"/>
      <c r="DZ27" s="616"/>
      <c r="EA27" s="616"/>
      <c r="EB27" s="616"/>
      <c r="EC27" s="617"/>
    </row>
    <row r="28" spans="2:133" ht="11.25" customHeight="1">
      <c r="B28" s="589" t="s">
        <v>282</v>
      </c>
      <c r="C28" s="590"/>
      <c r="D28" s="590"/>
      <c r="E28" s="590"/>
      <c r="F28" s="590"/>
      <c r="G28" s="590"/>
      <c r="H28" s="590"/>
      <c r="I28" s="590"/>
      <c r="J28" s="590"/>
      <c r="K28" s="590"/>
      <c r="L28" s="590"/>
      <c r="M28" s="590"/>
      <c r="N28" s="590"/>
      <c r="O28" s="590"/>
      <c r="P28" s="590"/>
      <c r="Q28" s="591"/>
      <c r="R28" s="592">
        <v>218779</v>
      </c>
      <c r="S28" s="593"/>
      <c r="T28" s="593"/>
      <c r="U28" s="593"/>
      <c r="V28" s="593"/>
      <c r="W28" s="593"/>
      <c r="X28" s="593"/>
      <c r="Y28" s="594"/>
      <c r="Z28" s="645">
        <v>0.3</v>
      </c>
      <c r="AA28" s="645"/>
      <c r="AB28" s="645"/>
      <c r="AC28" s="645"/>
      <c r="AD28" s="646">
        <v>81643</v>
      </c>
      <c r="AE28" s="646"/>
      <c r="AF28" s="646"/>
      <c r="AG28" s="646"/>
      <c r="AH28" s="646"/>
      <c r="AI28" s="646"/>
      <c r="AJ28" s="646"/>
      <c r="AK28" s="646"/>
      <c r="AL28" s="615">
        <v>0.2</v>
      </c>
      <c r="AM28" s="647"/>
      <c r="AN28" s="647"/>
      <c r="AO28" s="648"/>
      <c r="AP28" s="573"/>
      <c r="AQ28" s="574"/>
      <c r="AR28" s="574"/>
      <c r="AS28" s="574"/>
      <c r="AT28" s="574"/>
      <c r="AU28" s="574"/>
      <c r="AV28" s="574"/>
      <c r="AW28" s="574"/>
      <c r="AX28" s="574"/>
      <c r="AY28" s="574"/>
      <c r="AZ28" s="574"/>
      <c r="BA28" s="574"/>
      <c r="BB28" s="574"/>
      <c r="BC28" s="574"/>
      <c r="BD28" s="574"/>
      <c r="BE28" s="574"/>
      <c r="BF28" s="575"/>
      <c r="BG28" s="592"/>
      <c r="BH28" s="593"/>
      <c r="BI28" s="593"/>
      <c r="BJ28" s="593"/>
      <c r="BK28" s="593"/>
      <c r="BL28" s="593"/>
      <c r="BM28" s="593"/>
      <c r="BN28" s="594"/>
      <c r="BO28" s="645"/>
      <c r="BP28" s="645"/>
      <c r="BQ28" s="645"/>
      <c r="BR28" s="645"/>
      <c r="BS28" s="646"/>
      <c r="BT28" s="646"/>
      <c r="BU28" s="646"/>
      <c r="BV28" s="646"/>
      <c r="BW28" s="646"/>
      <c r="BX28" s="646"/>
      <c r="BY28" s="646"/>
      <c r="BZ28" s="646"/>
      <c r="CA28" s="646"/>
      <c r="CB28" s="682"/>
      <c r="CD28" s="629" t="s">
        <v>283</v>
      </c>
      <c r="CE28" s="626"/>
      <c r="CF28" s="626"/>
      <c r="CG28" s="626"/>
      <c r="CH28" s="626"/>
      <c r="CI28" s="626"/>
      <c r="CJ28" s="626"/>
      <c r="CK28" s="626"/>
      <c r="CL28" s="626"/>
      <c r="CM28" s="626"/>
      <c r="CN28" s="626"/>
      <c r="CO28" s="626"/>
      <c r="CP28" s="626"/>
      <c r="CQ28" s="627"/>
      <c r="CR28" s="592">
        <v>8977114</v>
      </c>
      <c r="CS28" s="593"/>
      <c r="CT28" s="593"/>
      <c r="CU28" s="593"/>
      <c r="CV28" s="593"/>
      <c r="CW28" s="593"/>
      <c r="CX28" s="593"/>
      <c r="CY28" s="594"/>
      <c r="CZ28" s="595">
        <v>14</v>
      </c>
      <c r="DA28" s="613"/>
      <c r="DB28" s="613"/>
      <c r="DC28" s="614"/>
      <c r="DD28" s="598">
        <v>8730726</v>
      </c>
      <c r="DE28" s="593"/>
      <c r="DF28" s="593"/>
      <c r="DG28" s="593"/>
      <c r="DH28" s="593"/>
      <c r="DI28" s="593"/>
      <c r="DJ28" s="593"/>
      <c r="DK28" s="594"/>
      <c r="DL28" s="598">
        <v>8605972</v>
      </c>
      <c r="DM28" s="593"/>
      <c r="DN28" s="593"/>
      <c r="DO28" s="593"/>
      <c r="DP28" s="593"/>
      <c r="DQ28" s="593"/>
      <c r="DR28" s="593"/>
      <c r="DS28" s="593"/>
      <c r="DT28" s="593"/>
      <c r="DU28" s="593"/>
      <c r="DV28" s="594"/>
      <c r="DW28" s="615">
        <v>23.8</v>
      </c>
      <c r="DX28" s="616"/>
      <c r="DY28" s="616"/>
      <c r="DZ28" s="616"/>
      <c r="EA28" s="616"/>
      <c r="EB28" s="616"/>
      <c r="EC28" s="617"/>
    </row>
    <row r="29" spans="2:133" ht="11.25" customHeight="1">
      <c r="B29" s="589" t="s">
        <v>284</v>
      </c>
      <c r="C29" s="590"/>
      <c r="D29" s="590"/>
      <c r="E29" s="590"/>
      <c r="F29" s="590"/>
      <c r="G29" s="590"/>
      <c r="H29" s="590"/>
      <c r="I29" s="590"/>
      <c r="J29" s="590"/>
      <c r="K29" s="590"/>
      <c r="L29" s="590"/>
      <c r="M29" s="590"/>
      <c r="N29" s="590"/>
      <c r="O29" s="590"/>
      <c r="P29" s="590"/>
      <c r="Q29" s="591"/>
      <c r="R29" s="592">
        <v>234921</v>
      </c>
      <c r="S29" s="593"/>
      <c r="T29" s="593"/>
      <c r="U29" s="593"/>
      <c r="V29" s="593"/>
      <c r="W29" s="593"/>
      <c r="X29" s="593"/>
      <c r="Y29" s="594"/>
      <c r="Z29" s="645">
        <v>0.4</v>
      </c>
      <c r="AA29" s="645"/>
      <c r="AB29" s="645"/>
      <c r="AC29" s="645"/>
      <c r="AD29" s="646" t="s">
        <v>220</v>
      </c>
      <c r="AE29" s="646"/>
      <c r="AF29" s="646"/>
      <c r="AG29" s="646"/>
      <c r="AH29" s="646"/>
      <c r="AI29" s="646"/>
      <c r="AJ29" s="646"/>
      <c r="AK29" s="646"/>
      <c r="AL29" s="615" t="s">
        <v>220</v>
      </c>
      <c r="AM29" s="647"/>
      <c r="AN29" s="647"/>
      <c r="AO29" s="648"/>
      <c r="AP29" s="652" t="s">
        <v>202</v>
      </c>
      <c r="AQ29" s="653"/>
      <c r="AR29" s="653"/>
      <c r="AS29" s="653"/>
      <c r="AT29" s="653"/>
      <c r="AU29" s="653"/>
      <c r="AV29" s="653"/>
      <c r="AW29" s="653"/>
      <c r="AX29" s="653"/>
      <c r="AY29" s="653"/>
      <c r="AZ29" s="653"/>
      <c r="BA29" s="653"/>
      <c r="BB29" s="653"/>
      <c r="BC29" s="653"/>
      <c r="BD29" s="653"/>
      <c r="BE29" s="653"/>
      <c r="BF29" s="654"/>
      <c r="BG29" s="652" t="s">
        <v>285</v>
      </c>
      <c r="BH29" s="668"/>
      <c r="BI29" s="668"/>
      <c r="BJ29" s="668"/>
      <c r="BK29" s="668"/>
      <c r="BL29" s="668"/>
      <c r="BM29" s="668"/>
      <c r="BN29" s="668"/>
      <c r="BO29" s="668"/>
      <c r="BP29" s="668"/>
      <c r="BQ29" s="669"/>
      <c r="BR29" s="652" t="s">
        <v>286</v>
      </c>
      <c r="BS29" s="668"/>
      <c r="BT29" s="668"/>
      <c r="BU29" s="668"/>
      <c r="BV29" s="668"/>
      <c r="BW29" s="668"/>
      <c r="BX29" s="668"/>
      <c r="BY29" s="668"/>
      <c r="BZ29" s="668"/>
      <c r="CA29" s="668"/>
      <c r="CB29" s="669"/>
      <c r="CD29" s="662" t="s">
        <v>287</v>
      </c>
      <c r="CE29" s="663"/>
      <c r="CF29" s="629" t="s">
        <v>288</v>
      </c>
      <c r="CG29" s="626"/>
      <c r="CH29" s="626"/>
      <c r="CI29" s="626"/>
      <c r="CJ29" s="626"/>
      <c r="CK29" s="626"/>
      <c r="CL29" s="626"/>
      <c r="CM29" s="626"/>
      <c r="CN29" s="626"/>
      <c r="CO29" s="626"/>
      <c r="CP29" s="626"/>
      <c r="CQ29" s="627"/>
      <c r="CR29" s="592">
        <v>8977016</v>
      </c>
      <c r="CS29" s="611"/>
      <c r="CT29" s="611"/>
      <c r="CU29" s="611"/>
      <c r="CV29" s="611"/>
      <c r="CW29" s="611"/>
      <c r="CX29" s="611"/>
      <c r="CY29" s="612"/>
      <c r="CZ29" s="595">
        <v>14</v>
      </c>
      <c r="DA29" s="613"/>
      <c r="DB29" s="613"/>
      <c r="DC29" s="614"/>
      <c r="DD29" s="598">
        <v>8730628</v>
      </c>
      <c r="DE29" s="611"/>
      <c r="DF29" s="611"/>
      <c r="DG29" s="611"/>
      <c r="DH29" s="611"/>
      <c r="DI29" s="611"/>
      <c r="DJ29" s="611"/>
      <c r="DK29" s="612"/>
      <c r="DL29" s="598">
        <v>8605874</v>
      </c>
      <c r="DM29" s="611"/>
      <c r="DN29" s="611"/>
      <c r="DO29" s="611"/>
      <c r="DP29" s="611"/>
      <c r="DQ29" s="611"/>
      <c r="DR29" s="611"/>
      <c r="DS29" s="611"/>
      <c r="DT29" s="611"/>
      <c r="DU29" s="611"/>
      <c r="DV29" s="612"/>
      <c r="DW29" s="615">
        <v>23.8</v>
      </c>
      <c r="DX29" s="616"/>
      <c r="DY29" s="616"/>
      <c r="DZ29" s="616"/>
      <c r="EA29" s="616"/>
      <c r="EB29" s="616"/>
      <c r="EC29" s="617"/>
    </row>
    <row r="30" spans="2:133" ht="11.25" customHeight="1">
      <c r="B30" s="589" t="s">
        <v>289</v>
      </c>
      <c r="C30" s="590"/>
      <c r="D30" s="590"/>
      <c r="E30" s="590"/>
      <c r="F30" s="590"/>
      <c r="G30" s="590"/>
      <c r="H30" s="590"/>
      <c r="I30" s="590"/>
      <c r="J30" s="590"/>
      <c r="K30" s="590"/>
      <c r="L30" s="590"/>
      <c r="M30" s="590"/>
      <c r="N30" s="590"/>
      <c r="O30" s="590"/>
      <c r="P30" s="590"/>
      <c r="Q30" s="591"/>
      <c r="R30" s="592">
        <v>3947983</v>
      </c>
      <c r="S30" s="593"/>
      <c r="T30" s="593"/>
      <c r="U30" s="593"/>
      <c r="V30" s="593"/>
      <c r="W30" s="593"/>
      <c r="X30" s="593"/>
      <c r="Y30" s="594"/>
      <c r="Z30" s="645">
        <v>6.1</v>
      </c>
      <c r="AA30" s="645"/>
      <c r="AB30" s="645"/>
      <c r="AC30" s="645"/>
      <c r="AD30" s="646" t="s">
        <v>220</v>
      </c>
      <c r="AE30" s="646"/>
      <c r="AF30" s="646"/>
      <c r="AG30" s="646"/>
      <c r="AH30" s="646"/>
      <c r="AI30" s="646"/>
      <c r="AJ30" s="646"/>
      <c r="AK30" s="646"/>
      <c r="AL30" s="615" t="s">
        <v>220</v>
      </c>
      <c r="AM30" s="647"/>
      <c r="AN30" s="647"/>
      <c r="AO30" s="648"/>
      <c r="AP30" s="670" t="s">
        <v>290</v>
      </c>
      <c r="AQ30" s="671"/>
      <c r="AR30" s="671"/>
      <c r="AS30" s="671"/>
      <c r="AT30" s="676" t="s">
        <v>291</v>
      </c>
      <c r="AU30" s="182"/>
      <c r="AV30" s="182"/>
      <c r="AW30" s="182"/>
      <c r="AX30" s="679" t="s">
        <v>169</v>
      </c>
      <c r="AY30" s="680"/>
      <c r="AZ30" s="680"/>
      <c r="BA30" s="680"/>
      <c r="BB30" s="680"/>
      <c r="BC30" s="680"/>
      <c r="BD30" s="680"/>
      <c r="BE30" s="680"/>
      <c r="BF30" s="681"/>
      <c r="BG30" s="658">
        <v>98.4</v>
      </c>
      <c r="BH30" s="659"/>
      <c r="BI30" s="659"/>
      <c r="BJ30" s="659"/>
      <c r="BK30" s="659"/>
      <c r="BL30" s="659"/>
      <c r="BM30" s="660">
        <v>93.5</v>
      </c>
      <c r="BN30" s="659"/>
      <c r="BO30" s="659"/>
      <c r="BP30" s="659"/>
      <c r="BQ30" s="661"/>
      <c r="BR30" s="658">
        <v>98.2</v>
      </c>
      <c r="BS30" s="659"/>
      <c r="BT30" s="659"/>
      <c r="BU30" s="659"/>
      <c r="BV30" s="659"/>
      <c r="BW30" s="659"/>
      <c r="BX30" s="660">
        <v>92.8</v>
      </c>
      <c r="BY30" s="659"/>
      <c r="BZ30" s="659"/>
      <c r="CA30" s="659"/>
      <c r="CB30" s="661"/>
      <c r="CD30" s="664"/>
      <c r="CE30" s="665"/>
      <c r="CF30" s="629" t="s">
        <v>292</v>
      </c>
      <c r="CG30" s="626"/>
      <c r="CH30" s="626"/>
      <c r="CI30" s="626"/>
      <c r="CJ30" s="626"/>
      <c r="CK30" s="626"/>
      <c r="CL30" s="626"/>
      <c r="CM30" s="626"/>
      <c r="CN30" s="626"/>
      <c r="CO30" s="626"/>
      <c r="CP30" s="626"/>
      <c r="CQ30" s="627"/>
      <c r="CR30" s="592">
        <v>8172682</v>
      </c>
      <c r="CS30" s="593"/>
      <c r="CT30" s="593"/>
      <c r="CU30" s="593"/>
      <c r="CV30" s="593"/>
      <c r="CW30" s="593"/>
      <c r="CX30" s="593"/>
      <c r="CY30" s="594"/>
      <c r="CZ30" s="595">
        <v>12.8</v>
      </c>
      <c r="DA30" s="613"/>
      <c r="DB30" s="613"/>
      <c r="DC30" s="614"/>
      <c r="DD30" s="598">
        <v>7964420</v>
      </c>
      <c r="DE30" s="593"/>
      <c r="DF30" s="593"/>
      <c r="DG30" s="593"/>
      <c r="DH30" s="593"/>
      <c r="DI30" s="593"/>
      <c r="DJ30" s="593"/>
      <c r="DK30" s="594"/>
      <c r="DL30" s="598">
        <v>7839671</v>
      </c>
      <c r="DM30" s="593"/>
      <c r="DN30" s="593"/>
      <c r="DO30" s="593"/>
      <c r="DP30" s="593"/>
      <c r="DQ30" s="593"/>
      <c r="DR30" s="593"/>
      <c r="DS30" s="593"/>
      <c r="DT30" s="593"/>
      <c r="DU30" s="593"/>
      <c r="DV30" s="594"/>
      <c r="DW30" s="615">
        <v>21.7</v>
      </c>
      <c r="DX30" s="616"/>
      <c r="DY30" s="616"/>
      <c r="DZ30" s="616"/>
      <c r="EA30" s="616"/>
      <c r="EB30" s="616"/>
      <c r="EC30" s="617"/>
    </row>
    <row r="31" spans="2:133" ht="11.25" customHeight="1">
      <c r="B31" s="589" t="s">
        <v>293</v>
      </c>
      <c r="C31" s="590"/>
      <c r="D31" s="590"/>
      <c r="E31" s="590"/>
      <c r="F31" s="590"/>
      <c r="G31" s="590"/>
      <c r="H31" s="590"/>
      <c r="I31" s="590"/>
      <c r="J31" s="590"/>
      <c r="K31" s="590"/>
      <c r="L31" s="590"/>
      <c r="M31" s="590"/>
      <c r="N31" s="590"/>
      <c r="O31" s="590"/>
      <c r="P31" s="590"/>
      <c r="Q31" s="591"/>
      <c r="R31" s="592">
        <v>1160688</v>
      </c>
      <c r="S31" s="593"/>
      <c r="T31" s="593"/>
      <c r="U31" s="593"/>
      <c r="V31" s="593"/>
      <c r="W31" s="593"/>
      <c r="X31" s="593"/>
      <c r="Y31" s="594"/>
      <c r="Z31" s="645">
        <v>1.8</v>
      </c>
      <c r="AA31" s="645"/>
      <c r="AB31" s="645"/>
      <c r="AC31" s="645"/>
      <c r="AD31" s="646" t="s">
        <v>220</v>
      </c>
      <c r="AE31" s="646"/>
      <c r="AF31" s="646"/>
      <c r="AG31" s="646"/>
      <c r="AH31" s="646"/>
      <c r="AI31" s="646"/>
      <c r="AJ31" s="646"/>
      <c r="AK31" s="646"/>
      <c r="AL31" s="615" t="s">
        <v>220</v>
      </c>
      <c r="AM31" s="647"/>
      <c r="AN31" s="647"/>
      <c r="AO31" s="648"/>
      <c r="AP31" s="672"/>
      <c r="AQ31" s="673"/>
      <c r="AR31" s="673"/>
      <c r="AS31" s="673"/>
      <c r="AT31" s="677"/>
      <c r="AU31" s="181" t="s">
        <v>294</v>
      </c>
      <c r="AV31" s="181"/>
      <c r="AW31" s="181"/>
      <c r="AX31" s="589" t="s">
        <v>295</v>
      </c>
      <c r="AY31" s="590"/>
      <c r="AZ31" s="590"/>
      <c r="BA31" s="590"/>
      <c r="BB31" s="590"/>
      <c r="BC31" s="590"/>
      <c r="BD31" s="590"/>
      <c r="BE31" s="590"/>
      <c r="BF31" s="591"/>
      <c r="BG31" s="656">
        <v>98.5</v>
      </c>
      <c r="BH31" s="611"/>
      <c r="BI31" s="611"/>
      <c r="BJ31" s="611"/>
      <c r="BK31" s="611"/>
      <c r="BL31" s="611"/>
      <c r="BM31" s="647">
        <v>93.9</v>
      </c>
      <c r="BN31" s="657"/>
      <c r="BO31" s="657"/>
      <c r="BP31" s="657"/>
      <c r="BQ31" s="621"/>
      <c r="BR31" s="656">
        <v>98.3</v>
      </c>
      <c r="BS31" s="611"/>
      <c r="BT31" s="611"/>
      <c r="BU31" s="611"/>
      <c r="BV31" s="611"/>
      <c r="BW31" s="611"/>
      <c r="BX31" s="647">
        <v>93.3</v>
      </c>
      <c r="BY31" s="657"/>
      <c r="BZ31" s="657"/>
      <c r="CA31" s="657"/>
      <c r="CB31" s="621"/>
      <c r="CD31" s="664"/>
      <c r="CE31" s="665"/>
      <c r="CF31" s="629" t="s">
        <v>296</v>
      </c>
      <c r="CG31" s="626"/>
      <c r="CH31" s="626"/>
      <c r="CI31" s="626"/>
      <c r="CJ31" s="626"/>
      <c r="CK31" s="626"/>
      <c r="CL31" s="626"/>
      <c r="CM31" s="626"/>
      <c r="CN31" s="626"/>
      <c r="CO31" s="626"/>
      <c r="CP31" s="626"/>
      <c r="CQ31" s="627"/>
      <c r="CR31" s="592">
        <v>804334</v>
      </c>
      <c r="CS31" s="611"/>
      <c r="CT31" s="611"/>
      <c r="CU31" s="611"/>
      <c r="CV31" s="611"/>
      <c r="CW31" s="611"/>
      <c r="CX31" s="611"/>
      <c r="CY31" s="612"/>
      <c r="CZ31" s="595">
        <v>1.3</v>
      </c>
      <c r="DA31" s="613"/>
      <c r="DB31" s="613"/>
      <c r="DC31" s="614"/>
      <c r="DD31" s="598">
        <v>766208</v>
      </c>
      <c r="DE31" s="611"/>
      <c r="DF31" s="611"/>
      <c r="DG31" s="611"/>
      <c r="DH31" s="611"/>
      <c r="DI31" s="611"/>
      <c r="DJ31" s="611"/>
      <c r="DK31" s="612"/>
      <c r="DL31" s="598">
        <v>766203</v>
      </c>
      <c r="DM31" s="611"/>
      <c r="DN31" s="611"/>
      <c r="DO31" s="611"/>
      <c r="DP31" s="611"/>
      <c r="DQ31" s="611"/>
      <c r="DR31" s="611"/>
      <c r="DS31" s="611"/>
      <c r="DT31" s="611"/>
      <c r="DU31" s="611"/>
      <c r="DV31" s="612"/>
      <c r="DW31" s="615">
        <v>2.1</v>
      </c>
      <c r="DX31" s="616"/>
      <c r="DY31" s="616"/>
      <c r="DZ31" s="616"/>
      <c r="EA31" s="616"/>
      <c r="EB31" s="616"/>
      <c r="EC31" s="617"/>
    </row>
    <row r="32" spans="2:133" ht="11.25" customHeight="1">
      <c r="B32" s="589" t="s">
        <v>297</v>
      </c>
      <c r="C32" s="590"/>
      <c r="D32" s="590"/>
      <c r="E32" s="590"/>
      <c r="F32" s="590"/>
      <c r="G32" s="590"/>
      <c r="H32" s="590"/>
      <c r="I32" s="590"/>
      <c r="J32" s="590"/>
      <c r="K32" s="590"/>
      <c r="L32" s="590"/>
      <c r="M32" s="590"/>
      <c r="N32" s="590"/>
      <c r="O32" s="590"/>
      <c r="P32" s="590"/>
      <c r="Q32" s="591"/>
      <c r="R32" s="592">
        <v>2040948</v>
      </c>
      <c r="S32" s="593"/>
      <c r="T32" s="593"/>
      <c r="U32" s="593"/>
      <c r="V32" s="593"/>
      <c r="W32" s="593"/>
      <c r="X32" s="593"/>
      <c r="Y32" s="594"/>
      <c r="Z32" s="645">
        <v>3.1</v>
      </c>
      <c r="AA32" s="645"/>
      <c r="AB32" s="645"/>
      <c r="AC32" s="645"/>
      <c r="AD32" s="646">
        <v>3559</v>
      </c>
      <c r="AE32" s="646"/>
      <c r="AF32" s="646"/>
      <c r="AG32" s="646"/>
      <c r="AH32" s="646"/>
      <c r="AI32" s="646"/>
      <c r="AJ32" s="646"/>
      <c r="AK32" s="646"/>
      <c r="AL32" s="615">
        <v>0</v>
      </c>
      <c r="AM32" s="647"/>
      <c r="AN32" s="647"/>
      <c r="AO32" s="648"/>
      <c r="AP32" s="674"/>
      <c r="AQ32" s="675"/>
      <c r="AR32" s="675"/>
      <c r="AS32" s="675"/>
      <c r="AT32" s="678"/>
      <c r="AU32" s="183"/>
      <c r="AV32" s="183"/>
      <c r="AW32" s="183"/>
      <c r="AX32" s="573" t="s">
        <v>298</v>
      </c>
      <c r="AY32" s="574"/>
      <c r="AZ32" s="574"/>
      <c r="BA32" s="574"/>
      <c r="BB32" s="574"/>
      <c r="BC32" s="574"/>
      <c r="BD32" s="574"/>
      <c r="BE32" s="574"/>
      <c r="BF32" s="575"/>
      <c r="BG32" s="655">
        <v>98.1</v>
      </c>
      <c r="BH32" s="577"/>
      <c r="BI32" s="577"/>
      <c r="BJ32" s="577"/>
      <c r="BK32" s="577"/>
      <c r="BL32" s="577"/>
      <c r="BM32" s="640">
        <v>92.3</v>
      </c>
      <c r="BN32" s="577"/>
      <c r="BO32" s="577"/>
      <c r="BP32" s="577"/>
      <c r="BQ32" s="634"/>
      <c r="BR32" s="655">
        <v>98</v>
      </c>
      <c r="BS32" s="577"/>
      <c r="BT32" s="577"/>
      <c r="BU32" s="577"/>
      <c r="BV32" s="577"/>
      <c r="BW32" s="577"/>
      <c r="BX32" s="640">
        <v>91.4</v>
      </c>
      <c r="BY32" s="577"/>
      <c r="BZ32" s="577"/>
      <c r="CA32" s="577"/>
      <c r="CB32" s="634"/>
      <c r="CD32" s="666"/>
      <c r="CE32" s="667"/>
      <c r="CF32" s="629" t="s">
        <v>299</v>
      </c>
      <c r="CG32" s="626"/>
      <c r="CH32" s="626"/>
      <c r="CI32" s="626"/>
      <c r="CJ32" s="626"/>
      <c r="CK32" s="626"/>
      <c r="CL32" s="626"/>
      <c r="CM32" s="626"/>
      <c r="CN32" s="626"/>
      <c r="CO32" s="626"/>
      <c r="CP32" s="626"/>
      <c r="CQ32" s="627"/>
      <c r="CR32" s="592">
        <v>98</v>
      </c>
      <c r="CS32" s="593"/>
      <c r="CT32" s="593"/>
      <c r="CU32" s="593"/>
      <c r="CV32" s="593"/>
      <c r="CW32" s="593"/>
      <c r="CX32" s="593"/>
      <c r="CY32" s="594"/>
      <c r="CZ32" s="595">
        <v>0</v>
      </c>
      <c r="DA32" s="613"/>
      <c r="DB32" s="613"/>
      <c r="DC32" s="614"/>
      <c r="DD32" s="598">
        <v>98</v>
      </c>
      <c r="DE32" s="593"/>
      <c r="DF32" s="593"/>
      <c r="DG32" s="593"/>
      <c r="DH32" s="593"/>
      <c r="DI32" s="593"/>
      <c r="DJ32" s="593"/>
      <c r="DK32" s="594"/>
      <c r="DL32" s="598">
        <v>98</v>
      </c>
      <c r="DM32" s="593"/>
      <c r="DN32" s="593"/>
      <c r="DO32" s="593"/>
      <c r="DP32" s="593"/>
      <c r="DQ32" s="593"/>
      <c r="DR32" s="593"/>
      <c r="DS32" s="593"/>
      <c r="DT32" s="593"/>
      <c r="DU32" s="593"/>
      <c r="DV32" s="594"/>
      <c r="DW32" s="615">
        <v>0</v>
      </c>
      <c r="DX32" s="616"/>
      <c r="DY32" s="616"/>
      <c r="DZ32" s="616"/>
      <c r="EA32" s="616"/>
      <c r="EB32" s="616"/>
      <c r="EC32" s="617"/>
    </row>
    <row r="33" spans="2:133" ht="11.25" customHeight="1">
      <c r="B33" s="589" t="s">
        <v>300</v>
      </c>
      <c r="C33" s="590"/>
      <c r="D33" s="590"/>
      <c r="E33" s="590"/>
      <c r="F33" s="590"/>
      <c r="G33" s="590"/>
      <c r="H33" s="590"/>
      <c r="I33" s="590"/>
      <c r="J33" s="590"/>
      <c r="K33" s="590"/>
      <c r="L33" s="590"/>
      <c r="M33" s="590"/>
      <c r="N33" s="590"/>
      <c r="O33" s="590"/>
      <c r="P33" s="590"/>
      <c r="Q33" s="591"/>
      <c r="R33" s="592">
        <v>4892800</v>
      </c>
      <c r="S33" s="593"/>
      <c r="T33" s="593"/>
      <c r="U33" s="593"/>
      <c r="V33" s="593"/>
      <c r="W33" s="593"/>
      <c r="X33" s="593"/>
      <c r="Y33" s="594"/>
      <c r="Z33" s="645">
        <v>7.5</v>
      </c>
      <c r="AA33" s="645"/>
      <c r="AB33" s="645"/>
      <c r="AC33" s="645"/>
      <c r="AD33" s="646" t="s">
        <v>220</v>
      </c>
      <c r="AE33" s="646"/>
      <c r="AF33" s="646"/>
      <c r="AG33" s="646"/>
      <c r="AH33" s="646"/>
      <c r="AI33" s="646"/>
      <c r="AJ33" s="646"/>
      <c r="AK33" s="646"/>
      <c r="AL33" s="615" t="s">
        <v>220</v>
      </c>
      <c r="AM33" s="647"/>
      <c r="AN33" s="647"/>
      <c r="AO33" s="64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9" t="s">
        <v>301</v>
      </c>
      <c r="CE33" s="626"/>
      <c r="CF33" s="626"/>
      <c r="CG33" s="626"/>
      <c r="CH33" s="626"/>
      <c r="CI33" s="626"/>
      <c r="CJ33" s="626"/>
      <c r="CK33" s="626"/>
      <c r="CL33" s="626"/>
      <c r="CM33" s="626"/>
      <c r="CN33" s="626"/>
      <c r="CO33" s="626"/>
      <c r="CP33" s="626"/>
      <c r="CQ33" s="627"/>
      <c r="CR33" s="592">
        <v>25481929</v>
      </c>
      <c r="CS33" s="611"/>
      <c r="CT33" s="611"/>
      <c r="CU33" s="611"/>
      <c r="CV33" s="611"/>
      <c r="CW33" s="611"/>
      <c r="CX33" s="611"/>
      <c r="CY33" s="612"/>
      <c r="CZ33" s="595">
        <v>39.799999999999997</v>
      </c>
      <c r="DA33" s="613"/>
      <c r="DB33" s="613"/>
      <c r="DC33" s="614"/>
      <c r="DD33" s="598">
        <v>19058027</v>
      </c>
      <c r="DE33" s="611"/>
      <c r="DF33" s="611"/>
      <c r="DG33" s="611"/>
      <c r="DH33" s="611"/>
      <c r="DI33" s="611"/>
      <c r="DJ33" s="611"/>
      <c r="DK33" s="612"/>
      <c r="DL33" s="598">
        <v>13010819</v>
      </c>
      <c r="DM33" s="611"/>
      <c r="DN33" s="611"/>
      <c r="DO33" s="611"/>
      <c r="DP33" s="611"/>
      <c r="DQ33" s="611"/>
      <c r="DR33" s="611"/>
      <c r="DS33" s="611"/>
      <c r="DT33" s="611"/>
      <c r="DU33" s="611"/>
      <c r="DV33" s="612"/>
      <c r="DW33" s="615">
        <v>36</v>
      </c>
      <c r="DX33" s="616"/>
      <c r="DY33" s="616"/>
      <c r="DZ33" s="616"/>
      <c r="EA33" s="616"/>
      <c r="EB33" s="616"/>
      <c r="EC33" s="617"/>
    </row>
    <row r="34" spans="2:133" ht="11.25" customHeight="1">
      <c r="B34" s="589" t="s">
        <v>302</v>
      </c>
      <c r="C34" s="590"/>
      <c r="D34" s="590"/>
      <c r="E34" s="590"/>
      <c r="F34" s="590"/>
      <c r="G34" s="590"/>
      <c r="H34" s="590"/>
      <c r="I34" s="590"/>
      <c r="J34" s="590"/>
      <c r="K34" s="590"/>
      <c r="L34" s="590"/>
      <c r="M34" s="590"/>
      <c r="N34" s="590"/>
      <c r="O34" s="590"/>
      <c r="P34" s="590"/>
      <c r="Q34" s="591"/>
      <c r="R34" s="592" t="s">
        <v>220</v>
      </c>
      <c r="S34" s="593"/>
      <c r="T34" s="593"/>
      <c r="U34" s="593"/>
      <c r="V34" s="593"/>
      <c r="W34" s="593"/>
      <c r="X34" s="593"/>
      <c r="Y34" s="594"/>
      <c r="Z34" s="645" t="s">
        <v>220</v>
      </c>
      <c r="AA34" s="645"/>
      <c r="AB34" s="645"/>
      <c r="AC34" s="645"/>
      <c r="AD34" s="646" t="s">
        <v>220</v>
      </c>
      <c r="AE34" s="646"/>
      <c r="AF34" s="646"/>
      <c r="AG34" s="646"/>
      <c r="AH34" s="646"/>
      <c r="AI34" s="646"/>
      <c r="AJ34" s="646"/>
      <c r="AK34" s="646"/>
      <c r="AL34" s="615" t="s">
        <v>220</v>
      </c>
      <c r="AM34" s="647"/>
      <c r="AN34" s="647"/>
      <c r="AO34" s="648"/>
      <c r="AP34" s="186"/>
      <c r="AQ34" s="652" t="s">
        <v>303</v>
      </c>
      <c r="AR34" s="653"/>
      <c r="AS34" s="653"/>
      <c r="AT34" s="653"/>
      <c r="AU34" s="653"/>
      <c r="AV34" s="653"/>
      <c r="AW34" s="653"/>
      <c r="AX34" s="653"/>
      <c r="AY34" s="653"/>
      <c r="AZ34" s="653"/>
      <c r="BA34" s="653"/>
      <c r="BB34" s="653"/>
      <c r="BC34" s="653"/>
      <c r="BD34" s="653"/>
      <c r="BE34" s="653"/>
      <c r="BF34" s="654"/>
      <c r="BG34" s="652" t="s">
        <v>304</v>
      </c>
      <c r="BH34" s="653"/>
      <c r="BI34" s="653"/>
      <c r="BJ34" s="653"/>
      <c r="BK34" s="653"/>
      <c r="BL34" s="653"/>
      <c r="BM34" s="653"/>
      <c r="BN34" s="653"/>
      <c r="BO34" s="653"/>
      <c r="BP34" s="653"/>
      <c r="BQ34" s="653"/>
      <c r="BR34" s="653"/>
      <c r="BS34" s="653"/>
      <c r="BT34" s="653"/>
      <c r="BU34" s="653"/>
      <c r="BV34" s="653"/>
      <c r="BW34" s="653"/>
      <c r="BX34" s="653"/>
      <c r="BY34" s="653"/>
      <c r="BZ34" s="653"/>
      <c r="CA34" s="653"/>
      <c r="CB34" s="654"/>
      <c r="CD34" s="629" t="s">
        <v>305</v>
      </c>
      <c r="CE34" s="626"/>
      <c r="CF34" s="626"/>
      <c r="CG34" s="626"/>
      <c r="CH34" s="626"/>
      <c r="CI34" s="626"/>
      <c r="CJ34" s="626"/>
      <c r="CK34" s="626"/>
      <c r="CL34" s="626"/>
      <c r="CM34" s="626"/>
      <c r="CN34" s="626"/>
      <c r="CO34" s="626"/>
      <c r="CP34" s="626"/>
      <c r="CQ34" s="627"/>
      <c r="CR34" s="592">
        <v>5342305</v>
      </c>
      <c r="CS34" s="593"/>
      <c r="CT34" s="593"/>
      <c r="CU34" s="593"/>
      <c r="CV34" s="593"/>
      <c r="CW34" s="593"/>
      <c r="CX34" s="593"/>
      <c r="CY34" s="594"/>
      <c r="CZ34" s="595">
        <v>8.3000000000000007</v>
      </c>
      <c r="DA34" s="613"/>
      <c r="DB34" s="613"/>
      <c r="DC34" s="614"/>
      <c r="DD34" s="598">
        <v>4206623</v>
      </c>
      <c r="DE34" s="593"/>
      <c r="DF34" s="593"/>
      <c r="DG34" s="593"/>
      <c r="DH34" s="593"/>
      <c r="DI34" s="593"/>
      <c r="DJ34" s="593"/>
      <c r="DK34" s="594"/>
      <c r="DL34" s="598">
        <v>3859937</v>
      </c>
      <c r="DM34" s="593"/>
      <c r="DN34" s="593"/>
      <c r="DO34" s="593"/>
      <c r="DP34" s="593"/>
      <c r="DQ34" s="593"/>
      <c r="DR34" s="593"/>
      <c r="DS34" s="593"/>
      <c r="DT34" s="593"/>
      <c r="DU34" s="593"/>
      <c r="DV34" s="594"/>
      <c r="DW34" s="615">
        <v>10.7</v>
      </c>
      <c r="DX34" s="616"/>
      <c r="DY34" s="616"/>
      <c r="DZ34" s="616"/>
      <c r="EA34" s="616"/>
      <c r="EB34" s="616"/>
      <c r="EC34" s="617"/>
    </row>
    <row r="35" spans="2:133" ht="11.25" customHeight="1">
      <c r="B35" s="589" t="s">
        <v>306</v>
      </c>
      <c r="C35" s="590"/>
      <c r="D35" s="590"/>
      <c r="E35" s="590"/>
      <c r="F35" s="590"/>
      <c r="G35" s="590"/>
      <c r="H35" s="590"/>
      <c r="I35" s="590"/>
      <c r="J35" s="590"/>
      <c r="K35" s="590"/>
      <c r="L35" s="590"/>
      <c r="M35" s="590"/>
      <c r="N35" s="590"/>
      <c r="O35" s="590"/>
      <c r="P35" s="590"/>
      <c r="Q35" s="591"/>
      <c r="R35" s="592">
        <v>2633400</v>
      </c>
      <c r="S35" s="593"/>
      <c r="T35" s="593"/>
      <c r="U35" s="593"/>
      <c r="V35" s="593"/>
      <c r="W35" s="593"/>
      <c r="X35" s="593"/>
      <c r="Y35" s="594"/>
      <c r="Z35" s="645">
        <v>4</v>
      </c>
      <c r="AA35" s="645"/>
      <c r="AB35" s="645"/>
      <c r="AC35" s="645"/>
      <c r="AD35" s="646" t="s">
        <v>220</v>
      </c>
      <c r="AE35" s="646"/>
      <c r="AF35" s="646"/>
      <c r="AG35" s="646"/>
      <c r="AH35" s="646"/>
      <c r="AI35" s="646"/>
      <c r="AJ35" s="646"/>
      <c r="AK35" s="646"/>
      <c r="AL35" s="615" t="s">
        <v>220</v>
      </c>
      <c r="AM35" s="647"/>
      <c r="AN35" s="647"/>
      <c r="AO35" s="648"/>
      <c r="AP35" s="186"/>
      <c r="AQ35" s="649" t="s">
        <v>307</v>
      </c>
      <c r="AR35" s="650"/>
      <c r="AS35" s="650"/>
      <c r="AT35" s="650"/>
      <c r="AU35" s="650"/>
      <c r="AV35" s="650"/>
      <c r="AW35" s="650"/>
      <c r="AX35" s="650"/>
      <c r="AY35" s="651"/>
      <c r="AZ35" s="642">
        <v>7488665</v>
      </c>
      <c r="BA35" s="643"/>
      <c r="BB35" s="643"/>
      <c r="BC35" s="643"/>
      <c r="BD35" s="643"/>
      <c r="BE35" s="643"/>
      <c r="BF35" s="644"/>
      <c r="BG35" s="649" t="s">
        <v>308</v>
      </c>
      <c r="BH35" s="650"/>
      <c r="BI35" s="650"/>
      <c r="BJ35" s="650"/>
      <c r="BK35" s="650"/>
      <c r="BL35" s="650"/>
      <c r="BM35" s="650"/>
      <c r="BN35" s="650"/>
      <c r="BO35" s="650"/>
      <c r="BP35" s="650"/>
      <c r="BQ35" s="650"/>
      <c r="BR35" s="650"/>
      <c r="BS35" s="650"/>
      <c r="BT35" s="650"/>
      <c r="BU35" s="651"/>
      <c r="BV35" s="642">
        <v>66082</v>
      </c>
      <c r="BW35" s="643"/>
      <c r="BX35" s="643"/>
      <c r="BY35" s="643"/>
      <c r="BZ35" s="643"/>
      <c r="CA35" s="643"/>
      <c r="CB35" s="644"/>
      <c r="CD35" s="629" t="s">
        <v>309</v>
      </c>
      <c r="CE35" s="626"/>
      <c r="CF35" s="626"/>
      <c r="CG35" s="626"/>
      <c r="CH35" s="626"/>
      <c r="CI35" s="626"/>
      <c r="CJ35" s="626"/>
      <c r="CK35" s="626"/>
      <c r="CL35" s="626"/>
      <c r="CM35" s="626"/>
      <c r="CN35" s="626"/>
      <c r="CO35" s="626"/>
      <c r="CP35" s="626"/>
      <c r="CQ35" s="627"/>
      <c r="CR35" s="592">
        <v>660133</v>
      </c>
      <c r="CS35" s="611"/>
      <c r="CT35" s="611"/>
      <c r="CU35" s="611"/>
      <c r="CV35" s="611"/>
      <c r="CW35" s="611"/>
      <c r="CX35" s="611"/>
      <c r="CY35" s="612"/>
      <c r="CZ35" s="595">
        <v>1</v>
      </c>
      <c r="DA35" s="613"/>
      <c r="DB35" s="613"/>
      <c r="DC35" s="614"/>
      <c r="DD35" s="598">
        <v>513193</v>
      </c>
      <c r="DE35" s="611"/>
      <c r="DF35" s="611"/>
      <c r="DG35" s="611"/>
      <c r="DH35" s="611"/>
      <c r="DI35" s="611"/>
      <c r="DJ35" s="611"/>
      <c r="DK35" s="612"/>
      <c r="DL35" s="598">
        <v>513193</v>
      </c>
      <c r="DM35" s="611"/>
      <c r="DN35" s="611"/>
      <c r="DO35" s="611"/>
      <c r="DP35" s="611"/>
      <c r="DQ35" s="611"/>
      <c r="DR35" s="611"/>
      <c r="DS35" s="611"/>
      <c r="DT35" s="611"/>
      <c r="DU35" s="611"/>
      <c r="DV35" s="612"/>
      <c r="DW35" s="615">
        <v>1.4</v>
      </c>
      <c r="DX35" s="616"/>
      <c r="DY35" s="616"/>
      <c r="DZ35" s="616"/>
      <c r="EA35" s="616"/>
      <c r="EB35" s="616"/>
      <c r="EC35" s="617"/>
    </row>
    <row r="36" spans="2:133" ht="11.25" customHeight="1">
      <c r="B36" s="573" t="s">
        <v>310</v>
      </c>
      <c r="C36" s="574"/>
      <c r="D36" s="574"/>
      <c r="E36" s="574"/>
      <c r="F36" s="574"/>
      <c r="G36" s="574"/>
      <c r="H36" s="574"/>
      <c r="I36" s="574"/>
      <c r="J36" s="574"/>
      <c r="K36" s="574"/>
      <c r="L36" s="574"/>
      <c r="M36" s="574"/>
      <c r="N36" s="574"/>
      <c r="O36" s="574"/>
      <c r="P36" s="574"/>
      <c r="Q36" s="575"/>
      <c r="R36" s="576">
        <v>65119172</v>
      </c>
      <c r="S36" s="633"/>
      <c r="T36" s="633"/>
      <c r="U36" s="633"/>
      <c r="V36" s="633"/>
      <c r="W36" s="633"/>
      <c r="X36" s="633"/>
      <c r="Y36" s="636"/>
      <c r="Z36" s="637">
        <v>100</v>
      </c>
      <c r="AA36" s="637"/>
      <c r="AB36" s="637"/>
      <c r="AC36" s="637"/>
      <c r="AD36" s="638">
        <v>33496706</v>
      </c>
      <c r="AE36" s="638"/>
      <c r="AF36" s="638"/>
      <c r="AG36" s="638"/>
      <c r="AH36" s="638"/>
      <c r="AI36" s="638"/>
      <c r="AJ36" s="638"/>
      <c r="AK36" s="638"/>
      <c r="AL36" s="639">
        <v>100</v>
      </c>
      <c r="AM36" s="640"/>
      <c r="AN36" s="640"/>
      <c r="AO36" s="641"/>
      <c r="AQ36" s="618" t="s">
        <v>311</v>
      </c>
      <c r="AR36" s="619"/>
      <c r="AS36" s="619"/>
      <c r="AT36" s="619"/>
      <c r="AU36" s="619"/>
      <c r="AV36" s="619"/>
      <c r="AW36" s="619"/>
      <c r="AX36" s="619"/>
      <c r="AY36" s="620"/>
      <c r="AZ36" s="592">
        <v>1907278</v>
      </c>
      <c r="BA36" s="593"/>
      <c r="BB36" s="593"/>
      <c r="BC36" s="593"/>
      <c r="BD36" s="611"/>
      <c r="BE36" s="611"/>
      <c r="BF36" s="621"/>
      <c r="BG36" s="629" t="s">
        <v>312</v>
      </c>
      <c r="BH36" s="626"/>
      <c r="BI36" s="626"/>
      <c r="BJ36" s="626"/>
      <c r="BK36" s="626"/>
      <c r="BL36" s="626"/>
      <c r="BM36" s="626"/>
      <c r="BN36" s="626"/>
      <c r="BO36" s="626"/>
      <c r="BP36" s="626"/>
      <c r="BQ36" s="626"/>
      <c r="BR36" s="626"/>
      <c r="BS36" s="626"/>
      <c r="BT36" s="626"/>
      <c r="BU36" s="627"/>
      <c r="BV36" s="592">
        <v>-514959</v>
      </c>
      <c r="BW36" s="593"/>
      <c r="BX36" s="593"/>
      <c r="BY36" s="593"/>
      <c r="BZ36" s="593"/>
      <c r="CA36" s="593"/>
      <c r="CB36" s="628"/>
      <c r="CD36" s="629" t="s">
        <v>313</v>
      </c>
      <c r="CE36" s="626"/>
      <c r="CF36" s="626"/>
      <c r="CG36" s="626"/>
      <c r="CH36" s="626"/>
      <c r="CI36" s="626"/>
      <c r="CJ36" s="626"/>
      <c r="CK36" s="626"/>
      <c r="CL36" s="626"/>
      <c r="CM36" s="626"/>
      <c r="CN36" s="626"/>
      <c r="CO36" s="626"/>
      <c r="CP36" s="626"/>
      <c r="CQ36" s="627"/>
      <c r="CR36" s="592">
        <v>8047513</v>
      </c>
      <c r="CS36" s="593"/>
      <c r="CT36" s="593"/>
      <c r="CU36" s="593"/>
      <c r="CV36" s="593"/>
      <c r="CW36" s="593"/>
      <c r="CX36" s="593"/>
      <c r="CY36" s="594"/>
      <c r="CZ36" s="595">
        <v>12.6</v>
      </c>
      <c r="DA36" s="613"/>
      <c r="DB36" s="613"/>
      <c r="DC36" s="614"/>
      <c r="DD36" s="598">
        <v>6598948</v>
      </c>
      <c r="DE36" s="593"/>
      <c r="DF36" s="593"/>
      <c r="DG36" s="593"/>
      <c r="DH36" s="593"/>
      <c r="DI36" s="593"/>
      <c r="DJ36" s="593"/>
      <c r="DK36" s="594"/>
      <c r="DL36" s="598">
        <v>5361952</v>
      </c>
      <c r="DM36" s="593"/>
      <c r="DN36" s="593"/>
      <c r="DO36" s="593"/>
      <c r="DP36" s="593"/>
      <c r="DQ36" s="593"/>
      <c r="DR36" s="593"/>
      <c r="DS36" s="593"/>
      <c r="DT36" s="593"/>
      <c r="DU36" s="593"/>
      <c r="DV36" s="594"/>
      <c r="DW36" s="615">
        <v>14.8</v>
      </c>
      <c r="DX36" s="616"/>
      <c r="DY36" s="616"/>
      <c r="DZ36" s="616"/>
      <c r="EA36" s="616"/>
      <c r="EB36" s="616"/>
      <c r="EC36" s="617"/>
    </row>
    <row r="37" spans="2:133" ht="11.25" customHeight="1">
      <c r="AQ37" s="618" t="s">
        <v>314</v>
      </c>
      <c r="AR37" s="619"/>
      <c r="AS37" s="619"/>
      <c r="AT37" s="619"/>
      <c r="AU37" s="619"/>
      <c r="AV37" s="619"/>
      <c r="AW37" s="619"/>
      <c r="AX37" s="619"/>
      <c r="AY37" s="620"/>
      <c r="AZ37" s="592">
        <v>343138</v>
      </c>
      <c r="BA37" s="593"/>
      <c r="BB37" s="593"/>
      <c r="BC37" s="593"/>
      <c r="BD37" s="611"/>
      <c r="BE37" s="611"/>
      <c r="BF37" s="621"/>
      <c r="BG37" s="629" t="s">
        <v>315</v>
      </c>
      <c r="BH37" s="626"/>
      <c r="BI37" s="626"/>
      <c r="BJ37" s="626"/>
      <c r="BK37" s="626"/>
      <c r="BL37" s="626"/>
      <c r="BM37" s="626"/>
      <c r="BN37" s="626"/>
      <c r="BO37" s="626"/>
      <c r="BP37" s="626"/>
      <c r="BQ37" s="626"/>
      <c r="BR37" s="626"/>
      <c r="BS37" s="626"/>
      <c r="BT37" s="626"/>
      <c r="BU37" s="627"/>
      <c r="BV37" s="592">
        <v>21015</v>
      </c>
      <c r="BW37" s="593"/>
      <c r="BX37" s="593"/>
      <c r="BY37" s="593"/>
      <c r="BZ37" s="593"/>
      <c r="CA37" s="593"/>
      <c r="CB37" s="628"/>
      <c r="CD37" s="629" t="s">
        <v>316</v>
      </c>
      <c r="CE37" s="626"/>
      <c r="CF37" s="626"/>
      <c r="CG37" s="626"/>
      <c r="CH37" s="626"/>
      <c r="CI37" s="626"/>
      <c r="CJ37" s="626"/>
      <c r="CK37" s="626"/>
      <c r="CL37" s="626"/>
      <c r="CM37" s="626"/>
      <c r="CN37" s="626"/>
      <c r="CO37" s="626"/>
      <c r="CP37" s="626"/>
      <c r="CQ37" s="627"/>
      <c r="CR37" s="592">
        <v>2805511</v>
      </c>
      <c r="CS37" s="611"/>
      <c r="CT37" s="611"/>
      <c r="CU37" s="611"/>
      <c r="CV37" s="611"/>
      <c r="CW37" s="611"/>
      <c r="CX37" s="611"/>
      <c r="CY37" s="612"/>
      <c r="CZ37" s="595">
        <v>4.4000000000000004</v>
      </c>
      <c r="DA37" s="613"/>
      <c r="DB37" s="613"/>
      <c r="DC37" s="614"/>
      <c r="DD37" s="598">
        <v>2798045</v>
      </c>
      <c r="DE37" s="611"/>
      <c r="DF37" s="611"/>
      <c r="DG37" s="611"/>
      <c r="DH37" s="611"/>
      <c r="DI37" s="611"/>
      <c r="DJ37" s="611"/>
      <c r="DK37" s="612"/>
      <c r="DL37" s="598">
        <v>2578400</v>
      </c>
      <c r="DM37" s="611"/>
      <c r="DN37" s="611"/>
      <c r="DO37" s="611"/>
      <c r="DP37" s="611"/>
      <c r="DQ37" s="611"/>
      <c r="DR37" s="611"/>
      <c r="DS37" s="611"/>
      <c r="DT37" s="611"/>
      <c r="DU37" s="611"/>
      <c r="DV37" s="612"/>
      <c r="DW37" s="615">
        <v>7.1</v>
      </c>
      <c r="DX37" s="616"/>
      <c r="DY37" s="616"/>
      <c r="DZ37" s="616"/>
      <c r="EA37" s="616"/>
      <c r="EB37" s="616"/>
      <c r="EC37" s="617"/>
    </row>
    <row r="38" spans="2:133" ht="11.25" customHeight="1">
      <c r="AQ38" s="618" t="s">
        <v>317</v>
      </c>
      <c r="AR38" s="619"/>
      <c r="AS38" s="619"/>
      <c r="AT38" s="619"/>
      <c r="AU38" s="619"/>
      <c r="AV38" s="619"/>
      <c r="AW38" s="619"/>
      <c r="AX38" s="619"/>
      <c r="AY38" s="620"/>
      <c r="AZ38" s="592">
        <v>1252</v>
      </c>
      <c r="BA38" s="593"/>
      <c r="BB38" s="593"/>
      <c r="BC38" s="593"/>
      <c r="BD38" s="611"/>
      <c r="BE38" s="611"/>
      <c r="BF38" s="621"/>
      <c r="BG38" s="629" t="s">
        <v>318</v>
      </c>
      <c r="BH38" s="626"/>
      <c r="BI38" s="626"/>
      <c r="BJ38" s="626"/>
      <c r="BK38" s="626"/>
      <c r="BL38" s="626"/>
      <c r="BM38" s="626"/>
      <c r="BN38" s="626"/>
      <c r="BO38" s="626"/>
      <c r="BP38" s="626"/>
      <c r="BQ38" s="626"/>
      <c r="BR38" s="626"/>
      <c r="BS38" s="626"/>
      <c r="BT38" s="626"/>
      <c r="BU38" s="627"/>
      <c r="BV38" s="592">
        <v>35950</v>
      </c>
      <c r="BW38" s="593"/>
      <c r="BX38" s="593"/>
      <c r="BY38" s="593"/>
      <c r="BZ38" s="593"/>
      <c r="CA38" s="593"/>
      <c r="CB38" s="628"/>
      <c r="CD38" s="629" t="s">
        <v>319</v>
      </c>
      <c r="CE38" s="626"/>
      <c r="CF38" s="626"/>
      <c r="CG38" s="626"/>
      <c r="CH38" s="626"/>
      <c r="CI38" s="626"/>
      <c r="CJ38" s="626"/>
      <c r="CK38" s="626"/>
      <c r="CL38" s="626"/>
      <c r="CM38" s="626"/>
      <c r="CN38" s="626"/>
      <c r="CO38" s="626"/>
      <c r="CP38" s="626"/>
      <c r="CQ38" s="627"/>
      <c r="CR38" s="592">
        <v>5239799</v>
      </c>
      <c r="CS38" s="593"/>
      <c r="CT38" s="593"/>
      <c r="CU38" s="593"/>
      <c r="CV38" s="593"/>
      <c r="CW38" s="593"/>
      <c r="CX38" s="593"/>
      <c r="CY38" s="594"/>
      <c r="CZ38" s="595">
        <v>8.1999999999999993</v>
      </c>
      <c r="DA38" s="613"/>
      <c r="DB38" s="613"/>
      <c r="DC38" s="614"/>
      <c r="DD38" s="598">
        <v>4432652</v>
      </c>
      <c r="DE38" s="593"/>
      <c r="DF38" s="593"/>
      <c r="DG38" s="593"/>
      <c r="DH38" s="593"/>
      <c r="DI38" s="593"/>
      <c r="DJ38" s="593"/>
      <c r="DK38" s="594"/>
      <c r="DL38" s="598">
        <v>3275737</v>
      </c>
      <c r="DM38" s="593"/>
      <c r="DN38" s="593"/>
      <c r="DO38" s="593"/>
      <c r="DP38" s="593"/>
      <c r="DQ38" s="593"/>
      <c r="DR38" s="593"/>
      <c r="DS38" s="593"/>
      <c r="DT38" s="593"/>
      <c r="DU38" s="593"/>
      <c r="DV38" s="594"/>
      <c r="DW38" s="615">
        <v>9.1</v>
      </c>
      <c r="DX38" s="616"/>
      <c r="DY38" s="616"/>
      <c r="DZ38" s="616"/>
      <c r="EA38" s="616"/>
      <c r="EB38" s="616"/>
      <c r="EC38" s="617"/>
    </row>
    <row r="39" spans="2:133" ht="11.25" customHeight="1">
      <c r="AQ39" s="618" t="s">
        <v>320</v>
      </c>
      <c r="AR39" s="619"/>
      <c r="AS39" s="619"/>
      <c r="AT39" s="619"/>
      <c r="AU39" s="619"/>
      <c r="AV39" s="619"/>
      <c r="AW39" s="619"/>
      <c r="AX39" s="619"/>
      <c r="AY39" s="620"/>
      <c r="AZ39" s="592">
        <v>448</v>
      </c>
      <c r="BA39" s="593"/>
      <c r="BB39" s="593"/>
      <c r="BC39" s="593"/>
      <c r="BD39" s="611"/>
      <c r="BE39" s="611"/>
      <c r="BF39" s="621"/>
      <c r="BG39" s="622" t="s">
        <v>321</v>
      </c>
      <c r="BH39" s="623"/>
      <c r="BI39" s="623"/>
      <c r="BJ39" s="623"/>
      <c r="BK39" s="623"/>
      <c r="BL39" s="187"/>
      <c r="BM39" s="626" t="s">
        <v>322</v>
      </c>
      <c r="BN39" s="626"/>
      <c r="BO39" s="626"/>
      <c r="BP39" s="626"/>
      <c r="BQ39" s="626"/>
      <c r="BR39" s="626"/>
      <c r="BS39" s="626"/>
      <c r="BT39" s="626"/>
      <c r="BU39" s="627"/>
      <c r="BV39" s="592">
        <v>89</v>
      </c>
      <c r="BW39" s="593"/>
      <c r="BX39" s="593"/>
      <c r="BY39" s="593"/>
      <c r="BZ39" s="593"/>
      <c r="CA39" s="593"/>
      <c r="CB39" s="628"/>
      <c r="CD39" s="629" t="s">
        <v>323</v>
      </c>
      <c r="CE39" s="626"/>
      <c r="CF39" s="626"/>
      <c r="CG39" s="626"/>
      <c r="CH39" s="626"/>
      <c r="CI39" s="626"/>
      <c r="CJ39" s="626"/>
      <c r="CK39" s="626"/>
      <c r="CL39" s="626"/>
      <c r="CM39" s="626"/>
      <c r="CN39" s="626"/>
      <c r="CO39" s="626"/>
      <c r="CP39" s="626"/>
      <c r="CQ39" s="627"/>
      <c r="CR39" s="592">
        <v>3269869</v>
      </c>
      <c r="CS39" s="611"/>
      <c r="CT39" s="611"/>
      <c r="CU39" s="611"/>
      <c r="CV39" s="611"/>
      <c r="CW39" s="611"/>
      <c r="CX39" s="611"/>
      <c r="CY39" s="612"/>
      <c r="CZ39" s="595">
        <v>5.0999999999999996</v>
      </c>
      <c r="DA39" s="613"/>
      <c r="DB39" s="613"/>
      <c r="DC39" s="614"/>
      <c r="DD39" s="598">
        <v>3100001</v>
      </c>
      <c r="DE39" s="611"/>
      <c r="DF39" s="611"/>
      <c r="DG39" s="611"/>
      <c r="DH39" s="611"/>
      <c r="DI39" s="611"/>
      <c r="DJ39" s="611"/>
      <c r="DK39" s="612"/>
      <c r="DL39" s="598" t="s">
        <v>220</v>
      </c>
      <c r="DM39" s="611"/>
      <c r="DN39" s="611"/>
      <c r="DO39" s="611"/>
      <c r="DP39" s="611"/>
      <c r="DQ39" s="611"/>
      <c r="DR39" s="611"/>
      <c r="DS39" s="611"/>
      <c r="DT39" s="611"/>
      <c r="DU39" s="611"/>
      <c r="DV39" s="612"/>
      <c r="DW39" s="615" t="s">
        <v>220</v>
      </c>
      <c r="DX39" s="616"/>
      <c r="DY39" s="616"/>
      <c r="DZ39" s="616"/>
      <c r="EA39" s="616"/>
      <c r="EB39" s="616"/>
      <c r="EC39" s="617"/>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8" t="s">
        <v>324</v>
      </c>
      <c r="AR40" s="619"/>
      <c r="AS40" s="619"/>
      <c r="AT40" s="619"/>
      <c r="AU40" s="619"/>
      <c r="AV40" s="619"/>
      <c r="AW40" s="619"/>
      <c r="AX40" s="619"/>
      <c r="AY40" s="620"/>
      <c r="AZ40" s="592">
        <v>1481401</v>
      </c>
      <c r="BA40" s="593"/>
      <c r="BB40" s="593"/>
      <c r="BC40" s="593"/>
      <c r="BD40" s="611"/>
      <c r="BE40" s="611"/>
      <c r="BF40" s="621"/>
      <c r="BG40" s="622"/>
      <c r="BH40" s="623"/>
      <c r="BI40" s="623"/>
      <c r="BJ40" s="623"/>
      <c r="BK40" s="623"/>
      <c r="BL40" s="187"/>
      <c r="BM40" s="626" t="s">
        <v>325</v>
      </c>
      <c r="BN40" s="626"/>
      <c r="BO40" s="626"/>
      <c r="BP40" s="626"/>
      <c r="BQ40" s="626"/>
      <c r="BR40" s="626"/>
      <c r="BS40" s="626"/>
      <c r="BT40" s="626"/>
      <c r="BU40" s="627"/>
      <c r="BV40" s="592">
        <v>137</v>
      </c>
      <c r="BW40" s="593"/>
      <c r="BX40" s="593"/>
      <c r="BY40" s="593"/>
      <c r="BZ40" s="593"/>
      <c r="CA40" s="593"/>
      <c r="CB40" s="628"/>
      <c r="CD40" s="629" t="s">
        <v>326</v>
      </c>
      <c r="CE40" s="626"/>
      <c r="CF40" s="626"/>
      <c r="CG40" s="626"/>
      <c r="CH40" s="626"/>
      <c r="CI40" s="626"/>
      <c r="CJ40" s="626"/>
      <c r="CK40" s="626"/>
      <c r="CL40" s="626"/>
      <c r="CM40" s="626"/>
      <c r="CN40" s="626"/>
      <c r="CO40" s="626"/>
      <c r="CP40" s="626"/>
      <c r="CQ40" s="627"/>
      <c r="CR40" s="592">
        <v>2922310</v>
      </c>
      <c r="CS40" s="593"/>
      <c r="CT40" s="593"/>
      <c r="CU40" s="593"/>
      <c r="CV40" s="593"/>
      <c r="CW40" s="593"/>
      <c r="CX40" s="593"/>
      <c r="CY40" s="594"/>
      <c r="CZ40" s="595">
        <v>4.5999999999999996</v>
      </c>
      <c r="DA40" s="613"/>
      <c r="DB40" s="613"/>
      <c r="DC40" s="614"/>
      <c r="DD40" s="598">
        <v>206610</v>
      </c>
      <c r="DE40" s="593"/>
      <c r="DF40" s="593"/>
      <c r="DG40" s="593"/>
      <c r="DH40" s="593"/>
      <c r="DI40" s="593"/>
      <c r="DJ40" s="593"/>
      <c r="DK40" s="594"/>
      <c r="DL40" s="598" t="s">
        <v>220</v>
      </c>
      <c r="DM40" s="593"/>
      <c r="DN40" s="593"/>
      <c r="DO40" s="593"/>
      <c r="DP40" s="593"/>
      <c r="DQ40" s="593"/>
      <c r="DR40" s="593"/>
      <c r="DS40" s="593"/>
      <c r="DT40" s="593"/>
      <c r="DU40" s="593"/>
      <c r="DV40" s="594"/>
      <c r="DW40" s="615" t="s">
        <v>220</v>
      </c>
      <c r="DX40" s="616"/>
      <c r="DY40" s="616"/>
      <c r="DZ40" s="616"/>
      <c r="EA40" s="616"/>
      <c r="EB40" s="616"/>
      <c r="EC40" s="617"/>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30" t="s">
        <v>327</v>
      </c>
      <c r="AR41" s="631"/>
      <c r="AS41" s="631"/>
      <c r="AT41" s="631"/>
      <c r="AU41" s="631"/>
      <c r="AV41" s="631"/>
      <c r="AW41" s="631"/>
      <c r="AX41" s="631"/>
      <c r="AY41" s="632"/>
      <c r="AZ41" s="576">
        <v>3755148</v>
      </c>
      <c r="BA41" s="633"/>
      <c r="BB41" s="633"/>
      <c r="BC41" s="633"/>
      <c r="BD41" s="577"/>
      <c r="BE41" s="577"/>
      <c r="BF41" s="634"/>
      <c r="BG41" s="624"/>
      <c r="BH41" s="625"/>
      <c r="BI41" s="625"/>
      <c r="BJ41" s="625"/>
      <c r="BK41" s="625"/>
      <c r="BL41" s="189"/>
      <c r="BM41" s="631" t="s">
        <v>328</v>
      </c>
      <c r="BN41" s="631"/>
      <c r="BO41" s="631"/>
      <c r="BP41" s="631"/>
      <c r="BQ41" s="631"/>
      <c r="BR41" s="631"/>
      <c r="BS41" s="631"/>
      <c r="BT41" s="631"/>
      <c r="BU41" s="632"/>
      <c r="BV41" s="576">
        <v>359</v>
      </c>
      <c r="BW41" s="633"/>
      <c r="BX41" s="633"/>
      <c r="BY41" s="633"/>
      <c r="BZ41" s="633"/>
      <c r="CA41" s="633"/>
      <c r="CB41" s="635"/>
      <c r="CD41" s="629" t="s">
        <v>329</v>
      </c>
      <c r="CE41" s="626"/>
      <c r="CF41" s="626"/>
      <c r="CG41" s="626"/>
      <c r="CH41" s="626"/>
      <c r="CI41" s="626"/>
      <c r="CJ41" s="626"/>
      <c r="CK41" s="626"/>
      <c r="CL41" s="626"/>
      <c r="CM41" s="626"/>
      <c r="CN41" s="626"/>
      <c r="CO41" s="626"/>
      <c r="CP41" s="626"/>
      <c r="CQ41" s="627"/>
      <c r="CR41" s="592" t="s">
        <v>214</v>
      </c>
      <c r="CS41" s="611"/>
      <c r="CT41" s="611"/>
      <c r="CU41" s="611"/>
      <c r="CV41" s="611"/>
      <c r="CW41" s="611"/>
      <c r="CX41" s="611"/>
      <c r="CY41" s="612"/>
      <c r="CZ41" s="595" t="s">
        <v>214</v>
      </c>
      <c r="DA41" s="613"/>
      <c r="DB41" s="613"/>
      <c r="DC41" s="614"/>
      <c r="DD41" s="598" t="s">
        <v>214</v>
      </c>
      <c r="DE41" s="611"/>
      <c r="DF41" s="611"/>
      <c r="DG41" s="611"/>
      <c r="DH41" s="611"/>
      <c r="DI41" s="611"/>
      <c r="DJ41" s="611"/>
      <c r="DK41" s="612"/>
      <c r="DL41" s="599"/>
      <c r="DM41" s="600"/>
      <c r="DN41" s="600"/>
      <c r="DO41" s="600"/>
      <c r="DP41" s="600"/>
      <c r="DQ41" s="600"/>
      <c r="DR41" s="600"/>
      <c r="DS41" s="600"/>
      <c r="DT41" s="600"/>
      <c r="DU41" s="600"/>
      <c r="DV41" s="601"/>
      <c r="DW41" s="602"/>
      <c r="DX41" s="603"/>
      <c r="DY41" s="603"/>
      <c r="DZ41" s="603"/>
      <c r="EA41" s="603"/>
      <c r="EB41" s="603"/>
      <c r="EC41" s="604"/>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9" t="s">
        <v>331</v>
      </c>
      <c r="CE42" s="590"/>
      <c r="CF42" s="590"/>
      <c r="CG42" s="590"/>
      <c r="CH42" s="590"/>
      <c r="CI42" s="590"/>
      <c r="CJ42" s="590"/>
      <c r="CK42" s="590"/>
      <c r="CL42" s="590"/>
      <c r="CM42" s="590"/>
      <c r="CN42" s="590"/>
      <c r="CO42" s="590"/>
      <c r="CP42" s="590"/>
      <c r="CQ42" s="591"/>
      <c r="CR42" s="592">
        <v>7048867</v>
      </c>
      <c r="CS42" s="593"/>
      <c r="CT42" s="593"/>
      <c r="CU42" s="593"/>
      <c r="CV42" s="593"/>
      <c r="CW42" s="593"/>
      <c r="CX42" s="593"/>
      <c r="CY42" s="594"/>
      <c r="CZ42" s="595">
        <v>11</v>
      </c>
      <c r="DA42" s="596"/>
      <c r="DB42" s="596"/>
      <c r="DC42" s="597"/>
      <c r="DD42" s="598">
        <v>1429393</v>
      </c>
      <c r="DE42" s="593"/>
      <c r="DF42" s="593"/>
      <c r="DG42" s="593"/>
      <c r="DH42" s="593"/>
      <c r="DI42" s="593"/>
      <c r="DJ42" s="593"/>
      <c r="DK42" s="594"/>
      <c r="DL42" s="599"/>
      <c r="DM42" s="600"/>
      <c r="DN42" s="600"/>
      <c r="DO42" s="600"/>
      <c r="DP42" s="600"/>
      <c r="DQ42" s="600"/>
      <c r="DR42" s="600"/>
      <c r="DS42" s="600"/>
      <c r="DT42" s="600"/>
      <c r="DU42" s="600"/>
      <c r="DV42" s="601"/>
      <c r="DW42" s="602"/>
      <c r="DX42" s="603"/>
      <c r="DY42" s="603"/>
      <c r="DZ42" s="603"/>
      <c r="EA42" s="603"/>
      <c r="EB42" s="603"/>
      <c r="EC42" s="604"/>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9" t="s">
        <v>333</v>
      </c>
      <c r="CE43" s="590"/>
      <c r="CF43" s="590"/>
      <c r="CG43" s="590"/>
      <c r="CH43" s="590"/>
      <c r="CI43" s="590"/>
      <c r="CJ43" s="590"/>
      <c r="CK43" s="590"/>
      <c r="CL43" s="590"/>
      <c r="CM43" s="590"/>
      <c r="CN43" s="590"/>
      <c r="CO43" s="590"/>
      <c r="CP43" s="590"/>
      <c r="CQ43" s="591"/>
      <c r="CR43" s="592">
        <v>266982</v>
      </c>
      <c r="CS43" s="611"/>
      <c r="CT43" s="611"/>
      <c r="CU43" s="611"/>
      <c r="CV43" s="611"/>
      <c r="CW43" s="611"/>
      <c r="CX43" s="611"/>
      <c r="CY43" s="612"/>
      <c r="CZ43" s="595">
        <v>0.4</v>
      </c>
      <c r="DA43" s="613"/>
      <c r="DB43" s="613"/>
      <c r="DC43" s="614"/>
      <c r="DD43" s="598">
        <v>266982</v>
      </c>
      <c r="DE43" s="611"/>
      <c r="DF43" s="611"/>
      <c r="DG43" s="611"/>
      <c r="DH43" s="611"/>
      <c r="DI43" s="611"/>
      <c r="DJ43" s="611"/>
      <c r="DK43" s="612"/>
      <c r="DL43" s="599"/>
      <c r="DM43" s="600"/>
      <c r="DN43" s="600"/>
      <c r="DO43" s="600"/>
      <c r="DP43" s="600"/>
      <c r="DQ43" s="600"/>
      <c r="DR43" s="600"/>
      <c r="DS43" s="600"/>
      <c r="DT43" s="600"/>
      <c r="DU43" s="600"/>
      <c r="DV43" s="601"/>
      <c r="DW43" s="602"/>
      <c r="DX43" s="603"/>
      <c r="DY43" s="603"/>
      <c r="DZ43" s="603"/>
      <c r="EA43" s="603"/>
      <c r="EB43" s="603"/>
      <c r="EC43" s="604"/>
    </row>
    <row r="44" spans="2:133" ht="11.25" customHeight="1">
      <c r="B44" s="192" t="s">
        <v>334</v>
      </c>
      <c r="CD44" s="605" t="s">
        <v>287</v>
      </c>
      <c r="CE44" s="606"/>
      <c r="CF44" s="589" t="s">
        <v>335</v>
      </c>
      <c r="CG44" s="590"/>
      <c r="CH44" s="590"/>
      <c r="CI44" s="590"/>
      <c r="CJ44" s="590"/>
      <c r="CK44" s="590"/>
      <c r="CL44" s="590"/>
      <c r="CM44" s="590"/>
      <c r="CN44" s="590"/>
      <c r="CO44" s="590"/>
      <c r="CP44" s="590"/>
      <c r="CQ44" s="591"/>
      <c r="CR44" s="592">
        <v>6966594</v>
      </c>
      <c r="CS44" s="593"/>
      <c r="CT44" s="593"/>
      <c r="CU44" s="593"/>
      <c r="CV44" s="593"/>
      <c r="CW44" s="593"/>
      <c r="CX44" s="593"/>
      <c r="CY44" s="594"/>
      <c r="CZ44" s="595">
        <v>10.9</v>
      </c>
      <c r="DA44" s="596"/>
      <c r="DB44" s="596"/>
      <c r="DC44" s="597"/>
      <c r="DD44" s="598">
        <v>1388501</v>
      </c>
      <c r="DE44" s="593"/>
      <c r="DF44" s="593"/>
      <c r="DG44" s="593"/>
      <c r="DH44" s="593"/>
      <c r="DI44" s="593"/>
      <c r="DJ44" s="593"/>
      <c r="DK44" s="594"/>
      <c r="DL44" s="599"/>
      <c r="DM44" s="600"/>
      <c r="DN44" s="600"/>
      <c r="DO44" s="600"/>
      <c r="DP44" s="600"/>
      <c r="DQ44" s="600"/>
      <c r="DR44" s="600"/>
      <c r="DS44" s="600"/>
      <c r="DT44" s="600"/>
      <c r="DU44" s="600"/>
      <c r="DV44" s="601"/>
      <c r="DW44" s="602"/>
      <c r="DX44" s="603"/>
      <c r="DY44" s="603"/>
      <c r="DZ44" s="603"/>
      <c r="EA44" s="603"/>
      <c r="EB44" s="603"/>
      <c r="EC44" s="604"/>
    </row>
    <row r="45" spans="2:133" ht="11.25" customHeight="1">
      <c r="CD45" s="607"/>
      <c r="CE45" s="608"/>
      <c r="CF45" s="589" t="s">
        <v>336</v>
      </c>
      <c r="CG45" s="590"/>
      <c r="CH45" s="590"/>
      <c r="CI45" s="590"/>
      <c r="CJ45" s="590"/>
      <c r="CK45" s="590"/>
      <c r="CL45" s="590"/>
      <c r="CM45" s="590"/>
      <c r="CN45" s="590"/>
      <c r="CO45" s="590"/>
      <c r="CP45" s="590"/>
      <c r="CQ45" s="591"/>
      <c r="CR45" s="592">
        <v>3862898</v>
      </c>
      <c r="CS45" s="611"/>
      <c r="CT45" s="611"/>
      <c r="CU45" s="611"/>
      <c r="CV45" s="611"/>
      <c r="CW45" s="611"/>
      <c r="CX45" s="611"/>
      <c r="CY45" s="612"/>
      <c r="CZ45" s="595">
        <v>6</v>
      </c>
      <c r="DA45" s="613"/>
      <c r="DB45" s="613"/>
      <c r="DC45" s="614"/>
      <c r="DD45" s="598">
        <v>210937</v>
      </c>
      <c r="DE45" s="611"/>
      <c r="DF45" s="611"/>
      <c r="DG45" s="611"/>
      <c r="DH45" s="611"/>
      <c r="DI45" s="611"/>
      <c r="DJ45" s="611"/>
      <c r="DK45" s="612"/>
      <c r="DL45" s="599"/>
      <c r="DM45" s="600"/>
      <c r="DN45" s="600"/>
      <c r="DO45" s="600"/>
      <c r="DP45" s="600"/>
      <c r="DQ45" s="600"/>
      <c r="DR45" s="600"/>
      <c r="DS45" s="600"/>
      <c r="DT45" s="600"/>
      <c r="DU45" s="600"/>
      <c r="DV45" s="601"/>
      <c r="DW45" s="602"/>
      <c r="DX45" s="603"/>
      <c r="DY45" s="603"/>
      <c r="DZ45" s="603"/>
      <c r="EA45" s="603"/>
      <c r="EB45" s="603"/>
      <c r="EC45" s="604"/>
    </row>
    <row r="46" spans="2:133" ht="11.25" customHeight="1">
      <c r="CD46" s="607"/>
      <c r="CE46" s="608"/>
      <c r="CF46" s="589" t="s">
        <v>337</v>
      </c>
      <c r="CG46" s="590"/>
      <c r="CH46" s="590"/>
      <c r="CI46" s="590"/>
      <c r="CJ46" s="590"/>
      <c r="CK46" s="590"/>
      <c r="CL46" s="590"/>
      <c r="CM46" s="590"/>
      <c r="CN46" s="590"/>
      <c r="CO46" s="590"/>
      <c r="CP46" s="590"/>
      <c r="CQ46" s="591"/>
      <c r="CR46" s="592">
        <v>2822543</v>
      </c>
      <c r="CS46" s="593"/>
      <c r="CT46" s="593"/>
      <c r="CU46" s="593"/>
      <c r="CV46" s="593"/>
      <c r="CW46" s="593"/>
      <c r="CX46" s="593"/>
      <c r="CY46" s="594"/>
      <c r="CZ46" s="595">
        <v>4.4000000000000004</v>
      </c>
      <c r="DA46" s="596"/>
      <c r="DB46" s="596"/>
      <c r="DC46" s="597"/>
      <c r="DD46" s="598">
        <v>1154262</v>
      </c>
      <c r="DE46" s="593"/>
      <c r="DF46" s="593"/>
      <c r="DG46" s="593"/>
      <c r="DH46" s="593"/>
      <c r="DI46" s="593"/>
      <c r="DJ46" s="593"/>
      <c r="DK46" s="594"/>
      <c r="DL46" s="599"/>
      <c r="DM46" s="600"/>
      <c r="DN46" s="600"/>
      <c r="DO46" s="600"/>
      <c r="DP46" s="600"/>
      <c r="DQ46" s="600"/>
      <c r="DR46" s="600"/>
      <c r="DS46" s="600"/>
      <c r="DT46" s="600"/>
      <c r="DU46" s="600"/>
      <c r="DV46" s="601"/>
      <c r="DW46" s="602"/>
      <c r="DX46" s="603"/>
      <c r="DY46" s="603"/>
      <c r="DZ46" s="603"/>
      <c r="EA46" s="603"/>
      <c r="EB46" s="603"/>
      <c r="EC46" s="604"/>
    </row>
    <row r="47" spans="2:133" ht="11.25" customHeight="1">
      <c r="CD47" s="607"/>
      <c r="CE47" s="608"/>
      <c r="CF47" s="589" t="s">
        <v>338</v>
      </c>
      <c r="CG47" s="590"/>
      <c r="CH47" s="590"/>
      <c r="CI47" s="590"/>
      <c r="CJ47" s="590"/>
      <c r="CK47" s="590"/>
      <c r="CL47" s="590"/>
      <c r="CM47" s="590"/>
      <c r="CN47" s="590"/>
      <c r="CO47" s="590"/>
      <c r="CP47" s="590"/>
      <c r="CQ47" s="591"/>
      <c r="CR47" s="592">
        <v>82273</v>
      </c>
      <c r="CS47" s="611"/>
      <c r="CT47" s="611"/>
      <c r="CU47" s="611"/>
      <c r="CV47" s="611"/>
      <c r="CW47" s="611"/>
      <c r="CX47" s="611"/>
      <c r="CY47" s="612"/>
      <c r="CZ47" s="595">
        <v>0.1</v>
      </c>
      <c r="DA47" s="613"/>
      <c r="DB47" s="613"/>
      <c r="DC47" s="614"/>
      <c r="DD47" s="598">
        <v>40892</v>
      </c>
      <c r="DE47" s="611"/>
      <c r="DF47" s="611"/>
      <c r="DG47" s="611"/>
      <c r="DH47" s="611"/>
      <c r="DI47" s="611"/>
      <c r="DJ47" s="611"/>
      <c r="DK47" s="612"/>
      <c r="DL47" s="599"/>
      <c r="DM47" s="600"/>
      <c r="DN47" s="600"/>
      <c r="DO47" s="600"/>
      <c r="DP47" s="600"/>
      <c r="DQ47" s="600"/>
      <c r="DR47" s="600"/>
      <c r="DS47" s="600"/>
      <c r="DT47" s="600"/>
      <c r="DU47" s="600"/>
      <c r="DV47" s="601"/>
      <c r="DW47" s="602"/>
      <c r="DX47" s="603"/>
      <c r="DY47" s="603"/>
      <c r="DZ47" s="603"/>
      <c r="EA47" s="603"/>
      <c r="EB47" s="603"/>
      <c r="EC47" s="604"/>
    </row>
    <row r="48" spans="2:133">
      <c r="CD48" s="609"/>
      <c r="CE48" s="610"/>
      <c r="CF48" s="589" t="s">
        <v>339</v>
      </c>
      <c r="CG48" s="590"/>
      <c r="CH48" s="590"/>
      <c r="CI48" s="590"/>
      <c r="CJ48" s="590"/>
      <c r="CK48" s="590"/>
      <c r="CL48" s="590"/>
      <c r="CM48" s="590"/>
      <c r="CN48" s="590"/>
      <c r="CO48" s="590"/>
      <c r="CP48" s="590"/>
      <c r="CQ48" s="591"/>
      <c r="CR48" s="592" t="s">
        <v>220</v>
      </c>
      <c r="CS48" s="593"/>
      <c r="CT48" s="593"/>
      <c r="CU48" s="593"/>
      <c r="CV48" s="593"/>
      <c r="CW48" s="593"/>
      <c r="CX48" s="593"/>
      <c r="CY48" s="594"/>
      <c r="CZ48" s="595" t="s">
        <v>220</v>
      </c>
      <c r="DA48" s="596"/>
      <c r="DB48" s="596"/>
      <c r="DC48" s="597"/>
      <c r="DD48" s="598" t="s">
        <v>220</v>
      </c>
      <c r="DE48" s="593"/>
      <c r="DF48" s="593"/>
      <c r="DG48" s="593"/>
      <c r="DH48" s="593"/>
      <c r="DI48" s="593"/>
      <c r="DJ48" s="593"/>
      <c r="DK48" s="594"/>
      <c r="DL48" s="599"/>
      <c r="DM48" s="600"/>
      <c r="DN48" s="600"/>
      <c r="DO48" s="600"/>
      <c r="DP48" s="600"/>
      <c r="DQ48" s="600"/>
      <c r="DR48" s="600"/>
      <c r="DS48" s="600"/>
      <c r="DT48" s="600"/>
      <c r="DU48" s="600"/>
      <c r="DV48" s="601"/>
      <c r="DW48" s="602"/>
      <c r="DX48" s="603"/>
      <c r="DY48" s="603"/>
      <c r="DZ48" s="603"/>
      <c r="EA48" s="603"/>
      <c r="EB48" s="603"/>
      <c r="EC48" s="604"/>
    </row>
    <row r="49" spans="82:133" ht="11.25" customHeight="1">
      <c r="CD49" s="573" t="s">
        <v>340</v>
      </c>
      <c r="CE49" s="574"/>
      <c r="CF49" s="574"/>
      <c r="CG49" s="574"/>
      <c r="CH49" s="574"/>
      <c r="CI49" s="574"/>
      <c r="CJ49" s="574"/>
      <c r="CK49" s="574"/>
      <c r="CL49" s="574"/>
      <c r="CM49" s="574"/>
      <c r="CN49" s="574"/>
      <c r="CO49" s="574"/>
      <c r="CP49" s="574"/>
      <c r="CQ49" s="575"/>
      <c r="CR49" s="576">
        <v>64044315</v>
      </c>
      <c r="CS49" s="577"/>
      <c r="CT49" s="577"/>
      <c r="CU49" s="577"/>
      <c r="CV49" s="577"/>
      <c r="CW49" s="577"/>
      <c r="CX49" s="577"/>
      <c r="CY49" s="578"/>
      <c r="CZ49" s="579">
        <v>100</v>
      </c>
      <c r="DA49" s="580"/>
      <c r="DB49" s="580"/>
      <c r="DC49" s="581"/>
      <c r="DD49" s="582">
        <v>40303699</v>
      </c>
      <c r="DE49" s="577"/>
      <c r="DF49" s="577"/>
      <c r="DG49" s="577"/>
      <c r="DH49" s="577"/>
      <c r="DI49" s="577"/>
      <c r="DJ49" s="577"/>
      <c r="DK49" s="578"/>
      <c r="DL49" s="583"/>
      <c r="DM49" s="584"/>
      <c r="DN49" s="584"/>
      <c r="DO49" s="584"/>
      <c r="DP49" s="584"/>
      <c r="DQ49" s="584"/>
      <c r="DR49" s="584"/>
      <c r="DS49" s="584"/>
      <c r="DT49" s="584"/>
      <c r="DU49" s="584"/>
      <c r="DV49" s="585"/>
      <c r="DW49" s="586"/>
      <c r="DX49" s="587"/>
      <c r="DY49" s="587"/>
      <c r="DZ49" s="587"/>
      <c r="EA49" s="587"/>
      <c r="EB49" s="587"/>
      <c r="EC49" s="588"/>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8" customWidth="1"/>
    <col min="131" max="131" width="1.625" style="238" customWidth="1"/>
    <col min="132" max="16384" width="9" style="238"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342</v>
      </c>
      <c r="DK2" s="1112"/>
      <c r="DL2" s="1112"/>
      <c r="DM2" s="1112"/>
      <c r="DN2" s="1112"/>
      <c r="DO2" s="1113"/>
      <c r="DP2" s="200"/>
      <c r="DQ2" s="1111" t="s">
        <v>343</v>
      </c>
      <c r="DR2" s="1112"/>
      <c r="DS2" s="1112"/>
      <c r="DT2" s="1112"/>
      <c r="DU2" s="1112"/>
      <c r="DV2" s="1112"/>
      <c r="DW2" s="1112"/>
      <c r="DX2" s="1112"/>
      <c r="DY2" s="1112"/>
      <c r="DZ2" s="111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6" t="s">
        <v>344</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346</v>
      </c>
      <c r="B5" s="1002"/>
      <c r="C5" s="1002"/>
      <c r="D5" s="1002"/>
      <c r="E5" s="1002"/>
      <c r="F5" s="1002"/>
      <c r="G5" s="1002"/>
      <c r="H5" s="1002"/>
      <c r="I5" s="1002"/>
      <c r="J5" s="1002"/>
      <c r="K5" s="1002"/>
      <c r="L5" s="1002"/>
      <c r="M5" s="1002"/>
      <c r="N5" s="1002"/>
      <c r="O5" s="1002"/>
      <c r="P5" s="1003"/>
      <c r="Q5" s="1007" t="s">
        <v>347</v>
      </c>
      <c r="R5" s="1008"/>
      <c r="S5" s="1008"/>
      <c r="T5" s="1008"/>
      <c r="U5" s="1009"/>
      <c r="V5" s="1007" t="s">
        <v>348</v>
      </c>
      <c r="W5" s="1008"/>
      <c r="X5" s="1008"/>
      <c r="Y5" s="1008"/>
      <c r="Z5" s="1009"/>
      <c r="AA5" s="1007" t="s">
        <v>349</v>
      </c>
      <c r="AB5" s="1008"/>
      <c r="AC5" s="1008"/>
      <c r="AD5" s="1008"/>
      <c r="AE5" s="1008"/>
      <c r="AF5" s="1114" t="s">
        <v>350</v>
      </c>
      <c r="AG5" s="1008"/>
      <c r="AH5" s="1008"/>
      <c r="AI5" s="1008"/>
      <c r="AJ5" s="1020"/>
      <c r="AK5" s="1008" t="s">
        <v>351</v>
      </c>
      <c r="AL5" s="1008"/>
      <c r="AM5" s="1008"/>
      <c r="AN5" s="1008"/>
      <c r="AO5" s="1009"/>
      <c r="AP5" s="1007" t="s">
        <v>352</v>
      </c>
      <c r="AQ5" s="1008"/>
      <c r="AR5" s="1008"/>
      <c r="AS5" s="1008"/>
      <c r="AT5" s="1009"/>
      <c r="AU5" s="1007" t="s">
        <v>353</v>
      </c>
      <c r="AV5" s="1008"/>
      <c r="AW5" s="1008"/>
      <c r="AX5" s="1008"/>
      <c r="AY5" s="1020"/>
      <c r="AZ5" s="207"/>
      <c r="BA5" s="207"/>
      <c r="BB5" s="207"/>
      <c r="BC5" s="207"/>
      <c r="BD5" s="207"/>
      <c r="BE5" s="208"/>
      <c r="BF5" s="208"/>
      <c r="BG5" s="208"/>
      <c r="BH5" s="208"/>
      <c r="BI5" s="208"/>
      <c r="BJ5" s="208"/>
      <c r="BK5" s="208"/>
      <c r="BL5" s="208"/>
      <c r="BM5" s="208"/>
      <c r="BN5" s="208"/>
      <c r="BO5" s="208"/>
      <c r="BP5" s="208"/>
      <c r="BQ5" s="1001" t="s">
        <v>354</v>
      </c>
      <c r="BR5" s="1002"/>
      <c r="BS5" s="1002"/>
      <c r="BT5" s="1002"/>
      <c r="BU5" s="1002"/>
      <c r="BV5" s="1002"/>
      <c r="BW5" s="1002"/>
      <c r="BX5" s="1002"/>
      <c r="BY5" s="1002"/>
      <c r="BZ5" s="1002"/>
      <c r="CA5" s="1002"/>
      <c r="CB5" s="1002"/>
      <c r="CC5" s="1002"/>
      <c r="CD5" s="1002"/>
      <c r="CE5" s="1002"/>
      <c r="CF5" s="1002"/>
      <c r="CG5" s="1003"/>
      <c r="CH5" s="1007" t="s">
        <v>355</v>
      </c>
      <c r="CI5" s="1008"/>
      <c r="CJ5" s="1008"/>
      <c r="CK5" s="1008"/>
      <c r="CL5" s="1009"/>
      <c r="CM5" s="1007" t="s">
        <v>356</v>
      </c>
      <c r="CN5" s="1008"/>
      <c r="CO5" s="1008"/>
      <c r="CP5" s="1008"/>
      <c r="CQ5" s="1009"/>
      <c r="CR5" s="1007" t="s">
        <v>357</v>
      </c>
      <c r="CS5" s="1008"/>
      <c r="CT5" s="1008"/>
      <c r="CU5" s="1008"/>
      <c r="CV5" s="1009"/>
      <c r="CW5" s="1007" t="s">
        <v>358</v>
      </c>
      <c r="CX5" s="1008"/>
      <c r="CY5" s="1008"/>
      <c r="CZ5" s="1008"/>
      <c r="DA5" s="1009"/>
      <c r="DB5" s="1007" t="s">
        <v>359</v>
      </c>
      <c r="DC5" s="1008"/>
      <c r="DD5" s="1008"/>
      <c r="DE5" s="1008"/>
      <c r="DF5" s="1009"/>
      <c r="DG5" s="1099" t="s">
        <v>360</v>
      </c>
      <c r="DH5" s="1100"/>
      <c r="DI5" s="1100"/>
      <c r="DJ5" s="1100"/>
      <c r="DK5" s="1101"/>
      <c r="DL5" s="1099" t="s">
        <v>361</v>
      </c>
      <c r="DM5" s="1100"/>
      <c r="DN5" s="1100"/>
      <c r="DO5" s="1100"/>
      <c r="DP5" s="1101"/>
      <c r="DQ5" s="1007" t="s">
        <v>362</v>
      </c>
      <c r="DR5" s="1008"/>
      <c r="DS5" s="1008"/>
      <c r="DT5" s="1008"/>
      <c r="DU5" s="1009"/>
      <c r="DV5" s="1007" t="s">
        <v>353</v>
      </c>
      <c r="DW5" s="1008"/>
      <c r="DX5" s="1008"/>
      <c r="DY5" s="1008"/>
      <c r="DZ5" s="1020"/>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5"/>
      <c r="AG6" s="1011"/>
      <c r="AH6" s="1011"/>
      <c r="AI6" s="1011"/>
      <c r="AJ6" s="1021"/>
      <c r="AK6" s="1011"/>
      <c r="AL6" s="1011"/>
      <c r="AM6" s="1011"/>
      <c r="AN6" s="1011"/>
      <c r="AO6" s="1012"/>
      <c r="AP6" s="1010"/>
      <c r="AQ6" s="1011"/>
      <c r="AR6" s="1011"/>
      <c r="AS6" s="1011"/>
      <c r="AT6" s="1012"/>
      <c r="AU6" s="1010"/>
      <c r="AV6" s="1011"/>
      <c r="AW6" s="1011"/>
      <c r="AX6" s="1011"/>
      <c r="AY6" s="1021"/>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2"/>
      <c r="DH6" s="1103"/>
      <c r="DI6" s="1103"/>
      <c r="DJ6" s="1103"/>
      <c r="DK6" s="1104"/>
      <c r="DL6" s="1102"/>
      <c r="DM6" s="1103"/>
      <c r="DN6" s="1103"/>
      <c r="DO6" s="1103"/>
      <c r="DP6" s="1104"/>
      <c r="DQ6" s="1010"/>
      <c r="DR6" s="1011"/>
      <c r="DS6" s="1011"/>
      <c r="DT6" s="1011"/>
      <c r="DU6" s="1012"/>
      <c r="DV6" s="1010"/>
      <c r="DW6" s="1011"/>
      <c r="DX6" s="1011"/>
      <c r="DY6" s="1011"/>
      <c r="DZ6" s="1021"/>
      <c r="EA6" s="205"/>
    </row>
    <row r="7" spans="1:131" s="206" customFormat="1" ht="26.25" customHeight="1" thickTop="1">
      <c r="A7" s="209">
        <v>1</v>
      </c>
      <c r="B7" s="1053" t="s">
        <v>363</v>
      </c>
      <c r="C7" s="1054"/>
      <c r="D7" s="1054"/>
      <c r="E7" s="1054"/>
      <c r="F7" s="1054"/>
      <c r="G7" s="1054"/>
      <c r="H7" s="1054"/>
      <c r="I7" s="1054"/>
      <c r="J7" s="1054"/>
      <c r="K7" s="1054"/>
      <c r="L7" s="1054"/>
      <c r="M7" s="1054"/>
      <c r="N7" s="1054"/>
      <c r="O7" s="1054"/>
      <c r="P7" s="1055"/>
      <c r="Q7" s="1105">
        <v>64996</v>
      </c>
      <c r="R7" s="1106"/>
      <c r="S7" s="1106"/>
      <c r="T7" s="1106"/>
      <c r="U7" s="1106"/>
      <c r="V7" s="1106">
        <v>64053</v>
      </c>
      <c r="W7" s="1106"/>
      <c r="X7" s="1106"/>
      <c r="Y7" s="1106"/>
      <c r="Z7" s="1106"/>
      <c r="AA7" s="1106">
        <v>943</v>
      </c>
      <c r="AB7" s="1106"/>
      <c r="AC7" s="1106"/>
      <c r="AD7" s="1106"/>
      <c r="AE7" s="1107"/>
      <c r="AF7" s="1108">
        <v>730</v>
      </c>
      <c r="AG7" s="1109"/>
      <c r="AH7" s="1109"/>
      <c r="AI7" s="1109"/>
      <c r="AJ7" s="1110"/>
      <c r="AK7" s="1095">
        <v>3948</v>
      </c>
      <c r="AL7" s="1096"/>
      <c r="AM7" s="1096"/>
      <c r="AN7" s="1096"/>
      <c r="AO7" s="1096"/>
      <c r="AP7" s="1096">
        <v>64444</v>
      </c>
      <c r="AQ7" s="1096"/>
      <c r="AR7" s="1096"/>
      <c r="AS7" s="1096"/>
      <c r="AT7" s="1096"/>
      <c r="AU7" s="1097"/>
      <c r="AV7" s="1097"/>
      <c r="AW7" s="1097"/>
      <c r="AX7" s="1097"/>
      <c r="AY7" s="1098"/>
      <c r="AZ7" s="203"/>
      <c r="BA7" s="203"/>
      <c r="BB7" s="203"/>
      <c r="BC7" s="203"/>
      <c r="BD7" s="203"/>
      <c r="BE7" s="204"/>
      <c r="BF7" s="204"/>
      <c r="BG7" s="204"/>
      <c r="BH7" s="204"/>
      <c r="BI7" s="204"/>
      <c r="BJ7" s="204"/>
      <c r="BK7" s="204"/>
      <c r="BL7" s="204"/>
      <c r="BM7" s="204"/>
      <c r="BN7" s="204"/>
      <c r="BO7" s="204"/>
      <c r="BP7" s="204"/>
      <c r="BQ7" s="342">
        <v>1</v>
      </c>
      <c r="BR7" s="343"/>
      <c r="BS7" s="718" t="s">
        <v>536</v>
      </c>
      <c r="BT7" s="719"/>
      <c r="BU7" s="719"/>
      <c r="BV7" s="719"/>
      <c r="BW7" s="719"/>
      <c r="BX7" s="719"/>
      <c r="BY7" s="719"/>
      <c r="BZ7" s="719"/>
      <c r="CA7" s="719"/>
      <c r="CB7" s="719"/>
      <c r="CC7" s="719"/>
      <c r="CD7" s="719"/>
      <c r="CE7" s="719"/>
      <c r="CF7" s="719"/>
      <c r="CG7" s="720"/>
      <c r="CH7" s="1092">
        <v>-6</v>
      </c>
      <c r="CI7" s="1093"/>
      <c r="CJ7" s="1093"/>
      <c r="CK7" s="1093"/>
      <c r="CL7" s="1094"/>
      <c r="CM7" s="1092">
        <v>186</v>
      </c>
      <c r="CN7" s="1093"/>
      <c r="CO7" s="1093"/>
      <c r="CP7" s="1093"/>
      <c r="CQ7" s="1094"/>
      <c r="CR7" s="1092">
        <v>5</v>
      </c>
      <c r="CS7" s="1093"/>
      <c r="CT7" s="1093"/>
      <c r="CU7" s="1093"/>
      <c r="CV7" s="1094"/>
      <c r="CW7" s="1092" t="s">
        <v>542</v>
      </c>
      <c r="CX7" s="1093"/>
      <c r="CY7" s="1093"/>
      <c r="CZ7" s="1093"/>
      <c r="DA7" s="1094"/>
      <c r="DB7" s="1092" t="s">
        <v>542</v>
      </c>
      <c r="DC7" s="1093"/>
      <c r="DD7" s="1093"/>
      <c r="DE7" s="1093"/>
      <c r="DF7" s="1094"/>
      <c r="DG7" s="1092" t="s">
        <v>542</v>
      </c>
      <c r="DH7" s="1093"/>
      <c r="DI7" s="1093"/>
      <c r="DJ7" s="1093"/>
      <c r="DK7" s="1094"/>
      <c r="DL7" s="1092" t="s">
        <v>542</v>
      </c>
      <c r="DM7" s="1093"/>
      <c r="DN7" s="1093"/>
      <c r="DO7" s="1093"/>
      <c r="DP7" s="1094"/>
      <c r="DQ7" s="1092" t="s">
        <v>542</v>
      </c>
      <c r="DR7" s="1093"/>
      <c r="DS7" s="1093"/>
      <c r="DT7" s="1093"/>
      <c r="DU7" s="1094"/>
      <c r="DV7" s="1116"/>
      <c r="DW7" s="1117"/>
      <c r="DX7" s="1117"/>
      <c r="DY7" s="1117"/>
      <c r="DZ7" s="1118"/>
      <c r="EA7" s="205"/>
    </row>
    <row r="8" spans="1:131" s="206" customFormat="1" ht="26.25" customHeight="1">
      <c r="A8" s="210">
        <v>2</v>
      </c>
      <c r="B8" s="1040" t="s">
        <v>364</v>
      </c>
      <c r="C8" s="1041"/>
      <c r="D8" s="1041"/>
      <c r="E8" s="1041"/>
      <c r="F8" s="1041"/>
      <c r="G8" s="1041"/>
      <c r="H8" s="1041"/>
      <c r="I8" s="1041"/>
      <c r="J8" s="1041"/>
      <c r="K8" s="1041"/>
      <c r="L8" s="1041"/>
      <c r="M8" s="1041"/>
      <c r="N8" s="1041"/>
      <c r="O8" s="1041"/>
      <c r="P8" s="1042"/>
      <c r="Q8" s="1046">
        <v>142</v>
      </c>
      <c r="R8" s="1047"/>
      <c r="S8" s="1047"/>
      <c r="T8" s="1047"/>
      <c r="U8" s="1047"/>
      <c r="V8" s="1047">
        <v>10</v>
      </c>
      <c r="W8" s="1047"/>
      <c r="X8" s="1047"/>
      <c r="Y8" s="1047"/>
      <c r="Z8" s="1047"/>
      <c r="AA8" s="1047">
        <v>132</v>
      </c>
      <c r="AB8" s="1047"/>
      <c r="AC8" s="1047"/>
      <c r="AD8" s="1047"/>
      <c r="AE8" s="1048"/>
      <c r="AF8" s="1022">
        <v>132</v>
      </c>
      <c r="AG8" s="1023"/>
      <c r="AH8" s="1023"/>
      <c r="AI8" s="1023"/>
      <c r="AJ8" s="1024"/>
      <c r="AK8" s="1090" t="s">
        <v>541</v>
      </c>
      <c r="AL8" s="1091"/>
      <c r="AM8" s="1091"/>
      <c r="AN8" s="1091"/>
      <c r="AO8" s="1091"/>
      <c r="AP8" s="1091" t="s">
        <v>542</v>
      </c>
      <c r="AQ8" s="1091"/>
      <c r="AR8" s="1091"/>
      <c r="AS8" s="1091"/>
      <c r="AT8" s="1091"/>
      <c r="AU8" s="1088"/>
      <c r="AV8" s="1088"/>
      <c r="AW8" s="1088"/>
      <c r="AX8" s="1088"/>
      <c r="AY8" s="1089"/>
      <c r="AZ8" s="203"/>
      <c r="BA8" s="203"/>
      <c r="BB8" s="203"/>
      <c r="BC8" s="203"/>
      <c r="BD8" s="203"/>
      <c r="BE8" s="204"/>
      <c r="BF8" s="204"/>
      <c r="BG8" s="204"/>
      <c r="BH8" s="204"/>
      <c r="BI8" s="204"/>
      <c r="BJ8" s="204"/>
      <c r="BK8" s="204"/>
      <c r="BL8" s="204"/>
      <c r="BM8" s="204"/>
      <c r="BN8" s="204"/>
      <c r="BO8" s="204"/>
      <c r="BP8" s="204"/>
      <c r="BQ8" s="344">
        <v>2</v>
      </c>
      <c r="BR8" s="345"/>
      <c r="BS8" s="715" t="s">
        <v>537</v>
      </c>
      <c r="BT8" s="716"/>
      <c r="BU8" s="716"/>
      <c r="BV8" s="716"/>
      <c r="BW8" s="716"/>
      <c r="BX8" s="716"/>
      <c r="BY8" s="716"/>
      <c r="BZ8" s="716"/>
      <c r="CA8" s="716"/>
      <c r="CB8" s="716"/>
      <c r="CC8" s="716"/>
      <c r="CD8" s="716"/>
      <c r="CE8" s="716"/>
      <c r="CF8" s="716"/>
      <c r="CG8" s="717"/>
      <c r="CH8" s="995">
        <v>3</v>
      </c>
      <c r="CI8" s="996"/>
      <c r="CJ8" s="996"/>
      <c r="CK8" s="996"/>
      <c r="CL8" s="997"/>
      <c r="CM8" s="995">
        <v>47</v>
      </c>
      <c r="CN8" s="996"/>
      <c r="CO8" s="996"/>
      <c r="CP8" s="996"/>
      <c r="CQ8" s="997"/>
      <c r="CR8" s="995">
        <v>25</v>
      </c>
      <c r="CS8" s="996"/>
      <c r="CT8" s="996"/>
      <c r="CU8" s="996"/>
      <c r="CV8" s="997"/>
      <c r="CW8" s="995" t="s">
        <v>542</v>
      </c>
      <c r="CX8" s="996"/>
      <c r="CY8" s="996"/>
      <c r="CZ8" s="996"/>
      <c r="DA8" s="997"/>
      <c r="DB8" s="995" t="s">
        <v>542</v>
      </c>
      <c r="DC8" s="996"/>
      <c r="DD8" s="996"/>
      <c r="DE8" s="996"/>
      <c r="DF8" s="997"/>
      <c r="DG8" s="995" t="s">
        <v>542</v>
      </c>
      <c r="DH8" s="996"/>
      <c r="DI8" s="996"/>
      <c r="DJ8" s="996"/>
      <c r="DK8" s="997"/>
      <c r="DL8" s="995" t="s">
        <v>542</v>
      </c>
      <c r="DM8" s="996"/>
      <c r="DN8" s="996"/>
      <c r="DO8" s="996"/>
      <c r="DP8" s="997"/>
      <c r="DQ8" s="995" t="s">
        <v>543</v>
      </c>
      <c r="DR8" s="996"/>
      <c r="DS8" s="996"/>
      <c r="DT8" s="996"/>
      <c r="DU8" s="997"/>
      <c r="DV8" s="998"/>
      <c r="DW8" s="999"/>
      <c r="DX8" s="999"/>
      <c r="DY8" s="999"/>
      <c r="DZ8" s="1000"/>
      <c r="EA8" s="205"/>
    </row>
    <row r="9" spans="1:131" s="206" customFormat="1" ht="26.25" customHeight="1">
      <c r="A9" s="210">
        <v>3</v>
      </c>
      <c r="B9" s="1040"/>
      <c r="C9" s="1041"/>
      <c r="D9" s="1041"/>
      <c r="E9" s="1041"/>
      <c r="F9" s="1041"/>
      <c r="G9" s="1041"/>
      <c r="H9" s="1041"/>
      <c r="I9" s="1041"/>
      <c r="J9" s="1041"/>
      <c r="K9" s="1041"/>
      <c r="L9" s="1041"/>
      <c r="M9" s="1041"/>
      <c r="N9" s="1041"/>
      <c r="O9" s="1041"/>
      <c r="P9" s="1042"/>
      <c r="Q9" s="1046"/>
      <c r="R9" s="1047"/>
      <c r="S9" s="1047"/>
      <c r="T9" s="1047"/>
      <c r="U9" s="1047"/>
      <c r="V9" s="1047"/>
      <c r="W9" s="1047"/>
      <c r="X9" s="1047"/>
      <c r="Y9" s="1047"/>
      <c r="Z9" s="1047"/>
      <c r="AA9" s="1047"/>
      <c r="AB9" s="1047"/>
      <c r="AC9" s="1047"/>
      <c r="AD9" s="1047"/>
      <c r="AE9" s="1048"/>
      <c r="AF9" s="1022"/>
      <c r="AG9" s="1023"/>
      <c r="AH9" s="1023"/>
      <c r="AI9" s="1023"/>
      <c r="AJ9" s="1024"/>
      <c r="AK9" s="1090"/>
      <c r="AL9" s="1091"/>
      <c r="AM9" s="1091"/>
      <c r="AN9" s="1091"/>
      <c r="AO9" s="1091"/>
      <c r="AP9" s="1091"/>
      <c r="AQ9" s="1091"/>
      <c r="AR9" s="1091"/>
      <c r="AS9" s="1091"/>
      <c r="AT9" s="1091"/>
      <c r="AU9" s="1088"/>
      <c r="AV9" s="1088"/>
      <c r="AW9" s="1088"/>
      <c r="AX9" s="1088"/>
      <c r="AY9" s="1089"/>
      <c r="AZ9" s="203"/>
      <c r="BA9" s="203"/>
      <c r="BB9" s="203"/>
      <c r="BC9" s="203"/>
      <c r="BD9" s="203"/>
      <c r="BE9" s="204"/>
      <c r="BF9" s="204"/>
      <c r="BG9" s="204"/>
      <c r="BH9" s="204"/>
      <c r="BI9" s="204"/>
      <c r="BJ9" s="204"/>
      <c r="BK9" s="204"/>
      <c r="BL9" s="204"/>
      <c r="BM9" s="204"/>
      <c r="BN9" s="204"/>
      <c r="BO9" s="204"/>
      <c r="BP9" s="204"/>
      <c r="BQ9" s="344">
        <v>3</v>
      </c>
      <c r="BR9" s="345" t="s">
        <v>538</v>
      </c>
      <c r="BS9" s="715" t="s">
        <v>539</v>
      </c>
      <c r="BT9" s="716"/>
      <c r="BU9" s="716"/>
      <c r="BV9" s="716"/>
      <c r="BW9" s="716"/>
      <c r="BX9" s="716"/>
      <c r="BY9" s="716"/>
      <c r="BZ9" s="716"/>
      <c r="CA9" s="716"/>
      <c r="CB9" s="716"/>
      <c r="CC9" s="716"/>
      <c r="CD9" s="716"/>
      <c r="CE9" s="716"/>
      <c r="CF9" s="716"/>
      <c r="CG9" s="717"/>
      <c r="CH9" s="995">
        <v>41</v>
      </c>
      <c r="CI9" s="996"/>
      <c r="CJ9" s="996"/>
      <c r="CK9" s="996"/>
      <c r="CL9" s="997"/>
      <c r="CM9" s="995">
        <v>422</v>
      </c>
      <c r="CN9" s="996"/>
      <c r="CO9" s="996"/>
      <c r="CP9" s="996"/>
      <c r="CQ9" s="997"/>
      <c r="CR9" s="995">
        <v>5</v>
      </c>
      <c r="CS9" s="996"/>
      <c r="CT9" s="996"/>
      <c r="CU9" s="996"/>
      <c r="CV9" s="997"/>
      <c r="CW9" s="995">
        <v>22</v>
      </c>
      <c r="CX9" s="996"/>
      <c r="CY9" s="996"/>
      <c r="CZ9" s="996"/>
      <c r="DA9" s="997"/>
      <c r="DB9" s="995">
        <v>1220</v>
      </c>
      <c r="DC9" s="996"/>
      <c r="DD9" s="996"/>
      <c r="DE9" s="996"/>
      <c r="DF9" s="997"/>
      <c r="DG9" s="995">
        <v>4665</v>
      </c>
      <c r="DH9" s="996"/>
      <c r="DI9" s="996"/>
      <c r="DJ9" s="996"/>
      <c r="DK9" s="997"/>
      <c r="DL9" s="995" t="s">
        <v>542</v>
      </c>
      <c r="DM9" s="996"/>
      <c r="DN9" s="996"/>
      <c r="DO9" s="996"/>
      <c r="DP9" s="997"/>
      <c r="DQ9" s="995">
        <v>4414</v>
      </c>
      <c r="DR9" s="996"/>
      <c r="DS9" s="996"/>
      <c r="DT9" s="996"/>
      <c r="DU9" s="997"/>
      <c r="DV9" s="998"/>
      <c r="DW9" s="999"/>
      <c r="DX9" s="999"/>
      <c r="DY9" s="999"/>
      <c r="DZ9" s="1000"/>
      <c r="EA9" s="205"/>
    </row>
    <row r="10" spans="1:131" s="206" customFormat="1" ht="26.25" customHeight="1">
      <c r="A10" s="210">
        <v>4</v>
      </c>
      <c r="B10" s="1040"/>
      <c r="C10" s="1041"/>
      <c r="D10" s="1041"/>
      <c r="E10" s="1041"/>
      <c r="F10" s="1041"/>
      <c r="G10" s="1041"/>
      <c r="H10" s="1041"/>
      <c r="I10" s="1041"/>
      <c r="J10" s="1041"/>
      <c r="K10" s="1041"/>
      <c r="L10" s="1041"/>
      <c r="M10" s="1041"/>
      <c r="N10" s="1041"/>
      <c r="O10" s="1041"/>
      <c r="P10" s="1042"/>
      <c r="Q10" s="1046"/>
      <c r="R10" s="1047"/>
      <c r="S10" s="1047"/>
      <c r="T10" s="1047"/>
      <c r="U10" s="1047"/>
      <c r="V10" s="1047"/>
      <c r="W10" s="1047"/>
      <c r="X10" s="1047"/>
      <c r="Y10" s="1047"/>
      <c r="Z10" s="1047"/>
      <c r="AA10" s="1047"/>
      <c r="AB10" s="1047"/>
      <c r="AC10" s="1047"/>
      <c r="AD10" s="1047"/>
      <c r="AE10" s="1048"/>
      <c r="AF10" s="1022"/>
      <c r="AG10" s="1023"/>
      <c r="AH10" s="1023"/>
      <c r="AI10" s="1023"/>
      <c r="AJ10" s="1024"/>
      <c r="AK10" s="1090"/>
      <c r="AL10" s="1091"/>
      <c r="AM10" s="1091"/>
      <c r="AN10" s="1091"/>
      <c r="AO10" s="1091"/>
      <c r="AP10" s="1091"/>
      <c r="AQ10" s="1091"/>
      <c r="AR10" s="1091"/>
      <c r="AS10" s="1091"/>
      <c r="AT10" s="1091"/>
      <c r="AU10" s="1088"/>
      <c r="AV10" s="1088"/>
      <c r="AW10" s="1088"/>
      <c r="AX10" s="1088"/>
      <c r="AY10" s="1089"/>
      <c r="AZ10" s="203"/>
      <c r="BA10" s="203"/>
      <c r="BB10" s="203"/>
      <c r="BC10" s="203"/>
      <c r="BD10" s="203"/>
      <c r="BE10" s="204"/>
      <c r="BF10" s="204"/>
      <c r="BG10" s="204"/>
      <c r="BH10" s="204"/>
      <c r="BI10" s="204"/>
      <c r="BJ10" s="204"/>
      <c r="BK10" s="204"/>
      <c r="BL10" s="204"/>
      <c r="BM10" s="204"/>
      <c r="BN10" s="204"/>
      <c r="BO10" s="204"/>
      <c r="BP10" s="204"/>
      <c r="BQ10" s="344">
        <v>4</v>
      </c>
      <c r="BR10" s="345"/>
      <c r="BS10" s="715" t="s">
        <v>540</v>
      </c>
      <c r="BT10" s="716"/>
      <c r="BU10" s="716"/>
      <c r="BV10" s="716"/>
      <c r="BW10" s="716"/>
      <c r="BX10" s="716"/>
      <c r="BY10" s="716"/>
      <c r="BZ10" s="716"/>
      <c r="CA10" s="716"/>
      <c r="CB10" s="716"/>
      <c r="CC10" s="716"/>
      <c r="CD10" s="716"/>
      <c r="CE10" s="716"/>
      <c r="CF10" s="716"/>
      <c r="CG10" s="717"/>
      <c r="CH10" s="995">
        <v>1</v>
      </c>
      <c r="CI10" s="996"/>
      <c r="CJ10" s="996"/>
      <c r="CK10" s="996"/>
      <c r="CL10" s="997"/>
      <c r="CM10" s="995">
        <v>36</v>
      </c>
      <c r="CN10" s="996"/>
      <c r="CO10" s="996"/>
      <c r="CP10" s="996"/>
      <c r="CQ10" s="997"/>
      <c r="CR10" s="995">
        <v>3</v>
      </c>
      <c r="CS10" s="996"/>
      <c r="CT10" s="996"/>
      <c r="CU10" s="996"/>
      <c r="CV10" s="997"/>
      <c r="CW10" s="995" t="s">
        <v>543</v>
      </c>
      <c r="CX10" s="996"/>
      <c r="CY10" s="996"/>
      <c r="CZ10" s="996"/>
      <c r="DA10" s="997"/>
      <c r="DB10" s="995" t="s">
        <v>542</v>
      </c>
      <c r="DC10" s="996"/>
      <c r="DD10" s="996"/>
      <c r="DE10" s="996"/>
      <c r="DF10" s="997"/>
      <c r="DG10" s="995" t="s">
        <v>543</v>
      </c>
      <c r="DH10" s="996"/>
      <c r="DI10" s="996"/>
      <c r="DJ10" s="996"/>
      <c r="DK10" s="997"/>
      <c r="DL10" s="995" t="s">
        <v>542</v>
      </c>
      <c r="DM10" s="996"/>
      <c r="DN10" s="996"/>
      <c r="DO10" s="996"/>
      <c r="DP10" s="997"/>
      <c r="DQ10" s="995" t="s">
        <v>544</v>
      </c>
      <c r="DR10" s="996"/>
      <c r="DS10" s="996"/>
      <c r="DT10" s="996"/>
      <c r="DU10" s="997"/>
      <c r="DV10" s="998"/>
      <c r="DW10" s="999"/>
      <c r="DX10" s="999"/>
      <c r="DY10" s="999"/>
      <c r="DZ10" s="1000"/>
      <c r="EA10" s="205"/>
    </row>
    <row r="11" spans="1:131" s="206" customFormat="1" ht="26.25" customHeight="1">
      <c r="A11" s="210">
        <v>5</v>
      </c>
      <c r="B11" s="1040"/>
      <c r="C11" s="1041"/>
      <c r="D11" s="1041"/>
      <c r="E11" s="1041"/>
      <c r="F11" s="1041"/>
      <c r="G11" s="1041"/>
      <c r="H11" s="1041"/>
      <c r="I11" s="1041"/>
      <c r="J11" s="1041"/>
      <c r="K11" s="1041"/>
      <c r="L11" s="1041"/>
      <c r="M11" s="1041"/>
      <c r="N11" s="1041"/>
      <c r="O11" s="1041"/>
      <c r="P11" s="1042"/>
      <c r="Q11" s="1046"/>
      <c r="R11" s="1047"/>
      <c r="S11" s="1047"/>
      <c r="T11" s="1047"/>
      <c r="U11" s="1047"/>
      <c r="V11" s="1047"/>
      <c r="W11" s="1047"/>
      <c r="X11" s="1047"/>
      <c r="Y11" s="1047"/>
      <c r="Z11" s="1047"/>
      <c r="AA11" s="1047"/>
      <c r="AB11" s="1047"/>
      <c r="AC11" s="1047"/>
      <c r="AD11" s="1047"/>
      <c r="AE11" s="1048"/>
      <c r="AF11" s="1022"/>
      <c r="AG11" s="1023"/>
      <c r="AH11" s="1023"/>
      <c r="AI11" s="1023"/>
      <c r="AJ11" s="1024"/>
      <c r="AK11" s="1090"/>
      <c r="AL11" s="1091"/>
      <c r="AM11" s="1091"/>
      <c r="AN11" s="1091"/>
      <c r="AO11" s="1091"/>
      <c r="AP11" s="1091"/>
      <c r="AQ11" s="1091"/>
      <c r="AR11" s="1091"/>
      <c r="AS11" s="1091"/>
      <c r="AT11" s="1091"/>
      <c r="AU11" s="1088"/>
      <c r="AV11" s="1088"/>
      <c r="AW11" s="1088"/>
      <c r="AX11" s="1088"/>
      <c r="AY11" s="1089"/>
      <c r="AZ11" s="203"/>
      <c r="BA11" s="203"/>
      <c r="BB11" s="203"/>
      <c r="BC11" s="203"/>
      <c r="BD11" s="203"/>
      <c r="BE11" s="204"/>
      <c r="BF11" s="204"/>
      <c r="BG11" s="204"/>
      <c r="BH11" s="204"/>
      <c r="BI11" s="204"/>
      <c r="BJ11" s="204"/>
      <c r="BK11" s="204"/>
      <c r="BL11" s="204"/>
      <c r="BM11" s="204"/>
      <c r="BN11" s="204"/>
      <c r="BO11" s="204"/>
      <c r="BP11" s="204"/>
      <c r="BQ11" s="211">
        <v>5</v>
      </c>
      <c r="BR11" s="212"/>
      <c r="BS11" s="715"/>
      <c r="BT11" s="716"/>
      <c r="BU11" s="716"/>
      <c r="BV11" s="716"/>
      <c r="BW11" s="716"/>
      <c r="BX11" s="716"/>
      <c r="BY11" s="716"/>
      <c r="BZ11" s="716"/>
      <c r="CA11" s="716"/>
      <c r="CB11" s="716"/>
      <c r="CC11" s="716"/>
      <c r="CD11" s="716"/>
      <c r="CE11" s="716"/>
      <c r="CF11" s="716"/>
      <c r="CG11" s="717"/>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0">
        <v>6</v>
      </c>
      <c r="B12" s="1040"/>
      <c r="C12" s="1041"/>
      <c r="D12" s="1041"/>
      <c r="E12" s="1041"/>
      <c r="F12" s="1041"/>
      <c r="G12" s="1041"/>
      <c r="H12" s="1041"/>
      <c r="I12" s="1041"/>
      <c r="J12" s="1041"/>
      <c r="K12" s="1041"/>
      <c r="L12" s="1041"/>
      <c r="M12" s="1041"/>
      <c r="N12" s="1041"/>
      <c r="O12" s="1041"/>
      <c r="P12" s="1042"/>
      <c r="Q12" s="1046"/>
      <c r="R12" s="1047"/>
      <c r="S12" s="1047"/>
      <c r="T12" s="1047"/>
      <c r="U12" s="1047"/>
      <c r="V12" s="1047"/>
      <c r="W12" s="1047"/>
      <c r="X12" s="1047"/>
      <c r="Y12" s="1047"/>
      <c r="Z12" s="1047"/>
      <c r="AA12" s="1047"/>
      <c r="AB12" s="1047"/>
      <c r="AC12" s="1047"/>
      <c r="AD12" s="1047"/>
      <c r="AE12" s="1048"/>
      <c r="AF12" s="1022"/>
      <c r="AG12" s="1023"/>
      <c r="AH12" s="1023"/>
      <c r="AI12" s="1023"/>
      <c r="AJ12" s="1024"/>
      <c r="AK12" s="1090"/>
      <c r="AL12" s="1091"/>
      <c r="AM12" s="1091"/>
      <c r="AN12" s="1091"/>
      <c r="AO12" s="1091"/>
      <c r="AP12" s="1091"/>
      <c r="AQ12" s="1091"/>
      <c r="AR12" s="1091"/>
      <c r="AS12" s="1091"/>
      <c r="AT12" s="1091"/>
      <c r="AU12" s="1088"/>
      <c r="AV12" s="1088"/>
      <c r="AW12" s="1088"/>
      <c r="AX12" s="1088"/>
      <c r="AY12" s="1089"/>
      <c r="AZ12" s="203"/>
      <c r="BA12" s="203"/>
      <c r="BB12" s="203"/>
      <c r="BC12" s="203"/>
      <c r="BD12" s="203"/>
      <c r="BE12" s="204"/>
      <c r="BF12" s="204"/>
      <c r="BG12" s="204"/>
      <c r="BH12" s="204"/>
      <c r="BI12" s="204"/>
      <c r="BJ12" s="204"/>
      <c r="BK12" s="204"/>
      <c r="BL12" s="204"/>
      <c r="BM12" s="204"/>
      <c r="BN12" s="204"/>
      <c r="BO12" s="204"/>
      <c r="BP12" s="204"/>
      <c r="BQ12" s="211">
        <v>6</v>
      </c>
      <c r="BR12" s="212"/>
      <c r="BS12" s="715"/>
      <c r="BT12" s="716"/>
      <c r="BU12" s="716"/>
      <c r="BV12" s="716"/>
      <c r="BW12" s="716"/>
      <c r="BX12" s="716"/>
      <c r="BY12" s="716"/>
      <c r="BZ12" s="716"/>
      <c r="CA12" s="716"/>
      <c r="CB12" s="716"/>
      <c r="CC12" s="716"/>
      <c r="CD12" s="716"/>
      <c r="CE12" s="716"/>
      <c r="CF12" s="716"/>
      <c r="CG12" s="717"/>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0">
        <v>7</v>
      </c>
      <c r="B13" s="1040"/>
      <c r="C13" s="1041"/>
      <c r="D13" s="1041"/>
      <c r="E13" s="1041"/>
      <c r="F13" s="1041"/>
      <c r="G13" s="1041"/>
      <c r="H13" s="1041"/>
      <c r="I13" s="1041"/>
      <c r="J13" s="1041"/>
      <c r="K13" s="1041"/>
      <c r="L13" s="1041"/>
      <c r="M13" s="1041"/>
      <c r="N13" s="1041"/>
      <c r="O13" s="1041"/>
      <c r="P13" s="1042"/>
      <c r="Q13" s="1046"/>
      <c r="R13" s="1047"/>
      <c r="S13" s="1047"/>
      <c r="T13" s="1047"/>
      <c r="U13" s="1047"/>
      <c r="V13" s="1047"/>
      <c r="W13" s="1047"/>
      <c r="X13" s="1047"/>
      <c r="Y13" s="1047"/>
      <c r="Z13" s="1047"/>
      <c r="AA13" s="1047"/>
      <c r="AB13" s="1047"/>
      <c r="AC13" s="1047"/>
      <c r="AD13" s="1047"/>
      <c r="AE13" s="1048"/>
      <c r="AF13" s="1022"/>
      <c r="AG13" s="1023"/>
      <c r="AH13" s="1023"/>
      <c r="AI13" s="1023"/>
      <c r="AJ13" s="1024"/>
      <c r="AK13" s="1090"/>
      <c r="AL13" s="1091"/>
      <c r="AM13" s="1091"/>
      <c r="AN13" s="1091"/>
      <c r="AO13" s="1091"/>
      <c r="AP13" s="1091"/>
      <c r="AQ13" s="1091"/>
      <c r="AR13" s="1091"/>
      <c r="AS13" s="1091"/>
      <c r="AT13" s="1091"/>
      <c r="AU13" s="1088"/>
      <c r="AV13" s="1088"/>
      <c r="AW13" s="1088"/>
      <c r="AX13" s="1088"/>
      <c r="AY13" s="1089"/>
      <c r="AZ13" s="203"/>
      <c r="BA13" s="203"/>
      <c r="BB13" s="203"/>
      <c r="BC13" s="203"/>
      <c r="BD13" s="203"/>
      <c r="BE13" s="204"/>
      <c r="BF13" s="204"/>
      <c r="BG13" s="204"/>
      <c r="BH13" s="204"/>
      <c r="BI13" s="204"/>
      <c r="BJ13" s="204"/>
      <c r="BK13" s="204"/>
      <c r="BL13" s="204"/>
      <c r="BM13" s="204"/>
      <c r="BN13" s="204"/>
      <c r="BO13" s="204"/>
      <c r="BP13" s="204"/>
      <c r="BQ13" s="211">
        <v>7</v>
      </c>
      <c r="BR13" s="212"/>
      <c r="BS13" s="715"/>
      <c r="BT13" s="716"/>
      <c r="BU13" s="716"/>
      <c r="BV13" s="716"/>
      <c r="BW13" s="716"/>
      <c r="BX13" s="716"/>
      <c r="BY13" s="716"/>
      <c r="BZ13" s="716"/>
      <c r="CA13" s="716"/>
      <c r="CB13" s="716"/>
      <c r="CC13" s="716"/>
      <c r="CD13" s="716"/>
      <c r="CE13" s="716"/>
      <c r="CF13" s="716"/>
      <c r="CG13" s="717"/>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0">
        <v>8</v>
      </c>
      <c r="B14" s="1040"/>
      <c r="C14" s="1041"/>
      <c r="D14" s="1041"/>
      <c r="E14" s="1041"/>
      <c r="F14" s="1041"/>
      <c r="G14" s="1041"/>
      <c r="H14" s="1041"/>
      <c r="I14" s="1041"/>
      <c r="J14" s="1041"/>
      <c r="K14" s="1041"/>
      <c r="L14" s="1041"/>
      <c r="M14" s="1041"/>
      <c r="N14" s="1041"/>
      <c r="O14" s="1041"/>
      <c r="P14" s="1042"/>
      <c r="Q14" s="1046"/>
      <c r="R14" s="1047"/>
      <c r="S14" s="1047"/>
      <c r="T14" s="1047"/>
      <c r="U14" s="1047"/>
      <c r="V14" s="1047"/>
      <c r="W14" s="1047"/>
      <c r="X14" s="1047"/>
      <c r="Y14" s="1047"/>
      <c r="Z14" s="1047"/>
      <c r="AA14" s="1047"/>
      <c r="AB14" s="1047"/>
      <c r="AC14" s="1047"/>
      <c r="AD14" s="1047"/>
      <c r="AE14" s="1048"/>
      <c r="AF14" s="1022"/>
      <c r="AG14" s="1023"/>
      <c r="AH14" s="1023"/>
      <c r="AI14" s="1023"/>
      <c r="AJ14" s="1024"/>
      <c r="AK14" s="1090"/>
      <c r="AL14" s="1091"/>
      <c r="AM14" s="1091"/>
      <c r="AN14" s="1091"/>
      <c r="AO14" s="1091"/>
      <c r="AP14" s="1091"/>
      <c r="AQ14" s="1091"/>
      <c r="AR14" s="1091"/>
      <c r="AS14" s="1091"/>
      <c r="AT14" s="1091"/>
      <c r="AU14" s="1088"/>
      <c r="AV14" s="1088"/>
      <c r="AW14" s="1088"/>
      <c r="AX14" s="1088"/>
      <c r="AY14" s="1089"/>
      <c r="AZ14" s="203"/>
      <c r="BA14" s="203"/>
      <c r="BB14" s="203"/>
      <c r="BC14" s="203"/>
      <c r="BD14" s="203"/>
      <c r="BE14" s="204"/>
      <c r="BF14" s="204"/>
      <c r="BG14" s="204"/>
      <c r="BH14" s="204"/>
      <c r="BI14" s="204"/>
      <c r="BJ14" s="204"/>
      <c r="BK14" s="204"/>
      <c r="BL14" s="204"/>
      <c r="BM14" s="204"/>
      <c r="BN14" s="204"/>
      <c r="BO14" s="204"/>
      <c r="BP14" s="204"/>
      <c r="BQ14" s="211">
        <v>8</v>
      </c>
      <c r="BR14" s="212"/>
      <c r="BS14" s="715"/>
      <c r="BT14" s="716"/>
      <c r="BU14" s="716"/>
      <c r="BV14" s="716"/>
      <c r="BW14" s="716"/>
      <c r="BX14" s="716"/>
      <c r="BY14" s="716"/>
      <c r="BZ14" s="716"/>
      <c r="CA14" s="716"/>
      <c r="CB14" s="716"/>
      <c r="CC14" s="716"/>
      <c r="CD14" s="716"/>
      <c r="CE14" s="716"/>
      <c r="CF14" s="716"/>
      <c r="CG14" s="717"/>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0">
        <v>9</v>
      </c>
      <c r="B15" s="1040"/>
      <c r="C15" s="1041"/>
      <c r="D15" s="1041"/>
      <c r="E15" s="1041"/>
      <c r="F15" s="1041"/>
      <c r="G15" s="1041"/>
      <c r="H15" s="1041"/>
      <c r="I15" s="1041"/>
      <c r="J15" s="1041"/>
      <c r="K15" s="1041"/>
      <c r="L15" s="1041"/>
      <c r="M15" s="1041"/>
      <c r="N15" s="1041"/>
      <c r="O15" s="1041"/>
      <c r="P15" s="1042"/>
      <c r="Q15" s="1046"/>
      <c r="R15" s="1047"/>
      <c r="S15" s="1047"/>
      <c r="T15" s="1047"/>
      <c r="U15" s="1047"/>
      <c r="V15" s="1047"/>
      <c r="W15" s="1047"/>
      <c r="X15" s="1047"/>
      <c r="Y15" s="1047"/>
      <c r="Z15" s="1047"/>
      <c r="AA15" s="1047"/>
      <c r="AB15" s="1047"/>
      <c r="AC15" s="1047"/>
      <c r="AD15" s="1047"/>
      <c r="AE15" s="1048"/>
      <c r="AF15" s="1022"/>
      <c r="AG15" s="1023"/>
      <c r="AH15" s="1023"/>
      <c r="AI15" s="1023"/>
      <c r="AJ15" s="1024"/>
      <c r="AK15" s="1090"/>
      <c r="AL15" s="1091"/>
      <c r="AM15" s="1091"/>
      <c r="AN15" s="1091"/>
      <c r="AO15" s="1091"/>
      <c r="AP15" s="1091"/>
      <c r="AQ15" s="1091"/>
      <c r="AR15" s="1091"/>
      <c r="AS15" s="1091"/>
      <c r="AT15" s="1091"/>
      <c r="AU15" s="1088"/>
      <c r="AV15" s="1088"/>
      <c r="AW15" s="1088"/>
      <c r="AX15" s="1088"/>
      <c r="AY15" s="1089"/>
      <c r="AZ15" s="203"/>
      <c r="BA15" s="203"/>
      <c r="BB15" s="203"/>
      <c r="BC15" s="203"/>
      <c r="BD15" s="203"/>
      <c r="BE15" s="204"/>
      <c r="BF15" s="204"/>
      <c r="BG15" s="204"/>
      <c r="BH15" s="204"/>
      <c r="BI15" s="204"/>
      <c r="BJ15" s="204"/>
      <c r="BK15" s="204"/>
      <c r="BL15" s="204"/>
      <c r="BM15" s="204"/>
      <c r="BN15" s="204"/>
      <c r="BO15" s="204"/>
      <c r="BP15" s="204"/>
      <c r="BQ15" s="211">
        <v>9</v>
      </c>
      <c r="BR15" s="212"/>
      <c r="BS15" s="715"/>
      <c r="BT15" s="716"/>
      <c r="BU15" s="716"/>
      <c r="BV15" s="716"/>
      <c r="BW15" s="716"/>
      <c r="BX15" s="716"/>
      <c r="BY15" s="716"/>
      <c r="BZ15" s="716"/>
      <c r="CA15" s="716"/>
      <c r="CB15" s="716"/>
      <c r="CC15" s="716"/>
      <c r="CD15" s="716"/>
      <c r="CE15" s="716"/>
      <c r="CF15" s="716"/>
      <c r="CG15" s="717"/>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0">
        <v>10</v>
      </c>
      <c r="B16" s="1040"/>
      <c r="C16" s="1041"/>
      <c r="D16" s="1041"/>
      <c r="E16" s="1041"/>
      <c r="F16" s="1041"/>
      <c r="G16" s="1041"/>
      <c r="H16" s="1041"/>
      <c r="I16" s="1041"/>
      <c r="J16" s="1041"/>
      <c r="K16" s="1041"/>
      <c r="L16" s="1041"/>
      <c r="M16" s="1041"/>
      <c r="N16" s="1041"/>
      <c r="O16" s="1041"/>
      <c r="P16" s="1042"/>
      <c r="Q16" s="1046"/>
      <c r="R16" s="1047"/>
      <c r="S16" s="1047"/>
      <c r="T16" s="1047"/>
      <c r="U16" s="1047"/>
      <c r="V16" s="1047"/>
      <c r="W16" s="1047"/>
      <c r="X16" s="1047"/>
      <c r="Y16" s="1047"/>
      <c r="Z16" s="1047"/>
      <c r="AA16" s="1047"/>
      <c r="AB16" s="1047"/>
      <c r="AC16" s="1047"/>
      <c r="AD16" s="1047"/>
      <c r="AE16" s="1048"/>
      <c r="AF16" s="1022"/>
      <c r="AG16" s="1023"/>
      <c r="AH16" s="1023"/>
      <c r="AI16" s="1023"/>
      <c r="AJ16" s="1024"/>
      <c r="AK16" s="1090"/>
      <c r="AL16" s="1091"/>
      <c r="AM16" s="1091"/>
      <c r="AN16" s="1091"/>
      <c r="AO16" s="1091"/>
      <c r="AP16" s="1091"/>
      <c r="AQ16" s="1091"/>
      <c r="AR16" s="1091"/>
      <c r="AS16" s="1091"/>
      <c r="AT16" s="1091"/>
      <c r="AU16" s="1088"/>
      <c r="AV16" s="1088"/>
      <c r="AW16" s="1088"/>
      <c r="AX16" s="1088"/>
      <c r="AY16" s="1089"/>
      <c r="AZ16" s="203"/>
      <c r="BA16" s="203"/>
      <c r="BB16" s="203"/>
      <c r="BC16" s="203"/>
      <c r="BD16" s="203"/>
      <c r="BE16" s="204"/>
      <c r="BF16" s="204"/>
      <c r="BG16" s="204"/>
      <c r="BH16" s="204"/>
      <c r="BI16" s="204"/>
      <c r="BJ16" s="204"/>
      <c r="BK16" s="204"/>
      <c r="BL16" s="204"/>
      <c r="BM16" s="204"/>
      <c r="BN16" s="204"/>
      <c r="BO16" s="204"/>
      <c r="BP16" s="204"/>
      <c r="BQ16" s="211">
        <v>10</v>
      </c>
      <c r="BR16" s="212"/>
      <c r="BS16" s="715"/>
      <c r="BT16" s="716"/>
      <c r="BU16" s="716"/>
      <c r="BV16" s="716"/>
      <c r="BW16" s="716"/>
      <c r="BX16" s="716"/>
      <c r="BY16" s="716"/>
      <c r="BZ16" s="716"/>
      <c r="CA16" s="716"/>
      <c r="CB16" s="716"/>
      <c r="CC16" s="716"/>
      <c r="CD16" s="716"/>
      <c r="CE16" s="716"/>
      <c r="CF16" s="716"/>
      <c r="CG16" s="717"/>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0">
        <v>11</v>
      </c>
      <c r="B17" s="1040"/>
      <c r="C17" s="1041"/>
      <c r="D17" s="1041"/>
      <c r="E17" s="1041"/>
      <c r="F17" s="1041"/>
      <c r="G17" s="1041"/>
      <c r="H17" s="1041"/>
      <c r="I17" s="1041"/>
      <c r="J17" s="1041"/>
      <c r="K17" s="1041"/>
      <c r="L17" s="1041"/>
      <c r="M17" s="1041"/>
      <c r="N17" s="1041"/>
      <c r="O17" s="1041"/>
      <c r="P17" s="1042"/>
      <c r="Q17" s="1046"/>
      <c r="R17" s="1047"/>
      <c r="S17" s="1047"/>
      <c r="T17" s="1047"/>
      <c r="U17" s="1047"/>
      <c r="V17" s="1047"/>
      <c r="W17" s="1047"/>
      <c r="X17" s="1047"/>
      <c r="Y17" s="1047"/>
      <c r="Z17" s="1047"/>
      <c r="AA17" s="1047"/>
      <c r="AB17" s="1047"/>
      <c r="AC17" s="1047"/>
      <c r="AD17" s="1047"/>
      <c r="AE17" s="1048"/>
      <c r="AF17" s="1022"/>
      <c r="AG17" s="1023"/>
      <c r="AH17" s="1023"/>
      <c r="AI17" s="1023"/>
      <c r="AJ17" s="1024"/>
      <c r="AK17" s="1090"/>
      <c r="AL17" s="1091"/>
      <c r="AM17" s="1091"/>
      <c r="AN17" s="1091"/>
      <c r="AO17" s="1091"/>
      <c r="AP17" s="1091"/>
      <c r="AQ17" s="1091"/>
      <c r="AR17" s="1091"/>
      <c r="AS17" s="1091"/>
      <c r="AT17" s="1091"/>
      <c r="AU17" s="1088"/>
      <c r="AV17" s="1088"/>
      <c r="AW17" s="1088"/>
      <c r="AX17" s="1088"/>
      <c r="AY17" s="1089"/>
      <c r="AZ17" s="203"/>
      <c r="BA17" s="203"/>
      <c r="BB17" s="203"/>
      <c r="BC17" s="203"/>
      <c r="BD17" s="203"/>
      <c r="BE17" s="204"/>
      <c r="BF17" s="204"/>
      <c r="BG17" s="204"/>
      <c r="BH17" s="204"/>
      <c r="BI17" s="204"/>
      <c r="BJ17" s="204"/>
      <c r="BK17" s="204"/>
      <c r="BL17" s="204"/>
      <c r="BM17" s="204"/>
      <c r="BN17" s="204"/>
      <c r="BO17" s="204"/>
      <c r="BP17" s="204"/>
      <c r="BQ17" s="211">
        <v>11</v>
      </c>
      <c r="BR17" s="212"/>
      <c r="BS17" s="715"/>
      <c r="BT17" s="716"/>
      <c r="BU17" s="716"/>
      <c r="BV17" s="716"/>
      <c r="BW17" s="716"/>
      <c r="BX17" s="716"/>
      <c r="BY17" s="716"/>
      <c r="BZ17" s="716"/>
      <c r="CA17" s="716"/>
      <c r="CB17" s="716"/>
      <c r="CC17" s="716"/>
      <c r="CD17" s="716"/>
      <c r="CE17" s="716"/>
      <c r="CF17" s="716"/>
      <c r="CG17" s="717"/>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0">
        <v>12</v>
      </c>
      <c r="B18" s="1040"/>
      <c r="C18" s="1041"/>
      <c r="D18" s="1041"/>
      <c r="E18" s="1041"/>
      <c r="F18" s="1041"/>
      <c r="G18" s="1041"/>
      <c r="H18" s="1041"/>
      <c r="I18" s="1041"/>
      <c r="J18" s="1041"/>
      <c r="K18" s="1041"/>
      <c r="L18" s="1041"/>
      <c r="M18" s="1041"/>
      <c r="N18" s="1041"/>
      <c r="O18" s="1041"/>
      <c r="P18" s="1042"/>
      <c r="Q18" s="1046"/>
      <c r="R18" s="1047"/>
      <c r="S18" s="1047"/>
      <c r="T18" s="1047"/>
      <c r="U18" s="1047"/>
      <c r="V18" s="1047"/>
      <c r="W18" s="1047"/>
      <c r="X18" s="1047"/>
      <c r="Y18" s="1047"/>
      <c r="Z18" s="1047"/>
      <c r="AA18" s="1047"/>
      <c r="AB18" s="1047"/>
      <c r="AC18" s="1047"/>
      <c r="AD18" s="1047"/>
      <c r="AE18" s="1048"/>
      <c r="AF18" s="1022"/>
      <c r="AG18" s="1023"/>
      <c r="AH18" s="1023"/>
      <c r="AI18" s="1023"/>
      <c r="AJ18" s="1024"/>
      <c r="AK18" s="1090"/>
      <c r="AL18" s="1091"/>
      <c r="AM18" s="1091"/>
      <c r="AN18" s="1091"/>
      <c r="AO18" s="1091"/>
      <c r="AP18" s="1091"/>
      <c r="AQ18" s="1091"/>
      <c r="AR18" s="1091"/>
      <c r="AS18" s="1091"/>
      <c r="AT18" s="1091"/>
      <c r="AU18" s="1088"/>
      <c r="AV18" s="1088"/>
      <c r="AW18" s="1088"/>
      <c r="AX18" s="1088"/>
      <c r="AY18" s="1089"/>
      <c r="AZ18" s="203"/>
      <c r="BA18" s="203"/>
      <c r="BB18" s="203"/>
      <c r="BC18" s="203"/>
      <c r="BD18" s="203"/>
      <c r="BE18" s="204"/>
      <c r="BF18" s="204"/>
      <c r="BG18" s="204"/>
      <c r="BH18" s="204"/>
      <c r="BI18" s="204"/>
      <c r="BJ18" s="204"/>
      <c r="BK18" s="204"/>
      <c r="BL18" s="204"/>
      <c r="BM18" s="204"/>
      <c r="BN18" s="204"/>
      <c r="BO18" s="204"/>
      <c r="BP18" s="204"/>
      <c r="BQ18" s="211">
        <v>12</v>
      </c>
      <c r="BR18" s="212"/>
      <c r="BS18" s="715"/>
      <c r="BT18" s="716"/>
      <c r="BU18" s="716"/>
      <c r="BV18" s="716"/>
      <c r="BW18" s="716"/>
      <c r="BX18" s="716"/>
      <c r="BY18" s="716"/>
      <c r="BZ18" s="716"/>
      <c r="CA18" s="716"/>
      <c r="CB18" s="716"/>
      <c r="CC18" s="716"/>
      <c r="CD18" s="716"/>
      <c r="CE18" s="716"/>
      <c r="CF18" s="716"/>
      <c r="CG18" s="717"/>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0">
        <v>13</v>
      </c>
      <c r="B19" s="1040"/>
      <c r="C19" s="1041"/>
      <c r="D19" s="1041"/>
      <c r="E19" s="1041"/>
      <c r="F19" s="1041"/>
      <c r="G19" s="1041"/>
      <c r="H19" s="1041"/>
      <c r="I19" s="1041"/>
      <c r="J19" s="1041"/>
      <c r="K19" s="1041"/>
      <c r="L19" s="1041"/>
      <c r="M19" s="1041"/>
      <c r="N19" s="1041"/>
      <c r="O19" s="1041"/>
      <c r="P19" s="1042"/>
      <c r="Q19" s="1046"/>
      <c r="R19" s="1047"/>
      <c r="S19" s="1047"/>
      <c r="T19" s="1047"/>
      <c r="U19" s="1047"/>
      <c r="V19" s="1047"/>
      <c r="W19" s="1047"/>
      <c r="X19" s="1047"/>
      <c r="Y19" s="1047"/>
      <c r="Z19" s="1047"/>
      <c r="AA19" s="1047"/>
      <c r="AB19" s="1047"/>
      <c r="AC19" s="1047"/>
      <c r="AD19" s="1047"/>
      <c r="AE19" s="1048"/>
      <c r="AF19" s="1022"/>
      <c r="AG19" s="1023"/>
      <c r="AH19" s="1023"/>
      <c r="AI19" s="1023"/>
      <c r="AJ19" s="1024"/>
      <c r="AK19" s="1090"/>
      <c r="AL19" s="1091"/>
      <c r="AM19" s="1091"/>
      <c r="AN19" s="1091"/>
      <c r="AO19" s="1091"/>
      <c r="AP19" s="1091"/>
      <c r="AQ19" s="1091"/>
      <c r="AR19" s="1091"/>
      <c r="AS19" s="1091"/>
      <c r="AT19" s="1091"/>
      <c r="AU19" s="1088"/>
      <c r="AV19" s="1088"/>
      <c r="AW19" s="1088"/>
      <c r="AX19" s="1088"/>
      <c r="AY19" s="1089"/>
      <c r="AZ19" s="203"/>
      <c r="BA19" s="203"/>
      <c r="BB19" s="203"/>
      <c r="BC19" s="203"/>
      <c r="BD19" s="203"/>
      <c r="BE19" s="204"/>
      <c r="BF19" s="204"/>
      <c r="BG19" s="204"/>
      <c r="BH19" s="204"/>
      <c r="BI19" s="204"/>
      <c r="BJ19" s="204"/>
      <c r="BK19" s="204"/>
      <c r="BL19" s="204"/>
      <c r="BM19" s="204"/>
      <c r="BN19" s="204"/>
      <c r="BO19" s="204"/>
      <c r="BP19" s="204"/>
      <c r="BQ19" s="211">
        <v>13</v>
      </c>
      <c r="BR19" s="212"/>
      <c r="BS19" s="715"/>
      <c r="BT19" s="716"/>
      <c r="BU19" s="716"/>
      <c r="BV19" s="716"/>
      <c r="BW19" s="716"/>
      <c r="BX19" s="716"/>
      <c r="BY19" s="716"/>
      <c r="BZ19" s="716"/>
      <c r="CA19" s="716"/>
      <c r="CB19" s="716"/>
      <c r="CC19" s="716"/>
      <c r="CD19" s="716"/>
      <c r="CE19" s="716"/>
      <c r="CF19" s="716"/>
      <c r="CG19" s="717"/>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0">
        <v>14</v>
      </c>
      <c r="B20" s="1040"/>
      <c r="C20" s="1041"/>
      <c r="D20" s="1041"/>
      <c r="E20" s="1041"/>
      <c r="F20" s="1041"/>
      <c r="G20" s="1041"/>
      <c r="H20" s="1041"/>
      <c r="I20" s="1041"/>
      <c r="J20" s="1041"/>
      <c r="K20" s="1041"/>
      <c r="L20" s="1041"/>
      <c r="M20" s="1041"/>
      <c r="N20" s="1041"/>
      <c r="O20" s="1041"/>
      <c r="P20" s="1042"/>
      <c r="Q20" s="1046"/>
      <c r="R20" s="1047"/>
      <c r="S20" s="1047"/>
      <c r="T20" s="1047"/>
      <c r="U20" s="1047"/>
      <c r="V20" s="1047"/>
      <c r="W20" s="1047"/>
      <c r="X20" s="1047"/>
      <c r="Y20" s="1047"/>
      <c r="Z20" s="1047"/>
      <c r="AA20" s="1047"/>
      <c r="AB20" s="1047"/>
      <c r="AC20" s="1047"/>
      <c r="AD20" s="1047"/>
      <c r="AE20" s="1048"/>
      <c r="AF20" s="1022"/>
      <c r="AG20" s="1023"/>
      <c r="AH20" s="1023"/>
      <c r="AI20" s="1023"/>
      <c r="AJ20" s="1024"/>
      <c r="AK20" s="1090"/>
      <c r="AL20" s="1091"/>
      <c r="AM20" s="1091"/>
      <c r="AN20" s="1091"/>
      <c r="AO20" s="1091"/>
      <c r="AP20" s="1091"/>
      <c r="AQ20" s="1091"/>
      <c r="AR20" s="1091"/>
      <c r="AS20" s="1091"/>
      <c r="AT20" s="1091"/>
      <c r="AU20" s="1088"/>
      <c r="AV20" s="1088"/>
      <c r="AW20" s="1088"/>
      <c r="AX20" s="1088"/>
      <c r="AY20" s="1089"/>
      <c r="AZ20" s="203"/>
      <c r="BA20" s="203"/>
      <c r="BB20" s="203"/>
      <c r="BC20" s="203"/>
      <c r="BD20" s="203"/>
      <c r="BE20" s="204"/>
      <c r="BF20" s="204"/>
      <c r="BG20" s="204"/>
      <c r="BH20" s="204"/>
      <c r="BI20" s="204"/>
      <c r="BJ20" s="204"/>
      <c r="BK20" s="204"/>
      <c r="BL20" s="204"/>
      <c r="BM20" s="204"/>
      <c r="BN20" s="204"/>
      <c r="BO20" s="204"/>
      <c r="BP20" s="204"/>
      <c r="BQ20" s="211">
        <v>14</v>
      </c>
      <c r="BR20" s="212"/>
      <c r="BS20" s="715"/>
      <c r="BT20" s="716"/>
      <c r="BU20" s="716"/>
      <c r="BV20" s="716"/>
      <c r="BW20" s="716"/>
      <c r="BX20" s="716"/>
      <c r="BY20" s="716"/>
      <c r="BZ20" s="716"/>
      <c r="CA20" s="716"/>
      <c r="CB20" s="716"/>
      <c r="CC20" s="716"/>
      <c r="CD20" s="716"/>
      <c r="CE20" s="716"/>
      <c r="CF20" s="716"/>
      <c r="CG20" s="717"/>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0">
        <v>15</v>
      </c>
      <c r="B21" s="1040"/>
      <c r="C21" s="1041"/>
      <c r="D21" s="1041"/>
      <c r="E21" s="1041"/>
      <c r="F21" s="1041"/>
      <c r="G21" s="1041"/>
      <c r="H21" s="1041"/>
      <c r="I21" s="1041"/>
      <c r="J21" s="1041"/>
      <c r="K21" s="1041"/>
      <c r="L21" s="1041"/>
      <c r="M21" s="1041"/>
      <c r="N21" s="1041"/>
      <c r="O21" s="1041"/>
      <c r="P21" s="1042"/>
      <c r="Q21" s="1046"/>
      <c r="R21" s="1047"/>
      <c r="S21" s="1047"/>
      <c r="T21" s="1047"/>
      <c r="U21" s="1047"/>
      <c r="V21" s="1047"/>
      <c r="W21" s="1047"/>
      <c r="X21" s="1047"/>
      <c r="Y21" s="1047"/>
      <c r="Z21" s="1047"/>
      <c r="AA21" s="1047"/>
      <c r="AB21" s="1047"/>
      <c r="AC21" s="1047"/>
      <c r="AD21" s="1047"/>
      <c r="AE21" s="1048"/>
      <c r="AF21" s="1022"/>
      <c r="AG21" s="1023"/>
      <c r="AH21" s="1023"/>
      <c r="AI21" s="1023"/>
      <c r="AJ21" s="1024"/>
      <c r="AK21" s="1090"/>
      <c r="AL21" s="1091"/>
      <c r="AM21" s="1091"/>
      <c r="AN21" s="1091"/>
      <c r="AO21" s="1091"/>
      <c r="AP21" s="1091"/>
      <c r="AQ21" s="1091"/>
      <c r="AR21" s="1091"/>
      <c r="AS21" s="1091"/>
      <c r="AT21" s="1091"/>
      <c r="AU21" s="1088"/>
      <c r="AV21" s="1088"/>
      <c r="AW21" s="1088"/>
      <c r="AX21" s="1088"/>
      <c r="AY21" s="1089"/>
      <c r="AZ21" s="203"/>
      <c r="BA21" s="203"/>
      <c r="BB21" s="203"/>
      <c r="BC21" s="203"/>
      <c r="BD21" s="203"/>
      <c r="BE21" s="204"/>
      <c r="BF21" s="204"/>
      <c r="BG21" s="204"/>
      <c r="BH21" s="204"/>
      <c r="BI21" s="204"/>
      <c r="BJ21" s="204"/>
      <c r="BK21" s="204"/>
      <c r="BL21" s="204"/>
      <c r="BM21" s="204"/>
      <c r="BN21" s="204"/>
      <c r="BO21" s="204"/>
      <c r="BP21" s="204"/>
      <c r="BQ21" s="211">
        <v>15</v>
      </c>
      <c r="BR21" s="212"/>
      <c r="BS21" s="715"/>
      <c r="BT21" s="716"/>
      <c r="BU21" s="716"/>
      <c r="BV21" s="716"/>
      <c r="BW21" s="716"/>
      <c r="BX21" s="716"/>
      <c r="BY21" s="716"/>
      <c r="BZ21" s="716"/>
      <c r="CA21" s="716"/>
      <c r="CB21" s="716"/>
      <c r="CC21" s="716"/>
      <c r="CD21" s="716"/>
      <c r="CE21" s="716"/>
      <c r="CF21" s="716"/>
      <c r="CG21" s="717"/>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0">
        <v>16</v>
      </c>
      <c r="B22" s="1040"/>
      <c r="C22" s="1041"/>
      <c r="D22" s="1041"/>
      <c r="E22" s="1041"/>
      <c r="F22" s="1041"/>
      <c r="G22" s="1041"/>
      <c r="H22" s="1041"/>
      <c r="I22" s="1041"/>
      <c r="J22" s="1041"/>
      <c r="K22" s="1041"/>
      <c r="L22" s="1041"/>
      <c r="M22" s="1041"/>
      <c r="N22" s="1041"/>
      <c r="O22" s="1041"/>
      <c r="P22" s="1042"/>
      <c r="Q22" s="1085"/>
      <c r="R22" s="1086"/>
      <c r="S22" s="1086"/>
      <c r="T22" s="1086"/>
      <c r="U22" s="1086"/>
      <c r="V22" s="1086"/>
      <c r="W22" s="1086"/>
      <c r="X22" s="1086"/>
      <c r="Y22" s="1086"/>
      <c r="Z22" s="1086"/>
      <c r="AA22" s="1086"/>
      <c r="AB22" s="1086"/>
      <c r="AC22" s="1086"/>
      <c r="AD22" s="1086"/>
      <c r="AE22" s="1087"/>
      <c r="AF22" s="1022"/>
      <c r="AG22" s="1023"/>
      <c r="AH22" s="1023"/>
      <c r="AI22" s="1023"/>
      <c r="AJ22" s="1024"/>
      <c r="AK22" s="1081"/>
      <c r="AL22" s="1082"/>
      <c r="AM22" s="1082"/>
      <c r="AN22" s="1082"/>
      <c r="AO22" s="1082"/>
      <c r="AP22" s="1082"/>
      <c r="AQ22" s="1082"/>
      <c r="AR22" s="1082"/>
      <c r="AS22" s="1082"/>
      <c r="AT22" s="1082"/>
      <c r="AU22" s="1083"/>
      <c r="AV22" s="1083"/>
      <c r="AW22" s="1083"/>
      <c r="AX22" s="1083"/>
      <c r="AY22" s="1084"/>
      <c r="AZ22" s="1038" t="s">
        <v>365</v>
      </c>
      <c r="BA22" s="1038"/>
      <c r="BB22" s="1038"/>
      <c r="BC22" s="1038"/>
      <c r="BD22" s="1039"/>
      <c r="BE22" s="204"/>
      <c r="BF22" s="204"/>
      <c r="BG22" s="204"/>
      <c r="BH22" s="204"/>
      <c r="BI22" s="204"/>
      <c r="BJ22" s="204"/>
      <c r="BK22" s="204"/>
      <c r="BL22" s="204"/>
      <c r="BM22" s="204"/>
      <c r="BN22" s="204"/>
      <c r="BO22" s="204"/>
      <c r="BP22" s="204"/>
      <c r="BQ22" s="211">
        <v>16</v>
      </c>
      <c r="BR22" s="212"/>
      <c r="BS22" s="715"/>
      <c r="BT22" s="716"/>
      <c r="BU22" s="716"/>
      <c r="BV22" s="716"/>
      <c r="BW22" s="716"/>
      <c r="BX22" s="716"/>
      <c r="BY22" s="716"/>
      <c r="BZ22" s="716"/>
      <c r="CA22" s="716"/>
      <c r="CB22" s="716"/>
      <c r="CC22" s="716"/>
      <c r="CD22" s="716"/>
      <c r="CE22" s="716"/>
      <c r="CF22" s="716"/>
      <c r="CG22" s="717"/>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3" t="s">
        <v>366</v>
      </c>
      <c r="B23" s="959" t="s">
        <v>367</v>
      </c>
      <c r="C23" s="960"/>
      <c r="D23" s="960"/>
      <c r="E23" s="960"/>
      <c r="F23" s="960"/>
      <c r="G23" s="960"/>
      <c r="H23" s="960"/>
      <c r="I23" s="960"/>
      <c r="J23" s="960"/>
      <c r="K23" s="960"/>
      <c r="L23" s="960"/>
      <c r="M23" s="960"/>
      <c r="N23" s="960"/>
      <c r="O23" s="960"/>
      <c r="P23" s="961"/>
      <c r="Q23" s="1071">
        <f>SUM(Q7:U8)</f>
        <v>65138</v>
      </c>
      <c r="R23" s="1072"/>
      <c r="S23" s="1072"/>
      <c r="T23" s="1072"/>
      <c r="U23" s="1072"/>
      <c r="V23" s="1073">
        <f t="shared" ref="V23" si="0">SUM(V7:Z8)</f>
        <v>64063</v>
      </c>
      <c r="W23" s="1069"/>
      <c r="X23" s="1069"/>
      <c r="Y23" s="1069"/>
      <c r="Z23" s="1074"/>
      <c r="AA23" s="1073">
        <f t="shared" ref="AA23" si="1">SUM(AA7:AE8)</f>
        <v>1075</v>
      </c>
      <c r="AB23" s="1069"/>
      <c r="AC23" s="1069"/>
      <c r="AD23" s="1069"/>
      <c r="AE23" s="1070"/>
      <c r="AF23" s="1075">
        <v>862</v>
      </c>
      <c r="AG23" s="1072"/>
      <c r="AH23" s="1072"/>
      <c r="AI23" s="1072"/>
      <c r="AJ23" s="1076"/>
      <c r="AK23" s="1077"/>
      <c r="AL23" s="1078"/>
      <c r="AM23" s="1078"/>
      <c r="AN23" s="1078"/>
      <c r="AO23" s="1078"/>
      <c r="AP23" s="1072">
        <f>SUM(AP7:AT8)</f>
        <v>64444</v>
      </c>
      <c r="AQ23" s="1072"/>
      <c r="AR23" s="1072"/>
      <c r="AS23" s="1072"/>
      <c r="AT23" s="1072"/>
      <c r="AU23" s="1079"/>
      <c r="AV23" s="1079"/>
      <c r="AW23" s="1079"/>
      <c r="AX23" s="1079"/>
      <c r="AY23" s="1080"/>
      <c r="AZ23" s="1068" t="s">
        <v>112</v>
      </c>
      <c r="BA23" s="1069"/>
      <c r="BB23" s="1069"/>
      <c r="BC23" s="1069"/>
      <c r="BD23" s="1070"/>
      <c r="BE23" s="204"/>
      <c r="BF23" s="204"/>
      <c r="BG23" s="204"/>
      <c r="BH23" s="204"/>
      <c r="BI23" s="204"/>
      <c r="BJ23" s="204"/>
      <c r="BK23" s="204"/>
      <c r="BL23" s="204"/>
      <c r="BM23" s="204"/>
      <c r="BN23" s="204"/>
      <c r="BO23" s="204"/>
      <c r="BP23" s="204"/>
      <c r="BQ23" s="211">
        <v>17</v>
      </c>
      <c r="BR23" s="212"/>
      <c r="BS23" s="715"/>
      <c r="BT23" s="716"/>
      <c r="BU23" s="716"/>
      <c r="BV23" s="716"/>
      <c r="BW23" s="716"/>
      <c r="BX23" s="716"/>
      <c r="BY23" s="716"/>
      <c r="BZ23" s="716"/>
      <c r="CA23" s="716"/>
      <c r="CB23" s="716"/>
      <c r="CC23" s="716"/>
      <c r="CD23" s="716"/>
      <c r="CE23" s="716"/>
      <c r="CF23" s="716"/>
      <c r="CG23" s="717"/>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67" t="s">
        <v>368</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03"/>
      <c r="BA24" s="203"/>
      <c r="BB24" s="203"/>
      <c r="BC24" s="203"/>
      <c r="BD24" s="203"/>
      <c r="BE24" s="204"/>
      <c r="BF24" s="204"/>
      <c r="BG24" s="204"/>
      <c r="BH24" s="204"/>
      <c r="BI24" s="204"/>
      <c r="BJ24" s="204"/>
      <c r="BK24" s="204"/>
      <c r="BL24" s="204"/>
      <c r="BM24" s="204"/>
      <c r="BN24" s="204"/>
      <c r="BO24" s="204"/>
      <c r="BP24" s="204"/>
      <c r="BQ24" s="211">
        <v>18</v>
      </c>
      <c r="BR24" s="212"/>
      <c r="BS24" s="715"/>
      <c r="BT24" s="716"/>
      <c r="BU24" s="716"/>
      <c r="BV24" s="716"/>
      <c r="BW24" s="716"/>
      <c r="BX24" s="716"/>
      <c r="BY24" s="716"/>
      <c r="BZ24" s="716"/>
      <c r="CA24" s="716"/>
      <c r="CB24" s="716"/>
      <c r="CC24" s="716"/>
      <c r="CD24" s="716"/>
      <c r="CE24" s="716"/>
      <c r="CF24" s="716"/>
      <c r="CG24" s="717"/>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66" t="s">
        <v>369</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03"/>
      <c r="BK25" s="203"/>
      <c r="BL25" s="203"/>
      <c r="BM25" s="203"/>
      <c r="BN25" s="203"/>
      <c r="BO25" s="214"/>
      <c r="BP25" s="214"/>
      <c r="BQ25" s="211">
        <v>19</v>
      </c>
      <c r="BR25" s="212"/>
      <c r="BS25" s="715"/>
      <c r="BT25" s="716"/>
      <c r="BU25" s="716"/>
      <c r="BV25" s="716"/>
      <c r="BW25" s="716"/>
      <c r="BX25" s="716"/>
      <c r="BY25" s="716"/>
      <c r="BZ25" s="716"/>
      <c r="CA25" s="716"/>
      <c r="CB25" s="716"/>
      <c r="CC25" s="716"/>
      <c r="CD25" s="716"/>
      <c r="CE25" s="716"/>
      <c r="CF25" s="716"/>
      <c r="CG25" s="717"/>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346</v>
      </c>
      <c r="B26" s="1002"/>
      <c r="C26" s="1002"/>
      <c r="D26" s="1002"/>
      <c r="E26" s="1002"/>
      <c r="F26" s="1002"/>
      <c r="G26" s="1002"/>
      <c r="H26" s="1002"/>
      <c r="I26" s="1002"/>
      <c r="J26" s="1002"/>
      <c r="K26" s="1002"/>
      <c r="L26" s="1002"/>
      <c r="M26" s="1002"/>
      <c r="N26" s="1002"/>
      <c r="O26" s="1002"/>
      <c r="P26" s="1003"/>
      <c r="Q26" s="1007" t="s">
        <v>370</v>
      </c>
      <c r="R26" s="1008"/>
      <c r="S26" s="1008"/>
      <c r="T26" s="1008"/>
      <c r="U26" s="1009"/>
      <c r="V26" s="1007" t="s">
        <v>371</v>
      </c>
      <c r="W26" s="1008"/>
      <c r="X26" s="1008"/>
      <c r="Y26" s="1008"/>
      <c r="Z26" s="1009"/>
      <c r="AA26" s="1007" t="s">
        <v>372</v>
      </c>
      <c r="AB26" s="1008"/>
      <c r="AC26" s="1008"/>
      <c r="AD26" s="1008"/>
      <c r="AE26" s="1008"/>
      <c r="AF26" s="1062" t="s">
        <v>373</v>
      </c>
      <c r="AG26" s="1014"/>
      <c r="AH26" s="1014"/>
      <c r="AI26" s="1014"/>
      <c r="AJ26" s="1063"/>
      <c r="AK26" s="1008" t="s">
        <v>374</v>
      </c>
      <c r="AL26" s="1008"/>
      <c r="AM26" s="1008"/>
      <c r="AN26" s="1008"/>
      <c r="AO26" s="1009"/>
      <c r="AP26" s="1007" t="s">
        <v>375</v>
      </c>
      <c r="AQ26" s="1008"/>
      <c r="AR26" s="1008"/>
      <c r="AS26" s="1008"/>
      <c r="AT26" s="1009"/>
      <c r="AU26" s="1007" t="s">
        <v>376</v>
      </c>
      <c r="AV26" s="1008"/>
      <c r="AW26" s="1008"/>
      <c r="AX26" s="1008"/>
      <c r="AY26" s="1009"/>
      <c r="AZ26" s="1007" t="s">
        <v>377</v>
      </c>
      <c r="BA26" s="1008"/>
      <c r="BB26" s="1008"/>
      <c r="BC26" s="1008"/>
      <c r="BD26" s="1009"/>
      <c r="BE26" s="1007" t="s">
        <v>353</v>
      </c>
      <c r="BF26" s="1008"/>
      <c r="BG26" s="1008"/>
      <c r="BH26" s="1008"/>
      <c r="BI26" s="1020"/>
      <c r="BJ26" s="203"/>
      <c r="BK26" s="203"/>
      <c r="BL26" s="203"/>
      <c r="BM26" s="203"/>
      <c r="BN26" s="203"/>
      <c r="BO26" s="214"/>
      <c r="BP26" s="214"/>
      <c r="BQ26" s="211">
        <v>20</v>
      </c>
      <c r="BR26" s="212"/>
      <c r="BS26" s="715"/>
      <c r="BT26" s="716"/>
      <c r="BU26" s="716"/>
      <c r="BV26" s="716"/>
      <c r="BW26" s="716"/>
      <c r="BX26" s="716"/>
      <c r="BY26" s="716"/>
      <c r="BZ26" s="716"/>
      <c r="CA26" s="716"/>
      <c r="CB26" s="716"/>
      <c r="CC26" s="716"/>
      <c r="CD26" s="716"/>
      <c r="CE26" s="716"/>
      <c r="CF26" s="716"/>
      <c r="CG26" s="717"/>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4"/>
      <c r="AG27" s="1017"/>
      <c r="AH27" s="1017"/>
      <c r="AI27" s="1017"/>
      <c r="AJ27" s="1065"/>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1"/>
      <c r="BJ27" s="203"/>
      <c r="BK27" s="203"/>
      <c r="BL27" s="203"/>
      <c r="BM27" s="203"/>
      <c r="BN27" s="203"/>
      <c r="BO27" s="214"/>
      <c r="BP27" s="214"/>
      <c r="BQ27" s="211">
        <v>21</v>
      </c>
      <c r="BR27" s="212"/>
      <c r="BS27" s="715"/>
      <c r="BT27" s="716"/>
      <c r="BU27" s="716"/>
      <c r="BV27" s="716"/>
      <c r="BW27" s="716"/>
      <c r="BX27" s="716"/>
      <c r="BY27" s="716"/>
      <c r="BZ27" s="716"/>
      <c r="CA27" s="716"/>
      <c r="CB27" s="716"/>
      <c r="CC27" s="716"/>
      <c r="CD27" s="716"/>
      <c r="CE27" s="716"/>
      <c r="CF27" s="716"/>
      <c r="CG27" s="717"/>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5">
        <v>1</v>
      </c>
      <c r="B28" s="1053" t="s">
        <v>378</v>
      </c>
      <c r="C28" s="1054"/>
      <c r="D28" s="1054"/>
      <c r="E28" s="1054"/>
      <c r="F28" s="1054"/>
      <c r="G28" s="1054"/>
      <c r="H28" s="1054"/>
      <c r="I28" s="1054"/>
      <c r="J28" s="1054"/>
      <c r="K28" s="1054"/>
      <c r="L28" s="1054"/>
      <c r="M28" s="1054"/>
      <c r="N28" s="1054"/>
      <c r="O28" s="1054"/>
      <c r="P28" s="1055"/>
      <c r="Q28" s="1056">
        <v>18837</v>
      </c>
      <c r="R28" s="1057"/>
      <c r="S28" s="1057"/>
      <c r="T28" s="1057"/>
      <c r="U28" s="1057"/>
      <c r="V28" s="1057">
        <v>18764</v>
      </c>
      <c r="W28" s="1057"/>
      <c r="X28" s="1057"/>
      <c r="Y28" s="1057"/>
      <c r="Z28" s="1057"/>
      <c r="AA28" s="1057">
        <v>73</v>
      </c>
      <c r="AB28" s="1057"/>
      <c r="AC28" s="1057"/>
      <c r="AD28" s="1057"/>
      <c r="AE28" s="1058"/>
      <c r="AF28" s="1059">
        <v>73</v>
      </c>
      <c r="AG28" s="1057"/>
      <c r="AH28" s="1057"/>
      <c r="AI28" s="1057"/>
      <c r="AJ28" s="1060"/>
      <c r="AK28" s="1061">
        <v>1559</v>
      </c>
      <c r="AL28" s="1049"/>
      <c r="AM28" s="1049"/>
      <c r="AN28" s="1049"/>
      <c r="AO28" s="1049"/>
      <c r="AP28" s="1049" t="s">
        <v>542</v>
      </c>
      <c r="AQ28" s="1049"/>
      <c r="AR28" s="1049"/>
      <c r="AS28" s="1049"/>
      <c r="AT28" s="1049"/>
      <c r="AU28" s="1049" t="s">
        <v>542</v>
      </c>
      <c r="AV28" s="1049"/>
      <c r="AW28" s="1049"/>
      <c r="AX28" s="1049"/>
      <c r="AY28" s="1049"/>
      <c r="AZ28" s="1050" t="s">
        <v>543</v>
      </c>
      <c r="BA28" s="1050"/>
      <c r="BB28" s="1050"/>
      <c r="BC28" s="1050"/>
      <c r="BD28" s="1050"/>
      <c r="BE28" s="1051"/>
      <c r="BF28" s="1051"/>
      <c r="BG28" s="1051"/>
      <c r="BH28" s="1051"/>
      <c r="BI28" s="1052"/>
      <c r="BJ28" s="203"/>
      <c r="BK28" s="203"/>
      <c r="BL28" s="203"/>
      <c r="BM28" s="203"/>
      <c r="BN28" s="203"/>
      <c r="BO28" s="214"/>
      <c r="BP28" s="214"/>
      <c r="BQ28" s="211">
        <v>22</v>
      </c>
      <c r="BR28" s="212"/>
      <c r="BS28" s="715"/>
      <c r="BT28" s="716"/>
      <c r="BU28" s="716"/>
      <c r="BV28" s="716"/>
      <c r="BW28" s="716"/>
      <c r="BX28" s="716"/>
      <c r="BY28" s="716"/>
      <c r="BZ28" s="716"/>
      <c r="CA28" s="716"/>
      <c r="CB28" s="716"/>
      <c r="CC28" s="716"/>
      <c r="CD28" s="716"/>
      <c r="CE28" s="716"/>
      <c r="CF28" s="716"/>
      <c r="CG28" s="717"/>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5">
        <v>2</v>
      </c>
      <c r="B29" s="1040" t="s">
        <v>379</v>
      </c>
      <c r="C29" s="1041"/>
      <c r="D29" s="1041"/>
      <c r="E29" s="1041"/>
      <c r="F29" s="1041"/>
      <c r="G29" s="1041"/>
      <c r="H29" s="1041"/>
      <c r="I29" s="1041"/>
      <c r="J29" s="1041"/>
      <c r="K29" s="1041"/>
      <c r="L29" s="1041"/>
      <c r="M29" s="1041"/>
      <c r="N29" s="1041"/>
      <c r="O29" s="1041"/>
      <c r="P29" s="1042"/>
      <c r="Q29" s="1046">
        <v>10214</v>
      </c>
      <c r="R29" s="1047"/>
      <c r="S29" s="1047"/>
      <c r="T29" s="1047"/>
      <c r="U29" s="1047"/>
      <c r="V29" s="1047">
        <v>10018</v>
      </c>
      <c r="W29" s="1047"/>
      <c r="X29" s="1047"/>
      <c r="Y29" s="1047"/>
      <c r="Z29" s="1047"/>
      <c r="AA29" s="1047">
        <v>196</v>
      </c>
      <c r="AB29" s="1047"/>
      <c r="AC29" s="1047"/>
      <c r="AD29" s="1047"/>
      <c r="AE29" s="1048"/>
      <c r="AF29" s="1022">
        <v>195</v>
      </c>
      <c r="AG29" s="1023"/>
      <c r="AH29" s="1023"/>
      <c r="AI29" s="1023"/>
      <c r="AJ29" s="1024"/>
      <c r="AK29" s="989">
        <v>1480</v>
      </c>
      <c r="AL29" s="983"/>
      <c r="AM29" s="983"/>
      <c r="AN29" s="983"/>
      <c r="AO29" s="983"/>
      <c r="AP29" s="983" t="s">
        <v>543</v>
      </c>
      <c r="AQ29" s="983"/>
      <c r="AR29" s="983"/>
      <c r="AS29" s="983"/>
      <c r="AT29" s="983"/>
      <c r="AU29" s="983" t="s">
        <v>542</v>
      </c>
      <c r="AV29" s="983"/>
      <c r="AW29" s="983"/>
      <c r="AX29" s="983"/>
      <c r="AY29" s="983"/>
      <c r="AZ29" s="1045" t="s">
        <v>544</v>
      </c>
      <c r="BA29" s="1045"/>
      <c r="BB29" s="1045"/>
      <c r="BC29" s="1045"/>
      <c r="BD29" s="1045"/>
      <c r="BE29" s="1035"/>
      <c r="BF29" s="1035"/>
      <c r="BG29" s="1035"/>
      <c r="BH29" s="1035"/>
      <c r="BI29" s="1036"/>
      <c r="BJ29" s="203"/>
      <c r="BK29" s="203"/>
      <c r="BL29" s="203"/>
      <c r="BM29" s="203"/>
      <c r="BN29" s="203"/>
      <c r="BO29" s="214"/>
      <c r="BP29" s="214"/>
      <c r="BQ29" s="211">
        <v>23</v>
      </c>
      <c r="BR29" s="212"/>
      <c r="BS29" s="715"/>
      <c r="BT29" s="716"/>
      <c r="BU29" s="716"/>
      <c r="BV29" s="716"/>
      <c r="BW29" s="716"/>
      <c r="BX29" s="716"/>
      <c r="BY29" s="716"/>
      <c r="BZ29" s="716"/>
      <c r="CA29" s="716"/>
      <c r="CB29" s="716"/>
      <c r="CC29" s="716"/>
      <c r="CD29" s="716"/>
      <c r="CE29" s="716"/>
      <c r="CF29" s="716"/>
      <c r="CG29" s="717"/>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5">
        <v>3</v>
      </c>
      <c r="B30" s="1040" t="s">
        <v>380</v>
      </c>
      <c r="C30" s="1041"/>
      <c r="D30" s="1041"/>
      <c r="E30" s="1041"/>
      <c r="F30" s="1041"/>
      <c r="G30" s="1041"/>
      <c r="H30" s="1041"/>
      <c r="I30" s="1041"/>
      <c r="J30" s="1041"/>
      <c r="K30" s="1041"/>
      <c r="L30" s="1041"/>
      <c r="M30" s="1041"/>
      <c r="N30" s="1041"/>
      <c r="O30" s="1041"/>
      <c r="P30" s="1042"/>
      <c r="Q30" s="1046">
        <v>1460</v>
      </c>
      <c r="R30" s="1047"/>
      <c r="S30" s="1047"/>
      <c r="T30" s="1047"/>
      <c r="U30" s="1047"/>
      <c r="V30" s="1047">
        <v>1428</v>
      </c>
      <c r="W30" s="1047"/>
      <c r="X30" s="1047"/>
      <c r="Y30" s="1047"/>
      <c r="Z30" s="1047"/>
      <c r="AA30" s="1047">
        <v>32</v>
      </c>
      <c r="AB30" s="1047"/>
      <c r="AC30" s="1047"/>
      <c r="AD30" s="1047"/>
      <c r="AE30" s="1048"/>
      <c r="AF30" s="1022">
        <v>31</v>
      </c>
      <c r="AG30" s="1023"/>
      <c r="AH30" s="1023"/>
      <c r="AI30" s="1023"/>
      <c r="AJ30" s="1024"/>
      <c r="AK30" s="989">
        <v>403</v>
      </c>
      <c r="AL30" s="983"/>
      <c r="AM30" s="983"/>
      <c r="AN30" s="983"/>
      <c r="AO30" s="983"/>
      <c r="AP30" s="983" t="s">
        <v>544</v>
      </c>
      <c r="AQ30" s="983"/>
      <c r="AR30" s="983"/>
      <c r="AS30" s="983"/>
      <c r="AT30" s="983"/>
      <c r="AU30" s="983" t="s">
        <v>542</v>
      </c>
      <c r="AV30" s="983"/>
      <c r="AW30" s="983"/>
      <c r="AX30" s="983"/>
      <c r="AY30" s="983"/>
      <c r="AZ30" s="1045" t="s">
        <v>545</v>
      </c>
      <c r="BA30" s="1045"/>
      <c r="BB30" s="1045"/>
      <c r="BC30" s="1045"/>
      <c r="BD30" s="1045"/>
      <c r="BE30" s="1035"/>
      <c r="BF30" s="1035"/>
      <c r="BG30" s="1035"/>
      <c r="BH30" s="1035"/>
      <c r="BI30" s="1036"/>
      <c r="BJ30" s="203"/>
      <c r="BK30" s="203"/>
      <c r="BL30" s="203"/>
      <c r="BM30" s="203"/>
      <c r="BN30" s="203"/>
      <c r="BO30" s="214"/>
      <c r="BP30" s="214"/>
      <c r="BQ30" s="211">
        <v>24</v>
      </c>
      <c r="BR30" s="212"/>
      <c r="BS30" s="715"/>
      <c r="BT30" s="716"/>
      <c r="BU30" s="716"/>
      <c r="BV30" s="716"/>
      <c r="BW30" s="716"/>
      <c r="BX30" s="716"/>
      <c r="BY30" s="716"/>
      <c r="BZ30" s="716"/>
      <c r="CA30" s="716"/>
      <c r="CB30" s="716"/>
      <c r="CC30" s="716"/>
      <c r="CD30" s="716"/>
      <c r="CE30" s="716"/>
      <c r="CF30" s="716"/>
      <c r="CG30" s="717"/>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5">
        <v>4</v>
      </c>
      <c r="B31" s="1040" t="s">
        <v>381</v>
      </c>
      <c r="C31" s="1041"/>
      <c r="D31" s="1041"/>
      <c r="E31" s="1041"/>
      <c r="F31" s="1041"/>
      <c r="G31" s="1041"/>
      <c r="H31" s="1041"/>
      <c r="I31" s="1041"/>
      <c r="J31" s="1041"/>
      <c r="K31" s="1041"/>
      <c r="L31" s="1041"/>
      <c r="M31" s="1041"/>
      <c r="N31" s="1041"/>
      <c r="O31" s="1041"/>
      <c r="P31" s="1042"/>
      <c r="Q31" s="1046">
        <v>35</v>
      </c>
      <c r="R31" s="1047"/>
      <c r="S31" s="1047"/>
      <c r="T31" s="1047"/>
      <c r="U31" s="1047"/>
      <c r="V31" s="1047">
        <v>35</v>
      </c>
      <c r="W31" s="1047"/>
      <c r="X31" s="1047"/>
      <c r="Y31" s="1047"/>
      <c r="Z31" s="1047"/>
      <c r="AA31" s="1047" t="s">
        <v>542</v>
      </c>
      <c r="AB31" s="1047"/>
      <c r="AC31" s="1047"/>
      <c r="AD31" s="1047"/>
      <c r="AE31" s="1048"/>
      <c r="AF31" s="1022">
        <v>0</v>
      </c>
      <c r="AG31" s="1023"/>
      <c r="AH31" s="1023"/>
      <c r="AI31" s="1023"/>
      <c r="AJ31" s="1024"/>
      <c r="AK31" s="989">
        <v>1</v>
      </c>
      <c r="AL31" s="983"/>
      <c r="AM31" s="983"/>
      <c r="AN31" s="983"/>
      <c r="AO31" s="983"/>
      <c r="AP31" s="983">
        <v>39</v>
      </c>
      <c r="AQ31" s="983"/>
      <c r="AR31" s="983"/>
      <c r="AS31" s="983"/>
      <c r="AT31" s="983"/>
      <c r="AU31" s="983">
        <v>2</v>
      </c>
      <c r="AV31" s="983"/>
      <c r="AW31" s="983"/>
      <c r="AX31" s="983"/>
      <c r="AY31" s="983"/>
      <c r="AZ31" s="1045" t="s">
        <v>545</v>
      </c>
      <c r="BA31" s="1045"/>
      <c r="BB31" s="1045"/>
      <c r="BC31" s="1045"/>
      <c r="BD31" s="1045"/>
      <c r="BE31" s="1035"/>
      <c r="BF31" s="1035"/>
      <c r="BG31" s="1035"/>
      <c r="BH31" s="1035"/>
      <c r="BI31" s="1036"/>
      <c r="BJ31" s="203"/>
      <c r="BK31" s="203"/>
      <c r="BL31" s="203"/>
      <c r="BM31" s="203"/>
      <c r="BN31" s="203"/>
      <c r="BO31" s="214"/>
      <c r="BP31" s="214"/>
      <c r="BQ31" s="211">
        <v>25</v>
      </c>
      <c r="BR31" s="212"/>
      <c r="BS31" s="715"/>
      <c r="BT31" s="716"/>
      <c r="BU31" s="716"/>
      <c r="BV31" s="716"/>
      <c r="BW31" s="716"/>
      <c r="BX31" s="716"/>
      <c r="BY31" s="716"/>
      <c r="BZ31" s="716"/>
      <c r="CA31" s="716"/>
      <c r="CB31" s="716"/>
      <c r="CC31" s="716"/>
      <c r="CD31" s="716"/>
      <c r="CE31" s="716"/>
      <c r="CF31" s="716"/>
      <c r="CG31" s="717"/>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5">
        <v>5</v>
      </c>
      <c r="B32" s="1040" t="s">
        <v>382</v>
      </c>
      <c r="C32" s="1041"/>
      <c r="D32" s="1041"/>
      <c r="E32" s="1041"/>
      <c r="F32" s="1041"/>
      <c r="G32" s="1041"/>
      <c r="H32" s="1041"/>
      <c r="I32" s="1041"/>
      <c r="J32" s="1041"/>
      <c r="K32" s="1041"/>
      <c r="L32" s="1041"/>
      <c r="M32" s="1041"/>
      <c r="N32" s="1041"/>
      <c r="O32" s="1041"/>
      <c r="P32" s="1042"/>
      <c r="Q32" s="1046">
        <v>2725</v>
      </c>
      <c r="R32" s="1047"/>
      <c r="S32" s="1047"/>
      <c r="T32" s="1047"/>
      <c r="U32" s="1047"/>
      <c r="V32" s="1047">
        <v>2586</v>
      </c>
      <c r="W32" s="1047"/>
      <c r="X32" s="1047"/>
      <c r="Y32" s="1047"/>
      <c r="Z32" s="1047"/>
      <c r="AA32" s="1047">
        <v>139</v>
      </c>
      <c r="AB32" s="1047"/>
      <c r="AC32" s="1047"/>
      <c r="AD32" s="1047"/>
      <c r="AE32" s="1048"/>
      <c r="AF32" s="1022">
        <v>3357</v>
      </c>
      <c r="AG32" s="1023"/>
      <c r="AH32" s="1023"/>
      <c r="AI32" s="1023"/>
      <c r="AJ32" s="1024"/>
      <c r="AK32" s="989">
        <v>163</v>
      </c>
      <c r="AL32" s="983"/>
      <c r="AM32" s="983"/>
      <c r="AN32" s="983"/>
      <c r="AO32" s="983"/>
      <c r="AP32" s="983">
        <v>7139</v>
      </c>
      <c r="AQ32" s="983"/>
      <c r="AR32" s="983"/>
      <c r="AS32" s="983"/>
      <c r="AT32" s="983"/>
      <c r="AU32" s="983">
        <v>2028</v>
      </c>
      <c r="AV32" s="983"/>
      <c r="AW32" s="983"/>
      <c r="AX32" s="983"/>
      <c r="AY32" s="983"/>
      <c r="AZ32" s="1045" t="s">
        <v>545</v>
      </c>
      <c r="BA32" s="1045"/>
      <c r="BB32" s="1045"/>
      <c r="BC32" s="1045"/>
      <c r="BD32" s="1045"/>
      <c r="BE32" s="1035" t="s">
        <v>383</v>
      </c>
      <c r="BF32" s="1035"/>
      <c r="BG32" s="1035"/>
      <c r="BH32" s="1035"/>
      <c r="BI32" s="1036"/>
      <c r="BJ32" s="203"/>
      <c r="BK32" s="203"/>
      <c r="BL32" s="203"/>
      <c r="BM32" s="203"/>
      <c r="BN32" s="203"/>
      <c r="BO32" s="214"/>
      <c r="BP32" s="214"/>
      <c r="BQ32" s="211">
        <v>26</v>
      </c>
      <c r="BR32" s="212"/>
      <c r="BS32" s="715"/>
      <c r="BT32" s="716"/>
      <c r="BU32" s="716"/>
      <c r="BV32" s="716"/>
      <c r="BW32" s="716"/>
      <c r="BX32" s="716"/>
      <c r="BY32" s="716"/>
      <c r="BZ32" s="716"/>
      <c r="CA32" s="716"/>
      <c r="CB32" s="716"/>
      <c r="CC32" s="716"/>
      <c r="CD32" s="716"/>
      <c r="CE32" s="716"/>
      <c r="CF32" s="716"/>
      <c r="CG32" s="717"/>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5">
        <v>6</v>
      </c>
      <c r="B33" s="1040" t="s">
        <v>384</v>
      </c>
      <c r="C33" s="1041"/>
      <c r="D33" s="1041"/>
      <c r="E33" s="1041"/>
      <c r="F33" s="1041"/>
      <c r="G33" s="1041"/>
      <c r="H33" s="1041"/>
      <c r="I33" s="1041"/>
      <c r="J33" s="1041"/>
      <c r="K33" s="1041"/>
      <c r="L33" s="1041"/>
      <c r="M33" s="1041"/>
      <c r="N33" s="1041"/>
      <c r="O33" s="1041"/>
      <c r="P33" s="1042"/>
      <c r="Q33" s="1046">
        <v>319</v>
      </c>
      <c r="R33" s="1047"/>
      <c r="S33" s="1047"/>
      <c r="T33" s="1047"/>
      <c r="U33" s="1047"/>
      <c r="V33" s="1047">
        <v>260</v>
      </c>
      <c r="W33" s="1047"/>
      <c r="X33" s="1047"/>
      <c r="Y33" s="1047"/>
      <c r="Z33" s="1047"/>
      <c r="AA33" s="1047">
        <v>59</v>
      </c>
      <c r="AB33" s="1047"/>
      <c r="AC33" s="1047"/>
      <c r="AD33" s="1047"/>
      <c r="AE33" s="1048"/>
      <c r="AF33" s="1022">
        <v>632</v>
      </c>
      <c r="AG33" s="1023"/>
      <c r="AH33" s="1023"/>
      <c r="AI33" s="1023"/>
      <c r="AJ33" s="1024"/>
      <c r="AK33" s="989" t="s">
        <v>542</v>
      </c>
      <c r="AL33" s="983"/>
      <c r="AM33" s="983"/>
      <c r="AN33" s="983"/>
      <c r="AO33" s="983"/>
      <c r="AP33" s="983">
        <v>1146</v>
      </c>
      <c r="AQ33" s="983"/>
      <c r="AR33" s="983"/>
      <c r="AS33" s="983"/>
      <c r="AT33" s="983"/>
      <c r="AU33" s="983">
        <v>34</v>
      </c>
      <c r="AV33" s="983"/>
      <c r="AW33" s="983"/>
      <c r="AX33" s="983"/>
      <c r="AY33" s="983"/>
      <c r="AZ33" s="1045" t="s">
        <v>545</v>
      </c>
      <c r="BA33" s="1045"/>
      <c r="BB33" s="1045"/>
      <c r="BC33" s="1045"/>
      <c r="BD33" s="1045"/>
      <c r="BE33" s="1035" t="s">
        <v>383</v>
      </c>
      <c r="BF33" s="1035"/>
      <c r="BG33" s="1035"/>
      <c r="BH33" s="1035"/>
      <c r="BI33" s="1036"/>
      <c r="BJ33" s="203"/>
      <c r="BK33" s="203"/>
      <c r="BL33" s="203"/>
      <c r="BM33" s="203"/>
      <c r="BN33" s="203"/>
      <c r="BO33" s="214"/>
      <c r="BP33" s="214"/>
      <c r="BQ33" s="211">
        <v>27</v>
      </c>
      <c r="BR33" s="212"/>
      <c r="BS33" s="715"/>
      <c r="BT33" s="716"/>
      <c r="BU33" s="716"/>
      <c r="BV33" s="716"/>
      <c r="BW33" s="716"/>
      <c r="BX33" s="716"/>
      <c r="BY33" s="716"/>
      <c r="BZ33" s="716"/>
      <c r="CA33" s="716"/>
      <c r="CB33" s="716"/>
      <c r="CC33" s="716"/>
      <c r="CD33" s="716"/>
      <c r="CE33" s="716"/>
      <c r="CF33" s="716"/>
      <c r="CG33" s="717"/>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5">
        <v>7</v>
      </c>
      <c r="B34" s="1040" t="s">
        <v>385</v>
      </c>
      <c r="C34" s="1041"/>
      <c r="D34" s="1041"/>
      <c r="E34" s="1041"/>
      <c r="F34" s="1041"/>
      <c r="G34" s="1041"/>
      <c r="H34" s="1041"/>
      <c r="I34" s="1041"/>
      <c r="J34" s="1041"/>
      <c r="K34" s="1041"/>
      <c r="L34" s="1041"/>
      <c r="M34" s="1041"/>
      <c r="N34" s="1041"/>
      <c r="O34" s="1041"/>
      <c r="P34" s="1042"/>
      <c r="Q34" s="1046">
        <v>4696</v>
      </c>
      <c r="R34" s="1047"/>
      <c r="S34" s="1047"/>
      <c r="T34" s="1047"/>
      <c r="U34" s="1047"/>
      <c r="V34" s="1047">
        <v>4493</v>
      </c>
      <c r="W34" s="1047"/>
      <c r="X34" s="1047"/>
      <c r="Y34" s="1047"/>
      <c r="Z34" s="1047"/>
      <c r="AA34" s="1047">
        <v>203</v>
      </c>
      <c r="AB34" s="1047"/>
      <c r="AC34" s="1047"/>
      <c r="AD34" s="1047"/>
      <c r="AE34" s="1048"/>
      <c r="AF34" s="1022">
        <v>1464</v>
      </c>
      <c r="AG34" s="1023"/>
      <c r="AH34" s="1023"/>
      <c r="AI34" s="1023"/>
      <c r="AJ34" s="1024"/>
      <c r="AK34" s="989">
        <v>1898</v>
      </c>
      <c r="AL34" s="983"/>
      <c r="AM34" s="983"/>
      <c r="AN34" s="983"/>
      <c r="AO34" s="983"/>
      <c r="AP34" s="983">
        <v>36677</v>
      </c>
      <c r="AQ34" s="983"/>
      <c r="AR34" s="983"/>
      <c r="AS34" s="983"/>
      <c r="AT34" s="983"/>
      <c r="AU34" s="983">
        <v>23400</v>
      </c>
      <c r="AV34" s="983"/>
      <c r="AW34" s="983"/>
      <c r="AX34" s="983"/>
      <c r="AY34" s="983"/>
      <c r="AZ34" s="1045" t="s">
        <v>546</v>
      </c>
      <c r="BA34" s="1045"/>
      <c r="BB34" s="1045"/>
      <c r="BC34" s="1045"/>
      <c r="BD34" s="1045"/>
      <c r="BE34" s="1035" t="s">
        <v>383</v>
      </c>
      <c r="BF34" s="1035"/>
      <c r="BG34" s="1035"/>
      <c r="BH34" s="1035"/>
      <c r="BI34" s="1036"/>
      <c r="BJ34" s="203"/>
      <c r="BK34" s="203"/>
      <c r="BL34" s="203"/>
      <c r="BM34" s="203"/>
      <c r="BN34" s="203"/>
      <c r="BO34" s="214"/>
      <c r="BP34" s="214"/>
      <c r="BQ34" s="211">
        <v>28</v>
      </c>
      <c r="BR34" s="212"/>
      <c r="BS34" s="715"/>
      <c r="BT34" s="716"/>
      <c r="BU34" s="716"/>
      <c r="BV34" s="716"/>
      <c r="BW34" s="716"/>
      <c r="BX34" s="716"/>
      <c r="BY34" s="716"/>
      <c r="BZ34" s="716"/>
      <c r="CA34" s="716"/>
      <c r="CB34" s="716"/>
      <c r="CC34" s="716"/>
      <c r="CD34" s="716"/>
      <c r="CE34" s="716"/>
      <c r="CF34" s="716"/>
      <c r="CG34" s="717"/>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5">
        <v>8</v>
      </c>
      <c r="B35" s="1040" t="s">
        <v>386</v>
      </c>
      <c r="C35" s="1041"/>
      <c r="D35" s="1041"/>
      <c r="E35" s="1041"/>
      <c r="F35" s="1041"/>
      <c r="G35" s="1041"/>
      <c r="H35" s="1041"/>
      <c r="I35" s="1041"/>
      <c r="J35" s="1041"/>
      <c r="K35" s="1041"/>
      <c r="L35" s="1041"/>
      <c r="M35" s="1041"/>
      <c r="N35" s="1041"/>
      <c r="O35" s="1041"/>
      <c r="P35" s="1042"/>
      <c r="Q35" s="1046">
        <v>6</v>
      </c>
      <c r="R35" s="1047"/>
      <c r="S35" s="1047"/>
      <c r="T35" s="1047"/>
      <c r="U35" s="1047"/>
      <c r="V35" s="1047">
        <v>6</v>
      </c>
      <c r="W35" s="1047"/>
      <c r="X35" s="1047"/>
      <c r="Y35" s="1047"/>
      <c r="Z35" s="1047"/>
      <c r="AA35" s="1047" t="s">
        <v>542</v>
      </c>
      <c r="AB35" s="1047"/>
      <c r="AC35" s="1047"/>
      <c r="AD35" s="1047"/>
      <c r="AE35" s="1048"/>
      <c r="AF35" s="1022" t="s">
        <v>112</v>
      </c>
      <c r="AG35" s="1023"/>
      <c r="AH35" s="1023"/>
      <c r="AI35" s="1023"/>
      <c r="AJ35" s="1024"/>
      <c r="AK35" s="989">
        <v>2</v>
      </c>
      <c r="AL35" s="983"/>
      <c r="AM35" s="983"/>
      <c r="AN35" s="983"/>
      <c r="AO35" s="983"/>
      <c r="AP35" s="983">
        <v>40</v>
      </c>
      <c r="AQ35" s="983"/>
      <c r="AR35" s="983"/>
      <c r="AS35" s="983"/>
      <c r="AT35" s="983"/>
      <c r="AU35" s="983">
        <v>26</v>
      </c>
      <c r="AV35" s="983"/>
      <c r="AW35" s="983"/>
      <c r="AX35" s="983"/>
      <c r="AY35" s="983"/>
      <c r="AZ35" s="1045" t="s">
        <v>542</v>
      </c>
      <c r="BA35" s="1045"/>
      <c r="BB35" s="1045"/>
      <c r="BC35" s="1045"/>
      <c r="BD35" s="1045"/>
      <c r="BE35" s="1035" t="s">
        <v>387</v>
      </c>
      <c r="BF35" s="1035"/>
      <c r="BG35" s="1035"/>
      <c r="BH35" s="1035"/>
      <c r="BI35" s="1036"/>
      <c r="BJ35" s="203"/>
      <c r="BK35" s="203"/>
      <c r="BL35" s="203"/>
      <c r="BM35" s="203"/>
      <c r="BN35" s="203"/>
      <c r="BO35" s="214"/>
      <c r="BP35" s="214"/>
      <c r="BQ35" s="211">
        <v>29</v>
      </c>
      <c r="BR35" s="212"/>
      <c r="BS35" s="715"/>
      <c r="BT35" s="716"/>
      <c r="BU35" s="716"/>
      <c r="BV35" s="716"/>
      <c r="BW35" s="716"/>
      <c r="BX35" s="716"/>
      <c r="BY35" s="716"/>
      <c r="BZ35" s="716"/>
      <c r="CA35" s="716"/>
      <c r="CB35" s="716"/>
      <c r="CC35" s="716"/>
      <c r="CD35" s="716"/>
      <c r="CE35" s="716"/>
      <c r="CF35" s="716"/>
      <c r="CG35" s="717"/>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5">
        <v>9</v>
      </c>
      <c r="B36" s="1040"/>
      <c r="C36" s="1041"/>
      <c r="D36" s="1041"/>
      <c r="E36" s="1041"/>
      <c r="F36" s="1041"/>
      <c r="G36" s="1041"/>
      <c r="H36" s="1041"/>
      <c r="I36" s="1041"/>
      <c r="J36" s="1041"/>
      <c r="K36" s="1041"/>
      <c r="L36" s="1041"/>
      <c r="M36" s="1041"/>
      <c r="N36" s="1041"/>
      <c r="O36" s="1041"/>
      <c r="P36" s="1042"/>
      <c r="Q36" s="1046"/>
      <c r="R36" s="1047"/>
      <c r="S36" s="1047"/>
      <c r="T36" s="1047"/>
      <c r="U36" s="1047"/>
      <c r="V36" s="1047"/>
      <c r="W36" s="1047"/>
      <c r="X36" s="1047"/>
      <c r="Y36" s="1047"/>
      <c r="Z36" s="1047"/>
      <c r="AA36" s="1047"/>
      <c r="AB36" s="1047"/>
      <c r="AC36" s="1047"/>
      <c r="AD36" s="1047"/>
      <c r="AE36" s="1048"/>
      <c r="AF36" s="1022"/>
      <c r="AG36" s="1023"/>
      <c r="AH36" s="1023"/>
      <c r="AI36" s="1023"/>
      <c r="AJ36" s="1024"/>
      <c r="AK36" s="989"/>
      <c r="AL36" s="983"/>
      <c r="AM36" s="983"/>
      <c r="AN36" s="983"/>
      <c r="AO36" s="983"/>
      <c r="AP36" s="983"/>
      <c r="AQ36" s="983"/>
      <c r="AR36" s="983"/>
      <c r="AS36" s="983"/>
      <c r="AT36" s="983"/>
      <c r="AU36" s="983"/>
      <c r="AV36" s="983"/>
      <c r="AW36" s="983"/>
      <c r="AX36" s="983"/>
      <c r="AY36" s="983"/>
      <c r="AZ36" s="1045"/>
      <c r="BA36" s="1045"/>
      <c r="BB36" s="1045"/>
      <c r="BC36" s="1045"/>
      <c r="BD36" s="1045"/>
      <c r="BE36" s="1035"/>
      <c r="BF36" s="1035"/>
      <c r="BG36" s="1035"/>
      <c r="BH36" s="1035"/>
      <c r="BI36" s="1036"/>
      <c r="BJ36" s="203"/>
      <c r="BK36" s="203"/>
      <c r="BL36" s="203"/>
      <c r="BM36" s="203"/>
      <c r="BN36" s="203"/>
      <c r="BO36" s="214"/>
      <c r="BP36" s="214"/>
      <c r="BQ36" s="211">
        <v>30</v>
      </c>
      <c r="BR36" s="212"/>
      <c r="BS36" s="715"/>
      <c r="BT36" s="716"/>
      <c r="BU36" s="716"/>
      <c r="BV36" s="716"/>
      <c r="BW36" s="716"/>
      <c r="BX36" s="716"/>
      <c r="BY36" s="716"/>
      <c r="BZ36" s="716"/>
      <c r="CA36" s="716"/>
      <c r="CB36" s="716"/>
      <c r="CC36" s="716"/>
      <c r="CD36" s="716"/>
      <c r="CE36" s="716"/>
      <c r="CF36" s="716"/>
      <c r="CG36" s="717"/>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5">
        <v>10</v>
      </c>
      <c r="B37" s="1040"/>
      <c r="C37" s="1041"/>
      <c r="D37" s="1041"/>
      <c r="E37" s="1041"/>
      <c r="F37" s="1041"/>
      <c r="G37" s="1041"/>
      <c r="H37" s="1041"/>
      <c r="I37" s="1041"/>
      <c r="J37" s="1041"/>
      <c r="K37" s="1041"/>
      <c r="L37" s="1041"/>
      <c r="M37" s="1041"/>
      <c r="N37" s="1041"/>
      <c r="O37" s="1041"/>
      <c r="P37" s="1042"/>
      <c r="Q37" s="1046"/>
      <c r="R37" s="1047"/>
      <c r="S37" s="1047"/>
      <c r="T37" s="1047"/>
      <c r="U37" s="1047"/>
      <c r="V37" s="1047"/>
      <c r="W37" s="1047"/>
      <c r="X37" s="1047"/>
      <c r="Y37" s="1047"/>
      <c r="Z37" s="1047"/>
      <c r="AA37" s="1047"/>
      <c r="AB37" s="1047"/>
      <c r="AC37" s="1047"/>
      <c r="AD37" s="1047"/>
      <c r="AE37" s="1048"/>
      <c r="AF37" s="1022"/>
      <c r="AG37" s="1023"/>
      <c r="AH37" s="1023"/>
      <c r="AI37" s="1023"/>
      <c r="AJ37" s="1024"/>
      <c r="AK37" s="989"/>
      <c r="AL37" s="983"/>
      <c r="AM37" s="983"/>
      <c r="AN37" s="983"/>
      <c r="AO37" s="983"/>
      <c r="AP37" s="983"/>
      <c r="AQ37" s="983"/>
      <c r="AR37" s="983"/>
      <c r="AS37" s="983"/>
      <c r="AT37" s="983"/>
      <c r="AU37" s="983"/>
      <c r="AV37" s="983"/>
      <c r="AW37" s="983"/>
      <c r="AX37" s="983"/>
      <c r="AY37" s="983"/>
      <c r="AZ37" s="1045"/>
      <c r="BA37" s="1045"/>
      <c r="BB37" s="1045"/>
      <c r="BC37" s="1045"/>
      <c r="BD37" s="1045"/>
      <c r="BE37" s="1035"/>
      <c r="BF37" s="1035"/>
      <c r="BG37" s="1035"/>
      <c r="BH37" s="1035"/>
      <c r="BI37" s="1036"/>
      <c r="BJ37" s="203"/>
      <c r="BK37" s="203"/>
      <c r="BL37" s="203"/>
      <c r="BM37" s="203"/>
      <c r="BN37" s="203"/>
      <c r="BO37" s="214"/>
      <c r="BP37" s="214"/>
      <c r="BQ37" s="211">
        <v>31</v>
      </c>
      <c r="BR37" s="212"/>
      <c r="BS37" s="715"/>
      <c r="BT37" s="716"/>
      <c r="BU37" s="716"/>
      <c r="BV37" s="716"/>
      <c r="BW37" s="716"/>
      <c r="BX37" s="716"/>
      <c r="BY37" s="716"/>
      <c r="BZ37" s="716"/>
      <c r="CA37" s="716"/>
      <c r="CB37" s="716"/>
      <c r="CC37" s="716"/>
      <c r="CD37" s="716"/>
      <c r="CE37" s="716"/>
      <c r="CF37" s="716"/>
      <c r="CG37" s="717"/>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5">
        <v>11</v>
      </c>
      <c r="B38" s="1040"/>
      <c r="C38" s="1041"/>
      <c r="D38" s="1041"/>
      <c r="E38" s="1041"/>
      <c r="F38" s="1041"/>
      <c r="G38" s="1041"/>
      <c r="H38" s="1041"/>
      <c r="I38" s="1041"/>
      <c r="J38" s="1041"/>
      <c r="K38" s="1041"/>
      <c r="L38" s="1041"/>
      <c r="M38" s="1041"/>
      <c r="N38" s="1041"/>
      <c r="O38" s="1041"/>
      <c r="P38" s="1042"/>
      <c r="Q38" s="1046"/>
      <c r="R38" s="1047"/>
      <c r="S38" s="1047"/>
      <c r="T38" s="1047"/>
      <c r="U38" s="1047"/>
      <c r="V38" s="1047"/>
      <c r="W38" s="1047"/>
      <c r="X38" s="1047"/>
      <c r="Y38" s="1047"/>
      <c r="Z38" s="1047"/>
      <c r="AA38" s="1047"/>
      <c r="AB38" s="1047"/>
      <c r="AC38" s="1047"/>
      <c r="AD38" s="1047"/>
      <c r="AE38" s="1048"/>
      <c r="AF38" s="1022"/>
      <c r="AG38" s="1023"/>
      <c r="AH38" s="1023"/>
      <c r="AI38" s="1023"/>
      <c r="AJ38" s="1024"/>
      <c r="AK38" s="989"/>
      <c r="AL38" s="983"/>
      <c r="AM38" s="983"/>
      <c r="AN38" s="983"/>
      <c r="AO38" s="983"/>
      <c r="AP38" s="983"/>
      <c r="AQ38" s="983"/>
      <c r="AR38" s="983"/>
      <c r="AS38" s="983"/>
      <c r="AT38" s="983"/>
      <c r="AU38" s="983"/>
      <c r="AV38" s="983"/>
      <c r="AW38" s="983"/>
      <c r="AX38" s="983"/>
      <c r="AY38" s="983"/>
      <c r="AZ38" s="1045"/>
      <c r="BA38" s="1045"/>
      <c r="BB38" s="1045"/>
      <c r="BC38" s="1045"/>
      <c r="BD38" s="1045"/>
      <c r="BE38" s="1035"/>
      <c r="BF38" s="1035"/>
      <c r="BG38" s="1035"/>
      <c r="BH38" s="1035"/>
      <c r="BI38" s="1036"/>
      <c r="BJ38" s="203"/>
      <c r="BK38" s="203"/>
      <c r="BL38" s="203"/>
      <c r="BM38" s="203"/>
      <c r="BN38" s="203"/>
      <c r="BO38" s="214"/>
      <c r="BP38" s="214"/>
      <c r="BQ38" s="211">
        <v>32</v>
      </c>
      <c r="BR38" s="212"/>
      <c r="BS38" s="715"/>
      <c r="BT38" s="716"/>
      <c r="BU38" s="716"/>
      <c r="BV38" s="716"/>
      <c r="BW38" s="716"/>
      <c r="BX38" s="716"/>
      <c r="BY38" s="716"/>
      <c r="BZ38" s="716"/>
      <c r="CA38" s="716"/>
      <c r="CB38" s="716"/>
      <c r="CC38" s="716"/>
      <c r="CD38" s="716"/>
      <c r="CE38" s="716"/>
      <c r="CF38" s="716"/>
      <c r="CG38" s="717"/>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5">
        <v>12</v>
      </c>
      <c r="B39" s="1040"/>
      <c r="C39" s="1041"/>
      <c r="D39" s="1041"/>
      <c r="E39" s="1041"/>
      <c r="F39" s="1041"/>
      <c r="G39" s="1041"/>
      <c r="H39" s="1041"/>
      <c r="I39" s="1041"/>
      <c r="J39" s="1041"/>
      <c r="K39" s="1041"/>
      <c r="L39" s="1041"/>
      <c r="M39" s="1041"/>
      <c r="N39" s="1041"/>
      <c r="O39" s="1041"/>
      <c r="P39" s="1042"/>
      <c r="Q39" s="1046"/>
      <c r="R39" s="1047"/>
      <c r="S39" s="1047"/>
      <c r="T39" s="1047"/>
      <c r="U39" s="1047"/>
      <c r="V39" s="1047"/>
      <c r="W39" s="1047"/>
      <c r="X39" s="1047"/>
      <c r="Y39" s="1047"/>
      <c r="Z39" s="1047"/>
      <c r="AA39" s="1047"/>
      <c r="AB39" s="1047"/>
      <c r="AC39" s="1047"/>
      <c r="AD39" s="1047"/>
      <c r="AE39" s="1048"/>
      <c r="AF39" s="1022"/>
      <c r="AG39" s="1023"/>
      <c r="AH39" s="1023"/>
      <c r="AI39" s="1023"/>
      <c r="AJ39" s="1024"/>
      <c r="AK39" s="989"/>
      <c r="AL39" s="983"/>
      <c r="AM39" s="983"/>
      <c r="AN39" s="983"/>
      <c r="AO39" s="983"/>
      <c r="AP39" s="983"/>
      <c r="AQ39" s="983"/>
      <c r="AR39" s="983"/>
      <c r="AS39" s="983"/>
      <c r="AT39" s="983"/>
      <c r="AU39" s="983"/>
      <c r="AV39" s="983"/>
      <c r="AW39" s="983"/>
      <c r="AX39" s="983"/>
      <c r="AY39" s="983"/>
      <c r="AZ39" s="1045"/>
      <c r="BA39" s="1045"/>
      <c r="BB39" s="1045"/>
      <c r="BC39" s="1045"/>
      <c r="BD39" s="1045"/>
      <c r="BE39" s="1035"/>
      <c r="BF39" s="1035"/>
      <c r="BG39" s="1035"/>
      <c r="BH39" s="1035"/>
      <c r="BI39" s="1036"/>
      <c r="BJ39" s="203"/>
      <c r="BK39" s="203"/>
      <c r="BL39" s="203"/>
      <c r="BM39" s="203"/>
      <c r="BN39" s="203"/>
      <c r="BO39" s="214"/>
      <c r="BP39" s="214"/>
      <c r="BQ39" s="211">
        <v>33</v>
      </c>
      <c r="BR39" s="212"/>
      <c r="BS39" s="715"/>
      <c r="BT39" s="716"/>
      <c r="BU39" s="716"/>
      <c r="BV39" s="716"/>
      <c r="BW39" s="716"/>
      <c r="BX39" s="716"/>
      <c r="BY39" s="716"/>
      <c r="BZ39" s="716"/>
      <c r="CA39" s="716"/>
      <c r="CB39" s="716"/>
      <c r="CC39" s="716"/>
      <c r="CD39" s="716"/>
      <c r="CE39" s="716"/>
      <c r="CF39" s="716"/>
      <c r="CG39" s="717"/>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0">
        <v>13</v>
      </c>
      <c r="B40" s="1040"/>
      <c r="C40" s="1041"/>
      <c r="D40" s="1041"/>
      <c r="E40" s="1041"/>
      <c r="F40" s="1041"/>
      <c r="G40" s="1041"/>
      <c r="H40" s="1041"/>
      <c r="I40" s="1041"/>
      <c r="J40" s="1041"/>
      <c r="K40" s="1041"/>
      <c r="L40" s="1041"/>
      <c r="M40" s="1041"/>
      <c r="N40" s="1041"/>
      <c r="O40" s="1041"/>
      <c r="P40" s="1042"/>
      <c r="Q40" s="1046"/>
      <c r="R40" s="1047"/>
      <c r="S40" s="1047"/>
      <c r="T40" s="1047"/>
      <c r="U40" s="1047"/>
      <c r="V40" s="1047"/>
      <c r="W40" s="1047"/>
      <c r="X40" s="1047"/>
      <c r="Y40" s="1047"/>
      <c r="Z40" s="1047"/>
      <c r="AA40" s="1047"/>
      <c r="AB40" s="1047"/>
      <c r="AC40" s="1047"/>
      <c r="AD40" s="1047"/>
      <c r="AE40" s="1048"/>
      <c r="AF40" s="1022"/>
      <c r="AG40" s="1023"/>
      <c r="AH40" s="1023"/>
      <c r="AI40" s="1023"/>
      <c r="AJ40" s="1024"/>
      <c r="AK40" s="989"/>
      <c r="AL40" s="983"/>
      <c r="AM40" s="983"/>
      <c r="AN40" s="983"/>
      <c r="AO40" s="983"/>
      <c r="AP40" s="983"/>
      <c r="AQ40" s="983"/>
      <c r="AR40" s="983"/>
      <c r="AS40" s="983"/>
      <c r="AT40" s="983"/>
      <c r="AU40" s="983"/>
      <c r="AV40" s="983"/>
      <c r="AW40" s="983"/>
      <c r="AX40" s="983"/>
      <c r="AY40" s="983"/>
      <c r="AZ40" s="1045"/>
      <c r="BA40" s="1045"/>
      <c r="BB40" s="1045"/>
      <c r="BC40" s="1045"/>
      <c r="BD40" s="1045"/>
      <c r="BE40" s="1035"/>
      <c r="BF40" s="1035"/>
      <c r="BG40" s="1035"/>
      <c r="BH40" s="1035"/>
      <c r="BI40" s="1036"/>
      <c r="BJ40" s="203"/>
      <c r="BK40" s="203"/>
      <c r="BL40" s="203"/>
      <c r="BM40" s="203"/>
      <c r="BN40" s="203"/>
      <c r="BO40" s="214"/>
      <c r="BP40" s="214"/>
      <c r="BQ40" s="211">
        <v>34</v>
      </c>
      <c r="BR40" s="212"/>
      <c r="BS40" s="715"/>
      <c r="BT40" s="716"/>
      <c r="BU40" s="716"/>
      <c r="BV40" s="716"/>
      <c r="BW40" s="716"/>
      <c r="BX40" s="716"/>
      <c r="BY40" s="716"/>
      <c r="BZ40" s="716"/>
      <c r="CA40" s="716"/>
      <c r="CB40" s="716"/>
      <c r="CC40" s="716"/>
      <c r="CD40" s="716"/>
      <c r="CE40" s="716"/>
      <c r="CF40" s="716"/>
      <c r="CG40" s="717"/>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0">
        <v>14</v>
      </c>
      <c r="B41" s="1040"/>
      <c r="C41" s="1041"/>
      <c r="D41" s="1041"/>
      <c r="E41" s="1041"/>
      <c r="F41" s="1041"/>
      <c r="G41" s="1041"/>
      <c r="H41" s="1041"/>
      <c r="I41" s="1041"/>
      <c r="J41" s="1041"/>
      <c r="K41" s="1041"/>
      <c r="L41" s="1041"/>
      <c r="M41" s="1041"/>
      <c r="N41" s="1041"/>
      <c r="O41" s="1041"/>
      <c r="P41" s="1042"/>
      <c r="Q41" s="1046"/>
      <c r="R41" s="1047"/>
      <c r="S41" s="1047"/>
      <c r="T41" s="1047"/>
      <c r="U41" s="1047"/>
      <c r="V41" s="1047"/>
      <c r="W41" s="1047"/>
      <c r="X41" s="1047"/>
      <c r="Y41" s="1047"/>
      <c r="Z41" s="1047"/>
      <c r="AA41" s="1047"/>
      <c r="AB41" s="1047"/>
      <c r="AC41" s="1047"/>
      <c r="AD41" s="1047"/>
      <c r="AE41" s="1048"/>
      <c r="AF41" s="1022"/>
      <c r="AG41" s="1023"/>
      <c r="AH41" s="1023"/>
      <c r="AI41" s="1023"/>
      <c r="AJ41" s="1024"/>
      <c r="AK41" s="989"/>
      <c r="AL41" s="983"/>
      <c r="AM41" s="983"/>
      <c r="AN41" s="983"/>
      <c r="AO41" s="983"/>
      <c r="AP41" s="983"/>
      <c r="AQ41" s="983"/>
      <c r="AR41" s="983"/>
      <c r="AS41" s="983"/>
      <c r="AT41" s="983"/>
      <c r="AU41" s="983"/>
      <c r="AV41" s="983"/>
      <c r="AW41" s="983"/>
      <c r="AX41" s="983"/>
      <c r="AY41" s="983"/>
      <c r="AZ41" s="1045"/>
      <c r="BA41" s="1045"/>
      <c r="BB41" s="1045"/>
      <c r="BC41" s="1045"/>
      <c r="BD41" s="1045"/>
      <c r="BE41" s="1035"/>
      <c r="BF41" s="1035"/>
      <c r="BG41" s="1035"/>
      <c r="BH41" s="1035"/>
      <c r="BI41" s="1036"/>
      <c r="BJ41" s="203"/>
      <c r="BK41" s="203"/>
      <c r="BL41" s="203"/>
      <c r="BM41" s="203"/>
      <c r="BN41" s="203"/>
      <c r="BO41" s="214"/>
      <c r="BP41" s="214"/>
      <c r="BQ41" s="211">
        <v>35</v>
      </c>
      <c r="BR41" s="212"/>
      <c r="BS41" s="715"/>
      <c r="BT41" s="716"/>
      <c r="BU41" s="716"/>
      <c r="BV41" s="716"/>
      <c r="BW41" s="716"/>
      <c r="BX41" s="716"/>
      <c r="BY41" s="716"/>
      <c r="BZ41" s="716"/>
      <c r="CA41" s="716"/>
      <c r="CB41" s="716"/>
      <c r="CC41" s="716"/>
      <c r="CD41" s="716"/>
      <c r="CE41" s="716"/>
      <c r="CF41" s="716"/>
      <c r="CG41" s="717"/>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0">
        <v>15</v>
      </c>
      <c r="B42" s="1040"/>
      <c r="C42" s="1041"/>
      <c r="D42" s="1041"/>
      <c r="E42" s="1041"/>
      <c r="F42" s="1041"/>
      <c r="G42" s="1041"/>
      <c r="H42" s="1041"/>
      <c r="I42" s="1041"/>
      <c r="J42" s="1041"/>
      <c r="K42" s="1041"/>
      <c r="L42" s="1041"/>
      <c r="M42" s="1041"/>
      <c r="N42" s="1041"/>
      <c r="O42" s="1041"/>
      <c r="P42" s="1042"/>
      <c r="Q42" s="1046"/>
      <c r="R42" s="1047"/>
      <c r="S42" s="1047"/>
      <c r="T42" s="1047"/>
      <c r="U42" s="1047"/>
      <c r="V42" s="1047"/>
      <c r="W42" s="1047"/>
      <c r="X42" s="1047"/>
      <c r="Y42" s="1047"/>
      <c r="Z42" s="1047"/>
      <c r="AA42" s="1047"/>
      <c r="AB42" s="1047"/>
      <c r="AC42" s="1047"/>
      <c r="AD42" s="1047"/>
      <c r="AE42" s="1048"/>
      <c r="AF42" s="1022"/>
      <c r="AG42" s="1023"/>
      <c r="AH42" s="1023"/>
      <c r="AI42" s="1023"/>
      <c r="AJ42" s="1024"/>
      <c r="AK42" s="989"/>
      <c r="AL42" s="983"/>
      <c r="AM42" s="983"/>
      <c r="AN42" s="983"/>
      <c r="AO42" s="983"/>
      <c r="AP42" s="983"/>
      <c r="AQ42" s="983"/>
      <c r="AR42" s="983"/>
      <c r="AS42" s="983"/>
      <c r="AT42" s="983"/>
      <c r="AU42" s="983"/>
      <c r="AV42" s="983"/>
      <c r="AW42" s="983"/>
      <c r="AX42" s="983"/>
      <c r="AY42" s="983"/>
      <c r="AZ42" s="1045"/>
      <c r="BA42" s="1045"/>
      <c r="BB42" s="1045"/>
      <c r="BC42" s="1045"/>
      <c r="BD42" s="1045"/>
      <c r="BE42" s="1035"/>
      <c r="BF42" s="1035"/>
      <c r="BG42" s="1035"/>
      <c r="BH42" s="1035"/>
      <c r="BI42" s="1036"/>
      <c r="BJ42" s="203"/>
      <c r="BK42" s="203"/>
      <c r="BL42" s="203"/>
      <c r="BM42" s="203"/>
      <c r="BN42" s="203"/>
      <c r="BO42" s="214"/>
      <c r="BP42" s="214"/>
      <c r="BQ42" s="211">
        <v>36</v>
      </c>
      <c r="BR42" s="212"/>
      <c r="BS42" s="715"/>
      <c r="BT42" s="716"/>
      <c r="BU42" s="716"/>
      <c r="BV42" s="716"/>
      <c r="BW42" s="716"/>
      <c r="BX42" s="716"/>
      <c r="BY42" s="716"/>
      <c r="BZ42" s="716"/>
      <c r="CA42" s="716"/>
      <c r="CB42" s="716"/>
      <c r="CC42" s="716"/>
      <c r="CD42" s="716"/>
      <c r="CE42" s="716"/>
      <c r="CF42" s="716"/>
      <c r="CG42" s="717"/>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0">
        <v>16</v>
      </c>
      <c r="B43" s="1040"/>
      <c r="C43" s="1041"/>
      <c r="D43" s="1041"/>
      <c r="E43" s="1041"/>
      <c r="F43" s="1041"/>
      <c r="G43" s="1041"/>
      <c r="H43" s="1041"/>
      <c r="I43" s="1041"/>
      <c r="J43" s="1041"/>
      <c r="K43" s="1041"/>
      <c r="L43" s="1041"/>
      <c r="M43" s="1041"/>
      <c r="N43" s="1041"/>
      <c r="O43" s="1041"/>
      <c r="P43" s="1042"/>
      <c r="Q43" s="1046"/>
      <c r="R43" s="1047"/>
      <c r="S43" s="1047"/>
      <c r="T43" s="1047"/>
      <c r="U43" s="1047"/>
      <c r="V43" s="1047"/>
      <c r="W43" s="1047"/>
      <c r="X43" s="1047"/>
      <c r="Y43" s="1047"/>
      <c r="Z43" s="1047"/>
      <c r="AA43" s="1047"/>
      <c r="AB43" s="1047"/>
      <c r="AC43" s="1047"/>
      <c r="AD43" s="1047"/>
      <c r="AE43" s="1048"/>
      <c r="AF43" s="1022"/>
      <c r="AG43" s="1023"/>
      <c r="AH43" s="1023"/>
      <c r="AI43" s="1023"/>
      <c r="AJ43" s="1024"/>
      <c r="AK43" s="989"/>
      <c r="AL43" s="983"/>
      <c r="AM43" s="983"/>
      <c r="AN43" s="983"/>
      <c r="AO43" s="983"/>
      <c r="AP43" s="983"/>
      <c r="AQ43" s="983"/>
      <c r="AR43" s="983"/>
      <c r="AS43" s="983"/>
      <c r="AT43" s="983"/>
      <c r="AU43" s="983"/>
      <c r="AV43" s="983"/>
      <c r="AW43" s="983"/>
      <c r="AX43" s="983"/>
      <c r="AY43" s="983"/>
      <c r="AZ43" s="1045"/>
      <c r="BA43" s="1045"/>
      <c r="BB43" s="1045"/>
      <c r="BC43" s="1045"/>
      <c r="BD43" s="1045"/>
      <c r="BE43" s="1035"/>
      <c r="BF43" s="1035"/>
      <c r="BG43" s="1035"/>
      <c r="BH43" s="1035"/>
      <c r="BI43" s="1036"/>
      <c r="BJ43" s="203"/>
      <c r="BK43" s="203"/>
      <c r="BL43" s="203"/>
      <c r="BM43" s="203"/>
      <c r="BN43" s="203"/>
      <c r="BO43" s="214"/>
      <c r="BP43" s="214"/>
      <c r="BQ43" s="211">
        <v>37</v>
      </c>
      <c r="BR43" s="212"/>
      <c r="BS43" s="715"/>
      <c r="BT43" s="716"/>
      <c r="BU43" s="716"/>
      <c r="BV43" s="716"/>
      <c r="BW43" s="716"/>
      <c r="BX43" s="716"/>
      <c r="BY43" s="716"/>
      <c r="BZ43" s="716"/>
      <c r="CA43" s="716"/>
      <c r="CB43" s="716"/>
      <c r="CC43" s="716"/>
      <c r="CD43" s="716"/>
      <c r="CE43" s="716"/>
      <c r="CF43" s="716"/>
      <c r="CG43" s="717"/>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0">
        <v>17</v>
      </c>
      <c r="B44" s="1040"/>
      <c r="C44" s="1041"/>
      <c r="D44" s="1041"/>
      <c r="E44" s="1041"/>
      <c r="F44" s="1041"/>
      <c r="G44" s="1041"/>
      <c r="H44" s="1041"/>
      <c r="I44" s="1041"/>
      <c r="J44" s="1041"/>
      <c r="K44" s="1041"/>
      <c r="L44" s="1041"/>
      <c r="M44" s="1041"/>
      <c r="N44" s="1041"/>
      <c r="O44" s="1041"/>
      <c r="P44" s="1042"/>
      <c r="Q44" s="1046"/>
      <c r="R44" s="1047"/>
      <c r="S44" s="1047"/>
      <c r="T44" s="1047"/>
      <c r="U44" s="1047"/>
      <c r="V44" s="1047"/>
      <c r="W44" s="1047"/>
      <c r="X44" s="1047"/>
      <c r="Y44" s="1047"/>
      <c r="Z44" s="1047"/>
      <c r="AA44" s="1047"/>
      <c r="AB44" s="1047"/>
      <c r="AC44" s="1047"/>
      <c r="AD44" s="1047"/>
      <c r="AE44" s="1048"/>
      <c r="AF44" s="1022"/>
      <c r="AG44" s="1023"/>
      <c r="AH44" s="1023"/>
      <c r="AI44" s="1023"/>
      <c r="AJ44" s="1024"/>
      <c r="AK44" s="989"/>
      <c r="AL44" s="983"/>
      <c r="AM44" s="983"/>
      <c r="AN44" s="983"/>
      <c r="AO44" s="983"/>
      <c r="AP44" s="983"/>
      <c r="AQ44" s="983"/>
      <c r="AR44" s="983"/>
      <c r="AS44" s="983"/>
      <c r="AT44" s="983"/>
      <c r="AU44" s="983"/>
      <c r="AV44" s="983"/>
      <c r="AW44" s="983"/>
      <c r="AX44" s="983"/>
      <c r="AY44" s="983"/>
      <c r="AZ44" s="1045"/>
      <c r="BA44" s="1045"/>
      <c r="BB44" s="1045"/>
      <c r="BC44" s="1045"/>
      <c r="BD44" s="1045"/>
      <c r="BE44" s="1035"/>
      <c r="BF44" s="1035"/>
      <c r="BG44" s="1035"/>
      <c r="BH44" s="1035"/>
      <c r="BI44" s="1036"/>
      <c r="BJ44" s="203"/>
      <c r="BK44" s="203"/>
      <c r="BL44" s="203"/>
      <c r="BM44" s="203"/>
      <c r="BN44" s="203"/>
      <c r="BO44" s="214"/>
      <c r="BP44" s="214"/>
      <c r="BQ44" s="211">
        <v>38</v>
      </c>
      <c r="BR44" s="212"/>
      <c r="BS44" s="715"/>
      <c r="BT44" s="716"/>
      <c r="BU44" s="716"/>
      <c r="BV44" s="716"/>
      <c r="BW44" s="716"/>
      <c r="BX44" s="716"/>
      <c r="BY44" s="716"/>
      <c r="BZ44" s="716"/>
      <c r="CA44" s="716"/>
      <c r="CB44" s="716"/>
      <c r="CC44" s="716"/>
      <c r="CD44" s="716"/>
      <c r="CE44" s="716"/>
      <c r="CF44" s="716"/>
      <c r="CG44" s="717"/>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0">
        <v>18</v>
      </c>
      <c r="B45" s="1040"/>
      <c r="C45" s="1041"/>
      <c r="D45" s="1041"/>
      <c r="E45" s="1041"/>
      <c r="F45" s="1041"/>
      <c r="G45" s="1041"/>
      <c r="H45" s="1041"/>
      <c r="I45" s="1041"/>
      <c r="J45" s="1041"/>
      <c r="K45" s="1041"/>
      <c r="L45" s="1041"/>
      <c r="M45" s="1041"/>
      <c r="N45" s="1041"/>
      <c r="O45" s="1041"/>
      <c r="P45" s="1042"/>
      <c r="Q45" s="1046"/>
      <c r="R45" s="1047"/>
      <c r="S45" s="1047"/>
      <c r="T45" s="1047"/>
      <c r="U45" s="1047"/>
      <c r="V45" s="1047"/>
      <c r="W45" s="1047"/>
      <c r="X45" s="1047"/>
      <c r="Y45" s="1047"/>
      <c r="Z45" s="1047"/>
      <c r="AA45" s="1047"/>
      <c r="AB45" s="1047"/>
      <c r="AC45" s="1047"/>
      <c r="AD45" s="1047"/>
      <c r="AE45" s="1048"/>
      <c r="AF45" s="1022"/>
      <c r="AG45" s="1023"/>
      <c r="AH45" s="1023"/>
      <c r="AI45" s="1023"/>
      <c r="AJ45" s="1024"/>
      <c r="AK45" s="989"/>
      <c r="AL45" s="983"/>
      <c r="AM45" s="983"/>
      <c r="AN45" s="983"/>
      <c r="AO45" s="983"/>
      <c r="AP45" s="983"/>
      <c r="AQ45" s="983"/>
      <c r="AR45" s="983"/>
      <c r="AS45" s="983"/>
      <c r="AT45" s="983"/>
      <c r="AU45" s="983"/>
      <c r="AV45" s="983"/>
      <c r="AW45" s="983"/>
      <c r="AX45" s="983"/>
      <c r="AY45" s="983"/>
      <c r="AZ45" s="1045"/>
      <c r="BA45" s="1045"/>
      <c r="BB45" s="1045"/>
      <c r="BC45" s="1045"/>
      <c r="BD45" s="1045"/>
      <c r="BE45" s="1035"/>
      <c r="BF45" s="1035"/>
      <c r="BG45" s="1035"/>
      <c r="BH45" s="1035"/>
      <c r="BI45" s="1036"/>
      <c r="BJ45" s="203"/>
      <c r="BK45" s="203"/>
      <c r="BL45" s="203"/>
      <c r="BM45" s="203"/>
      <c r="BN45" s="203"/>
      <c r="BO45" s="214"/>
      <c r="BP45" s="214"/>
      <c r="BQ45" s="211">
        <v>39</v>
      </c>
      <c r="BR45" s="212"/>
      <c r="BS45" s="715"/>
      <c r="BT45" s="716"/>
      <c r="BU45" s="716"/>
      <c r="BV45" s="716"/>
      <c r="BW45" s="716"/>
      <c r="BX45" s="716"/>
      <c r="BY45" s="716"/>
      <c r="BZ45" s="716"/>
      <c r="CA45" s="716"/>
      <c r="CB45" s="716"/>
      <c r="CC45" s="716"/>
      <c r="CD45" s="716"/>
      <c r="CE45" s="716"/>
      <c r="CF45" s="716"/>
      <c r="CG45" s="717"/>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0">
        <v>19</v>
      </c>
      <c r="B46" s="1040"/>
      <c r="C46" s="1041"/>
      <c r="D46" s="1041"/>
      <c r="E46" s="1041"/>
      <c r="F46" s="1041"/>
      <c r="G46" s="1041"/>
      <c r="H46" s="1041"/>
      <c r="I46" s="1041"/>
      <c r="J46" s="1041"/>
      <c r="K46" s="1041"/>
      <c r="L46" s="1041"/>
      <c r="M46" s="1041"/>
      <c r="N46" s="1041"/>
      <c r="O46" s="1041"/>
      <c r="P46" s="1042"/>
      <c r="Q46" s="1046"/>
      <c r="R46" s="1047"/>
      <c r="S46" s="1047"/>
      <c r="T46" s="1047"/>
      <c r="U46" s="1047"/>
      <c r="V46" s="1047"/>
      <c r="W46" s="1047"/>
      <c r="X46" s="1047"/>
      <c r="Y46" s="1047"/>
      <c r="Z46" s="1047"/>
      <c r="AA46" s="1047"/>
      <c r="AB46" s="1047"/>
      <c r="AC46" s="1047"/>
      <c r="AD46" s="1047"/>
      <c r="AE46" s="1048"/>
      <c r="AF46" s="1022"/>
      <c r="AG46" s="1023"/>
      <c r="AH46" s="1023"/>
      <c r="AI46" s="1023"/>
      <c r="AJ46" s="1024"/>
      <c r="AK46" s="989"/>
      <c r="AL46" s="983"/>
      <c r="AM46" s="983"/>
      <c r="AN46" s="983"/>
      <c r="AO46" s="983"/>
      <c r="AP46" s="983"/>
      <c r="AQ46" s="983"/>
      <c r="AR46" s="983"/>
      <c r="AS46" s="983"/>
      <c r="AT46" s="983"/>
      <c r="AU46" s="983"/>
      <c r="AV46" s="983"/>
      <c r="AW46" s="983"/>
      <c r="AX46" s="983"/>
      <c r="AY46" s="983"/>
      <c r="AZ46" s="1045"/>
      <c r="BA46" s="1045"/>
      <c r="BB46" s="1045"/>
      <c r="BC46" s="1045"/>
      <c r="BD46" s="1045"/>
      <c r="BE46" s="1035"/>
      <c r="BF46" s="1035"/>
      <c r="BG46" s="1035"/>
      <c r="BH46" s="1035"/>
      <c r="BI46" s="1036"/>
      <c r="BJ46" s="203"/>
      <c r="BK46" s="203"/>
      <c r="BL46" s="203"/>
      <c r="BM46" s="203"/>
      <c r="BN46" s="203"/>
      <c r="BO46" s="214"/>
      <c r="BP46" s="214"/>
      <c r="BQ46" s="211">
        <v>40</v>
      </c>
      <c r="BR46" s="212"/>
      <c r="BS46" s="715"/>
      <c r="BT46" s="716"/>
      <c r="BU46" s="716"/>
      <c r="BV46" s="716"/>
      <c r="BW46" s="716"/>
      <c r="BX46" s="716"/>
      <c r="BY46" s="716"/>
      <c r="BZ46" s="716"/>
      <c r="CA46" s="716"/>
      <c r="CB46" s="716"/>
      <c r="CC46" s="716"/>
      <c r="CD46" s="716"/>
      <c r="CE46" s="716"/>
      <c r="CF46" s="716"/>
      <c r="CG46" s="717"/>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0">
        <v>20</v>
      </c>
      <c r="B47" s="1040"/>
      <c r="C47" s="1041"/>
      <c r="D47" s="1041"/>
      <c r="E47" s="1041"/>
      <c r="F47" s="1041"/>
      <c r="G47" s="1041"/>
      <c r="H47" s="1041"/>
      <c r="I47" s="1041"/>
      <c r="J47" s="1041"/>
      <c r="K47" s="1041"/>
      <c r="L47" s="1041"/>
      <c r="M47" s="1041"/>
      <c r="N47" s="1041"/>
      <c r="O47" s="1041"/>
      <c r="P47" s="1042"/>
      <c r="Q47" s="1046"/>
      <c r="R47" s="1047"/>
      <c r="S47" s="1047"/>
      <c r="T47" s="1047"/>
      <c r="U47" s="1047"/>
      <c r="V47" s="1047"/>
      <c r="W47" s="1047"/>
      <c r="X47" s="1047"/>
      <c r="Y47" s="1047"/>
      <c r="Z47" s="1047"/>
      <c r="AA47" s="1047"/>
      <c r="AB47" s="1047"/>
      <c r="AC47" s="1047"/>
      <c r="AD47" s="1047"/>
      <c r="AE47" s="1048"/>
      <c r="AF47" s="1022"/>
      <c r="AG47" s="1023"/>
      <c r="AH47" s="1023"/>
      <c r="AI47" s="1023"/>
      <c r="AJ47" s="1024"/>
      <c r="AK47" s="989"/>
      <c r="AL47" s="983"/>
      <c r="AM47" s="983"/>
      <c r="AN47" s="983"/>
      <c r="AO47" s="983"/>
      <c r="AP47" s="983"/>
      <c r="AQ47" s="983"/>
      <c r="AR47" s="983"/>
      <c r="AS47" s="983"/>
      <c r="AT47" s="983"/>
      <c r="AU47" s="983"/>
      <c r="AV47" s="983"/>
      <c r="AW47" s="983"/>
      <c r="AX47" s="983"/>
      <c r="AY47" s="983"/>
      <c r="AZ47" s="1045"/>
      <c r="BA47" s="1045"/>
      <c r="BB47" s="1045"/>
      <c r="BC47" s="1045"/>
      <c r="BD47" s="1045"/>
      <c r="BE47" s="1035"/>
      <c r="BF47" s="1035"/>
      <c r="BG47" s="1035"/>
      <c r="BH47" s="1035"/>
      <c r="BI47" s="1036"/>
      <c r="BJ47" s="203"/>
      <c r="BK47" s="203"/>
      <c r="BL47" s="203"/>
      <c r="BM47" s="203"/>
      <c r="BN47" s="203"/>
      <c r="BO47" s="214"/>
      <c r="BP47" s="214"/>
      <c r="BQ47" s="211">
        <v>41</v>
      </c>
      <c r="BR47" s="212"/>
      <c r="BS47" s="715"/>
      <c r="BT47" s="716"/>
      <c r="BU47" s="716"/>
      <c r="BV47" s="716"/>
      <c r="BW47" s="716"/>
      <c r="BX47" s="716"/>
      <c r="BY47" s="716"/>
      <c r="BZ47" s="716"/>
      <c r="CA47" s="716"/>
      <c r="CB47" s="716"/>
      <c r="CC47" s="716"/>
      <c r="CD47" s="716"/>
      <c r="CE47" s="716"/>
      <c r="CF47" s="716"/>
      <c r="CG47" s="717"/>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0">
        <v>21</v>
      </c>
      <c r="B48" s="1040"/>
      <c r="C48" s="1041"/>
      <c r="D48" s="1041"/>
      <c r="E48" s="1041"/>
      <c r="F48" s="1041"/>
      <c r="G48" s="1041"/>
      <c r="H48" s="1041"/>
      <c r="I48" s="1041"/>
      <c r="J48" s="1041"/>
      <c r="K48" s="1041"/>
      <c r="L48" s="1041"/>
      <c r="M48" s="1041"/>
      <c r="N48" s="1041"/>
      <c r="O48" s="1041"/>
      <c r="P48" s="1042"/>
      <c r="Q48" s="1046"/>
      <c r="R48" s="1047"/>
      <c r="S48" s="1047"/>
      <c r="T48" s="1047"/>
      <c r="U48" s="1047"/>
      <c r="V48" s="1047"/>
      <c r="W48" s="1047"/>
      <c r="X48" s="1047"/>
      <c r="Y48" s="1047"/>
      <c r="Z48" s="1047"/>
      <c r="AA48" s="1047"/>
      <c r="AB48" s="1047"/>
      <c r="AC48" s="1047"/>
      <c r="AD48" s="1047"/>
      <c r="AE48" s="1048"/>
      <c r="AF48" s="1022"/>
      <c r="AG48" s="1023"/>
      <c r="AH48" s="1023"/>
      <c r="AI48" s="1023"/>
      <c r="AJ48" s="1024"/>
      <c r="AK48" s="989"/>
      <c r="AL48" s="983"/>
      <c r="AM48" s="983"/>
      <c r="AN48" s="983"/>
      <c r="AO48" s="983"/>
      <c r="AP48" s="983"/>
      <c r="AQ48" s="983"/>
      <c r="AR48" s="983"/>
      <c r="AS48" s="983"/>
      <c r="AT48" s="983"/>
      <c r="AU48" s="983"/>
      <c r="AV48" s="983"/>
      <c r="AW48" s="983"/>
      <c r="AX48" s="983"/>
      <c r="AY48" s="983"/>
      <c r="AZ48" s="1045"/>
      <c r="BA48" s="1045"/>
      <c r="BB48" s="1045"/>
      <c r="BC48" s="1045"/>
      <c r="BD48" s="1045"/>
      <c r="BE48" s="1035"/>
      <c r="BF48" s="1035"/>
      <c r="BG48" s="1035"/>
      <c r="BH48" s="1035"/>
      <c r="BI48" s="1036"/>
      <c r="BJ48" s="203"/>
      <c r="BK48" s="203"/>
      <c r="BL48" s="203"/>
      <c r="BM48" s="203"/>
      <c r="BN48" s="203"/>
      <c r="BO48" s="214"/>
      <c r="BP48" s="214"/>
      <c r="BQ48" s="211">
        <v>42</v>
      </c>
      <c r="BR48" s="212"/>
      <c r="BS48" s="715"/>
      <c r="BT48" s="716"/>
      <c r="BU48" s="716"/>
      <c r="BV48" s="716"/>
      <c r="BW48" s="716"/>
      <c r="BX48" s="716"/>
      <c r="BY48" s="716"/>
      <c r="BZ48" s="716"/>
      <c r="CA48" s="716"/>
      <c r="CB48" s="716"/>
      <c r="CC48" s="716"/>
      <c r="CD48" s="716"/>
      <c r="CE48" s="716"/>
      <c r="CF48" s="716"/>
      <c r="CG48" s="717"/>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0">
        <v>22</v>
      </c>
      <c r="B49" s="1040"/>
      <c r="C49" s="1041"/>
      <c r="D49" s="1041"/>
      <c r="E49" s="1041"/>
      <c r="F49" s="1041"/>
      <c r="G49" s="1041"/>
      <c r="H49" s="1041"/>
      <c r="I49" s="1041"/>
      <c r="J49" s="1041"/>
      <c r="K49" s="1041"/>
      <c r="L49" s="1041"/>
      <c r="M49" s="1041"/>
      <c r="N49" s="1041"/>
      <c r="O49" s="1041"/>
      <c r="P49" s="1042"/>
      <c r="Q49" s="1046"/>
      <c r="R49" s="1047"/>
      <c r="S49" s="1047"/>
      <c r="T49" s="1047"/>
      <c r="U49" s="1047"/>
      <c r="V49" s="1047"/>
      <c r="W49" s="1047"/>
      <c r="X49" s="1047"/>
      <c r="Y49" s="1047"/>
      <c r="Z49" s="1047"/>
      <c r="AA49" s="1047"/>
      <c r="AB49" s="1047"/>
      <c r="AC49" s="1047"/>
      <c r="AD49" s="1047"/>
      <c r="AE49" s="1048"/>
      <c r="AF49" s="1022"/>
      <c r="AG49" s="1023"/>
      <c r="AH49" s="1023"/>
      <c r="AI49" s="1023"/>
      <c r="AJ49" s="1024"/>
      <c r="AK49" s="989"/>
      <c r="AL49" s="983"/>
      <c r="AM49" s="983"/>
      <c r="AN49" s="983"/>
      <c r="AO49" s="983"/>
      <c r="AP49" s="983"/>
      <c r="AQ49" s="983"/>
      <c r="AR49" s="983"/>
      <c r="AS49" s="983"/>
      <c r="AT49" s="983"/>
      <c r="AU49" s="983"/>
      <c r="AV49" s="983"/>
      <c r="AW49" s="983"/>
      <c r="AX49" s="983"/>
      <c r="AY49" s="983"/>
      <c r="AZ49" s="1045"/>
      <c r="BA49" s="1045"/>
      <c r="BB49" s="1045"/>
      <c r="BC49" s="1045"/>
      <c r="BD49" s="1045"/>
      <c r="BE49" s="1035"/>
      <c r="BF49" s="1035"/>
      <c r="BG49" s="1035"/>
      <c r="BH49" s="1035"/>
      <c r="BI49" s="1036"/>
      <c r="BJ49" s="203"/>
      <c r="BK49" s="203"/>
      <c r="BL49" s="203"/>
      <c r="BM49" s="203"/>
      <c r="BN49" s="203"/>
      <c r="BO49" s="214"/>
      <c r="BP49" s="214"/>
      <c r="BQ49" s="211">
        <v>43</v>
      </c>
      <c r="BR49" s="212"/>
      <c r="BS49" s="715"/>
      <c r="BT49" s="716"/>
      <c r="BU49" s="716"/>
      <c r="BV49" s="716"/>
      <c r="BW49" s="716"/>
      <c r="BX49" s="716"/>
      <c r="BY49" s="716"/>
      <c r="BZ49" s="716"/>
      <c r="CA49" s="716"/>
      <c r="CB49" s="716"/>
      <c r="CC49" s="716"/>
      <c r="CD49" s="716"/>
      <c r="CE49" s="716"/>
      <c r="CF49" s="716"/>
      <c r="CG49" s="717"/>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0">
        <v>23</v>
      </c>
      <c r="B50" s="1040"/>
      <c r="C50" s="1041"/>
      <c r="D50" s="1041"/>
      <c r="E50" s="1041"/>
      <c r="F50" s="1041"/>
      <c r="G50" s="1041"/>
      <c r="H50" s="1041"/>
      <c r="I50" s="1041"/>
      <c r="J50" s="1041"/>
      <c r="K50" s="1041"/>
      <c r="L50" s="1041"/>
      <c r="M50" s="1041"/>
      <c r="N50" s="1041"/>
      <c r="O50" s="1041"/>
      <c r="P50" s="1042"/>
      <c r="Q50" s="1043"/>
      <c r="R50" s="1026"/>
      <c r="S50" s="1026"/>
      <c r="T50" s="1026"/>
      <c r="U50" s="1026"/>
      <c r="V50" s="1026"/>
      <c r="W50" s="1026"/>
      <c r="X50" s="1026"/>
      <c r="Y50" s="1026"/>
      <c r="Z50" s="1026"/>
      <c r="AA50" s="1026"/>
      <c r="AB50" s="1026"/>
      <c r="AC50" s="1026"/>
      <c r="AD50" s="1026"/>
      <c r="AE50" s="1044"/>
      <c r="AF50" s="1022"/>
      <c r="AG50" s="1023"/>
      <c r="AH50" s="1023"/>
      <c r="AI50" s="1023"/>
      <c r="AJ50" s="1024"/>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1035"/>
      <c r="BF50" s="1035"/>
      <c r="BG50" s="1035"/>
      <c r="BH50" s="1035"/>
      <c r="BI50" s="1036"/>
      <c r="BJ50" s="203"/>
      <c r="BK50" s="203"/>
      <c r="BL50" s="203"/>
      <c r="BM50" s="203"/>
      <c r="BN50" s="203"/>
      <c r="BO50" s="214"/>
      <c r="BP50" s="214"/>
      <c r="BQ50" s="211">
        <v>44</v>
      </c>
      <c r="BR50" s="212"/>
      <c r="BS50" s="715"/>
      <c r="BT50" s="716"/>
      <c r="BU50" s="716"/>
      <c r="BV50" s="716"/>
      <c r="BW50" s="716"/>
      <c r="BX50" s="716"/>
      <c r="BY50" s="716"/>
      <c r="BZ50" s="716"/>
      <c r="CA50" s="716"/>
      <c r="CB50" s="716"/>
      <c r="CC50" s="716"/>
      <c r="CD50" s="716"/>
      <c r="CE50" s="716"/>
      <c r="CF50" s="716"/>
      <c r="CG50" s="717"/>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0">
        <v>24</v>
      </c>
      <c r="B51" s="1040"/>
      <c r="C51" s="1041"/>
      <c r="D51" s="1041"/>
      <c r="E51" s="1041"/>
      <c r="F51" s="1041"/>
      <c r="G51" s="1041"/>
      <c r="H51" s="1041"/>
      <c r="I51" s="1041"/>
      <c r="J51" s="1041"/>
      <c r="K51" s="1041"/>
      <c r="L51" s="1041"/>
      <c r="M51" s="1041"/>
      <c r="N51" s="1041"/>
      <c r="O51" s="1041"/>
      <c r="P51" s="1042"/>
      <c r="Q51" s="1043"/>
      <c r="R51" s="1026"/>
      <c r="S51" s="1026"/>
      <c r="T51" s="1026"/>
      <c r="U51" s="1026"/>
      <c r="V51" s="1026"/>
      <c r="W51" s="1026"/>
      <c r="X51" s="1026"/>
      <c r="Y51" s="1026"/>
      <c r="Z51" s="1026"/>
      <c r="AA51" s="1026"/>
      <c r="AB51" s="1026"/>
      <c r="AC51" s="1026"/>
      <c r="AD51" s="1026"/>
      <c r="AE51" s="1044"/>
      <c r="AF51" s="1022"/>
      <c r="AG51" s="1023"/>
      <c r="AH51" s="1023"/>
      <c r="AI51" s="1023"/>
      <c r="AJ51" s="1024"/>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1035"/>
      <c r="BF51" s="1035"/>
      <c r="BG51" s="1035"/>
      <c r="BH51" s="1035"/>
      <c r="BI51" s="1036"/>
      <c r="BJ51" s="203"/>
      <c r="BK51" s="203"/>
      <c r="BL51" s="203"/>
      <c r="BM51" s="203"/>
      <c r="BN51" s="203"/>
      <c r="BO51" s="214"/>
      <c r="BP51" s="214"/>
      <c r="BQ51" s="211">
        <v>45</v>
      </c>
      <c r="BR51" s="212"/>
      <c r="BS51" s="715"/>
      <c r="BT51" s="716"/>
      <c r="BU51" s="716"/>
      <c r="BV51" s="716"/>
      <c r="BW51" s="716"/>
      <c r="BX51" s="716"/>
      <c r="BY51" s="716"/>
      <c r="BZ51" s="716"/>
      <c r="CA51" s="716"/>
      <c r="CB51" s="716"/>
      <c r="CC51" s="716"/>
      <c r="CD51" s="716"/>
      <c r="CE51" s="716"/>
      <c r="CF51" s="716"/>
      <c r="CG51" s="717"/>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0">
        <v>25</v>
      </c>
      <c r="B52" s="1040"/>
      <c r="C52" s="1041"/>
      <c r="D52" s="1041"/>
      <c r="E52" s="1041"/>
      <c r="F52" s="1041"/>
      <c r="G52" s="1041"/>
      <c r="H52" s="1041"/>
      <c r="I52" s="1041"/>
      <c r="J52" s="1041"/>
      <c r="K52" s="1041"/>
      <c r="L52" s="1041"/>
      <c r="M52" s="1041"/>
      <c r="N52" s="1041"/>
      <c r="O52" s="1041"/>
      <c r="P52" s="1042"/>
      <c r="Q52" s="1043"/>
      <c r="R52" s="1026"/>
      <c r="S52" s="1026"/>
      <c r="T52" s="1026"/>
      <c r="U52" s="1026"/>
      <c r="V52" s="1026"/>
      <c r="W52" s="1026"/>
      <c r="X52" s="1026"/>
      <c r="Y52" s="1026"/>
      <c r="Z52" s="1026"/>
      <c r="AA52" s="1026"/>
      <c r="AB52" s="1026"/>
      <c r="AC52" s="1026"/>
      <c r="AD52" s="1026"/>
      <c r="AE52" s="1044"/>
      <c r="AF52" s="1022"/>
      <c r="AG52" s="1023"/>
      <c r="AH52" s="1023"/>
      <c r="AI52" s="1023"/>
      <c r="AJ52" s="1024"/>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1035"/>
      <c r="BF52" s="1035"/>
      <c r="BG52" s="1035"/>
      <c r="BH52" s="1035"/>
      <c r="BI52" s="1036"/>
      <c r="BJ52" s="203"/>
      <c r="BK52" s="203"/>
      <c r="BL52" s="203"/>
      <c r="BM52" s="203"/>
      <c r="BN52" s="203"/>
      <c r="BO52" s="214"/>
      <c r="BP52" s="214"/>
      <c r="BQ52" s="211">
        <v>46</v>
      </c>
      <c r="BR52" s="212"/>
      <c r="BS52" s="715"/>
      <c r="BT52" s="716"/>
      <c r="BU52" s="716"/>
      <c r="BV52" s="716"/>
      <c r="BW52" s="716"/>
      <c r="BX52" s="716"/>
      <c r="BY52" s="716"/>
      <c r="BZ52" s="716"/>
      <c r="CA52" s="716"/>
      <c r="CB52" s="716"/>
      <c r="CC52" s="716"/>
      <c r="CD52" s="716"/>
      <c r="CE52" s="716"/>
      <c r="CF52" s="716"/>
      <c r="CG52" s="717"/>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0">
        <v>26</v>
      </c>
      <c r="B53" s="1040"/>
      <c r="C53" s="1041"/>
      <c r="D53" s="1041"/>
      <c r="E53" s="1041"/>
      <c r="F53" s="1041"/>
      <c r="G53" s="1041"/>
      <c r="H53" s="1041"/>
      <c r="I53" s="1041"/>
      <c r="J53" s="1041"/>
      <c r="K53" s="1041"/>
      <c r="L53" s="1041"/>
      <c r="M53" s="1041"/>
      <c r="N53" s="1041"/>
      <c r="O53" s="1041"/>
      <c r="P53" s="1042"/>
      <c r="Q53" s="1043"/>
      <c r="R53" s="1026"/>
      <c r="S53" s="1026"/>
      <c r="T53" s="1026"/>
      <c r="U53" s="1026"/>
      <c r="V53" s="1026"/>
      <c r="W53" s="1026"/>
      <c r="X53" s="1026"/>
      <c r="Y53" s="1026"/>
      <c r="Z53" s="1026"/>
      <c r="AA53" s="1026"/>
      <c r="AB53" s="1026"/>
      <c r="AC53" s="1026"/>
      <c r="AD53" s="1026"/>
      <c r="AE53" s="1044"/>
      <c r="AF53" s="1022"/>
      <c r="AG53" s="1023"/>
      <c r="AH53" s="1023"/>
      <c r="AI53" s="1023"/>
      <c r="AJ53" s="1024"/>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1035"/>
      <c r="BF53" s="1035"/>
      <c r="BG53" s="1035"/>
      <c r="BH53" s="1035"/>
      <c r="BI53" s="1036"/>
      <c r="BJ53" s="203"/>
      <c r="BK53" s="203"/>
      <c r="BL53" s="203"/>
      <c r="BM53" s="203"/>
      <c r="BN53" s="203"/>
      <c r="BO53" s="214"/>
      <c r="BP53" s="214"/>
      <c r="BQ53" s="211">
        <v>47</v>
      </c>
      <c r="BR53" s="212"/>
      <c r="BS53" s="715"/>
      <c r="BT53" s="716"/>
      <c r="BU53" s="716"/>
      <c r="BV53" s="716"/>
      <c r="BW53" s="716"/>
      <c r="BX53" s="716"/>
      <c r="BY53" s="716"/>
      <c r="BZ53" s="716"/>
      <c r="CA53" s="716"/>
      <c r="CB53" s="716"/>
      <c r="CC53" s="716"/>
      <c r="CD53" s="716"/>
      <c r="CE53" s="716"/>
      <c r="CF53" s="716"/>
      <c r="CG53" s="717"/>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0">
        <v>27</v>
      </c>
      <c r="B54" s="1040"/>
      <c r="C54" s="1041"/>
      <c r="D54" s="1041"/>
      <c r="E54" s="1041"/>
      <c r="F54" s="1041"/>
      <c r="G54" s="1041"/>
      <c r="H54" s="1041"/>
      <c r="I54" s="1041"/>
      <c r="J54" s="1041"/>
      <c r="K54" s="1041"/>
      <c r="L54" s="1041"/>
      <c r="M54" s="1041"/>
      <c r="N54" s="1041"/>
      <c r="O54" s="1041"/>
      <c r="P54" s="1042"/>
      <c r="Q54" s="1043"/>
      <c r="R54" s="1026"/>
      <c r="S54" s="1026"/>
      <c r="T54" s="1026"/>
      <c r="U54" s="1026"/>
      <c r="V54" s="1026"/>
      <c r="W54" s="1026"/>
      <c r="X54" s="1026"/>
      <c r="Y54" s="1026"/>
      <c r="Z54" s="1026"/>
      <c r="AA54" s="1026"/>
      <c r="AB54" s="1026"/>
      <c r="AC54" s="1026"/>
      <c r="AD54" s="1026"/>
      <c r="AE54" s="1044"/>
      <c r="AF54" s="1022"/>
      <c r="AG54" s="1023"/>
      <c r="AH54" s="1023"/>
      <c r="AI54" s="1023"/>
      <c r="AJ54" s="1024"/>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1035"/>
      <c r="BF54" s="1035"/>
      <c r="BG54" s="1035"/>
      <c r="BH54" s="1035"/>
      <c r="BI54" s="1036"/>
      <c r="BJ54" s="203"/>
      <c r="BK54" s="203"/>
      <c r="BL54" s="203"/>
      <c r="BM54" s="203"/>
      <c r="BN54" s="203"/>
      <c r="BO54" s="214"/>
      <c r="BP54" s="214"/>
      <c r="BQ54" s="211">
        <v>48</v>
      </c>
      <c r="BR54" s="212"/>
      <c r="BS54" s="715"/>
      <c r="BT54" s="716"/>
      <c r="BU54" s="716"/>
      <c r="BV54" s="716"/>
      <c r="BW54" s="716"/>
      <c r="BX54" s="716"/>
      <c r="BY54" s="716"/>
      <c r="BZ54" s="716"/>
      <c r="CA54" s="716"/>
      <c r="CB54" s="716"/>
      <c r="CC54" s="716"/>
      <c r="CD54" s="716"/>
      <c r="CE54" s="716"/>
      <c r="CF54" s="716"/>
      <c r="CG54" s="717"/>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0">
        <v>28</v>
      </c>
      <c r="B55" s="1040"/>
      <c r="C55" s="1041"/>
      <c r="D55" s="1041"/>
      <c r="E55" s="1041"/>
      <c r="F55" s="1041"/>
      <c r="G55" s="1041"/>
      <c r="H55" s="1041"/>
      <c r="I55" s="1041"/>
      <c r="J55" s="1041"/>
      <c r="K55" s="1041"/>
      <c r="L55" s="1041"/>
      <c r="M55" s="1041"/>
      <c r="N55" s="1041"/>
      <c r="O55" s="1041"/>
      <c r="P55" s="1042"/>
      <c r="Q55" s="1043"/>
      <c r="R55" s="1026"/>
      <c r="S55" s="1026"/>
      <c r="T55" s="1026"/>
      <c r="U55" s="1026"/>
      <c r="V55" s="1026"/>
      <c r="W55" s="1026"/>
      <c r="X55" s="1026"/>
      <c r="Y55" s="1026"/>
      <c r="Z55" s="1026"/>
      <c r="AA55" s="1026"/>
      <c r="AB55" s="1026"/>
      <c r="AC55" s="1026"/>
      <c r="AD55" s="1026"/>
      <c r="AE55" s="1044"/>
      <c r="AF55" s="1022"/>
      <c r="AG55" s="1023"/>
      <c r="AH55" s="1023"/>
      <c r="AI55" s="1023"/>
      <c r="AJ55" s="1024"/>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1035"/>
      <c r="BF55" s="1035"/>
      <c r="BG55" s="1035"/>
      <c r="BH55" s="1035"/>
      <c r="BI55" s="1036"/>
      <c r="BJ55" s="203"/>
      <c r="BK55" s="203"/>
      <c r="BL55" s="203"/>
      <c r="BM55" s="203"/>
      <c r="BN55" s="203"/>
      <c r="BO55" s="214"/>
      <c r="BP55" s="214"/>
      <c r="BQ55" s="211">
        <v>49</v>
      </c>
      <c r="BR55" s="212"/>
      <c r="BS55" s="715"/>
      <c r="BT55" s="716"/>
      <c r="BU55" s="716"/>
      <c r="BV55" s="716"/>
      <c r="BW55" s="716"/>
      <c r="BX55" s="716"/>
      <c r="BY55" s="716"/>
      <c r="BZ55" s="716"/>
      <c r="CA55" s="716"/>
      <c r="CB55" s="716"/>
      <c r="CC55" s="716"/>
      <c r="CD55" s="716"/>
      <c r="CE55" s="716"/>
      <c r="CF55" s="716"/>
      <c r="CG55" s="717"/>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0">
        <v>29</v>
      </c>
      <c r="B56" s="1040"/>
      <c r="C56" s="1041"/>
      <c r="D56" s="1041"/>
      <c r="E56" s="1041"/>
      <c r="F56" s="1041"/>
      <c r="G56" s="1041"/>
      <c r="H56" s="1041"/>
      <c r="I56" s="1041"/>
      <c r="J56" s="1041"/>
      <c r="K56" s="1041"/>
      <c r="L56" s="1041"/>
      <c r="M56" s="1041"/>
      <c r="N56" s="1041"/>
      <c r="O56" s="1041"/>
      <c r="P56" s="1042"/>
      <c r="Q56" s="1043"/>
      <c r="R56" s="1026"/>
      <c r="S56" s="1026"/>
      <c r="T56" s="1026"/>
      <c r="U56" s="1026"/>
      <c r="V56" s="1026"/>
      <c r="W56" s="1026"/>
      <c r="X56" s="1026"/>
      <c r="Y56" s="1026"/>
      <c r="Z56" s="1026"/>
      <c r="AA56" s="1026"/>
      <c r="AB56" s="1026"/>
      <c r="AC56" s="1026"/>
      <c r="AD56" s="1026"/>
      <c r="AE56" s="1044"/>
      <c r="AF56" s="1022"/>
      <c r="AG56" s="1023"/>
      <c r="AH56" s="1023"/>
      <c r="AI56" s="1023"/>
      <c r="AJ56" s="1024"/>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1035"/>
      <c r="BF56" s="1035"/>
      <c r="BG56" s="1035"/>
      <c r="BH56" s="1035"/>
      <c r="BI56" s="1036"/>
      <c r="BJ56" s="203"/>
      <c r="BK56" s="203"/>
      <c r="BL56" s="203"/>
      <c r="BM56" s="203"/>
      <c r="BN56" s="203"/>
      <c r="BO56" s="214"/>
      <c r="BP56" s="214"/>
      <c r="BQ56" s="211">
        <v>50</v>
      </c>
      <c r="BR56" s="212"/>
      <c r="BS56" s="715"/>
      <c r="BT56" s="716"/>
      <c r="BU56" s="716"/>
      <c r="BV56" s="716"/>
      <c r="BW56" s="716"/>
      <c r="BX56" s="716"/>
      <c r="BY56" s="716"/>
      <c r="BZ56" s="716"/>
      <c r="CA56" s="716"/>
      <c r="CB56" s="716"/>
      <c r="CC56" s="716"/>
      <c r="CD56" s="716"/>
      <c r="CE56" s="716"/>
      <c r="CF56" s="716"/>
      <c r="CG56" s="717"/>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0">
        <v>30</v>
      </c>
      <c r="B57" s="1040"/>
      <c r="C57" s="1041"/>
      <c r="D57" s="1041"/>
      <c r="E57" s="1041"/>
      <c r="F57" s="1041"/>
      <c r="G57" s="1041"/>
      <c r="H57" s="1041"/>
      <c r="I57" s="1041"/>
      <c r="J57" s="1041"/>
      <c r="K57" s="1041"/>
      <c r="L57" s="1041"/>
      <c r="M57" s="1041"/>
      <c r="N57" s="1041"/>
      <c r="O57" s="1041"/>
      <c r="P57" s="1042"/>
      <c r="Q57" s="1043"/>
      <c r="R57" s="1026"/>
      <c r="S57" s="1026"/>
      <c r="T57" s="1026"/>
      <c r="U57" s="1026"/>
      <c r="V57" s="1026"/>
      <c r="W57" s="1026"/>
      <c r="X57" s="1026"/>
      <c r="Y57" s="1026"/>
      <c r="Z57" s="1026"/>
      <c r="AA57" s="1026"/>
      <c r="AB57" s="1026"/>
      <c r="AC57" s="1026"/>
      <c r="AD57" s="1026"/>
      <c r="AE57" s="1044"/>
      <c r="AF57" s="1022"/>
      <c r="AG57" s="1023"/>
      <c r="AH57" s="1023"/>
      <c r="AI57" s="1023"/>
      <c r="AJ57" s="1024"/>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1035"/>
      <c r="BF57" s="1035"/>
      <c r="BG57" s="1035"/>
      <c r="BH57" s="1035"/>
      <c r="BI57" s="1036"/>
      <c r="BJ57" s="203"/>
      <c r="BK57" s="203"/>
      <c r="BL57" s="203"/>
      <c r="BM57" s="203"/>
      <c r="BN57" s="203"/>
      <c r="BO57" s="214"/>
      <c r="BP57" s="214"/>
      <c r="BQ57" s="211">
        <v>51</v>
      </c>
      <c r="BR57" s="212"/>
      <c r="BS57" s="715"/>
      <c r="BT57" s="716"/>
      <c r="BU57" s="716"/>
      <c r="BV57" s="716"/>
      <c r="BW57" s="716"/>
      <c r="BX57" s="716"/>
      <c r="BY57" s="716"/>
      <c r="BZ57" s="716"/>
      <c r="CA57" s="716"/>
      <c r="CB57" s="716"/>
      <c r="CC57" s="716"/>
      <c r="CD57" s="716"/>
      <c r="CE57" s="716"/>
      <c r="CF57" s="716"/>
      <c r="CG57" s="717"/>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0">
        <v>31</v>
      </c>
      <c r="B58" s="1040"/>
      <c r="C58" s="1041"/>
      <c r="D58" s="1041"/>
      <c r="E58" s="1041"/>
      <c r="F58" s="1041"/>
      <c r="G58" s="1041"/>
      <c r="H58" s="1041"/>
      <c r="I58" s="1041"/>
      <c r="J58" s="1041"/>
      <c r="K58" s="1041"/>
      <c r="L58" s="1041"/>
      <c r="M58" s="1041"/>
      <c r="N58" s="1041"/>
      <c r="O58" s="1041"/>
      <c r="P58" s="1042"/>
      <c r="Q58" s="1043"/>
      <c r="R58" s="1026"/>
      <c r="S58" s="1026"/>
      <c r="T58" s="1026"/>
      <c r="U58" s="1026"/>
      <c r="V58" s="1026"/>
      <c r="W58" s="1026"/>
      <c r="X58" s="1026"/>
      <c r="Y58" s="1026"/>
      <c r="Z58" s="1026"/>
      <c r="AA58" s="1026"/>
      <c r="AB58" s="1026"/>
      <c r="AC58" s="1026"/>
      <c r="AD58" s="1026"/>
      <c r="AE58" s="1044"/>
      <c r="AF58" s="1022"/>
      <c r="AG58" s="1023"/>
      <c r="AH58" s="1023"/>
      <c r="AI58" s="1023"/>
      <c r="AJ58" s="1024"/>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1035"/>
      <c r="BF58" s="1035"/>
      <c r="BG58" s="1035"/>
      <c r="BH58" s="1035"/>
      <c r="BI58" s="1036"/>
      <c r="BJ58" s="203"/>
      <c r="BK58" s="203"/>
      <c r="BL58" s="203"/>
      <c r="BM58" s="203"/>
      <c r="BN58" s="203"/>
      <c r="BO58" s="214"/>
      <c r="BP58" s="214"/>
      <c r="BQ58" s="211">
        <v>52</v>
      </c>
      <c r="BR58" s="212"/>
      <c r="BS58" s="715"/>
      <c r="BT58" s="716"/>
      <c r="BU58" s="716"/>
      <c r="BV58" s="716"/>
      <c r="BW58" s="716"/>
      <c r="BX58" s="716"/>
      <c r="BY58" s="716"/>
      <c r="BZ58" s="716"/>
      <c r="CA58" s="716"/>
      <c r="CB58" s="716"/>
      <c r="CC58" s="716"/>
      <c r="CD58" s="716"/>
      <c r="CE58" s="716"/>
      <c r="CF58" s="716"/>
      <c r="CG58" s="717"/>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0">
        <v>32</v>
      </c>
      <c r="B59" s="1040"/>
      <c r="C59" s="1041"/>
      <c r="D59" s="1041"/>
      <c r="E59" s="1041"/>
      <c r="F59" s="1041"/>
      <c r="G59" s="1041"/>
      <c r="H59" s="1041"/>
      <c r="I59" s="1041"/>
      <c r="J59" s="1041"/>
      <c r="K59" s="1041"/>
      <c r="L59" s="1041"/>
      <c r="M59" s="1041"/>
      <c r="N59" s="1041"/>
      <c r="O59" s="1041"/>
      <c r="P59" s="1042"/>
      <c r="Q59" s="1043"/>
      <c r="R59" s="1026"/>
      <c r="S59" s="1026"/>
      <c r="T59" s="1026"/>
      <c r="U59" s="1026"/>
      <c r="V59" s="1026"/>
      <c r="W59" s="1026"/>
      <c r="X59" s="1026"/>
      <c r="Y59" s="1026"/>
      <c r="Z59" s="1026"/>
      <c r="AA59" s="1026"/>
      <c r="AB59" s="1026"/>
      <c r="AC59" s="1026"/>
      <c r="AD59" s="1026"/>
      <c r="AE59" s="1044"/>
      <c r="AF59" s="1022"/>
      <c r="AG59" s="1023"/>
      <c r="AH59" s="1023"/>
      <c r="AI59" s="1023"/>
      <c r="AJ59" s="1024"/>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1035"/>
      <c r="BF59" s="1035"/>
      <c r="BG59" s="1035"/>
      <c r="BH59" s="1035"/>
      <c r="BI59" s="1036"/>
      <c r="BJ59" s="203"/>
      <c r="BK59" s="203"/>
      <c r="BL59" s="203"/>
      <c r="BM59" s="203"/>
      <c r="BN59" s="203"/>
      <c r="BO59" s="214"/>
      <c r="BP59" s="214"/>
      <c r="BQ59" s="211">
        <v>53</v>
      </c>
      <c r="BR59" s="212"/>
      <c r="BS59" s="715"/>
      <c r="BT59" s="716"/>
      <c r="BU59" s="716"/>
      <c r="BV59" s="716"/>
      <c r="BW59" s="716"/>
      <c r="BX59" s="716"/>
      <c r="BY59" s="716"/>
      <c r="BZ59" s="716"/>
      <c r="CA59" s="716"/>
      <c r="CB59" s="716"/>
      <c r="CC59" s="716"/>
      <c r="CD59" s="716"/>
      <c r="CE59" s="716"/>
      <c r="CF59" s="716"/>
      <c r="CG59" s="717"/>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0">
        <v>33</v>
      </c>
      <c r="B60" s="1040"/>
      <c r="C60" s="1041"/>
      <c r="D60" s="1041"/>
      <c r="E60" s="1041"/>
      <c r="F60" s="1041"/>
      <c r="G60" s="1041"/>
      <c r="H60" s="1041"/>
      <c r="I60" s="1041"/>
      <c r="J60" s="1041"/>
      <c r="K60" s="1041"/>
      <c r="L60" s="1041"/>
      <c r="M60" s="1041"/>
      <c r="N60" s="1041"/>
      <c r="O60" s="1041"/>
      <c r="P60" s="1042"/>
      <c r="Q60" s="1043"/>
      <c r="R60" s="1026"/>
      <c r="S60" s="1026"/>
      <c r="T60" s="1026"/>
      <c r="U60" s="1026"/>
      <c r="V60" s="1026"/>
      <c r="W60" s="1026"/>
      <c r="X60" s="1026"/>
      <c r="Y60" s="1026"/>
      <c r="Z60" s="1026"/>
      <c r="AA60" s="1026"/>
      <c r="AB60" s="1026"/>
      <c r="AC60" s="1026"/>
      <c r="AD60" s="1026"/>
      <c r="AE60" s="1044"/>
      <c r="AF60" s="1022"/>
      <c r="AG60" s="1023"/>
      <c r="AH60" s="1023"/>
      <c r="AI60" s="1023"/>
      <c r="AJ60" s="1024"/>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1035"/>
      <c r="BF60" s="1035"/>
      <c r="BG60" s="1035"/>
      <c r="BH60" s="1035"/>
      <c r="BI60" s="1036"/>
      <c r="BJ60" s="203"/>
      <c r="BK60" s="203"/>
      <c r="BL60" s="203"/>
      <c r="BM60" s="203"/>
      <c r="BN60" s="203"/>
      <c r="BO60" s="214"/>
      <c r="BP60" s="214"/>
      <c r="BQ60" s="211">
        <v>54</v>
      </c>
      <c r="BR60" s="212"/>
      <c r="BS60" s="715"/>
      <c r="BT60" s="716"/>
      <c r="BU60" s="716"/>
      <c r="BV60" s="716"/>
      <c r="BW60" s="716"/>
      <c r="BX60" s="716"/>
      <c r="BY60" s="716"/>
      <c r="BZ60" s="716"/>
      <c r="CA60" s="716"/>
      <c r="CB60" s="716"/>
      <c r="CC60" s="716"/>
      <c r="CD60" s="716"/>
      <c r="CE60" s="716"/>
      <c r="CF60" s="716"/>
      <c r="CG60" s="717"/>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0">
        <v>34</v>
      </c>
      <c r="B61" s="1040"/>
      <c r="C61" s="1041"/>
      <c r="D61" s="1041"/>
      <c r="E61" s="1041"/>
      <c r="F61" s="1041"/>
      <c r="G61" s="1041"/>
      <c r="H61" s="1041"/>
      <c r="I61" s="1041"/>
      <c r="J61" s="1041"/>
      <c r="K61" s="1041"/>
      <c r="L61" s="1041"/>
      <c r="M61" s="1041"/>
      <c r="N61" s="1041"/>
      <c r="O61" s="1041"/>
      <c r="P61" s="1042"/>
      <c r="Q61" s="1043"/>
      <c r="R61" s="1026"/>
      <c r="S61" s="1026"/>
      <c r="T61" s="1026"/>
      <c r="U61" s="1026"/>
      <c r="V61" s="1026"/>
      <c r="W61" s="1026"/>
      <c r="X61" s="1026"/>
      <c r="Y61" s="1026"/>
      <c r="Z61" s="1026"/>
      <c r="AA61" s="1026"/>
      <c r="AB61" s="1026"/>
      <c r="AC61" s="1026"/>
      <c r="AD61" s="1026"/>
      <c r="AE61" s="1044"/>
      <c r="AF61" s="1022"/>
      <c r="AG61" s="1023"/>
      <c r="AH61" s="1023"/>
      <c r="AI61" s="1023"/>
      <c r="AJ61" s="1024"/>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1035"/>
      <c r="BF61" s="1035"/>
      <c r="BG61" s="1035"/>
      <c r="BH61" s="1035"/>
      <c r="BI61" s="1036"/>
      <c r="BJ61" s="203"/>
      <c r="BK61" s="203"/>
      <c r="BL61" s="203"/>
      <c r="BM61" s="203"/>
      <c r="BN61" s="203"/>
      <c r="BO61" s="214"/>
      <c r="BP61" s="214"/>
      <c r="BQ61" s="211">
        <v>55</v>
      </c>
      <c r="BR61" s="212"/>
      <c r="BS61" s="715"/>
      <c r="BT61" s="716"/>
      <c r="BU61" s="716"/>
      <c r="BV61" s="716"/>
      <c r="BW61" s="716"/>
      <c r="BX61" s="716"/>
      <c r="BY61" s="716"/>
      <c r="BZ61" s="716"/>
      <c r="CA61" s="716"/>
      <c r="CB61" s="716"/>
      <c r="CC61" s="716"/>
      <c r="CD61" s="716"/>
      <c r="CE61" s="716"/>
      <c r="CF61" s="716"/>
      <c r="CG61" s="717"/>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0">
        <v>35</v>
      </c>
      <c r="B62" s="1040"/>
      <c r="C62" s="1041"/>
      <c r="D62" s="1041"/>
      <c r="E62" s="1041"/>
      <c r="F62" s="1041"/>
      <c r="G62" s="1041"/>
      <c r="H62" s="1041"/>
      <c r="I62" s="1041"/>
      <c r="J62" s="1041"/>
      <c r="K62" s="1041"/>
      <c r="L62" s="1041"/>
      <c r="M62" s="1041"/>
      <c r="N62" s="1041"/>
      <c r="O62" s="1041"/>
      <c r="P62" s="1042"/>
      <c r="Q62" s="1043"/>
      <c r="R62" s="1026"/>
      <c r="S62" s="1026"/>
      <c r="T62" s="1026"/>
      <c r="U62" s="1026"/>
      <c r="V62" s="1026"/>
      <c r="W62" s="1026"/>
      <c r="X62" s="1026"/>
      <c r="Y62" s="1026"/>
      <c r="Z62" s="1026"/>
      <c r="AA62" s="1026"/>
      <c r="AB62" s="1026"/>
      <c r="AC62" s="1026"/>
      <c r="AD62" s="1026"/>
      <c r="AE62" s="1044"/>
      <c r="AF62" s="1022"/>
      <c r="AG62" s="1023"/>
      <c r="AH62" s="1023"/>
      <c r="AI62" s="1023"/>
      <c r="AJ62" s="1024"/>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1035"/>
      <c r="BF62" s="1035"/>
      <c r="BG62" s="1035"/>
      <c r="BH62" s="1035"/>
      <c r="BI62" s="1036"/>
      <c r="BJ62" s="1037" t="s">
        <v>388</v>
      </c>
      <c r="BK62" s="1038"/>
      <c r="BL62" s="1038"/>
      <c r="BM62" s="1038"/>
      <c r="BN62" s="1039"/>
      <c r="BO62" s="214"/>
      <c r="BP62" s="214"/>
      <c r="BQ62" s="211">
        <v>56</v>
      </c>
      <c r="BR62" s="212"/>
      <c r="BS62" s="715"/>
      <c r="BT62" s="716"/>
      <c r="BU62" s="716"/>
      <c r="BV62" s="716"/>
      <c r="BW62" s="716"/>
      <c r="BX62" s="716"/>
      <c r="BY62" s="716"/>
      <c r="BZ62" s="716"/>
      <c r="CA62" s="716"/>
      <c r="CB62" s="716"/>
      <c r="CC62" s="716"/>
      <c r="CD62" s="716"/>
      <c r="CE62" s="716"/>
      <c r="CF62" s="716"/>
      <c r="CG62" s="717"/>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3" t="s">
        <v>366</v>
      </c>
      <c r="B63" s="959" t="s">
        <v>389</v>
      </c>
      <c r="C63" s="960"/>
      <c r="D63" s="960"/>
      <c r="E63" s="960"/>
      <c r="F63" s="960"/>
      <c r="G63" s="960"/>
      <c r="H63" s="960"/>
      <c r="I63" s="960"/>
      <c r="J63" s="960"/>
      <c r="K63" s="960"/>
      <c r="L63" s="960"/>
      <c r="M63" s="960"/>
      <c r="N63" s="960"/>
      <c r="O63" s="960"/>
      <c r="P63" s="961"/>
      <c r="Q63" s="974"/>
      <c r="R63" s="975"/>
      <c r="S63" s="975"/>
      <c r="T63" s="975"/>
      <c r="U63" s="975"/>
      <c r="V63" s="975"/>
      <c r="W63" s="975"/>
      <c r="X63" s="975"/>
      <c r="Y63" s="975"/>
      <c r="Z63" s="975"/>
      <c r="AA63" s="975"/>
      <c r="AB63" s="975"/>
      <c r="AC63" s="975"/>
      <c r="AD63" s="975"/>
      <c r="AE63" s="1031"/>
      <c r="AF63" s="1032">
        <v>5752</v>
      </c>
      <c r="AG63" s="745"/>
      <c r="AH63" s="745"/>
      <c r="AI63" s="745"/>
      <c r="AJ63" s="1033"/>
      <c r="AK63" s="1034"/>
      <c r="AL63" s="975"/>
      <c r="AM63" s="975"/>
      <c r="AN63" s="975"/>
      <c r="AO63" s="975"/>
      <c r="AP63" s="745">
        <f>SUM(AP28:AT35)</f>
        <v>45041</v>
      </c>
      <c r="AQ63" s="745"/>
      <c r="AR63" s="745"/>
      <c r="AS63" s="745"/>
      <c r="AT63" s="745"/>
      <c r="AU63" s="745">
        <f>SUM(AU28:AY35)</f>
        <v>25490</v>
      </c>
      <c r="AV63" s="745"/>
      <c r="AW63" s="745"/>
      <c r="AX63" s="745"/>
      <c r="AY63" s="745"/>
      <c r="AZ63" s="1028"/>
      <c r="BA63" s="1028"/>
      <c r="BB63" s="1028"/>
      <c r="BC63" s="1028"/>
      <c r="BD63" s="1028"/>
      <c r="BE63" s="746"/>
      <c r="BF63" s="746"/>
      <c r="BG63" s="746"/>
      <c r="BH63" s="746"/>
      <c r="BI63" s="747"/>
      <c r="BJ63" s="1029" t="s">
        <v>112</v>
      </c>
      <c r="BK63" s="966"/>
      <c r="BL63" s="966"/>
      <c r="BM63" s="966"/>
      <c r="BN63" s="1030"/>
      <c r="BO63" s="214"/>
      <c r="BP63" s="214"/>
      <c r="BQ63" s="211">
        <v>57</v>
      </c>
      <c r="BR63" s="212"/>
      <c r="BS63" s="715"/>
      <c r="BT63" s="716"/>
      <c r="BU63" s="716"/>
      <c r="BV63" s="716"/>
      <c r="BW63" s="716"/>
      <c r="BX63" s="716"/>
      <c r="BY63" s="716"/>
      <c r="BZ63" s="716"/>
      <c r="CA63" s="716"/>
      <c r="CB63" s="716"/>
      <c r="CC63" s="716"/>
      <c r="CD63" s="716"/>
      <c r="CE63" s="716"/>
      <c r="CF63" s="716"/>
      <c r="CG63" s="717"/>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4"/>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1">
        <v>58</v>
      </c>
      <c r="BR64" s="212"/>
      <c r="BS64" s="715"/>
      <c r="BT64" s="716"/>
      <c r="BU64" s="716"/>
      <c r="BV64" s="716"/>
      <c r="BW64" s="716"/>
      <c r="BX64" s="716"/>
      <c r="BY64" s="716"/>
      <c r="BZ64" s="716"/>
      <c r="CA64" s="716"/>
      <c r="CB64" s="716"/>
      <c r="CC64" s="716"/>
      <c r="CD64" s="716"/>
      <c r="CE64" s="716"/>
      <c r="CF64" s="716"/>
      <c r="CG64" s="717"/>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4"/>
      <c r="BF65" s="214"/>
      <c r="BG65" s="214"/>
      <c r="BH65" s="214"/>
      <c r="BI65" s="214"/>
      <c r="BJ65" s="214"/>
      <c r="BK65" s="214"/>
      <c r="BL65" s="214"/>
      <c r="BM65" s="214"/>
      <c r="BN65" s="214"/>
      <c r="BO65" s="214"/>
      <c r="BP65" s="214"/>
      <c r="BQ65" s="211">
        <v>59</v>
      </c>
      <c r="BR65" s="212"/>
      <c r="BS65" s="715"/>
      <c r="BT65" s="716"/>
      <c r="BU65" s="716"/>
      <c r="BV65" s="716"/>
      <c r="BW65" s="716"/>
      <c r="BX65" s="716"/>
      <c r="BY65" s="716"/>
      <c r="BZ65" s="716"/>
      <c r="CA65" s="716"/>
      <c r="CB65" s="716"/>
      <c r="CC65" s="716"/>
      <c r="CD65" s="716"/>
      <c r="CE65" s="716"/>
      <c r="CF65" s="716"/>
      <c r="CG65" s="717"/>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391</v>
      </c>
      <c r="B66" s="1002"/>
      <c r="C66" s="1002"/>
      <c r="D66" s="1002"/>
      <c r="E66" s="1002"/>
      <c r="F66" s="1002"/>
      <c r="G66" s="1002"/>
      <c r="H66" s="1002"/>
      <c r="I66" s="1002"/>
      <c r="J66" s="1002"/>
      <c r="K66" s="1002"/>
      <c r="L66" s="1002"/>
      <c r="M66" s="1002"/>
      <c r="N66" s="1002"/>
      <c r="O66" s="1002"/>
      <c r="P66" s="1003"/>
      <c r="Q66" s="1007" t="s">
        <v>370</v>
      </c>
      <c r="R66" s="1008"/>
      <c r="S66" s="1008"/>
      <c r="T66" s="1008"/>
      <c r="U66" s="1009"/>
      <c r="V66" s="1007" t="s">
        <v>371</v>
      </c>
      <c r="W66" s="1008"/>
      <c r="X66" s="1008"/>
      <c r="Y66" s="1008"/>
      <c r="Z66" s="1009"/>
      <c r="AA66" s="1007" t="s">
        <v>372</v>
      </c>
      <c r="AB66" s="1008"/>
      <c r="AC66" s="1008"/>
      <c r="AD66" s="1008"/>
      <c r="AE66" s="1009"/>
      <c r="AF66" s="1013" t="s">
        <v>373</v>
      </c>
      <c r="AG66" s="1014"/>
      <c r="AH66" s="1014"/>
      <c r="AI66" s="1014"/>
      <c r="AJ66" s="1015"/>
      <c r="AK66" s="1007" t="s">
        <v>374</v>
      </c>
      <c r="AL66" s="1002"/>
      <c r="AM66" s="1002"/>
      <c r="AN66" s="1002"/>
      <c r="AO66" s="1003"/>
      <c r="AP66" s="1007" t="s">
        <v>375</v>
      </c>
      <c r="AQ66" s="1008"/>
      <c r="AR66" s="1008"/>
      <c r="AS66" s="1008"/>
      <c r="AT66" s="1009"/>
      <c r="AU66" s="1007" t="s">
        <v>392</v>
      </c>
      <c r="AV66" s="1008"/>
      <c r="AW66" s="1008"/>
      <c r="AX66" s="1008"/>
      <c r="AY66" s="1009"/>
      <c r="AZ66" s="1007" t="s">
        <v>353</v>
      </c>
      <c r="BA66" s="1008"/>
      <c r="BB66" s="1008"/>
      <c r="BC66" s="1008"/>
      <c r="BD66" s="1020"/>
      <c r="BE66" s="214"/>
      <c r="BF66" s="214"/>
      <c r="BG66" s="214"/>
      <c r="BH66" s="214"/>
      <c r="BI66" s="214"/>
      <c r="BJ66" s="214"/>
      <c r="BK66" s="214"/>
      <c r="BL66" s="214"/>
      <c r="BM66" s="214"/>
      <c r="BN66" s="214"/>
      <c r="BO66" s="214"/>
      <c r="BP66" s="214"/>
      <c r="BQ66" s="211">
        <v>60</v>
      </c>
      <c r="BR66" s="216"/>
      <c r="BS66" s="968"/>
      <c r="BT66" s="969"/>
      <c r="BU66" s="969"/>
      <c r="BV66" s="969"/>
      <c r="BW66" s="969"/>
      <c r="BX66" s="969"/>
      <c r="BY66" s="969"/>
      <c r="BZ66" s="969"/>
      <c r="CA66" s="969"/>
      <c r="CB66" s="969"/>
      <c r="CC66" s="969"/>
      <c r="CD66" s="969"/>
      <c r="CE66" s="969"/>
      <c r="CF66" s="969"/>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56"/>
      <c r="DW66" s="957"/>
      <c r="DX66" s="957"/>
      <c r="DY66" s="957"/>
      <c r="DZ66" s="958"/>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1"/>
      <c r="BE67" s="214"/>
      <c r="BF67" s="214"/>
      <c r="BG67" s="214"/>
      <c r="BH67" s="214"/>
      <c r="BI67" s="214"/>
      <c r="BJ67" s="214"/>
      <c r="BK67" s="214"/>
      <c r="BL67" s="214"/>
      <c r="BM67" s="214"/>
      <c r="BN67" s="214"/>
      <c r="BO67" s="214"/>
      <c r="BP67" s="214"/>
      <c r="BQ67" s="211">
        <v>61</v>
      </c>
      <c r="BR67" s="216"/>
      <c r="BS67" s="968"/>
      <c r="BT67" s="969"/>
      <c r="BU67" s="969"/>
      <c r="BV67" s="969"/>
      <c r="BW67" s="969"/>
      <c r="BX67" s="969"/>
      <c r="BY67" s="969"/>
      <c r="BZ67" s="969"/>
      <c r="CA67" s="969"/>
      <c r="CB67" s="969"/>
      <c r="CC67" s="969"/>
      <c r="CD67" s="969"/>
      <c r="CE67" s="969"/>
      <c r="CF67" s="969"/>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56"/>
      <c r="DW67" s="957"/>
      <c r="DX67" s="957"/>
      <c r="DY67" s="957"/>
      <c r="DZ67" s="958"/>
      <c r="EA67" s="197"/>
    </row>
    <row r="68" spans="1:131" s="198" customFormat="1" ht="26.25" customHeight="1" thickTop="1">
      <c r="A68" s="340">
        <v>1</v>
      </c>
      <c r="B68" s="709" t="s">
        <v>530</v>
      </c>
      <c r="C68" s="710"/>
      <c r="D68" s="710"/>
      <c r="E68" s="710"/>
      <c r="F68" s="710"/>
      <c r="G68" s="710"/>
      <c r="H68" s="710"/>
      <c r="I68" s="710"/>
      <c r="J68" s="710"/>
      <c r="K68" s="710"/>
      <c r="L68" s="710"/>
      <c r="M68" s="710"/>
      <c r="N68" s="710"/>
      <c r="O68" s="710"/>
      <c r="P68" s="711"/>
      <c r="Q68" s="994">
        <v>5534</v>
      </c>
      <c r="R68" s="991"/>
      <c r="S68" s="991"/>
      <c r="T68" s="991"/>
      <c r="U68" s="991"/>
      <c r="V68" s="991">
        <v>5374</v>
      </c>
      <c r="W68" s="991"/>
      <c r="X68" s="991"/>
      <c r="Y68" s="991"/>
      <c r="Z68" s="991"/>
      <c r="AA68" s="991">
        <v>160</v>
      </c>
      <c r="AB68" s="991"/>
      <c r="AC68" s="991"/>
      <c r="AD68" s="991"/>
      <c r="AE68" s="991"/>
      <c r="AF68" s="991">
        <v>160</v>
      </c>
      <c r="AG68" s="991"/>
      <c r="AH68" s="991"/>
      <c r="AI68" s="991"/>
      <c r="AJ68" s="991"/>
      <c r="AK68" s="991">
        <v>498</v>
      </c>
      <c r="AL68" s="991"/>
      <c r="AM68" s="991"/>
      <c r="AN68" s="991"/>
      <c r="AO68" s="991"/>
      <c r="AP68" s="991">
        <v>4187</v>
      </c>
      <c r="AQ68" s="991"/>
      <c r="AR68" s="991"/>
      <c r="AS68" s="991"/>
      <c r="AT68" s="991"/>
      <c r="AU68" s="991">
        <v>2203</v>
      </c>
      <c r="AV68" s="991"/>
      <c r="AW68" s="991"/>
      <c r="AX68" s="991"/>
      <c r="AY68" s="991"/>
      <c r="AZ68" s="992"/>
      <c r="BA68" s="992"/>
      <c r="BB68" s="992"/>
      <c r="BC68" s="992"/>
      <c r="BD68" s="993"/>
      <c r="BE68" s="214"/>
      <c r="BF68" s="214"/>
      <c r="BG68" s="214"/>
      <c r="BH68" s="214"/>
      <c r="BI68" s="214"/>
      <c r="BJ68" s="214"/>
      <c r="BK68" s="214"/>
      <c r="BL68" s="214"/>
      <c r="BM68" s="214"/>
      <c r="BN68" s="214"/>
      <c r="BO68" s="214"/>
      <c r="BP68" s="214"/>
      <c r="BQ68" s="211">
        <v>62</v>
      </c>
      <c r="BR68" s="216"/>
      <c r="BS68" s="968"/>
      <c r="BT68" s="969"/>
      <c r="BU68" s="969"/>
      <c r="BV68" s="969"/>
      <c r="BW68" s="969"/>
      <c r="BX68" s="969"/>
      <c r="BY68" s="969"/>
      <c r="BZ68" s="969"/>
      <c r="CA68" s="969"/>
      <c r="CB68" s="969"/>
      <c r="CC68" s="969"/>
      <c r="CD68" s="969"/>
      <c r="CE68" s="969"/>
      <c r="CF68" s="969"/>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56"/>
      <c r="DW68" s="957"/>
      <c r="DX68" s="957"/>
      <c r="DY68" s="957"/>
      <c r="DZ68" s="958"/>
      <c r="EA68" s="197"/>
    </row>
    <row r="69" spans="1:131" s="198" customFormat="1" ht="26.25" customHeight="1">
      <c r="A69" s="341">
        <v>2</v>
      </c>
      <c r="B69" s="712" t="s">
        <v>531</v>
      </c>
      <c r="C69" s="713"/>
      <c r="D69" s="713"/>
      <c r="E69" s="713"/>
      <c r="F69" s="713"/>
      <c r="G69" s="713"/>
      <c r="H69" s="713"/>
      <c r="I69" s="713"/>
      <c r="J69" s="713"/>
      <c r="K69" s="713"/>
      <c r="L69" s="713"/>
      <c r="M69" s="713"/>
      <c r="N69" s="713"/>
      <c r="O69" s="713"/>
      <c r="P69" s="714"/>
      <c r="Q69" s="986">
        <v>3500</v>
      </c>
      <c r="R69" s="983"/>
      <c r="S69" s="983"/>
      <c r="T69" s="983"/>
      <c r="U69" s="983"/>
      <c r="V69" s="983">
        <v>3338</v>
      </c>
      <c r="W69" s="983"/>
      <c r="X69" s="983"/>
      <c r="Y69" s="983"/>
      <c r="Z69" s="983"/>
      <c r="AA69" s="983">
        <v>162</v>
      </c>
      <c r="AB69" s="983"/>
      <c r="AC69" s="983"/>
      <c r="AD69" s="983"/>
      <c r="AE69" s="983"/>
      <c r="AF69" s="983">
        <v>162</v>
      </c>
      <c r="AG69" s="983"/>
      <c r="AH69" s="983"/>
      <c r="AI69" s="983"/>
      <c r="AJ69" s="983"/>
      <c r="AK69" s="983">
        <v>123</v>
      </c>
      <c r="AL69" s="983"/>
      <c r="AM69" s="983"/>
      <c r="AN69" s="983"/>
      <c r="AO69" s="983"/>
      <c r="AP69" s="983">
        <v>5224</v>
      </c>
      <c r="AQ69" s="983"/>
      <c r="AR69" s="983"/>
      <c r="AS69" s="983"/>
      <c r="AT69" s="983"/>
      <c r="AU69" s="983">
        <v>2532</v>
      </c>
      <c r="AV69" s="983"/>
      <c r="AW69" s="983"/>
      <c r="AX69" s="983"/>
      <c r="AY69" s="983"/>
      <c r="AZ69" s="984"/>
      <c r="BA69" s="984"/>
      <c r="BB69" s="984"/>
      <c r="BC69" s="984"/>
      <c r="BD69" s="985"/>
      <c r="BE69" s="214"/>
      <c r="BF69" s="214"/>
      <c r="BG69" s="214"/>
      <c r="BH69" s="214"/>
      <c r="BI69" s="214"/>
      <c r="BJ69" s="214"/>
      <c r="BK69" s="214"/>
      <c r="BL69" s="214"/>
      <c r="BM69" s="214"/>
      <c r="BN69" s="214"/>
      <c r="BO69" s="214"/>
      <c r="BP69" s="214"/>
      <c r="BQ69" s="211">
        <v>63</v>
      </c>
      <c r="BR69" s="216"/>
      <c r="BS69" s="968"/>
      <c r="BT69" s="969"/>
      <c r="BU69" s="969"/>
      <c r="BV69" s="969"/>
      <c r="BW69" s="969"/>
      <c r="BX69" s="969"/>
      <c r="BY69" s="969"/>
      <c r="BZ69" s="969"/>
      <c r="CA69" s="969"/>
      <c r="CB69" s="969"/>
      <c r="CC69" s="969"/>
      <c r="CD69" s="969"/>
      <c r="CE69" s="969"/>
      <c r="CF69" s="969"/>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56"/>
      <c r="DW69" s="957"/>
      <c r="DX69" s="957"/>
      <c r="DY69" s="957"/>
      <c r="DZ69" s="958"/>
      <c r="EA69" s="197"/>
    </row>
    <row r="70" spans="1:131" s="198" customFormat="1" ht="26.25" customHeight="1">
      <c r="A70" s="341">
        <v>3</v>
      </c>
      <c r="B70" s="712" t="s">
        <v>532</v>
      </c>
      <c r="C70" s="713"/>
      <c r="D70" s="713"/>
      <c r="E70" s="713"/>
      <c r="F70" s="713"/>
      <c r="G70" s="713"/>
      <c r="H70" s="713"/>
      <c r="I70" s="713"/>
      <c r="J70" s="713"/>
      <c r="K70" s="713"/>
      <c r="L70" s="713"/>
      <c r="M70" s="713"/>
      <c r="N70" s="713"/>
      <c r="O70" s="713"/>
      <c r="P70" s="714"/>
      <c r="Q70" s="986" t="s">
        <v>542</v>
      </c>
      <c r="R70" s="983"/>
      <c r="S70" s="983"/>
      <c r="T70" s="983"/>
      <c r="U70" s="983"/>
      <c r="V70" s="983" t="s">
        <v>547</v>
      </c>
      <c r="W70" s="983"/>
      <c r="X70" s="983"/>
      <c r="Y70" s="983"/>
      <c r="Z70" s="983"/>
      <c r="AA70" s="983" t="s">
        <v>542</v>
      </c>
      <c r="AB70" s="983"/>
      <c r="AC70" s="983"/>
      <c r="AD70" s="983"/>
      <c r="AE70" s="983"/>
      <c r="AF70" s="983">
        <v>2</v>
      </c>
      <c r="AG70" s="983"/>
      <c r="AH70" s="983"/>
      <c r="AI70" s="983"/>
      <c r="AJ70" s="983"/>
      <c r="AK70" s="983" t="s">
        <v>542</v>
      </c>
      <c r="AL70" s="983"/>
      <c r="AM70" s="983"/>
      <c r="AN70" s="983"/>
      <c r="AO70" s="983"/>
      <c r="AP70" s="983" t="s">
        <v>542</v>
      </c>
      <c r="AQ70" s="983"/>
      <c r="AR70" s="983"/>
      <c r="AS70" s="983"/>
      <c r="AT70" s="983"/>
      <c r="AU70" s="983" t="s">
        <v>542</v>
      </c>
      <c r="AV70" s="983"/>
      <c r="AW70" s="983"/>
      <c r="AX70" s="983"/>
      <c r="AY70" s="983"/>
      <c r="AZ70" s="984"/>
      <c r="BA70" s="984"/>
      <c r="BB70" s="984"/>
      <c r="BC70" s="984"/>
      <c r="BD70" s="985"/>
      <c r="BE70" s="214"/>
      <c r="BF70" s="214"/>
      <c r="BG70" s="214"/>
      <c r="BH70" s="214"/>
      <c r="BI70" s="214"/>
      <c r="BJ70" s="214"/>
      <c r="BK70" s="214"/>
      <c r="BL70" s="214"/>
      <c r="BM70" s="214"/>
      <c r="BN70" s="214"/>
      <c r="BO70" s="214"/>
      <c r="BP70" s="214"/>
      <c r="BQ70" s="211">
        <v>64</v>
      </c>
      <c r="BR70" s="216"/>
      <c r="BS70" s="968"/>
      <c r="BT70" s="969"/>
      <c r="BU70" s="969"/>
      <c r="BV70" s="969"/>
      <c r="BW70" s="969"/>
      <c r="BX70" s="969"/>
      <c r="BY70" s="969"/>
      <c r="BZ70" s="969"/>
      <c r="CA70" s="969"/>
      <c r="CB70" s="969"/>
      <c r="CC70" s="969"/>
      <c r="CD70" s="969"/>
      <c r="CE70" s="969"/>
      <c r="CF70" s="969"/>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56"/>
      <c r="DW70" s="957"/>
      <c r="DX70" s="957"/>
      <c r="DY70" s="957"/>
      <c r="DZ70" s="958"/>
      <c r="EA70" s="197"/>
    </row>
    <row r="71" spans="1:131" s="198" customFormat="1" ht="26.25" customHeight="1">
      <c r="A71" s="341">
        <v>4</v>
      </c>
      <c r="B71" s="712" t="s">
        <v>533</v>
      </c>
      <c r="C71" s="713"/>
      <c r="D71" s="713"/>
      <c r="E71" s="713"/>
      <c r="F71" s="713"/>
      <c r="G71" s="713"/>
      <c r="H71" s="713"/>
      <c r="I71" s="713"/>
      <c r="J71" s="713"/>
      <c r="K71" s="713"/>
      <c r="L71" s="713"/>
      <c r="M71" s="713"/>
      <c r="N71" s="713"/>
      <c r="O71" s="713"/>
      <c r="P71" s="714"/>
      <c r="Q71" s="986">
        <v>1504</v>
      </c>
      <c r="R71" s="983"/>
      <c r="S71" s="983"/>
      <c r="T71" s="983"/>
      <c r="U71" s="983"/>
      <c r="V71" s="983">
        <v>1484</v>
      </c>
      <c r="W71" s="983"/>
      <c r="X71" s="983"/>
      <c r="Y71" s="983"/>
      <c r="Z71" s="983"/>
      <c r="AA71" s="983">
        <v>19</v>
      </c>
      <c r="AB71" s="983"/>
      <c r="AC71" s="983"/>
      <c r="AD71" s="983"/>
      <c r="AE71" s="983"/>
      <c r="AF71" s="983">
        <v>19</v>
      </c>
      <c r="AG71" s="983"/>
      <c r="AH71" s="983"/>
      <c r="AI71" s="983"/>
      <c r="AJ71" s="983"/>
      <c r="AK71" s="983">
        <v>117</v>
      </c>
      <c r="AL71" s="983"/>
      <c r="AM71" s="983"/>
      <c r="AN71" s="983"/>
      <c r="AO71" s="983"/>
      <c r="AP71" s="983" t="s">
        <v>543</v>
      </c>
      <c r="AQ71" s="983"/>
      <c r="AR71" s="983"/>
      <c r="AS71" s="983"/>
      <c r="AT71" s="983"/>
      <c r="AU71" s="983" t="s">
        <v>543</v>
      </c>
      <c r="AV71" s="983"/>
      <c r="AW71" s="983"/>
      <c r="AX71" s="983"/>
      <c r="AY71" s="983"/>
      <c r="AZ71" s="984"/>
      <c r="BA71" s="984"/>
      <c r="BB71" s="984"/>
      <c r="BC71" s="984"/>
      <c r="BD71" s="985"/>
      <c r="BE71" s="214"/>
      <c r="BF71" s="214"/>
      <c r="BG71" s="214"/>
      <c r="BH71" s="214"/>
      <c r="BI71" s="214"/>
      <c r="BJ71" s="214"/>
      <c r="BK71" s="214"/>
      <c r="BL71" s="214"/>
      <c r="BM71" s="214"/>
      <c r="BN71" s="214"/>
      <c r="BO71" s="214"/>
      <c r="BP71" s="214"/>
      <c r="BQ71" s="211">
        <v>65</v>
      </c>
      <c r="BR71" s="216"/>
      <c r="BS71" s="968"/>
      <c r="BT71" s="969"/>
      <c r="BU71" s="969"/>
      <c r="BV71" s="969"/>
      <c r="BW71" s="969"/>
      <c r="BX71" s="969"/>
      <c r="BY71" s="969"/>
      <c r="BZ71" s="969"/>
      <c r="CA71" s="969"/>
      <c r="CB71" s="969"/>
      <c r="CC71" s="969"/>
      <c r="CD71" s="969"/>
      <c r="CE71" s="969"/>
      <c r="CF71" s="969"/>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56"/>
      <c r="DW71" s="957"/>
      <c r="DX71" s="957"/>
      <c r="DY71" s="957"/>
      <c r="DZ71" s="958"/>
      <c r="EA71" s="197"/>
    </row>
    <row r="72" spans="1:131" s="198" customFormat="1" ht="26.25" customHeight="1">
      <c r="A72" s="341">
        <v>5</v>
      </c>
      <c r="B72" s="712" t="s">
        <v>534</v>
      </c>
      <c r="C72" s="713"/>
      <c r="D72" s="713"/>
      <c r="E72" s="713"/>
      <c r="F72" s="713"/>
      <c r="G72" s="713"/>
      <c r="H72" s="713"/>
      <c r="I72" s="713"/>
      <c r="J72" s="713"/>
      <c r="K72" s="713"/>
      <c r="L72" s="713"/>
      <c r="M72" s="713"/>
      <c r="N72" s="713"/>
      <c r="O72" s="713"/>
      <c r="P72" s="714"/>
      <c r="Q72" s="986">
        <v>219047</v>
      </c>
      <c r="R72" s="983"/>
      <c r="S72" s="983"/>
      <c r="T72" s="983"/>
      <c r="U72" s="983"/>
      <c r="V72" s="983">
        <v>214625</v>
      </c>
      <c r="W72" s="983"/>
      <c r="X72" s="983"/>
      <c r="Y72" s="983"/>
      <c r="Z72" s="983"/>
      <c r="AA72" s="983">
        <v>4421</v>
      </c>
      <c r="AB72" s="983"/>
      <c r="AC72" s="983"/>
      <c r="AD72" s="983"/>
      <c r="AE72" s="983"/>
      <c r="AF72" s="983">
        <v>4421</v>
      </c>
      <c r="AG72" s="983"/>
      <c r="AH72" s="983"/>
      <c r="AI72" s="983"/>
      <c r="AJ72" s="983"/>
      <c r="AK72" s="983">
        <v>2885</v>
      </c>
      <c r="AL72" s="983"/>
      <c r="AM72" s="983"/>
      <c r="AN72" s="983"/>
      <c r="AO72" s="983"/>
      <c r="AP72" s="983" t="s">
        <v>542</v>
      </c>
      <c r="AQ72" s="983"/>
      <c r="AR72" s="983"/>
      <c r="AS72" s="983"/>
      <c r="AT72" s="983"/>
      <c r="AU72" s="983" t="s">
        <v>544</v>
      </c>
      <c r="AV72" s="983"/>
      <c r="AW72" s="983"/>
      <c r="AX72" s="983"/>
      <c r="AY72" s="983"/>
      <c r="AZ72" s="984"/>
      <c r="BA72" s="984"/>
      <c r="BB72" s="984"/>
      <c r="BC72" s="984"/>
      <c r="BD72" s="985"/>
      <c r="BE72" s="214"/>
      <c r="BF72" s="214"/>
      <c r="BG72" s="214"/>
      <c r="BH72" s="214"/>
      <c r="BI72" s="214"/>
      <c r="BJ72" s="214"/>
      <c r="BK72" s="214"/>
      <c r="BL72" s="214"/>
      <c r="BM72" s="214"/>
      <c r="BN72" s="214"/>
      <c r="BO72" s="214"/>
      <c r="BP72" s="214"/>
      <c r="BQ72" s="211">
        <v>66</v>
      </c>
      <c r="BR72" s="216"/>
      <c r="BS72" s="968"/>
      <c r="BT72" s="969"/>
      <c r="BU72" s="969"/>
      <c r="BV72" s="969"/>
      <c r="BW72" s="969"/>
      <c r="BX72" s="969"/>
      <c r="BY72" s="969"/>
      <c r="BZ72" s="969"/>
      <c r="CA72" s="969"/>
      <c r="CB72" s="969"/>
      <c r="CC72" s="969"/>
      <c r="CD72" s="969"/>
      <c r="CE72" s="969"/>
      <c r="CF72" s="969"/>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56"/>
      <c r="DW72" s="957"/>
      <c r="DX72" s="957"/>
      <c r="DY72" s="957"/>
      <c r="DZ72" s="958"/>
      <c r="EA72" s="197"/>
    </row>
    <row r="73" spans="1:131" s="198" customFormat="1" ht="26.25" customHeight="1">
      <c r="A73" s="341">
        <v>6</v>
      </c>
      <c r="B73" s="712" t="s">
        <v>535</v>
      </c>
      <c r="C73" s="713"/>
      <c r="D73" s="713"/>
      <c r="E73" s="713"/>
      <c r="F73" s="713"/>
      <c r="G73" s="713"/>
      <c r="H73" s="713"/>
      <c r="I73" s="713"/>
      <c r="J73" s="713"/>
      <c r="K73" s="713"/>
      <c r="L73" s="713"/>
      <c r="M73" s="713"/>
      <c r="N73" s="713"/>
      <c r="O73" s="713"/>
      <c r="P73" s="714"/>
      <c r="Q73" s="986">
        <v>12825</v>
      </c>
      <c r="R73" s="983"/>
      <c r="S73" s="983"/>
      <c r="T73" s="983"/>
      <c r="U73" s="983"/>
      <c r="V73" s="983">
        <v>12096</v>
      </c>
      <c r="W73" s="983"/>
      <c r="X73" s="983"/>
      <c r="Y73" s="983"/>
      <c r="Z73" s="983"/>
      <c r="AA73" s="983">
        <v>729</v>
      </c>
      <c r="AB73" s="983"/>
      <c r="AC73" s="983"/>
      <c r="AD73" s="983"/>
      <c r="AE73" s="983"/>
      <c r="AF73" s="983">
        <v>729</v>
      </c>
      <c r="AG73" s="983"/>
      <c r="AH73" s="983"/>
      <c r="AI73" s="983"/>
      <c r="AJ73" s="983"/>
      <c r="AK73" s="983">
        <v>622</v>
      </c>
      <c r="AL73" s="983"/>
      <c r="AM73" s="983"/>
      <c r="AN73" s="983"/>
      <c r="AO73" s="983"/>
      <c r="AP73" s="983" t="s">
        <v>542</v>
      </c>
      <c r="AQ73" s="983"/>
      <c r="AR73" s="983"/>
      <c r="AS73" s="983"/>
      <c r="AT73" s="983"/>
      <c r="AU73" s="983" t="s">
        <v>547</v>
      </c>
      <c r="AV73" s="983"/>
      <c r="AW73" s="983"/>
      <c r="AX73" s="983"/>
      <c r="AY73" s="983"/>
      <c r="AZ73" s="984"/>
      <c r="BA73" s="984"/>
      <c r="BB73" s="984"/>
      <c r="BC73" s="984"/>
      <c r="BD73" s="985"/>
      <c r="BE73" s="214"/>
      <c r="BF73" s="214"/>
      <c r="BG73" s="214"/>
      <c r="BH73" s="214"/>
      <c r="BI73" s="214"/>
      <c r="BJ73" s="214"/>
      <c r="BK73" s="214"/>
      <c r="BL73" s="214"/>
      <c r="BM73" s="214"/>
      <c r="BN73" s="214"/>
      <c r="BO73" s="214"/>
      <c r="BP73" s="214"/>
      <c r="BQ73" s="211">
        <v>67</v>
      </c>
      <c r="BR73" s="216"/>
      <c r="BS73" s="968"/>
      <c r="BT73" s="969"/>
      <c r="BU73" s="969"/>
      <c r="BV73" s="969"/>
      <c r="BW73" s="969"/>
      <c r="BX73" s="969"/>
      <c r="BY73" s="969"/>
      <c r="BZ73" s="969"/>
      <c r="CA73" s="969"/>
      <c r="CB73" s="969"/>
      <c r="CC73" s="969"/>
      <c r="CD73" s="969"/>
      <c r="CE73" s="969"/>
      <c r="CF73" s="969"/>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56"/>
      <c r="DW73" s="957"/>
      <c r="DX73" s="957"/>
      <c r="DY73" s="957"/>
      <c r="DZ73" s="958"/>
      <c r="EA73" s="197"/>
    </row>
    <row r="74" spans="1:131" s="198" customFormat="1" ht="26.25" customHeight="1">
      <c r="A74" s="210">
        <v>7</v>
      </c>
      <c r="B74" s="712"/>
      <c r="C74" s="713"/>
      <c r="D74" s="713"/>
      <c r="E74" s="713"/>
      <c r="F74" s="713"/>
      <c r="G74" s="713"/>
      <c r="H74" s="713"/>
      <c r="I74" s="713"/>
      <c r="J74" s="713"/>
      <c r="K74" s="713"/>
      <c r="L74" s="713"/>
      <c r="M74" s="713"/>
      <c r="N74" s="713"/>
      <c r="O74" s="713"/>
      <c r="P74" s="714"/>
      <c r="Q74" s="986"/>
      <c r="R74" s="983"/>
      <c r="S74" s="983"/>
      <c r="T74" s="983"/>
      <c r="U74" s="983"/>
      <c r="V74" s="983"/>
      <c r="W74" s="983"/>
      <c r="X74" s="983"/>
      <c r="Y74" s="983"/>
      <c r="Z74" s="983"/>
      <c r="AA74" s="983"/>
      <c r="AB74" s="983"/>
      <c r="AC74" s="983"/>
      <c r="AD74" s="983"/>
      <c r="AE74" s="983"/>
      <c r="AF74" s="983"/>
      <c r="AG74" s="983"/>
      <c r="AH74" s="983"/>
      <c r="AI74" s="983"/>
      <c r="AJ74" s="983"/>
      <c r="AK74" s="983"/>
      <c r="AL74" s="983"/>
      <c r="AM74" s="983"/>
      <c r="AN74" s="983"/>
      <c r="AO74" s="983"/>
      <c r="AP74" s="983"/>
      <c r="AQ74" s="983"/>
      <c r="AR74" s="983"/>
      <c r="AS74" s="983"/>
      <c r="AT74" s="983"/>
      <c r="AU74" s="983"/>
      <c r="AV74" s="983"/>
      <c r="AW74" s="983"/>
      <c r="AX74" s="983"/>
      <c r="AY74" s="983"/>
      <c r="AZ74" s="984"/>
      <c r="BA74" s="984"/>
      <c r="BB74" s="984"/>
      <c r="BC74" s="984"/>
      <c r="BD74" s="985"/>
      <c r="BE74" s="214"/>
      <c r="BF74" s="214"/>
      <c r="BG74" s="214"/>
      <c r="BH74" s="214"/>
      <c r="BI74" s="214"/>
      <c r="BJ74" s="214"/>
      <c r="BK74" s="214"/>
      <c r="BL74" s="214"/>
      <c r="BM74" s="214"/>
      <c r="BN74" s="214"/>
      <c r="BO74" s="214"/>
      <c r="BP74" s="214"/>
      <c r="BQ74" s="211">
        <v>68</v>
      </c>
      <c r="BR74" s="216"/>
      <c r="BS74" s="968"/>
      <c r="BT74" s="969"/>
      <c r="BU74" s="969"/>
      <c r="BV74" s="969"/>
      <c r="BW74" s="969"/>
      <c r="BX74" s="969"/>
      <c r="BY74" s="969"/>
      <c r="BZ74" s="969"/>
      <c r="CA74" s="969"/>
      <c r="CB74" s="969"/>
      <c r="CC74" s="969"/>
      <c r="CD74" s="969"/>
      <c r="CE74" s="969"/>
      <c r="CF74" s="969"/>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56"/>
      <c r="DW74" s="957"/>
      <c r="DX74" s="957"/>
      <c r="DY74" s="957"/>
      <c r="DZ74" s="958"/>
      <c r="EA74" s="197"/>
    </row>
    <row r="75" spans="1:131" s="198" customFormat="1" ht="26.25" customHeight="1">
      <c r="A75" s="210">
        <v>8</v>
      </c>
      <c r="B75" s="712"/>
      <c r="C75" s="713"/>
      <c r="D75" s="713"/>
      <c r="E75" s="713"/>
      <c r="F75" s="713"/>
      <c r="G75" s="713"/>
      <c r="H75" s="713"/>
      <c r="I75" s="713"/>
      <c r="J75" s="713"/>
      <c r="K75" s="713"/>
      <c r="L75" s="713"/>
      <c r="M75" s="713"/>
      <c r="N75" s="713"/>
      <c r="O75" s="713"/>
      <c r="P75" s="714"/>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4"/>
      <c r="BA75" s="984"/>
      <c r="BB75" s="984"/>
      <c r="BC75" s="984"/>
      <c r="BD75" s="985"/>
      <c r="BE75" s="214"/>
      <c r="BF75" s="214"/>
      <c r="BG75" s="214"/>
      <c r="BH75" s="214"/>
      <c r="BI75" s="214"/>
      <c r="BJ75" s="214"/>
      <c r="BK75" s="214"/>
      <c r="BL75" s="214"/>
      <c r="BM75" s="214"/>
      <c r="BN75" s="214"/>
      <c r="BO75" s="214"/>
      <c r="BP75" s="214"/>
      <c r="BQ75" s="211">
        <v>69</v>
      </c>
      <c r="BR75" s="216"/>
      <c r="BS75" s="968"/>
      <c r="BT75" s="969"/>
      <c r="BU75" s="969"/>
      <c r="BV75" s="969"/>
      <c r="BW75" s="969"/>
      <c r="BX75" s="969"/>
      <c r="BY75" s="969"/>
      <c r="BZ75" s="969"/>
      <c r="CA75" s="969"/>
      <c r="CB75" s="969"/>
      <c r="CC75" s="969"/>
      <c r="CD75" s="969"/>
      <c r="CE75" s="969"/>
      <c r="CF75" s="969"/>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56"/>
      <c r="DW75" s="957"/>
      <c r="DX75" s="957"/>
      <c r="DY75" s="957"/>
      <c r="DZ75" s="958"/>
      <c r="EA75" s="197"/>
    </row>
    <row r="76" spans="1:131" s="198" customFormat="1" ht="26.25" customHeight="1">
      <c r="A76" s="210">
        <v>9</v>
      </c>
      <c r="B76" s="712"/>
      <c r="C76" s="713"/>
      <c r="D76" s="713"/>
      <c r="E76" s="713"/>
      <c r="F76" s="713"/>
      <c r="G76" s="713"/>
      <c r="H76" s="713"/>
      <c r="I76" s="713"/>
      <c r="J76" s="713"/>
      <c r="K76" s="713"/>
      <c r="L76" s="713"/>
      <c r="M76" s="713"/>
      <c r="N76" s="713"/>
      <c r="O76" s="713"/>
      <c r="P76" s="714"/>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4"/>
      <c r="BA76" s="984"/>
      <c r="BB76" s="984"/>
      <c r="BC76" s="984"/>
      <c r="BD76" s="985"/>
      <c r="BE76" s="214"/>
      <c r="BF76" s="214"/>
      <c r="BG76" s="214"/>
      <c r="BH76" s="214"/>
      <c r="BI76" s="214"/>
      <c r="BJ76" s="214"/>
      <c r="BK76" s="214"/>
      <c r="BL76" s="214"/>
      <c r="BM76" s="214"/>
      <c r="BN76" s="214"/>
      <c r="BO76" s="214"/>
      <c r="BP76" s="214"/>
      <c r="BQ76" s="211">
        <v>70</v>
      </c>
      <c r="BR76" s="216"/>
      <c r="BS76" s="968"/>
      <c r="BT76" s="969"/>
      <c r="BU76" s="969"/>
      <c r="BV76" s="969"/>
      <c r="BW76" s="969"/>
      <c r="BX76" s="969"/>
      <c r="BY76" s="969"/>
      <c r="BZ76" s="969"/>
      <c r="CA76" s="969"/>
      <c r="CB76" s="969"/>
      <c r="CC76" s="969"/>
      <c r="CD76" s="969"/>
      <c r="CE76" s="969"/>
      <c r="CF76" s="969"/>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56"/>
      <c r="DW76" s="957"/>
      <c r="DX76" s="957"/>
      <c r="DY76" s="957"/>
      <c r="DZ76" s="958"/>
      <c r="EA76" s="197"/>
    </row>
    <row r="77" spans="1:131" s="198" customFormat="1" ht="26.25" customHeight="1">
      <c r="A77" s="210">
        <v>10</v>
      </c>
      <c r="B77" s="712"/>
      <c r="C77" s="713"/>
      <c r="D77" s="713"/>
      <c r="E77" s="713"/>
      <c r="F77" s="713"/>
      <c r="G77" s="713"/>
      <c r="H77" s="713"/>
      <c r="I77" s="713"/>
      <c r="J77" s="713"/>
      <c r="K77" s="713"/>
      <c r="L77" s="713"/>
      <c r="M77" s="713"/>
      <c r="N77" s="713"/>
      <c r="O77" s="713"/>
      <c r="P77" s="714"/>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4"/>
      <c r="BA77" s="984"/>
      <c r="BB77" s="984"/>
      <c r="BC77" s="984"/>
      <c r="BD77" s="985"/>
      <c r="BE77" s="214"/>
      <c r="BF77" s="214"/>
      <c r="BG77" s="214"/>
      <c r="BH77" s="214"/>
      <c r="BI77" s="214"/>
      <c r="BJ77" s="214"/>
      <c r="BK77" s="214"/>
      <c r="BL77" s="214"/>
      <c r="BM77" s="214"/>
      <c r="BN77" s="214"/>
      <c r="BO77" s="214"/>
      <c r="BP77" s="214"/>
      <c r="BQ77" s="211">
        <v>71</v>
      </c>
      <c r="BR77" s="216"/>
      <c r="BS77" s="968"/>
      <c r="BT77" s="969"/>
      <c r="BU77" s="969"/>
      <c r="BV77" s="969"/>
      <c r="BW77" s="969"/>
      <c r="BX77" s="969"/>
      <c r="BY77" s="969"/>
      <c r="BZ77" s="969"/>
      <c r="CA77" s="969"/>
      <c r="CB77" s="969"/>
      <c r="CC77" s="969"/>
      <c r="CD77" s="969"/>
      <c r="CE77" s="969"/>
      <c r="CF77" s="969"/>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56"/>
      <c r="DW77" s="957"/>
      <c r="DX77" s="957"/>
      <c r="DY77" s="957"/>
      <c r="DZ77" s="958"/>
      <c r="EA77" s="197"/>
    </row>
    <row r="78" spans="1:131" s="198" customFormat="1" ht="26.25" customHeight="1">
      <c r="A78" s="210">
        <v>11</v>
      </c>
      <c r="B78" s="712"/>
      <c r="C78" s="713"/>
      <c r="D78" s="713"/>
      <c r="E78" s="713"/>
      <c r="F78" s="713"/>
      <c r="G78" s="713"/>
      <c r="H78" s="713"/>
      <c r="I78" s="713"/>
      <c r="J78" s="713"/>
      <c r="K78" s="713"/>
      <c r="L78" s="713"/>
      <c r="M78" s="713"/>
      <c r="N78" s="713"/>
      <c r="O78" s="713"/>
      <c r="P78" s="714"/>
      <c r="Q78" s="986"/>
      <c r="R78" s="983"/>
      <c r="S78" s="983"/>
      <c r="T78" s="983"/>
      <c r="U78" s="983"/>
      <c r="V78" s="983"/>
      <c r="W78" s="983"/>
      <c r="X78" s="983"/>
      <c r="Y78" s="983"/>
      <c r="Z78" s="983"/>
      <c r="AA78" s="983"/>
      <c r="AB78" s="983"/>
      <c r="AC78" s="983"/>
      <c r="AD78" s="983"/>
      <c r="AE78" s="983"/>
      <c r="AF78" s="983"/>
      <c r="AG78" s="983"/>
      <c r="AH78" s="983"/>
      <c r="AI78" s="983"/>
      <c r="AJ78" s="983"/>
      <c r="AK78" s="983"/>
      <c r="AL78" s="983"/>
      <c r="AM78" s="983"/>
      <c r="AN78" s="983"/>
      <c r="AO78" s="983"/>
      <c r="AP78" s="983"/>
      <c r="AQ78" s="983"/>
      <c r="AR78" s="983"/>
      <c r="AS78" s="983"/>
      <c r="AT78" s="983"/>
      <c r="AU78" s="983"/>
      <c r="AV78" s="983"/>
      <c r="AW78" s="983"/>
      <c r="AX78" s="983"/>
      <c r="AY78" s="983"/>
      <c r="AZ78" s="984"/>
      <c r="BA78" s="984"/>
      <c r="BB78" s="984"/>
      <c r="BC78" s="984"/>
      <c r="BD78" s="985"/>
      <c r="BE78" s="214"/>
      <c r="BF78" s="214"/>
      <c r="BG78" s="214"/>
      <c r="BH78" s="214"/>
      <c r="BI78" s="214"/>
      <c r="BJ78" s="217"/>
      <c r="BK78" s="217"/>
      <c r="BL78" s="217"/>
      <c r="BM78" s="217"/>
      <c r="BN78" s="217"/>
      <c r="BO78" s="214"/>
      <c r="BP78" s="214"/>
      <c r="BQ78" s="211">
        <v>72</v>
      </c>
      <c r="BR78" s="216"/>
      <c r="BS78" s="968"/>
      <c r="BT78" s="969"/>
      <c r="BU78" s="969"/>
      <c r="BV78" s="969"/>
      <c r="BW78" s="969"/>
      <c r="BX78" s="969"/>
      <c r="BY78" s="969"/>
      <c r="BZ78" s="969"/>
      <c r="CA78" s="969"/>
      <c r="CB78" s="969"/>
      <c r="CC78" s="969"/>
      <c r="CD78" s="969"/>
      <c r="CE78" s="969"/>
      <c r="CF78" s="969"/>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56"/>
      <c r="DW78" s="957"/>
      <c r="DX78" s="957"/>
      <c r="DY78" s="957"/>
      <c r="DZ78" s="958"/>
      <c r="EA78" s="197"/>
    </row>
    <row r="79" spans="1:131" s="198" customFormat="1" ht="26.25" customHeight="1">
      <c r="A79" s="210">
        <v>12</v>
      </c>
      <c r="B79" s="712"/>
      <c r="C79" s="713"/>
      <c r="D79" s="713"/>
      <c r="E79" s="713"/>
      <c r="F79" s="713"/>
      <c r="G79" s="713"/>
      <c r="H79" s="713"/>
      <c r="I79" s="713"/>
      <c r="J79" s="713"/>
      <c r="K79" s="713"/>
      <c r="L79" s="713"/>
      <c r="M79" s="713"/>
      <c r="N79" s="713"/>
      <c r="O79" s="713"/>
      <c r="P79" s="714"/>
      <c r="Q79" s="986"/>
      <c r="R79" s="983"/>
      <c r="S79" s="983"/>
      <c r="T79" s="983"/>
      <c r="U79" s="983"/>
      <c r="V79" s="983"/>
      <c r="W79" s="983"/>
      <c r="X79" s="983"/>
      <c r="Y79" s="983"/>
      <c r="Z79" s="983"/>
      <c r="AA79" s="983"/>
      <c r="AB79" s="983"/>
      <c r="AC79" s="983"/>
      <c r="AD79" s="983"/>
      <c r="AE79" s="983"/>
      <c r="AF79" s="983"/>
      <c r="AG79" s="983"/>
      <c r="AH79" s="983"/>
      <c r="AI79" s="983"/>
      <c r="AJ79" s="983"/>
      <c r="AK79" s="983"/>
      <c r="AL79" s="983"/>
      <c r="AM79" s="983"/>
      <c r="AN79" s="983"/>
      <c r="AO79" s="983"/>
      <c r="AP79" s="983"/>
      <c r="AQ79" s="983"/>
      <c r="AR79" s="983"/>
      <c r="AS79" s="983"/>
      <c r="AT79" s="983"/>
      <c r="AU79" s="983"/>
      <c r="AV79" s="983"/>
      <c r="AW79" s="983"/>
      <c r="AX79" s="983"/>
      <c r="AY79" s="983"/>
      <c r="AZ79" s="984"/>
      <c r="BA79" s="984"/>
      <c r="BB79" s="984"/>
      <c r="BC79" s="984"/>
      <c r="BD79" s="985"/>
      <c r="BE79" s="214"/>
      <c r="BF79" s="214"/>
      <c r="BG79" s="214"/>
      <c r="BH79" s="214"/>
      <c r="BI79" s="214"/>
      <c r="BJ79" s="217"/>
      <c r="BK79" s="217"/>
      <c r="BL79" s="217"/>
      <c r="BM79" s="217"/>
      <c r="BN79" s="217"/>
      <c r="BO79" s="214"/>
      <c r="BP79" s="214"/>
      <c r="BQ79" s="211">
        <v>73</v>
      </c>
      <c r="BR79" s="216"/>
      <c r="BS79" s="968"/>
      <c r="BT79" s="969"/>
      <c r="BU79" s="969"/>
      <c r="BV79" s="969"/>
      <c r="BW79" s="969"/>
      <c r="BX79" s="969"/>
      <c r="BY79" s="969"/>
      <c r="BZ79" s="969"/>
      <c r="CA79" s="969"/>
      <c r="CB79" s="969"/>
      <c r="CC79" s="969"/>
      <c r="CD79" s="969"/>
      <c r="CE79" s="969"/>
      <c r="CF79" s="969"/>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56"/>
      <c r="DW79" s="957"/>
      <c r="DX79" s="957"/>
      <c r="DY79" s="957"/>
      <c r="DZ79" s="958"/>
      <c r="EA79" s="197"/>
    </row>
    <row r="80" spans="1:131" s="198" customFormat="1" ht="26.25" customHeight="1">
      <c r="A80" s="210">
        <v>13</v>
      </c>
      <c r="B80" s="712"/>
      <c r="C80" s="713"/>
      <c r="D80" s="713"/>
      <c r="E80" s="713"/>
      <c r="F80" s="713"/>
      <c r="G80" s="713"/>
      <c r="H80" s="713"/>
      <c r="I80" s="713"/>
      <c r="J80" s="713"/>
      <c r="K80" s="713"/>
      <c r="L80" s="713"/>
      <c r="M80" s="713"/>
      <c r="N80" s="713"/>
      <c r="O80" s="713"/>
      <c r="P80" s="714"/>
      <c r="Q80" s="986"/>
      <c r="R80" s="983"/>
      <c r="S80" s="983"/>
      <c r="T80" s="983"/>
      <c r="U80" s="983"/>
      <c r="V80" s="983"/>
      <c r="W80" s="983"/>
      <c r="X80" s="983"/>
      <c r="Y80" s="983"/>
      <c r="Z80" s="983"/>
      <c r="AA80" s="983"/>
      <c r="AB80" s="983"/>
      <c r="AC80" s="983"/>
      <c r="AD80" s="983"/>
      <c r="AE80" s="983"/>
      <c r="AF80" s="983"/>
      <c r="AG80" s="983"/>
      <c r="AH80" s="983"/>
      <c r="AI80" s="983"/>
      <c r="AJ80" s="983"/>
      <c r="AK80" s="983"/>
      <c r="AL80" s="983"/>
      <c r="AM80" s="983"/>
      <c r="AN80" s="983"/>
      <c r="AO80" s="983"/>
      <c r="AP80" s="983"/>
      <c r="AQ80" s="983"/>
      <c r="AR80" s="983"/>
      <c r="AS80" s="983"/>
      <c r="AT80" s="983"/>
      <c r="AU80" s="983"/>
      <c r="AV80" s="983"/>
      <c r="AW80" s="983"/>
      <c r="AX80" s="983"/>
      <c r="AY80" s="983"/>
      <c r="AZ80" s="984"/>
      <c r="BA80" s="984"/>
      <c r="BB80" s="984"/>
      <c r="BC80" s="984"/>
      <c r="BD80" s="985"/>
      <c r="BE80" s="214"/>
      <c r="BF80" s="214"/>
      <c r="BG80" s="214"/>
      <c r="BH80" s="214"/>
      <c r="BI80" s="214"/>
      <c r="BJ80" s="214"/>
      <c r="BK80" s="214"/>
      <c r="BL80" s="214"/>
      <c r="BM80" s="214"/>
      <c r="BN80" s="214"/>
      <c r="BO80" s="214"/>
      <c r="BP80" s="214"/>
      <c r="BQ80" s="211">
        <v>74</v>
      </c>
      <c r="BR80" s="216"/>
      <c r="BS80" s="968"/>
      <c r="BT80" s="969"/>
      <c r="BU80" s="969"/>
      <c r="BV80" s="969"/>
      <c r="BW80" s="969"/>
      <c r="BX80" s="969"/>
      <c r="BY80" s="969"/>
      <c r="BZ80" s="969"/>
      <c r="CA80" s="969"/>
      <c r="CB80" s="969"/>
      <c r="CC80" s="969"/>
      <c r="CD80" s="969"/>
      <c r="CE80" s="969"/>
      <c r="CF80" s="969"/>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56"/>
      <c r="DW80" s="957"/>
      <c r="DX80" s="957"/>
      <c r="DY80" s="957"/>
      <c r="DZ80" s="958"/>
      <c r="EA80" s="197"/>
    </row>
    <row r="81" spans="1:131" s="198" customFormat="1" ht="26.25" customHeight="1">
      <c r="A81" s="210">
        <v>14</v>
      </c>
      <c r="B81" s="712"/>
      <c r="C81" s="713"/>
      <c r="D81" s="713"/>
      <c r="E81" s="713"/>
      <c r="F81" s="713"/>
      <c r="G81" s="713"/>
      <c r="H81" s="713"/>
      <c r="I81" s="713"/>
      <c r="J81" s="713"/>
      <c r="K81" s="713"/>
      <c r="L81" s="713"/>
      <c r="M81" s="713"/>
      <c r="N81" s="713"/>
      <c r="O81" s="713"/>
      <c r="P81" s="714"/>
      <c r="Q81" s="986"/>
      <c r="R81" s="983"/>
      <c r="S81" s="983"/>
      <c r="T81" s="983"/>
      <c r="U81" s="983"/>
      <c r="V81" s="983"/>
      <c r="W81" s="983"/>
      <c r="X81" s="983"/>
      <c r="Y81" s="983"/>
      <c r="Z81" s="983"/>
      <c r="AA81" s="983"/>
      <c r="AB81" s="983"/>
      <c r="AC81" s="983"/>
      <c r="AD81" s="983"/>
      <c r="AE81" s="983"/>
      <c r="AF81" s="983"/>
      <c r="AG81" s="983"/>
      <c r="AH81" s="983"/>
      <c r="AI81" s="983"/>
      <c r="AJ81" s="983"/>
      <c r="AK81" s="983"/>
      <c r="AL81" s="983"/>
      <c r="AM81" s="983"/>
      <c r="AN81" s="983"/>
      <c r="AO81" s="983"/>
      <c r="AP81" s="983"/>
      <c r="AQ81" s="983"/>
      <c r="AR81" s="983"/>
      <c r="AS81" s="983"/>
      <c r="AT81" s="983"/>
      <c r="AU81" s="983"/>
      <c r="AV81" s="983"/>
      <c r="AW81" s="983"/>
      <c r="AX81" s="983"/>
      <c r="AY81" s="983"/>
      <c r="AZ81" s="984"/>
      <c r="BA81" s="984"/>
      <c r="BB81" s="984"/>
      <c r="BC81" s="984"/>
      <c r="BD81" s="985"/>
      <c r="BE81" s="214"/>
      <c r="BF81" s="214"/>
      <c r="BG81" s="214"/>
      <c r="BH81" s="214"/>
      <c r="BI81" s="214"/>
      <c r="BJ81" s="214"/>
      <c r="BK81" s="214"/>
      <c r="BL81" s="214"/>
      <c r="BM81" s="214"/>
      <c r="BN81" s="214"/>
      <c r="BO81" s="214"/>
      <c r="BP81" s="214"/>
      <c r="BQ81" s="211">
        <v>75</v>
      </c>
      <c r="BR81" s="216"/>
      <c r="BS81" s="968"/>
      <c r="BT81" s="969"/>
      <c r="BU81" s="969"/>
      <c r="BV81" s="969"/>
      <c r="BW81" s="969"/>
      <c r="BX81" s="969"/>
      <c r="BY81" s="969"/>
      <c r="BZ81" s="969"/>
      <c r="CA81" s="969"/>
      <c r="CB81" s="969"/>
      <c r="CC81" s="969"/>
      <c r="CD81" s="969"/>
      <c r="CE81" s="969"/>
      <c r="CF81" s="969"/>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56"/>
      <c r="DW81" s="957"/>
      <c r="DX81" s="957"/>
      <c r="DY81" s="957"/>
      <c r="DZ81" s="958"/>
      <c r="EA81" s="197"/>
    </row>
    <row r="82" spans="1:131" s="198" customFormat="1" ht="26.25" customHeight="1">
      <c r="A82" s="210">
        <v>15</v>
      </c>
      <c r="B82" s="712"/>
      <c r="C82" s="713"/>
      <c r="D82" s="713"/>
      <c r="E82" s="713"/>
      <c r="F82" s="713"/>
      <c r="G82" s="713"/>
      <c r="H82" s="713"/>
      <c r="I82" s="713"/>
      <c r="J82" s="713"/>
      <c r="K82" s="713"/>
      <c r="L82" s="713"/>
      <c r="M82" s="713"/>
      <c r="N82" s="713"/>
      <c r="O82" s="713"/>
      <c r="P82" s="714"/>
      <c r="Q82" s="986"/>
      <c r="R82" s="983"/>
      <c r="S82" s="983"/>
      <c r="T82" s="983"/>
      <c r="U82" s="983"/>
      <c r="V82" s="983"/>
      <c r="W82" s="983"/>
      <c r="X82" s="983"/>
      <c r="Y82" s="983"/>
      <c r="Z82" s="983"/>
      <c r="AA82" s="983"/>
      <c r="AB82" s="983"/>
      <c r="AC82" s="983"/>
      <c r="AD82" s="983"/>
      <c r="AE82" s="983"/>
      <c r="AF82" s="983"/>
      <c r="AG82" s="983"/>
      <c r="AH82" s="983"/>
      <c r="AI82" s="983"/>
      <c r="AJ82" s="983"/>
      <c r="AK82" s="983"/>
      <c r="AL82" s="983"/>
      <c r="AM82" s="983"/>
      <c r="AN82" s="983"/>
      <c r="AO82" s="983"/>
      <c r="AP82" s="983"/>
      <c r="AQ82" s="983"/>
      <c r="AR82" s="983"/>
      <c r="AS82" s="983"/>
      <c r="AT82" s="983"/>
      <c r="AU82" s="983"/>
      <c r="AV82" s="983"/>
      <c r="AW82" s="983"/>
      <c r="AX82" s="983"/>
      <c r="AY82" s="983"/>
      <c r="AZ82" s="984"/>
      <c r="BA82" s="984"/>
      <c r="BB82" s="984"/>
      <c r="BC82" s="984"/>
      <c r="BD82" s="985"/>
      <c r="BE82" s="214"/>
      <c r="BF82" s="214"/>
      <c r="BG82" s="214"/>
      <c r="BH82" s="214"/>
      <c r="BI82" s="214"/>
      <c r="BJ82" s="214"/>
      <c r="BK82" s="214"/>
      <c r="BL82" s="214"/>
      <c r="BM82" s="214"/>
      <c r="BN82" s="214"/>
      <c r="BO82" s="214"/>
      <c r="BP82" s="214"/>
      <c r="BQ82" s="211">
        <v>76</v>
      </c>
      <c r="BR82" s="216"/>
      <c r="BS82" s="968"/>
      <c r="BT82" s="969"/>
      <c r="BU82" s="969"/>
      <c r="BV82" s="969"/>
      <c r="BW82" s="969"/>
      <c r="BX82" s="969"/>
      <c r="BY82" s="969"/>
      <c r="BZ82" s="969"/>
      <c r="CA82" s="969"/>
      <c r="CB82" s="969"/>
      <c r="CC82" s="969"/>
      <c r="CD82" s="969"/>
      <c r="CE82" s="969"/>
      <c r="CF82" s="969"/>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56"/>
      <c r="DW82" s="957"/>
      <c r="DX82" s="957"/>
      <c r="DY82" s="957"/>
      <c r="DZ82" s="958"/>
      <c r="EA82" s="197"/>
    </row>
    <row r="83" spans="1:131" s="198" customFormat="1" ht="26.25" customHeight="1">
      <c r="A83" s="210">
        <v>16</v>
      </c>
      <c r="B83" s="712"/>
      <c r="C83" s="713"/>
      <c r="D83" s="713"/>
      <c r="E83" s="713"/>
      <c r="F83" s="713"/>
      <c r="G83" s="713"/>
      <c r="H83" s="713"/>
      <c r="I83" s="713"/>
      <c r="J83" s="713"/>
      <c r="K83" s="713"/>
      <c r="L83" s="713"/>
      <c r="M83" s="713"/>
      <c r="N83" s="713"/>
      <c r="O83" s="713"/>
      <c r="P83" s="714"/>
      <c r="Q83" s="986"/>
      <c r="R83" s="983"/>
      <c r="S83" s="983"/>
      <c r="T83" s="983"/>
      <c r="U83" s="983"/>
      <c r="V83" s="983"/>
      <c r="W83" s="983"/>
      <c r="X83" s="983"/>
      <c r="Y83" s="983"/>
      <c r="Z83" s="983"/>
      <c r="AA83" s="983"/>
      <c r="AB83" s="983"/>
      <c r="AC83" s="983"/>
      <c r="AD83" s="983"/>
      <c r="AE83" s="983"/>
      <c r="AF83" s="983"/>
      <c r="AG83" s="983"/>
      <c r="AH83" s="983"/>
      <c r="AI83" s="983"/>
      <c r="AJ83" s="983"/>
      <c r="AK83" s="983"/>
      <c r="AL83" s="983"/>
      <c r="AM83" s="983"/>
      <c r="AN83" s="983"/>
      <c r="AO83" s="983"/>
      <c r="AP83" s="983"/>
      <c r="AQ83" s="983"/>
      <c r="AR83" s="983"/>
      <c r="AS83" s="983"/>
      <c r="AT83" s="983"/>
      <c r="AU83" s="983"/>
      <c r="AV83" s="983"/>
      <c r="AW83" s="983"/>
      <c r="AX83" s="983"/>
      <c r="AY83" s="983"/>
      <c r="AZ83" s="984"/>
      <c r="BA83" s="984"/>
      <c r="BB83" s="984"/>
      <c r="BC83" s="984"/>
      <c r="BD83" s="985"/>
      <c r="BE83" s="214"/>
      <c r="BF83" s="214"/>
      <c r="BG83" s="214"/>
      <c r="BH83" s="214"/>
      <c r="BI83" s="214"/>
      <c r="BJ83" s="214"/>
      <c r="BK83" s="214"/>
      <c r="BL83" s="214"/>
      <c r="BM83" s="214"/>
      <c r="BN83" s="214"/>
      <c r="BO83" s="214"/>
      <c r="BP83" s="214"/>
      <c r="BQ83" s="211">
        <v>77</v>
      </c>
      <c r="BR83" s="216"/>
      <c r="BS83" s="968"/>
      <c r="BT83" s="969"/>
      <c r="BU83" s="969"/>
      <c r="BV83" s="969"/>
      <c r="BW83" s="969"/>
      <c r="BX83" s="969"/>
      <c r="BY83" s="969"/>
      <c r="BZ83" s="969"/>
      <c r="CA83" s="969"/>
      <c r="CB83" s="969"/>
      <c r="CC83" s="969"/>
      <c r="CD83" s="969"/>
      <c r="CE83" s="969"/>
      <c r="CF83" s="969"/>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56"/>
      <c r="DW83" s="957"/>
      <c r="DX83" s="957"/>
      <c r="DY83" s="957"/>
      <c r="DZ83" s="958"/>
      <c r="EA83" s="197"/>
    </row>
    <row r="84" spans="1:131" s="198" customFormat="1" ht="26.25" customHeight="1">
      <c r="A84" s="210">
        <v>17</v>
      </c>
      <c r="B84" s="712"/>
      <c r="C84" s="713"/>
      <c r="D84" s="713"/>
      <c r="E84" s="713"/>
      <c r="F84" s="713"/>
      <c r="G84" s="713"/>
      <c r="H84" s="713"/>
      <c r="I84" s="713"/>
      <c r="J84" s="713"/>
      <c r="K84" s="713"/>
      <c r="L84" s="713"/>
      <c r="M84" s="713"/>
      <c r="N84" s="713"/>
      <c r="O84" s="713"/>
      <c r="P84" s="714"/>
      <c r="Q84" s="986"/>
      <c r="R84" s="983"/>
      <c r="S84" s="983"/>
      <c r="T84" s="983"/>
      <c r="U84" s="983"/>
      <c r="V84" s="983"/>
      <c r="W84" s="983"/>
      <c r="X84" s="983"/>
      <c r="Y84" s="983"/>
      <c r="Z84" s="983"/>
      <c r="AA84" s="983"/>
      <c r="AB84" s="983"/>
      <c r="AC84" s="983"/>
      <c r="AD84" s="983"/>
      <c r="AE84" s="983"/>
      <c r="AF84" s="983"/>
      <c r="AG84" s="983"/>
      <c r="AH84" s="983"/>
      <c r="AI84" s="983"/>
      <c r="AJ84" s="983"/>
      <c r="AK84" s="983"/>
      <c r="AL84" s="983"/>
      <c r="AM84" s="983"/>
      <c r="AN84" s="983"/>
      <c r="AO84" s="983"/>
      <c r="AP84" s="983"/>
      <c r="AQ84" s="983"/>
      <c r="AR84" s="983"/>
      <c r="AS84" s="983"/>
      <c r="AT84" s="983"/>
      <c r="AU84" s="983"/>
      <c r="AV84" s="983"/>
      <c r="AW84" s="983"/>
      <c r="AX84" s="983"/>
      <c r="AY84" s="983"/>
      <c r="AZ84" s="984"/>
      <c r="BA84" s="984"/>
      <c r="BB84" s="984"/>
      <c r="BC84" s="984"/>
      <c r="BD84" s="985"/>
      <c r="BE84" s="214"/>
      <c r="BF84" s="214"/>
      <c r="BG84" s="214"/>
      <c r="BH84" s="214"/>
      <c r="BI84" s="214"/>
      <c r="BJ84" s="214"/>
      <c r="BK84" s="214"/>
      <c r="BL84" s="214"/>
      <c r="BM84" s="214"/>
      <c r="BN84" s="214"/>
      <c r="BO84" s="214"/>
      <c r="BP84" s="214"/>
      <c r="BQ84" s="211">
        <v>78</v>
      </c>
      <c r="BR84" s="216"/>
      <c r="BS84" s="968"/>
      <c r="BT84" s="969"/>
      <c r="BU84" s="969"/>
      <c r="BV84" s="969"/>
      <c r="BW84" s="969"/>
      <c r="BX84" s="969"/>
      <c r="BY84" s="969"/>
      <c r="BZ84" s="969"/>
      <c r="CA84" s="969"/>
      <c r="CB84" s="969"/>
      <c r="CC84" s="969"/>
      <c r="CD84" s="969"/>
      <c r="CE84" s="969"/>
      <c r="CF84" s="969"/>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56"/>
      <c r="DW84" s="957"/>
      <c r="DX84" s="957"/>
      <c r="DY84" s="957"/>
      <c r="DZ84" s="958"/>
      <c r="EA84" s="197"/>
    </row>
    <row r="85" spans="1:131" s="198" customFormat="1" ht="26.25" customHeight="1">
      <c r="A85" s="210">
        <v>18</v>
      </c>
      <c r="B85" s="712"/>
      <c r="C85" s="713"/>
      <c r="D85" s="713"/>
      <c r="E85" s="713"/>
      <c r="F85" s="713"/>
      <c r="G85" s="713"/>
      <c r="H85" s="713"/>
      <c r="I85" s="713"/>
      <c r="J85" s="713"/>
      <c r="K85" s="713"/>
      <c r="L85" s="713"/>
      <c r="M85" s="713"/>
      <c r="N85" s="713"/>
      <c r="O85" s="713"/>
      <c r="P85" s="714"/>
      <c r="Q85" s="986"/>
      <c r="R85" s="983"/>
      <c r="S85" s="983"/>
      <c r="T85" s="983"/>
      <c r="U85" s="983"/>
      <c r="V85" s="983"/>
      <c r="W85" s="983"/>
      <c r="X85" s="983"/>
      <c r="Y85" s="983"/>
      <c r="Z85" s="983"/>
      <c r="AA85" s="983"/>
      <c r="AB85" s="983"/>
      <c r="AC85" s="983"/>
      <c r="AD85" s="983"/>
      <c r="AE85" s="983"/>
      <c r="AF85" s="983"/>
      <c r="AG85" s="983"/>
      <c r="AH85" s="983"/>
      <c r="AI85" s="983"/>
      <c r="AJ85" s="983"/>
      <c r="AK85" s="983"/>
      <c r="AL85" s="983"/>
      <c r="AM85" s="983"/>
      <c r="AN85" s="983"/>
      <c r="AO85" s="983"/>
      <c r="AP85" s="983"/>
      <c r="AQ85" s="983"/>
      <c r="AR85" s="983"/>
      <c r="AS85" s="983"/>
      <c r="AT85" s="983"/>
      <c r="AU85" s="983"/>
      <c r="AV85" s="983"/>
      <c r="AW85" s="983"/>
      <c r="AX85" s="983"/>
      <c r="AY85" s="983"/>
      <c r="AZ85" s="984"/>
      <c r="BA85" s="984"/>
      <c r="BB85" s="984"/>
      <c r="BC85" s="984"/>
      <c r="BD85" s="985"/>
      <c r="BE85" s="214"/>
      <c r="BF85" s="214"/>
      <c r="BG85" s="214"/>
      <c r="BH85" s="214"/>
      <c r="BI85" s="214"/>
      <c r="BJ85" s="214"/>
      <c r="BK85" s="214"/>
      <c r="BL85" s="214"/>
      <c r="BM85" s="214"/>
      <c r="BN85" s="214"/>
      <c r="BO85" s="214"/>
      <c r="BP85" s="214"/>
      <c r="BQ85" s="211">
        <v>79</v>
      </c>
      <c r="BR85" s="216"/>
      <c r="BS85" s="968"/>
      <c r="BT85" s="969"/>
      <c r="BU85" s="969"/>
      <c r="BV85" s="969"/>
      <c r="BW85" s="969"/>
      <c r="BX85" s="969"/>
      <c r="BY85" s="969"/>
      <c r="BZ85" s="969"/>
      <c r="CA85" s="969"/>
      <c r="CB85" s="969"/>
      <c r="CC85" s="969"/>
      <c r="CD85" s="969"/>
      <c r="CE85" s="969"/>
      <c r="CF85" s="969"/>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56"/>
      <c r="DW85" s="957"/>
      <c r="DX85" s="957"/>
      <c r="DY85" s="957"/>
      <c r="DZ85" s="958"/>
      <c r="EA85" s="197"/>
    </row>
    <row r="86" spans="1:131" s="198" customFormat="1" ht="26.25" customHeight="1">
      <c r="A86" s="210">
        <v>19</v>
      </c>
      <c r="B86" s="712"/>
      <c r="C86" s="713"/>
      <c r="D86" s="713"/>
      <c r="E86" s="713"/>
      <c r="F86" s="713"/>
      <c r="G86" s="713"/>
      <c r="H86" s="713"/>
      <c r="I86" s="713"/>
      <c r="J86" s="713"/>
      <c r="K86" s="713"/>
      <c r="L86" s="713"/>
      <c r="M86" s="713"/>
      <c r="N86" s="713"/>
      <c r="O86" s="713"/>
      <c r="P86" s="714"/>
      <c r="Q86" s="986"/>
      <c r="R86" s="983"/>
      <c r="S86" s="983"/>
      <c r="T86" s="983"/>
      <c r="U86" s="983"/>
      <c r="V86" s="983"/>
      <c r="W86" s="983"/>
      <c r="X86" s="983"/>
      <c r="Y86" s="983"/>
      <c r="Z86" s="983"/>
      <c r="AA86" s="983"/>
      <c r="AB86" s="983"/>
      <c r="AC86" s="983"/>
      <c r="AD86" s="983"/>
      <c r="AE86" s="983"/>
      <c r="AF86" s="983"/>
      <c r="AG86" s="983"/>
      <c r="AH86" s="983"/>
      <c r="AI86" s="983"/>
      <c r="AJ86" s="983"/>
      <c r="AK86" s="983"/>
      <c r="AL86" s="983"/>
      <c r="AM86" s="983"/>
      <c r="AN86" s="983"/>
      <c r="AO86" s="983"/>
      <c r="AP86" s="983"/>
      <c r="AQ86" s="983"/>
      <c r="AR86" s="983"/>
      <c r="AS86" s="983"/>
      <c r="AT86" s="983"/>
      <c r="AU86" s="983"/>
      <c r="AV86" s="983"/>
      <c r="AW86" s="983"/>
      <c r="AX86" s="983"/>
      <c r="AY86" s="983"/>
      <c r="AZ86" s="984"/>
      <c r="BA86" s="984"/>
      <c r="BB86" s="984"/>
      <c r="BC86" s="984"/>
      <c r="BD86" s="985"/>
      <c r="BE86" s="214"/>
      <c r="BF86" s="214"/>
      <c r="BG86" s="214"/>
      <c r="BH86" s="214"/>
      <c r="BI86" s="214"/>
      <c r="BJ86" s="214"/>
      <c r="BK86" s="214"/>
      <c r="BL86" s="214"/>
      <c r="BM86" s="214"/>
      <c r="BN86" s="214"/>
      <c r="BO86" s="214"/>
      <c r="BP86" s="214"/>
      <c r="BQ86" s="211">
        <v>80</v>
      </c>
      <c r="BR86" s="216"/>
      <c r="BS86" s="968"/>
      <c r="BT86" s="969"/>
      <c r="BU86" s="969"/>
      <c r="BV86" s="969"/>
      <c r="BW86" s="969"/>
      <c r="BX86" s="969"/>
      <c r="BY86" s="969"/>
      <c r="BZ86" s="969"/>
      <c r="CA86" s="969"/>
      <c r="CB86" s="969"/>
      <c r="CC86" s="969"/>
      <c r="CD86" s="969"/>
      <c r="CE86" s="969"/>
      <c r="CF86" s="969"/>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56"/>
      <c r="DW86" s="957"/>
      <c r="DX86" s="957"/>
      <c r="DY86" s="957"/>
      <c r="DZ86" s="958"/>
      <c r="EA86" s="197"/>
    </row>
    <row r="87" spans="1:131" s="198" customFormat="1" ht="26.25" customHeight="1">
      <c r="A87" s="218">
        <v>20</v>
      </c>
      <c r="B87" s="976"/>
      <c r="C87" s="977"/>
      <c r="D87" s="977"/>
      <c r="E87" s="977"/>
      <c r="F87" s="977"/>
      <c r="G87" s="977"/>
      <c r="H87" s="977"/>
      <c r="I87" s="977"/>
      <c r="J87" s="977"/>
      <c r="K87" s="977"/>
      <c r="L87" s="977"/>
      <c r="M87" s="977"/>
      <c r="N87" s="977"/>
      <c r="O87" s="977"/>
      <c r="P87" s="978"/>
      <c r="Q87" s="979"/>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1"/>
      <c r="BA87" s="981"/>
      <c r="BB87" s="981"/>
      <c r="BC87" s="981"/>
      <c r="BD87" s="982"/>
      <c r="BE87" s="214"/>
      <c r="BF87" s="214"/>
      <c r="BG87" s="214"/>
      <c r="BH87" s="214"/>
      <c r="BI87" s="214"/>
      <c r="BJ87" s="214"/>
      <c r="BK87" s="214"/>
      <c r="BL87" s="214"/>
      <c r="BM87" s="214"/>
      <c r="BN87" s="214"/>
      <c r="BO87" s="214"/>
      <c r="BP87" s="214"/>
      <c r="BQ87" s="211">
        <v>81</v>
      </c>
      <c r="BR87" s="216"/>
      <c r="BS87" s="968"/>
      <c r="BT87" s="969"/>
      <c r="BU87" s="969"/>
      <c r="BV87" s="969"/>
      <c r="BW87" s="969"/>
      <c r="BX87" s="969"/>
      <c r="BY87" s="969"/>
      <c r="BZ87" s="969"/>
      <c r="CA87" s="969"/>
      <c r="CB87" s="969"/>
      <c r="CC87" s="969"/>
      <c r="CD87" s="969"/>
      <c r="CE87" s="969"/>
      <c r="CF87" s="969"/>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56"/>
      <c r="DW87" s="957"/>
      <c r="DX87" s="957"/>
      <c r="DY87" s="957"/>
      <c r="DZ87" s="958"/>
      <c r="EA87" s="197"/>
    </row>
    <row r="88" spans="1:131" s="198" customFormat="1" ht="26.25" customHeight="1" thickBot="1">
      <c r="A88" s="213" t="s">
        <v>366</v>
      </c>
      <c r="B88" s="959" t="s">
        <v>393</v>
      </c>
      <c r="C88" s="960"/>
      <c r="D88" s="960"/>
      <c r="E88" s="960"/>
      <c r="F88" s="960"/>
      <c r="G88" s="960"/>
      <c r="H88" s="960"/>
      <c r="I88" s="960"/>
      <c r="J88" s="960"/>
      <c r="K88" s="960"/>
      <c r="L88" s="960"/>
      <c r="M88" s="960"/>
      <c r="N88" s="960"/>
      <c r="O88" s="960"/>
      <c r="P88" s="961"/>
      <c r="Q88" s="974"/>
      <c r="R88" s="975"/>
      <c r="S88" s="975"/>
      <c r="T88" s="975"/>
      <c r="U88" s="975"/>
      <c r="V88" s="975"/>
      <c r="W88" s="975"/>
      <c r="X88" s="975"/>
      <c r="Y88" s="975"/>
      <c r="Z88" s="975"/>
      <c r="AA88" s="975"/>
      <c r="AB88" s="975"/>
      <c r="AC88" s="975"/>
      <c r="AD88" s="975"/>
      <c r="AE88" s="975"/>
      <c r="AF88" s="745"/>
      <c r="AG88" s="745"/>
      <c r="AH88" s="745"/>
      <c r="AI88" s="745"/>
      <c r="AJ88" s="745"/>
      <c r="AK88" s="975"/>
      <c r="AL88" s="975"/>
      <c r="AM88" s="975"/>
      <c r="AN88" s="975"/>
      <c r="AO88" s="975"/>
      <c r="AP88" s="745"/>
      <c r="AQ88" s="745"/>
      <c r="AR88" s="745"/>
      <c r="AS88" s="745"/>
      <c r="AT88" s="745"/>
      <c r="AU88" s="745"/>
      <c r="AV88" s="745"/>
      <c r="AW88" s="745"/>
      <c r="AX88" s="745"/>
      <c r="AY88" s="745"/>
      <c r="AZ88" s="746"/>
      <c r="BA88" s="746"/>
      <c r="BB88" s="746"/>
      <c r="BC88" s="746"/>
      <c r="BD88" s="747"/>
      <c r="BE88" s="214"/>
      <c r="BF88" s="214"/>
      <c r="BG88" s="214"/>
      <c r="BH88" s="214"/>
      <c r="BI88" s="214"/>
      <c r="BJ88" s="214"/>
      <c r="BK88" s="214"/>
      <c r="BL88" s="214"/>
      <c r="BM88" s="214"/>
      <c r="BN88" s="214"/>
      <c r="BO88" s="214"/>
      <c r="BP88" s="214"/>
      <c r="BQ88" s="211">
        <v>82</v>
      </c>
      <c r="BR88" s="216"/>
      <c r="BS88" s="968"/>
      <c r="BT88" s="969"/>
      <c r="BU88" s="969"/>
      <c r="BV88" s="969"/>
      <c r="BW88" s="969"/>
      <c r="BX88" s="969"/>
      <c r="BY88" s="969"/>
      <c r="BZ88" s="969"/>
      <c r="CA88" s="969"/>
      <c r="CB88" s="969"/>
      <c r="CC88" s="969"/>
      <c r="CD88" s="969"/>
      <c r="CE88" s="969"/>
      <c r="CF88" s="969"/>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56"/>
      <c r="DW88" s="957"/>
      <c r="DX88" s="957"/>
      <c r="DY88" s="957"/>
      <c r="DZ88" s="958"/>
      <c r="EA88" s="197"/>
    </row>
    <row r="89" spans="1:131" s="198" customFormat="1" ht="26.25" hidden="1" customHeight="1">
      <c r="A89" s="219"/>
      <c r="B89" s="220"/>
      <c r="C89" s="220"/>
      <c r="D89" s="220"/>
      <c r="E89" s="220"/>
      <c r="F89" s="220"/>
      <c r="G89" s="220"/>
      <c r="H89" s="220"/>
      <c r="I89" s="220"/>
      <c r="J89" s="220"/>
      <c r="K89" s="220"/>
      <c r="L89" s="220"/>
      <c r="M89" s="220"/>
      <c r="N89" s="220"/>
      <c r="O89" s="220"/>
      <c r="P89" s="220"/>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2"/>
      <c r="BA89" s="222"/>
      <c r="BB89" s="222"/>
      <c r="BC89" s="222"/>
      <c r="BD89" s="222"/>
      <c r="BE89" s="214"/>
      <c r="BF89" s="214"/>
      <c r="BG89" s="214"/>
      <c r="BH89" s="214"/>
      <c r="BI89" s="214"/>
      <c r="BJ89" s="214"/>
      <c r="BK89" s="214"/>
      <c r="BL89" s="214"/>
      <c r="BM89" s="214"/>
      <c r="BN89" s="214"/>
      <c r="BO89" s="214"/>
      <c r="BP89" s="214"/>
      <c r="BQ89" s="211">
        <v>83</v>
      </c>
      <c r="BR89" s="216"/>
      <c r="BS89" s="968"/>
      <c r="BT89" s="969"/>
      <c r="BU89" s="969"/>
      <c r="BV89" s="969"/>
      <c r="BW89" s="969"/>
      <c r="BX89" s="969"/>
      <c r="BY89" s="969"/>
      <c r="BZ89" s="969"/>
      <c r="CA89" s="969"/>
      <c r="CB89" s="969"/>
      <c r="CC89" s="969"/>
      <c r="CD89" s="969"/>
      <c r="CE89" s="969"/>
      <c r="CF89" s="969"/>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56"/>
      <c r="DW89" s="957"/>
      <c r="DX89" s="957"/>
      <c r="DY89" s="957"/>
      <c r="DZ89" s="958"/>
      <c r="EA89" s="197"/>
    </row>
    <row r="90" spans="1:131" s="198" customFormat="1" ht="26.25" hidden="1" customHeight="1">
      <c r="A90" s="219"/>
      <c r="B90" s="220"/>
      <c r="C90" s="220"/>
      <c r="D90" s="220"/>
      <c r="E90" s="220"/>
      <c r="F90" s="220"/>
      <c r="G90" s="220"/>
      <c r="H90" s="220"/>
      <c r="I90" s="220"/>
      <c r="J90" s="220"/>
      <c r="K90" s="220"/>
      <c r="L90" s="220"/>
      <c r="M90" s="220"/>
      <c r="N90" s="220"/>
      <c r="O90" s="220"/>
      <c r="P90" s="220"/>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2"/>
      <c r="BA90" s="222"/>
      <c r="BB90" s="222"/>
      <c r="BC90" s="222"/>
      <c r="BD90" s="222"/>
      <c r="BE90" s="214"/>
      <c r="BF90" s="214"/>
      <c r="BG90" s="214"/>
      <c r="BH90" s="214"/>
      <c r="BI90" s="214"/>
      <c r="BJ90" s="214"/>
      <c r="BK90" s="214"/>
      <c r="BL90" s="214"/>
      <c r="BM90" s="214"/>
      <c r="BN90" s="214"/>
      <c r="BO90" s="214"/>
      <c r="BP90" s="214"/>
      <c r="BQ90" s="211">
        <v>84</v>
      </c>
      <c r="BR90" s="216"/>
      <c r="BS90" s="968"/>
      <c r="BT90" s="969"/>
      <c r="BU90" s="969"/>
      <c r="BV90" s="969"/>
      <c r="BW90" s="969"/>
      <c r="BX90" s="969"/>
      <c r="BY90" s="969"/>
      <c r="BZ90" s="969"/>
      <c r="CA90" s="969"/>
      <c r="CB90" s="969"/>
      <c r="CC90" s="969"/>
      <c r="CD90" s="969"/>
      <c r="CE90" s="969"/>
      <c r="CF90" s="969"/>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56"/>
      <c r="DW90" s="957"/>
      <c r="DX90" s="957"/>
      <c r="DY90" s="957"/>
      <c r="DZ90" s="958"/>
      <c r="EA90" s="197"/>
    </row>
    <row r="91" spans="1:131" s="198" customFormat="1" ht="26.25" hidden="1" customHeight="1">
      <c r="A91" s="219"/>
      <c r="B91" s="220"/>
      <c r="C91" s="220"/>
      <c r="D91" s="220"/>
      <c r="E91" s="220"/>
      <c r="F91" s="220"/>
      <c r="G91" s="220"/>
      <c r="H91" s="220"/>
      <c r="I91" s="220"/>
      <c r="J91" s="220"/>
      <c r="K91" s="220"/>
      <c r="L91" s="220"/>
      <c r="M91" s="220"/>
      <c r="N91" s="220"/>
      <c r="O91" s="220"/>
      <c r="P91" s="220"/>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2"/>
      <c r="BA91" s="222"/>
      <c r="BB91" s="222"/>
      <c r="BC91" s="222"/>
      <c r="BD91" s="222"/>
      <c r="BE91" s="214"/>
      <c r="BF91" s="214"/>
      <c r="BG91" s="214"/>
      <c r="BH91" s="214"/>
      <c r="BI91" s="214"/>
      <c r="BJ91" s="214"/>
      <c r="BK91" s="214"/>
      <c r="BL91" s="214"/>
      <c r="BM91" s="214"/>
      <c r="BN91" s="214"/>
      <c r="BO91" s="214"/>
      <c r="BP91" s="214"/>
      <c r="BQ91" s="211">
        <v>85</v>
      </c>
      <c r="BR91" s="216"/>
      <c r="BS91" s="968"/>
      <c r="BT91" s="969"/>
      <c r="BU91" s="969"/>
      <c r="BV91" s="969"/>
      <c r="BW91" s="969"/>
      <c r="BX91" s="969"/>
      <c r="BY91" s="969"/>
      <c r="BZ91" s="969"/>
      <c r="CA91" s="969"/>
      <c r="CB91" s="969"/>
      <c r="CC91" s="969"/>
      <c r="CD91" s="969"/>
      <c r="CE91" s="969"/>
      <c r="CF91" s="969"/>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56"/>
      <c r="DW91" s="957"/>
      <c r="DX91" s="957"/>
      <c r="DY91" s="957"/>
      <c r="DZ91" s="958"/>
      <c r="EA91" s="197"/>
    </row>
    <row r="92" spans="1:131" s="198" customFormat="1" ht="26.25" hidden="1" customHeight="1">
      <c r="A92" s="219"/>
      <c r="B92" s="220"/>
      <c r="C92" s="220"/>
      <c r="D92" s="220"/>
      <c r="E92" s="220"/>
      <c r="F92" s="220"/>
      <c r="G92" s="220"/>
      <c r="H92" s="220"/>
      <c r="I92" s="220"/>
      <c r="J92" s="220"/>
      <c r="K92" s="220"/>
      <c r="L92" s="220"/>
      <c r="M92" s="220"/>
      <c r="N92" s="220"/>
      <c r="O92" s="220"/>
      <c r="P92" s="220"/>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2"/>
      <c r="BA92" s="222"/>
      <c r="BB92" s="222"/>
      <c r="BC92" s="222"/>
      <c r="BD92" s="222"/>
      <c r="BE92" s="214"/>
      <c r="BF92" s="214"/>
      <c r="BG92" s="214"/>
      <c r="BH92" s="214"/>
      <c r="BI92" s="214"/>
      <c r="BJ92" s="214"/>
      <c r="BK92" s="214"/>
      <c r="BL92" s="214"/>
      <c r="BM92" s="214"/>
      <c r="BN92" s="214"/>
      <c r="BO92" s="214"/>
      <c r="BP92" s="214"/>
      <c r="BQ92" s="211">
        <v>86</v>
      </c>
      <c r="BR92" s="216"/>
      <c r="BS92" s="968"/>
      <c r="BT92" s="969"/>
      <c r="BU92" s="969"/>
      <c r="BV92" s="969"/>
      <c r="BW92" s="969"/>
      <c r="BX92" s="969"/>
      <c r="BY92" s="969"/>
      <c r="BZ92" s="969"/>
      <c r="CA92" s="969"/>
      <c r="CB92" s="969"/>
      <c r="CC92" s="969"/>
      <c r="CD92" s="969"/>
      <c r="CE92" s="969"/>
      <c r="CF92" s="969"/>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56"/>
      <c r="DW92" s="957"/>
      <c r="DX92" s="957"/>
      <c r="DY92" s="957"/>
      <c r="DZ92" s="958"/>
      <c r="EA92" s="197"/>
    </row>
    <row r="93" spans="1:131" s="198" customFormat="1" ht="26.25" hidden="1" customHeight="1">
      <c r="A93" s="219"/>
      <c r="B93" s="220"/>
      <c r="C93" s="220"/>
      <c r="D93" s="220"/>
      <c r="E93" s="220"/>
      <c r="F93" s="220"/>
      <c r="G93" s="220"/>
      <c r="H93" s="220"/>
      <c r="I93" s="220"/>
      <c r="J93" s="220"/>
      <c r="K93" s="220"/>
      <c r="L93" s="220"/>
      <c r="M93" s="220"/>
      <c r="N93" s="220"/>
      <c r="O93" s="220"/>
      <c r="P93" s="220"/>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2"/>
      <c r="BA93" s="222"/>
      <c r="BB93" s="222"/>
      <c r="BC93" s="222"/>
      <c r="BD93" s="222"/>
      <c r="BE93" s="214"/>
      <c r="BF93" s="214"/>
      <c r="BG93" s="214"/>
      <c r="BH93" s="214"/>
      <c r="BI93" s="214"/>
      <c r="BJ93" s="214"/>
      <c r="BK93" s="214"/>
      <c r="BL93" s="214"/>
      <c r="BM93" s="214"/>
      <c r="BN93" s="214"/>
      <c r="BO93" s="214"/>
      <c r="BP93" s="214"/>
      <c r="BQ93" s="211">
        <v>87</v>
      </c>
      <c r="BR93" s="216"/>
      <c r="BS93" s="968"/>
      <c r="BT93" s="969"/>
      <c r="BU93" s="969"/>
      <c r="BV93" s="969"/>
      <c r="BW93" s="969"/>
      <c r="BX93" s="969"/>
      <c r="BY93" s="969"/>
      <c r="BZ93" s="969"/>
      <c r="CA93" s="969"/>
      <c r="CB93" s="969"/>
      <c r="CC93" s="969"/>
      <c r="CD93" s="969"/>
      <c r="CE93" s="969"/>
      <c r="CF93" s="969"/>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56"/>
      <c r="DW93" s="957"/>
      <c r="DX93" s="957"/>
      <c r="DY93" s="957"/>
      <c r="DZ93" s="958"/>
      <c r="EA93" s="197"/>
    </row>
    <row r="94" spans="1:131" s="198" customFormat="1" ht="26.25" hidden="1" customHeight="1">
      <c r="A94" s="219"/>
      <c r="B94" s="220"/>
      <c r="C94" s="220"/>
      <c r="D94" s="220"/>
      <c r="E94" s="220"/>
      <c r="F94" s="220"/>
      <c r="G94" s="220"/>
      <c r="H94" s="220"/>
      <c r="I94" s="220"/>
      <c r="J94" s="220"/>
      <c r="K94" s="220"/>
      <c r="L94" s="220"/>
      <c r="M94" s="220"/>
      <c r="N94" s="220"/>
      <c r="O94" s="220"/>
      <c r="P94" s="220"/>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1"/>
      <c r="AZ94" s="222"/>
      <c r="BA94" s="222"/>
      <c r="BB94" s="222"/>
      <c r="BC94" s="222"/>
      <c r="BD94" s="222"/>
      <c r="BE94" s="214"/>
      <c r="BF94" s="214"/>
      <c r="BG94" s="214"/>
      <c r="BH94" s="214"/>
      <c r="BI94" s="214"/>
      <c r="BJ94" s="214"/>
      <c r="BK94" s="214"/>
      <c r="BL94" s="214"/>
      <c r="BM94" s="214"/>
      <c r="BN94" s="214"/>
      <c r="BO94" s="214"/>
      <c r="BP94" s="214"/>
      <c r="BQ94" s="211">
        <v>88</v>
      </c>
      <c r="BR94" s="216"/>
      <c r="BS94" s="968"/>
      <c r="BT94" s="969"/>
      <c r="BU94" s="969"/>
      <c r="BV94" s="969"/>
      <c r="BW94" s="969"/>
      <c r="BX94" s="969"/>
      <c r="BY94" s="969"/>
      <c r="BZ94" s="969"/>
      <c r="CA94" s="969"/>
      <c r="CB94" s="969"/>
      <c r="CC94" s="969"/>
      <c r="CD94" s="969"/>
      <c r="CE94" s="969"/>
      <c r="CF94" s="969"/>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56"/>
      <c r="DW94" s="957"/>
      <c r="DX94" s="957"/>
      <c r="DY94" s="957"/>
      <c r="DZ94" s="958"/>
      <c r="EA94" s="197"/>
    </row>
    <row r="95" spans="1:131" s="198" customFormat="1" ht="26.25" hidden="1" customHeight="1">
      <c r="A95" s="219"/>
      <c r="B95" s="220"/>
      <c r="C95" s="220"/>
      <c r="D95" s="220"/>
      <c r="E95" s="220"/>
      <c r="F95" s="220"/>
      <c r="G95" s="220"/>
      <c r="H95" s="220"/>
      <c r="I95" s="220"/>
      <c r="J95" s="220"/>
      <c r="K95" s="220"/>
      <c r="L95" s="220"/>
      <c r="M95" s="220"/>
      <c r="N95" s="220"/>
      <c r="O95" s="220"/>
      <c r="P95" s="220"/>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2"/>
      <c r="BA95" s="222"/>
      <c r="BB95" s="222"/>
      <c r="BC95" s="222"/>
      <c r="BD95" s="222"/>
      <c r="BE95" s="214"/>
      <c r="BF95" s="214"/>
      <c r="BG95" s="214"/>
      <c r="BH95" s="214"/>
      <c r="BI95" s="214"/>
      <c r="BJ95" s="214"/>
      <c r="BK95" s="214"/>
      <c r="BL95" s="214"/>
      <c r="BM95" s="214"/>
      <c r="BN95" s="214"/>
      <c r="BO95" s="214"/>
      <c r="BP95" s="214"/>
      <c r="BQ95" s="211">
        <v>89</v>
      </c>
      <c r="BR95" s="216"/>
      <c r="BS95" s="968"/>
      <c r="BT95" s="969"/>
      <c r="BU95" s="969"/>
      <c r="BV95" s="969"/>
      <c r="BW95" s="969"/>
      <c r="BX95" s="969"/>
      <c r="BY95" s="969"/>
      <c r="BZ95" s="969"/>
      <c r="CA95" s="969"/>
      <c r="CB95" s="969"/>
      <c r="CC95" s="969"/>
      <c r="CD95" s="969"/>
      <c r="CE95" s="969"/>
      <c r="CF95" s="969"/>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56"/>
      <c r="DW95" s="957"/>
      <c r="DX95" s="957"/>
      <c r="DY95" s="957"/>
      <c r="DZ95" s="958"/>
      <c r="EA95" s="197"/>
    </row>
    <row r="96" spans="1:131" s="198" customFormat="1" ht="26.25" hidden="1" customHeight="1">
      <c r="A96" s="219"/>
      <c r="B96" s="220"/>
      <c r="C96" s="220"/>
      <c r="D96" s="220"/>
      <c r="E96" s="220"/>
      <c r="F96" s="220"/>
      <c r="G96" s="220"/>
      <c r="H96" s="220"/>
      <c r="I96" s="220"/>
      <c r="J96" s="220"/>
      <c r="K96" s="220"/>
      <c r="L96" s="220"/>
      <c r="M96" s="220"/>
      <c r="N96" s="220"/>
      <c r="O96" s="220"/>
      <c r="P96" s="220"/>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2"/>
      <c r="BA96" s="222"/>
      <c r="BB96" s="222"/>
      <c r="BC96" s="222"/>
      <c r="BD96" s="222"/>
      <c r="BE96" s="214"/>
      <c r="BF96" s="214"/>
      <c r="BG96" s="214"/>
      <c r="BH96" s="214"/>
      <c r="BI96" s="214"/>
      <c r="BJ96" s="214"/>
      <c r="BK96" s="214"/>
      <c r="BL96" s="214"/>
      <c r="BM96" s="214"/>
      <c r="BN96" s="214"/>
      <c r="BO96" s="214"/>
      <c r="BP96" s="214"/>
      <c r="BQ96" s="211">
        <v>90</v>
      </c>
      <c r="BR96" s="216"/>
      <c r="BS96" s="968"/>
      <c r="BT96" s="969"/>
      <c r="BU96" s="969"/>
      <c r="BV96" s="969"/>
      <c r="BW96" s="969"/>
      <c r="BX96" s="969"/>
      <c r="BY96" s="969"/>
      <c r="BZ96" s="969"/>
      <c r="CA96" s="969"/>
      <c r="CB96" s="969"/>
      <c r="CC96" s="969"/>
      <c r="CD96" s="969"/>
      <c r="CE96" s="969"/>
      <c r="CF96" s="969"/>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56"/>
      <c r="DW96" s="957"/>
      <c r="DX96" s="957"/>
      <c r="DY96" s="957"/>
      <c r="DZ96" s="958"/>
      <c r="EA96" s="197"/>
    </row>
    <row r="97" spans="1:131" s="198" customFormat="1" ht="26.25" hidden="1" customHeight="1">
      <c r="A97" s="219"/>
      <c r="B97" s="220"/>
      <c r="C97" s="220"/>
      <c r="D97" s="220"/>
      <c r="E97" s="220"/>
      <c r="F97" s="220"/>
      <c r="G97" s="220"/>
      <c r="H97" s="220"/>
      <c r="I97" s="220"/>
      <c r="J97" s="220"/>
      <c r="K97" s="220"/>
      <c r="L97" s="220"/>
      <c r="M97" s="220"/>
      <c r="N97" s="220"/>
      <c r="O97" s="220"/>
      <c r="P97" s="220"/>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2"/>
      <c r="BA97" s="222"/>
      <c r="BB97" s="222"/>
      <c r="BC97" s="222"/>
      <c r="BD97" s="222"/>
      <c r="BE97" s="214"/>
      <c r="BF97" s="214"/>
      <c r="BG97" s="214"/>
      <c r="BH97" s="214"/>
      <c r="BI97" s="214"/>
      <c r="BJ97" s="214"/>
      <c r="BK97" s="214"/>
      <c r="BL97" s="214"/>
      <c r="BM97" s="214"/>
      <c r="BN97" s="214"/>
      <c r="BO97" s="214"/>
      <c r="BP97" s="214"/>
      <c r="BQ97" s="211">
        <v>91</v>
      </c>
      <c r="BR97" s="216"/>
      <c r="BS97" s="968"/>
      <c r="BT97" s="969"/>
      <c r="BU97" s="969"/>
      <c r="BV97" s="969"/>
      <c r="BW97" s="969"/>
      <c r="BX97" s="969"/>
      <c r="BY97" s="969"/>
      <c r="BZ97" s="969"/>
      <c r="CA97" s="969"/>
      <c r="CB97" s="969"/>
      <c r="CC97" s="969"/>
      <c r="CD97" s="969"/>
      <c r="CE97" s="969"/>
      <c r="CF97" s="969"/>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56"/>
      <c r="DW97" s="957"/>
      <c r="DX97" s="957"/>
      <c r="DY97" s="957"/>
      <c r="DZ97" s="958"/>
      <c r="EA97" s="197"/>
    </row>
    <row r="98" spans="1:131" s="198" customFormat="1" ht="26.25" hidden="1" customHeight="1">
      <c r="A98" s="219"/>
      <c r="B98" s="220"/>
      <c r="C98" s="220"/>
      <c r="D98" s="220"/>
      <c r="E98" s="220"/>
      <c r="F98" s="220"/>
      <c r="G98" s="220"/>
      <c r="H98" s="220"/>
      <c r="I98" s="220"/>
      <c r="J98" s="220"/>
      <c r="K98" s="220"/>
      <c r="L98" s="220"/>
      <c r="M98" s="220"/>
      <c r="N98" s="220"/>
      <c r="O98" s="220"/>
      <c r="P98" s="220"/>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2"/>
      <c r="BA98" s="222"/>
      <c r="BB98" s="222"/>
      <c r="BC98" s="222"/>
      <c r="BD98" s="222"/>
      <c r="BE98" s="214"/>
      <c r="BF98" s="214"/>
      <c r="BG98" s="214"/>
      <c r="BH98" s="214"/>
      <c r="BI98" s="214"/>
      <c r="BJ98" s="214"/>
      <c r="BK98" s="214"/>
      <c r="BL98" s="214"/>
      <c r="BM98" s="214"/>
      <c r="BN98" s="214"/>
      <c r="BO98" s="214"/>
      <c r="BP98" s="214"/>
      <c r="BQ98" s="211">
        <v>92</v>
      </c>
      <c r="BR98" s="216"/>
      <c r="BS98" s="968"/>
      <c r="BT98" s="969"/>
      <c r="BU98" s="969"/>
      <c r="BV98" s="969"/>
      <c r="BW98" s="969"/>
      <c r="BX98" s="969"/>
      <c r="BY98" s="969"/>
      <c r="BZ98" s="969"/>
      <c r="CA98" s="969"/>
      <c r="CB98" s="969"/>
      <c r="CC98" s="969"/>
      <c r="CD98" s="969"/>
      <c r="CE98" s="969"/>
      <c r="CF98" s="969"/>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56"/>
      <c r="DW98" s="957"/>
      <c r="DX98" s="957"/>
      <c r="DY98" s="957"/>
      <c r="DZ98" s="958"/>
      <c r="EA98" s="197"/>
    </row>
    <row r="99" spans="1:131" s="198" customFormat="1" ht="26.25" hidden="1" customHeight="1">
      <c r="A99" s="219"/>
      <c r="B99" s="220"/>
      <c r="C99" s="220"/>
      <c r="D99" s="220"/>
      <c r="E99" s="220"/>
      <c r="F99" s="220"/>
      <c r="G99" s="220"/>
      <c r="H99" s="220"/>
      <c r="I99" s="220"/>
      <c r="J99" s="220"/>
      <c r="K99" s="220"/>
      <c r="L99" s="220"/>
      <c r="M99" s="220"/>
      <c r="N99" s="220"/>
      <c r="O99" s="220"/>
      <c r="P99" s="220"/>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1"/>
      <c r="AZ99" s="222"/>
      <c r="BA99" s="222"/>
      <c r="BB99" s="222"/>
      <c r="BC99" s="222"/>
      <c r="BD99" s="222"/>
      <c r="BE99" s="214"/>
      <c r="BF99" s="214"/>
      <c r="BG99" s="214"/>
      <c r="BH99" s="214"/>
      <c r="BI99" s="214"/>
      <c r="BJ99" s="214"/>
      <c r="BK99" s="214"/>
      <c r="BL99" s="214"/>
      <c r="BM99" s="214"/>
      <c r="BN99" s="214"/>
      <c r="BO99" s="214"/>
      <c r="BP99" s="214"/>
      <c r="BQ99" s="211">
        <v>93</v>
      </c>
      <c r="BR99" s="216"/>
      <c r="BS99" s="968"/>
      <c r="BT99" s="969"/>
      <c r="BU99" s="969"/>
      <c r="BV99" s="969"/>
      <c r="BW99" s="969"/>
      <c r="BX99" s="969"/>
      <c r="BY99" s="969"/>
      <c r="BZ99" s="969"/>
      <c r="CA99" s="969"/>
      <c r="CB99" s="969"/>
      <c r="CC99" s="969"/>
      <c r="CD99" s="969"/>
      <c r="CE99" s="969"/>
      <c r="CF99" s="969"/>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56"/>
      <c r="DW99" s="957"/>
      <c r="DX99" s="957"/>
      <c r="DY99" s="957"/>
      <c r="DZ99" s="958"/>
      <c r="EA99" s="197"/>
    </row>
    <row r="100" spans="1:131" s="198" customFormat="1" ht="26.25" hidden="1" customHeight="1">
      <c r="A100" s="219"/>
      <c r="B100" s="220"/>
      <c r="C100" s="220"/>
      <c r="D100" s="220"/>
      <c r="E100" s="220"/>
      <c r="F100" s="220"/>
      <c r="G100" s="220"/>
      <c r="H100" s="220"/>
      <c r="I100" s="220"/>
      <c r="J100" s="220"/>
      <c r="K100" s="220"/>
      <c r="L100" s="220"/>
      <c r="M100" s="220"/>
      <c r="N100" s="220"/>
      <c r="O100" s="220"/>
      <c r="P100" s="220"/>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2"/>
      <c r="BA100" s="222"/>
      <c r="BB100" s="222"/>
      <c r="BC100" s="222"/>
      <c r="BD100" s="222"/>
      <c r="BE100" s="214"/>
      <c r="BF100" s="214"/>
      <c r="BG100" s="214"/>
      <c r="BH100" s="214"/>
      <c r="BI100" s="214"/>
      <c r="BJ100" s="214"/>
      <c r="BK100" s="214"/>
      <c r="BL100" s="214"/>
      <c r="BM100" s="214"/>
      <c r="BN100" s="214"/>
      <c r="BO100" s="214"/>
      <c r="BP100" s="214"/>
      <c r="BQ100" s="211">
        <v>94</v>
      </c>
      <c r="BR100" s="216"/>
      <c r="BS100" s="968"/>
      <c r="BT100" s="969"/>
      <c r="BU100" s="969"/>
      <c r="BV100" s="969"/>
      <c r="BW100" s="969"/>
      <c r="BX100" s="969"/>
      <c r="BY100" s="969"/>
      <c r="BZ100" s="969"/>
      <c r="CA100" s="969"/>
      <c r="CB100" s="969"/>
      <c r="CC100" s="969"/>
      <c r="CD100" s="969"/>
      <c r="CE100" s="969"/>
      <c r="CF100" s="969"/>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56"/>
      <c r="DW100" s="957"/>
      <c r="DX100" s="957"/>
      <c r="DY100" s="957"/>
      <c r="DZ100" s="958"/>
      <c r="EA100" s="197"/>
    </row>
    <row r="101" spans="1:131" s="198" customFormat="1" ht="26.25" hidden="1" customHeight="1">
      <c r="A101" s="219"/>
      <c r="B101" s="220"/>
      <c r="C101" s="220"/>
      <c r="D101" s="220"/>
      <c r="E101" s="220"/>
      <c r="F101" s="220"/>
      <c r="G101" s="220"/>
      <c r="H101" s="220"/>
      <c r="I101" s="220"/>
      <c r="J101" s="220"/>
      <c r="K101" s="220"/>
      <c r="L101" s="220"/>
      <c r="M101" s="220"/>
      <c r="N101" s="220"/>
      <c r="O101" s="220"/>
      <c r="P101" s="220"/>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c r="AX101" s="221"/>
      <c r="AY101" s="221"/>
      <c r="AZ101" s="222"/>
      <c r="BA101" s="222"/>
      <c r="BB101" s="222"/>
      <c r="BC101" s="222"/>
      <c r="BD101" s="222"/>
      <c r="BE101" s="214"/>
      <c r="BF101" s="214"/>
      <c r="BG101" s="214"/>
      <c r="BH101" s="214"/>
      <c r="BI101" s="214"/>
      <c r="BJ101" s="214"/>
      <c r="BK101" s="214"/>
      <c r="BL101" s="214"/>
      <c r="BM101" s="214"/>
      <c r="BN101" s="214"/>
      <c r="BO101" s="214"/>
      <c r="BP101" s="214"/>
      <c r="BQ101" s="211">
        <v>95</v>
      </c>
      <c r="BR101" s="216"/>
      <c r="BS101" s="968"/>
      <c r="BT101" s="969"/>
      <c r="BU101" s="969"/>
      <c r="BV101" s="969"/>
      <c r="BW101" s="969"/>
      <c r="BX101" s="969"/>
      <c r="BY101" s="969"/>
      <c r="BZ101" s="969"/>
      <c r="CA101" s="969"/>
      <c r="CB101" s="969"/>
      <c r="CC101" s="969"/>
      <c r="CD101" s="969"/>
      <c r="CE101" s="969"/>
      <c r="CF101" s="969"/>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56"/>
      <c r="DW101" s="957"/>
      <c r="DX101" s="957"/>
      <c r="DY101" s="957"/>
      <c r="DZ101" s="958"/>
      <c r="EA101" s="197"/>
    </row>
    <row r="102" spans="1:131" s="198" customFormat="1" ht="26.25" customHeight="1" thickBot="1">
      <c r="A102" s="219"/>
      <c r="B102" s="220"/>
      <c r="C102" s="220"/>
      <c r="D102" s="220"/>
      <c r="E102" s="220"/>
      <c r="F102" s="220"/>
      <c r="G102" s="220"/>
      <c r="H102" s="220"/>
      <c r="I102" s="220"/>
      <c r="J102" s="220"/>
      <c r="K102" s="220"/>
      <c r="L102" s="220"/>
      <c r="M102" s="220"/>
      <c r="N102" s="220"/>
      <c r="O102" s="220"/>
      <c r="P102" s="220"/>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c r="AX102" s="221"/>
      <c r="AY102" s="221"/>
      <c r="AZ102" s="222"/>
      <c r="BA102" s="222"/>
      <c r="BB102" s="222"/>
      <c r="BC102" s="222"/>
      <c r="BD102" s="222"/>
      <c r="BE102" s="214"/>
      <c r="BF102" s="214"/>
      <c r="BG102" s="214"/>
      <c r="BH102" s="214"/>
      <c r="BI102" s="214"/>
      <c r="BJ102" s="214"/>
      <c r="BK102" s="214"/>
      <c r="BL102" s="214"/>
      <c r="BM102" s="214"/>
      <c r="BN102" s="214"/>
      <c r="BO102" s="214"/>
      <c r="BP102" s="214"/>
      <c r="BQ102" s="213" t="s">
        <v>366</v>
      </c>
      <c r="BR102" s="959" t="s">
        <v>394</v>
      </c>
      <c r="BS102" s="960"/>
      <c r="BT102" s="960"/>
      <c r="BU102" s="960"/>
      <c r="BV102" s="960"/>
      <c r="BW102" s="960"/>
      <c r="BX102" s="960"/>
      <c r="BY102" s="960"/>
      <c r="BZ102" s="960"/>
      <c r="CA102" s="960"/>
      <c r="CB102" s="960"/>
      <c r="CC102" s="960"/>
      <c r="CD102" s="960"/>
      <c r="CE102" s="960"/>
      <c r="CF102" s="960"/>
      <c r="CG102" s="961"/>
      <c r="CH102" s="962"/>
      <c r="CI102" s="963"/>
      <c r="CJ102" s="963"/>
      <c r="CK102" s="963"/>
      <c r="CL102" s="964"/>
      <c r="CM102" s="962"/>
      <c r="CN102" s="963"/>
      <c r="CO102" s="963"/>
      <c r="CP102" s="963"/>
      <c r="CQ102" s="964"/>
      <c r="CR102" s="965"/>
      <c r="CS102" s="966"/>
      <c r="CT102" s="966"/>
      <c r="CU102" s="966"/>
      <c r="CV102" s="967"/>
      <c r="CW102" s="965"/>
      <c r="CX102" s="966"/>
      <c r="CY102" s="966"/>
      <c r="CZ102" s="966"/>
      <c r="DA102" s="967"/>
      <c r="DB102" s="965"/>
      <c r="DC102" s="966"/>
      <c r="DD102" s="966"/>
      <c r="DE102" s="966"/>
      <c r="DF102" s="967"/>
      <c r="DG102" s="965"/>
      <c r="DH102" s="966"/>
      <c r="DI102" s="966"/>
      <c r="DJ102" s="966"/>
      <c r="DK102" s="967"/>
      <c r="DL102" s="965"/>
      <c r="DM102" s="966"/>
      <c r="DN102" s="966"/>
      <c r="DO102" s="966"/>
      <c r="DP102" s="967"/>
      <c r="DQ102" s="965"/>
      <c r="DR102" s="966"/>
      <c r="DS102" s="966"/>
      <c r="DT102" s="966"/>
      <c r="DU102" s="967"/>
      <c r="DV102" s="948"/>
      <c r="DW102" s="949"/>
      <c r="DX102" s="949"/>
      <c r="DY102" s="949"/>
      <c r="DZ102" s="950"/>
      <c r="EA102" s="197"/>
    </row>
    <row r="103" spans="1:131" s="198" customFormat="1" ht="26.25" customHeight="1">
      <c r="A103" s="219"/>
      <c r="B103" s="220"/>
      <c r="C103" s="220"/>
      <c r="D103" s="220"/>
      <c r="E103" s="220"/>
      <c r="F103" s="220"/>
      <c r="G103" s="220"/>
      <c r="H103" s="220"/>
      <c r="I103" s="220"/>
      <c r="J103" s="220"/>
      <c r="K103" s="220"/>
      <c r="L103" s="220"/>
      <c r="M103" s="220"/>
      <c r="N103" s="220"/>
      <c r="O103" s="220"/>
      <c r="P103" s="220"/>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2"/>
      <c r="BA103" s="222"/>
      <c r="BB103" s="222"/>
      <c r="BC103" s="222"/>
      <c r="BD103" s="222"/>
      <c r="BE103" s="214"/>
      <c r="BF103" s="214"/>
      <c r="BG103" s="214"/>
      <c r="BH103" s="214"/>
      <c r="BI103" s="214"/>
      <c r="BJ103" s="214"/>
      <c r="BK103" s="214"/>
      <c r="BL103" s="214"/>
      <c r="BM103" s="214"/>
      <c r="BN103" s="214"/>
      <c r="BO103" s="214"/>
      <c r="BP103" s="214"/>
      <c r="BQ103" s="951" t="s">
        <v>395</v>
      </c>
      <c r="BR103" s="951"/>
      <c r="BS103" s="951"/>
      <c r="BT103" s="951"/>
      <c r="BU103" s="951"/>
      <c r="BV103" s="951"/>
      <c r="BW103" s="951"/>
      <c r="BX103" s="951"/>
      <c r="BY103" s="951"/>
      <c r="BZ103" s="951"/>
      <c r="CA103" s="951"/>
      <c r="CB103" s="951"/>
      <c r="CC103" s="951"/>
      <c r="CD103" s="951"/>
      <c r="CE103" s="951"/>
      <c r="CF103" s="951"/>
      <c r="CG103" s="951"/>
      <c r="CH103" s="951"/>
      <c r="CI103" s="951"/>
      <c r="CJ103" s="951"/>
      <c r="CK103" s="951"/>
      <c r="CL103" s="951"/>
      <c r="CM103" s="951"/>
      <c r="CN103" s="951"/>
      <c r="CO103" s="951"/>
      <c r="CP103" s="951"/>
      <c r="CQ103" s="951"/>
      <c r="CR103" s="951"/>
      <c r="CS103" s="951"/>
      <c r="CT103" s="951"/>
      <c r="CU103" s="951"/>
      <c r="CV103" s="951"/>
      <c r="CW103" s="951"/>
      <c r="CX103" s="951"/>
      <c r="CY103" s="951"/>
      <c r="CZ103" s="951"/>
      <c r="DA103" s="951"/>
      <c r="DB103" s="951"/>
      <c r="DC103" s="951"/>
      <c r="DD103" s="951"/>
      <c r="DE103" s="951"/>
      <c r="DF103" s="951"/>
      <c r="DG103" s="951"/>
      <c r="DH103" s="951"/>
      <c r="DI103" s="951"/>
      <c r="DJ103" s="951"/>
      <c r="DK103" s="951"/>
      <c r="DL103" s="951"/>
      <c r="DM103" s="951"/>
      <c r="DN103" s="951"/>
      <c r="DO103" s="951"/>
      <c r="DP103" s="951"/>
      <c r="DQ103" s="951"/>
      <c r="DR103" s="951"/>
      <c r="DS103" s="951"/>
      <c r="DT103" s="951"/>
      <c r="DU103" s="951"/>
      <c r="DV103" s="951"/>
      <c r="DW103" s="951"/>
      <c r="DX103" s="951"/>
      <c r="DY103" s="951"/>
      <c r="DZ103" s="951"/>
      <c r="EA103" s="197"/>
    </row>
    <row r="104" spans="1:131" s="198" customFormat="1" ht="26.25" customHeight="1">
      <c r="A104" s="219"/>
      <c r="B104" s="220"/>
      <c r="C104" s="220"/>
      <c r="D104" s="220"/>
      <c r="E104" s="220"/>
      <c r="F104" s="220"/>
      <c r="G104" s="220"/>
      <c r="H104" s="220"/>
      <c r="I104" s="220"/>
      <c r="J104" s="220"/>
      <c r="K104" s="220"/>
      <c r="L104" s="220"/>
      <c r="M104" s="220"/>
      <c r="N104" s="220"/>
      <c r="O104" s="220"/>
      <c r="P104" s="220"/>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2"/>
      <c r="BA104" s="222"/>
      <c r="BB104" s="222"/>
      <c r="BC104" s="222"/>
      <c r="BD104" s="222"/>
      <c r="BE104" s="214"/>
      <c r="BF104" s="214"/>
      <c r="BG104" s="214"/>
      <c r="BH104" s="214"/>
      <c r="BI104" s="214"/>
      <c r="BJ104" s="214"/>
      <c r="BK104" s="214"/>
      <c r="BL104" s="214"/>
      <c r="BM104" s="214"/>
      <c r="BN104" s="214"/>
      <c r="BO104" s="214"/>
      <c r="BP104" s="214"/>
      <c r="BQ104" s="952" t="s">
        <v>396</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197"/>
    </row>
    <row r="105" spans="1:131" s="198" customFormat="1" ht="11.25" customHeight="1">
      <c r="A105" s="21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c r="BI105" s="214"/>
      <c r="BJ105" s="214"/>
      <c r="BK105" s="214"/>
      <c r="BL105" s="214"/>
      <c r="BM105" s="214"/>
      <c r="BN105" s="214"/>
      <c r="BO105" s="214"/>
      <c r="BP105" s="214"/>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197"/>
    </row>
    <row r="106" spans="1:131" s="198" customFormat="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197"/>
    </row>
    <row r="107" spans="1:131" s="197" customFormat="1" ht="26.25" customHeight="1" thickBot="1">
      <c r="A107" s="224" t="s">
        <v>397</v>
      </c>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4" t="s">
        <v>398</v>
      </c>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row>
    <row r="108" spans="1:131" s="197" customFormat="1" ht="26.25" customHeight="1">
      <c r="A108" s="953" t="s">
        <v>399</v>
      </c>
      <c r="B108" s="954"/>
      <c r="C108" s="954"/>
      <c r="D108" s="954"/>
      <c r="E108" s="954"/>
      <c r="F108" s="954"/>
      <c r="G108" s="954"/>
      <c r="H108" s="954"/>
      <c r="I108" s="954"/>
      <c r="J108" s="954"/>
      <c r="K108" s="954"/>
      <c r="L108" s="954"/>
      <c r="M108" s="954"/>
      <c r="N108" s="954"/>
      <c r="O108" s="954"/>
      <c r="P108" s="954"/>
      <c r="Q108" s="954"/>
      <c r="R108" s="954"/>
      <c r="S108" s="954"/>
      <c r="T108" s="954"/>
      <c r="U108" s="954"/>
      <c r="V108" s="954"/>
      <c r="W108" s="954"/>
      <c r="X108" s="954"/>
      <c r="Y108" s="954"/>
      <c r="Z108" s="954"/>
      <c r="AA108" s="954"/>
      <c r="AB108" s="954"/>
      <c r="AC108" s="954"/>
      <c r="AD108" s="954"/>
      <c r="AE108" s="954"/>
      <c r="AF108" s="954"/>
      <c r="AG108" s="954"/>
      <c r="AH108" s="954"/>
      <c r="AI108" s="954"/>
      <c r="AJ108" s="954"/>
      <c r="AK108" s="954"/>
      <c r="AL108" s="954"/>
      <c r="AM108" s="954"/>
      <c r="AN108" s="954"/>
      <c r="AO108" s="954"/>
      <c r="AP108" s="954"/>
      <c r="AQ108" s="954"/>
      <c r="AR108" s="954"/>
      <c r="AS108" s="954"/>
      <c r="AT108" s="955"/>
      <c r="AU108" s="953" t="s">
        <v>400</v>
      </c>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4"/>
      <c r="BT108" s="954"/>
      <c r="BU108" s="954"/>
      <c r="BV108" s="954"/>
      <c r="BW108" s="954"/>
      <c r="BX108" s="954"/>
      <c r="BY108" s="954"/>
      <c r="BZ108" s="954"/>
      <c r="CA108" s="954"/>
      <c r="CB108" s="954"/>
      <c r="CC108" s="954"/>
      <c r="CD108" s="954"/>
      <c r="CE108" s="954"/>
      <c r="CF108" s="954"/>
      <c r="CG108" s="954"/>
      <c r="CH108" s="954"/>
      <c r="CI108" s="954"/>
      <c r="CJ108" s="954"/>
      <c r="CK108" s="954"/>
      <c r="CL108" s="954"/>
      <c r="CM108" s="954"/>
      <c r="CN108" s="954"/>
      <c r="CO108" s="954"/>
      <c r="CP108" s="954"/>
      <c r="CQ108" s="954"/>
      <c r="CR108" s="954"/>
      <c r="CS108" s="954"/>
      <c r="CT108" s="954"/>
      <c r="CU108" s="954"/>
      <c r="CV108" s="954"/>
      <c r="CW108" s="954"/>
      <c r="CX108" s="954"/>
      <c r="CY108" s="954"/>
      <c r="CZ108" s="954"/>
      <c r="DA108" s="954"/>
      <c r="DB108" s="954"/>
      <c r="DC108" s="954"/>
      <c r="DD108" s="954"/>
      <c r="DE108" s="954"/>
      <c r="DF108" s="954"/>
      <c r="DG108" s="954"/>
      <c r="DH108" s="954"/>
      <c r="DI108" s="954"/>
      <c r="DJ108" s="954"/>
      <c r="DK108" s="954"/>
      <c r="DL108" s="954"/>
      <c r="DM108" s="954"/>
      <c r="DN108" s="954"/>
      <c r="DO108" s="954"/>
      <c r="DP108" s="954"/>
      <c r="DQ108" s="954"/>
      <c r="DR108" s="954"/>
      <c r="DS108" s="954"/>
      <c r="DT108" s="954"/>
      <c r="DU108" s="954"/>
      <c r="DV108" s="954"/>
      <c r="DW108" s="954"/>
      <c r="DX108" s="954"/>
      <c r="DY108" s="954"/>
      <c r="DZ108" s="955"/>
    </row>
    <row r="109" spans="1:131" s="197" customFormat="1" ht="26.25" customHeight="1">
      <c r="A109" s="906" t="s">
        <v>401</v>
      </c>
      <c r="B109" s="907"/>
      <c r="C109" s="907"/>
      <c r="D109" s="907"/>
      <c r="E109" s="907"/>
      <c r="F109" s="907"/>
      <c r="G109" s="907"/>
      <c r="H109" s="907"/>
      <c r="I109" s="907"/>
      <c r="J109" s="907"/>
      <c r="K109" s="907"/>
      <c r="L109" s="907"/>
      <c r="M109" s="907"/>
      <c r="N109" s="907"/>
      <c r="O109" s="907"/>
      <c r="P109" s="907"/>
      <c r="Q109" s="907"/>
      <c r="R109" s="907"/>
      <c r="S109" s="907"/>
      <c r="T109" s="907"/>
      <c r="U109" s="907"/>
      <c r="V109" s="907"/>
      <c r="W109" s="907"/>
      <c r="X109" s="907"/>
      <c r="Y109" s="907"/>
      <c r="Z109" s="908"/>
      <c r="AA109" s="909" t="s">
        <v>402</v>
      </c>
      <c r="AB109" s="907"/>
      <c r="AC109" s="907"/>
      <c r="AD109" s="907"/>
      <c r="AE109" s="908"/>
      <c r="AF109" s="909" t="s">
        <v>286</v>
      </c>
      <c r="AG109" s="907"/>
      <c r="AH109" s="907"/>
      <c r="AI109" s="907"/>
      <c r="AJ109" s="908"/>
      <c r="AK109" s="909" t="s">
        <v>285</v>
      </c>
      <c r="AL109" s="907"/>
      <c r="AM109" s="907"/>
      <c r="AN109" s="907"/>
      <c r="AO109" s="908"/>
      <c r="AP109" s="909" t="s">
        <v>403</v>
      </c>
      <c r="AQ109" s="907"/>
      <c r="AR109" s="907"/>
      <c r="AS109" s="907"/>
      <c r="AT109" s="938"/>
      <c r="AU109" s="906" t="s">
        <v>401</v>
      </c>
      <c r="AV109" s="907"/>
      <c r="AW109" s="907"/>
      <c r="AX109" s="907"/>
      <c r="AY109" s="907"/>
      <c r="AZ109" s="907"/>
      <c r="BA109" s="907"/>
      <c r="BB109" s="907"/>
      <c r="BC109" s="907"/>
      <c r="BD109" s="907"/>
      <c r="BE109" s="907"/>
      <c r="BF109" s="907"/>
      <c r="BG109" s="907"/>
      <c r="BH109" s="907"/>
      <c r="BI109" s="907"/>
      <c r="BJ109" s="907"/>
      <c r="BK109" s="907"/>
      <c r="BL109" s="907"/>
      <c r="BM109" s="907"/>
      <c r="BN109" s="907"/>
      <c r="BO109" s="907"/>
      <c r="BP109" s="908"/>
      <c r="BQ109" s="909" t="s">
        <v>402</v>
      </c>
      <c r="BR109" s="907"/>
      <c r="BS109" s="907"/>
      <c r="BT109" s="907"/>
      <c r="BU109" s="908"/>
      <c r="BV109" s="909" t="s">
        <v>286</v>
      </c>
      <c r="BW109" s="907"/>
      <c r="BX109" s="907"/>
      <c r="BY109" s="907"/>
      <c r="BZ109" s="908"/>
      <c r="CA109" s="909" t="s">
        <v>285</v>
      </c>
      <c r="CB109" s="907"/>
      <c r="CC109" s="907"/>
      <c r="CD109" s="907"/>
      <c r="CE109" s="908"/>
      <c r="CF109" s="947" t="s">
        <v>403</v>
      </c>
      <c r="CG109" s="947"/>
      <c r="CH109" s="947"/>
      <c r="CI109" s="947"/>
      <c r="CJ109" s="947"/>
      <c r="CK109" s="909" t="s">
        <v>404</v>
      </c>
      <c r="CL109" s="907"/>
      <c r="CM109" s="907"/>
      <c r="CN109" s="907"/>
      <c r="CO109" s="907"/>
      <c r="CP109" s="907"/>
      <c r="CQ109" s="907"/>
      <c r="CR109" s="907"/>
      <c r="CS109" s="907"/>
      <c r="CT109" s="907"/>
      <c r="CU109" s="907"/>
      <c r="CV109" s="907"/>
      <c r="CW109" s="907"/>
      <c r="CX109" s="907"/>
      <c r="CY109" s="907"/>
      <c r="CZ109" s="907"/>
      <c r="DA109" s="907"/>
      <c r="DB109" s="907"/>
      <c r="DC109" s="907"/>
      <c r="DD109" s="907"/>
      <c r="DE109" s="907"/>
      <c r="DF109" s="908"/>
      <c r="DG109" s="909" t="s">
        <v>402</v>
      </c>
      <c r="DH109" s="907"/>
      <c r="DI109" s="907"/>
      <c r="DJ109" s="907"/>
      <c r="DK109" s="908"/>
      <c r="DL109" s="909" t="s">
        <v>286</v>
      </c>
      <c r="DM109" s="907"/>
      <c r="DN109" s="907"/>
      <c r="DO109" s="907"/>
      <c r="DP109" s="908"/>
      <c r="DQ109" s="909" t="s">
        <v>285</v>
      </c>
      <c r="DR109" s="907"/>
      <c r="DS109" s="907"/>
      <c r="DT109" s="907"/>
      <c r="DU109" s="908"/>
      <c r="DV109" s="909" t="s">
        <v>403</v>
      </c>
      <c r="DW109" s="907"/>
      <c r="DX109" s="907"/>
      <c r="DY109" s="907"/>
      <c r="DZ109" s="938"/>
    </row>
    <row r="110" spans="1:131" s="197" customFormat="1" ht="26.25" customHeight="1">
      <c r="A110" s="775" t="s">
        <v>405</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7"/>
      <c r="AA110" s="891">
        <v>8869747</v>
      </c>
      <c r="AB110" s="892"/>
      <c r="AC110" s="892"/>
      <c r="AD110" s="892"/>
      <c r="AE110" s="893"/>
      <c r="AF110" s="894">
        <v>8879551</v>
      </c>
      <c r="AG110" s="892"/>
      <c r="AH110" s="892"/>
      <c r="AI110" s="892"/>
      <c r="AJ110" s="893"/>
      <c r="AK110" s="894">
        <v>8852224</v>
      </c>
      <c r="AL110" s="892"/>
      <c r="AM110" s="892"/>
      <c r="AN110" s="892"/>
      <c r="AO110" s="893"/>
      <c r="AP110" s="895">
        <v>31.5</v>
      </c>
      <c r="AQ110" s="896"/>
      <c r="AR110" s="896"/>
      <c r="AS110" s="896"/>
      <c r="AT110" s="897"/>
      <c r="AU110" s="939" t="s">
        <v>60</v>
      </c>
      <c r="AV110" s="940"/>
      <c r="AW110" s="940"/>
      <c r="AX110" s="940"/>
      <c r="AY110" s="941"/>
      <c r="AZ110" s="843" t="s">
        <v>406</v>
      </c>
      <c r="BA110" s="776"/>
      <c r="BB110" s="776"/>
      <c r="BC110" s="776"/>
      <c r="BD110" s="776"/>
      <c r="BE110" s="776"/>
      <c r="BF110" s="776"/>
      <c r="BG110" s="776"/>
      <c r="BH110" s="776"/>
      <c r="BI110" s="776"/>
      <c r="BJ110" s="776"/>
      <c r="BK110" s="776"/>
      <c r="BL110" s="776"/>
      <c r="BM110" s="776"/>
      <c r="BN110" s="776"/>
      <c r="BO110" s="776"/>
      <c r="BP110" s="777"/>
      <c r="BQ110" s="826">
        <v>69158838</v>
      </c>
      <c r="BR110" s="827"/>
      <c r="BS110" s="827"/>
      <c r="BT110" s="827"/>
      <c r="BU110" s="827"/>
      <c r="BV110" s="827">
        <v>67723728</v>
      </c>
      <c r="BW110" s="827"/>
      <c r="BX110" s="827"/>
      <c r="BY110" s="827"/>
      <c r="BZ110" s="827"/>
      <c r="CA110" s="827">
        <v>64443846</v>
      </c>
      <c r="CB110" s="827"/>
      <c r="CC110" s="827"/>
      <c r="CD110" s="827"/>
      <c r="CE110" s="827"/>
      <c r="CF110" s="886">
        <v>229.3</v>
      </c>
      <c r="CG110" s="887"/>
      <c r="CH110" s="887"/>
      <c r="CI110" s="887"/>
      <c r="CJ110" s="887"/>
      <c r="CK110" s="935" t="s">
        <v>407</v>
      </c>
      <c r="CL110" s="818"/>
      <c r="CM110" s="888" t="s">
        <v>408</v>
      </c>
      <c r="CN110" s="889"/>
      <c r="CO110" s="889"/>
      <c r="CP110" s="889"/>
      <c r="CQ110" s="889"/>
      <c r="CR110" s="889"/>
      <c r="CS110" s="889"/>
      <c r="CT110" s="889"/>
      <c r="CU110" s="889"/>
      <c r="CV110" s="889"/>
      <c r="CW110" s="889"/>
      <c r="CX110" s="889"/>
      <c r="CY110" s="889"/>
      <c r="CZ110" s="889"/>
      <c r="DA110" s="889"/>
      <c r="DB110" s="889"/>
      <c r="DC110" s="889"/>
      <c r="DD110" s="889"/>
      <c r="DE110" s="889"/>
      <c r="DF110" s="890"/>
      <c r="DG110" s="826" t="s">
        <v>112</v>
      </c>
      <c r="DH110" s="827"/>
      <c r="DI110" s="827"/>
      <c r="DJ110" s="827"/>
      <c r="DK110" s="827"/>
      <c r="DL110" s="827" t="s">
        <v>112</v>
      </c>
      <c r="DM110" s="827"/>
      <c r="DN110" s="827"/>
      <c r="DO110" s="827"/>
      <c r="DP110" s="827"/>
      <c r="DQ110" s="827" t="s">
        <v>112</v>
      </c>
      <c r="DR110" s="827"/>
      <c r="DS110" s="827"/>
      <c r="DT110" s="827"/>
      <c r="DU110" s="827"/>
      <c r="DV110" s="828" t="s">
        <v>112</v>
      </c>
      <c r="DW110" s="828"/>
      <c r="DX110" s="828"/>
      <c r="DY110" s="828"/>
      <c r="DZ110" s="829"/>
    </row>
    <row r="111" spans="1:131" s="197" customFormat="1" ht="26.25" customHeight="1">
      <c r="A111" s="799" t="s">
        <v>409</v>
      </c>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934"/>
      <c r="AA111" s="927" t="s">
        <v>112</v>
      </c>
      <c r="AB111" s="928"/>
      <c r="AC111" s="928"/>
      <c r="AD111" s="928"/>
      <c r="AE111" s="929"/>
      <c r="AF111" s="930" t="s">
        <v>112</v>
      </c>
      <c r="AG111" s="928"/>
      <c r="AH111" s="928"/>
      <c r="AI111" s="928"/>
      <c r="AJ111" s="929"/>
      <c r="AK111" s="930" t="s">
        <v>112</v>
      </c>
      <c r="AL111" s="928"/>
      <c r="AM111" s="928"/>
      <c r="AN111" s="928"/>
      <c r="AO111" s="929"/>
      <c r="AP111" s="931" t="s">
        <v>112</v>
      </c>
      <c r="AQ111" s="932"/>
      <c r="AR111" s="932"/>
      <c r="AS111" s="932"/>
      <c r="AT111" s="933"/>
      <c r="AU111" s="942"/>
      <c r="AV111" s="943"/>
      <c r="AW111" s="943"/>
      <c r="AX111" s="943"/>
      <c r="AY111" s="944"/>
      <c r="AZ111" s="738" t="s">
        <v>410</v>
      </c>
      <c r="BA111" s="739"/>
      <c r="BB111" s="739"/>
      <c r="BC111" s="739"/>
      <c r="BD111" s="739"/>
      <c r="BE111" s="739"/>
      <c r="BF111" s="739"/>
      <c r="BG111" s="739"/>
      <c r="BH111" s="739"/>
      <c r="BI111" s="739"/>
      <c r="BJ111" s="739"/>
      <c r="BK111" s="739"/>
      <c r="BL111" s="739"/>
      <c r="BM111" s="739"/>
      <c r="BN111" s="739"/>
      <c r="BO111" s="739"/>
      <c r="BP111" s="740"/>
      <c r="BQ111" s="741">
        <v>170954</v>
      </c>
      <c r="BR111" s="742"/>
      <c r="BS111" s="742"/>
      <c r="BT111" s="742"/>
      <c r="BU111" s="742"/>
      <c r="BV111" s="742">
        <v>136469</v>
      </c>
      <c r="BW111" s="742"/>
      <c r="BX111" s="742"/>
      <c r="BY111" s="742"/>
      <c r="BZ111" s="742"/>
      <c r="CA111" s="742">
        <v>1335411</v>
      </c>
      <c r="CB111" s="742"/>
      <c r="CC111" s="742"/>
      <c r="CD111" s="742"/>
      <c r="CE111" s="742"/>
      <c r="CF111" s="743">
        <v>4.8</v>
      </c>
      <c r="CG111" s="744"/>
      <c r="CH111" s="744"/>
      <c r="CI111" s="744"/>
      <c r="CJ111" s="744"/>
      <c r="CK111" s="936"/>
      <c r="CL111" s="820"/>
      <c r="CM111" s="830" t="s">
        <v>411</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741" t="s">
        <v>112</v>
      </c>
      <c r="DH111" s="742"/>
      <c r="DI111" s="742"/>
      <c r="DJ111" s="742"/>
      <c r="DK111" s="742"/>
      <c r="DL111" s="742" t="s">
        <v>112</v>
      </c>
      <c r="DM111" s="742"/>
      <c r="DN111" s="742"/>
      <c r="DO111" s="742"/>
      <c r="DP111" s="742"/>
      <c r="DQ111" s="742" t="s">
        <v>112</v>
      </c>
      <c r="DR111" s="742"/>
      <c r="DS111" s="742"/>
      <c r="DT111" s="742"/>
      <c r="DU111" s="742"/>
      <c r="DV111" s="850" t="s">
        <v>112</v>
      </c>
      <c r="DW111" s="850"/>
      <c r="DX111" s="850"/>
      <c r="DY111" s="850"/>
      <c r="DZ111" s="851"/>
    </row>
    <row r="112" spans="1:131" s="197" customFormat="1" ht="26.25" customHeight="1">
      <c r="A112" s="921" t="s">
        <v>412</v>
      </c>
      <c r="B112" s="922"/>
      <c r="C112" s="739" t="s">
        <v>413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804" t="s">
        <v>112</v>
      </c>
      <c r="AB112" s="733"/>
      <c r="AC112" s="733"/>
      <c r="AD112" s="733"/>
      <c r="AE112" s="734"/>
      <c r="AF112" s="732" t="s">
        <v>112</v>
      </c>
      <c r="AG112" s="733"/>
      <c r="AH112" s="733"/>
      <c r="AI112" s="733"/>
      <c r="AJ112" s="734"/>
      <c r="AK112" s="732" t="s">
        <v>112</v>
      </c>
      <c r="AL112" s="733"/>
      <c r="AM112" s="733"/>
      <c r="AN112" s="733"/>
      <c r="AO112" s="734"/>
      <c r="AP112" s="735" t="s">
        <v>112</v>
      </c>
      <c r="AQ112" s="736"/>
      <c r="AR112" s="736"/>
      <c r="AS112" s="736"/>
      <c r="AT112" s="737"/>
      <c r="AU112" s="942"/>
      <c r="AV112" s="943"/>
      <c r="AW112" s="943"/>
      <c r="AX112" s="943"/>
      <c r="AY112" s="944"/>
      <c r="AZ112" s="738" t="s">
        <v>414</v>
      </c>
      <c r="BA112" s="739"/>
      <c r="BB112" s="739"/>
      <c r="BC112" s="739"/>
      <c r="BD112" s="739"/>
      <c r="BE112" s="739"/>
      <c r="BF112" s="739"/>
      <c r="BG112" s="739"/>
      <c r="BH112" s="739"/>
      <c r="BI112" s="739"/>
      <c r="BJ112" s="739"/>
      <c r="BK112" s="739"/>
      <c r="BL112" s="739"/>
      <c r="BM112" s="739"/>
      <c r="BN112" s="739"/>
      <c r="BO112" s="739"/>
      <c r="BP112" s="740"/>
      <c r="BQ112" s="741">
        <v>27154841</v>
      </c>
      <c r="BR112" s="742"/>
      <c r="BS112" s="742"/>
      <c r="BT112" s="742"/>
      <c r="BU112" s="742"/>
      <c r="BV112" s="742">
        <v>26590886</v>
      </c>
      <c r="BW112" s="742"/>
      <c r="BX112" s="742"/>
      <c r="BY112" s="742"/>
      <c r="BZ112" s="742"/>
      <c r="CA112" s="742">
        <v>25489361</v>
      </c>
      <c r="CB112" s="742"/>
      <c r="CC112" s="742"/>
      <c r="CD112" s="742"/>
      <c r="CE112" s="742"/>
      <c r="CF112" s="743">
        <v>90.7</v>
      </c>
      <c r="CG112" s="744"/>
      <c r="CH112" s="744"/>
      <c r="CI112" s="744"/>
      <c r="CJ112" s="744"/>
      <c r="CK112" s="936"/>
      <c r="CL112" s="820"/>
      <c r="CM112" s="830" t="s">
        <v>415</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741" t="s">
        <v>112</v>
      </c>
      <c r="DH112" s="742"/>
      <c r="DI112" s="742"/>
      <c r="DJ112" s="742"/>
      <c r="DK112" s="742"/>
      <c r="DL112" s="742" t="s">
        <v>112</v>
      </c>
      <c r="DM112" s="742"/>
      <c r="DN112" s="742"/>
      <c r="DO112" s="742"/>
      <c r="DP112" s="742"/>
      <c r="DQ112" s="742" t="s">
        <v>112</v>
      </c>
      <c r="DR112" s="742"/>
      <c r="DS112" s="742"/>
      <c r="DT112" s="742"/>
      <c r="DU112" s="742"/>
      <c r="DV112" s="850" t="s">
        <v>112</v>
      </c>
      <c r="DW112" s="850"/>
      <c r="DX112" s="850"/>
      <c r="DY112" s="850"/>
      <c r="DZ112" s="851"/>
    </row>
    <row r="113" spans="1:130" s="197" customFormat="1" ht="26.25" customHeight="1">
      <c r="A113" s="923"/>
      <c r="B113" s="924"/>
      <c r="C113" s="739" t="s">
        <v>416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27">
        <v>1824571</v>
      </c>
      <c r="AB113" s="928"/>
      <c r="AC113" s="928"/>
      <c r="AD113" s="928"/>
      <c r="AE113" s="929"/>
      <c r="AF113" s="930">
        <v>1897150</v>
      </c>
      <c r="AG113" s="928"/>
      <c r="AH113" s="928"/>
      <c r="AI113" s="928"/>
      <c r="AJ113" s="929"/>
      <c r="AK113" s="930">
        <v>1855400</v>
      </c>
      <c r="AL113" s="928"/>
      <c r="AM113" s="928"/>
      <c r="AN113" s="928"/>
      <c r="AO113" s="929"/>
      <c r="AP113" s="931">
        <v>6.6</v>
      </c>
      <c r="AQ113" s="932"/>
      <c r="AR113" s="932"/>
      <c r="AS113" s="932"/>
      <c r="AT113" s="933"/>
      <c r="AU113" s="942"/>
      <c r="AV113" s="943"/>
      <c r="AW113" s="943"/>
      <c r="AX113" s="943"/>
      <c r="AY113" s="944"/>
      <c r="AZ113" s="738" t="s">
        <v>417</v>
      </c>
      <c r="BA113" s="739"/>
      <c r="BB113" s="739"/>
      <c r="BC113" s="739"/>
      <c r="BD113" s="739"/>
      <c r="BE113" s="739"/>
      <c r="BF113" s="739"/>
      <c r="BG113" s="739"/>
      <c r="BH113" s="739"/>
      <c r="BI113" s="739"/>
      <c r="BJ113" s="739"/>
      <c r="BK113" s="739"/>
      <c r="BL113" s="739"/>
      <c r="BM113" s="739"/>
      <c r="BN113" s="739"/>
      <c r="BO113" s="739"/>
      <c r="BP113" s="740"/>
      <c r="BQ113" s="741">
        <v>4919142</v>
      </c>
      <c r="BR113" s="742"/>
      <c r="BS113" s="742"/>
      <c r="BT113" s="742"/>
      <c r="BU113" s="742"/>
      <c r="BV113" s="742">
        <v>4566748</v>
      </c>
      <c r="BW113" s="742"/>
      <c r="BX113" s="742"/>
      <c r="BY113" s="742"/>
      <c r="BZ113" s="742"/>
      <c r="CA113" s="742">
        <v>4735959</v>
      </c>
      <c r="CB113" s="742"/>
      <c r="CC113" s="742"/>
      <c r="CD113" s="742"/>
      <c r="CE113" s="742"/>
      <c r="CF113" s="743">
        <v>16.8</v>
      </c>
      <c r="CG113" s="744"/>
      <c r="CH113" s="744"/>
      <c r="CI113" s="744"/>
      <c r="CJ113" s="744"/>
      <c r="CK113" s="936"/>
      <c r="CL113" s="820"/>
      <c r="CM113" s="830" t="s">
        <v>418</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04" t="s">
        <v>112</v>
      </c>
      <c r="DH113" s="733"/>
      <c r="DI113" s="733"/>
      <c r="DJ113" s="733"/>
      <c r="DK113" s="734"/>
      <c r="DL113" s="732" t="s">
        <v>112</v>
      </c>
      <c r="DM113" s="733"/>
      <c r="DN113" s="733"/>
      <c r="DO113" s="733"/>
      <c r="DP113" s="734"/>
      <c r="DQ113" s="732" t="s">
        <v>112</v>
      </c>
      <c r="DR113" s="733"/>
      <c r="DS113" s="733"/>
      <c r="DT113" s="733"/>
      <c r="DU113" s="734"/>
      <c r="DV113" s="735" t="s">
        <v>112</v>
      </c>
      <c r="DW113" s="736"/>
      <c r="DX113" s="736"/>
      <c r="DY113" s="736"/>
      <c r="DZ113" s="737"/>
    </row>
    <row r="114" spans="1:130" s="197" customFormat="1" ht="26.25" customHeight="1">
      <c r="A114" s="923"/>
      <c r="B114" s="924"/>
      <c r="C114" s="739" t="s">
        <v>419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804">
        <v>697280</v>
      </c>
      <c r="AB114" s="733"/>
      <c r="AC114" s="733"/>
      <c r="AD114" s="733"/>
      <c r="AE114" s="734"/>
      <c r="AF114" s="732">
        <v>674438</v>
      </c>
      <c r="AG114" s="733"/>
      <c r="AH114" s="733"/>
      <c r="AI114" s="733"/>
      <c r="AJ114" s="734"/>
      <c r="AK114" s="732">
        <v>671853</v>
      </c>
      <c r="AL114" s="733"/>
      <c r="AM114" s="733"/>
      <c r="AN114" s="733"/>
      <c r="AO114" s="734"/>
      <c r="AP114" s="735">
        <v>2.4</v>
      </c>
      <c r="AQ114" s="736"/>
      <c r="AR114" s="736"/>
      <c r="AS114" s="736"/>
      <c r="AT114" s="737"/>
      <c r="AU114" s="942"/>
      <c r="AV114" s="943"/>
      <c r="AW114" s="943"/>
      <c r="AX114" s="943"/>
      <c r="AY114" s="944"/>
      <c r="AZ114" s="738" t="s">
        <v>420</v>
      </c>
      <c r="BA114" s="739"/>
      <c r="BB114" s="739"/>
      <c r="BC114" s="739"/>
      <c r="BD114" s="739"/>
      <c r="BE114" s="739"/>
      <c r="BF114" s="739"/>
      <c r="BG114" s="739"/>
      <c r="BH114" s="739"/>
      <c r="BI114" s="739"/>
      <c r="BJ114" s="739"/>
      <c r="BK114" s="739"/>
      <c r="BL114" s="739"/>
      <c r="BM114" s="739"/>
      <c r="BN114" s="739"/>
      <c r="BO114" s="739"/>
      <c r="BP114" s="740"/>
      <c r="BQ114" s="741">
        <v>9003053</v>
      </c>
      <c r="BR114" s="742"/>
      <c r="BS114" s="742"/>
      <c r="BT114" s="742"/>
      <c r="BU114" s="742"/>
      <c r="BV114" s="742">
        <v>8265421</v>
      </c>
      <c r="BW114" s="742"/>
      <c r="BX114" s="742"/>
      <c r="BY114" s="742"/>
      <c r="BZ114" s="742"/>
      <c r="CA114" s="742">
        <v>7758743</v>
      </c>
      <c r="CB114" s="742"/>
      <c r="CC114" s="742"/>
      <c r="CD114" s="742"/>
      <c r="CE114" s="742"/>
      <c r="CF114" s="743">
        <v>27.6</v>
      </c>
      <c r="CG114" s="744"/>
      <c r="CH114" s="744"/>
      <c r="CI114" s="744"/>
      <c r="CJ114" s="744"/>
      <c r="CK114" s="936"/>
      <c r="CL114" s="820"/>
      <c r="CM114" s="830" t="s">
        <v>421</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04" t="s">
        <v>112</v>
      </c>
      <c r="DH114" s="733"/>
      <c r="DI114" s="733"/>
      <c r="DJ114" s="733"/>
      <c r="DK114" s="734"/>
      <c r="DL114" s="732" t="s">
        <v>112</v>
      </c>
      <c r="DM114" s="733"/>
      <c r="DN114" s="733"/>
      <c r="DO114" s="733"/>
      <c r="DP114" s="734"/>
      <c r="DQ114" s="732" t="s">
        <v>112</v>
      </c>
      <c r="DR114" s="733"/>
      <c r="DS114" s="733"/>
      <c r="DT114" s="733"/>
      <c r="DU114" s="734"/>
      <c r="DV114" s="735" t="s">
        <v>112</v>
      </c>
      <c r="DW114" s="736"/>
      <c r="DX114" s="736"/>
      <c r="DY114" s="736"/>
      <c r="DZ114" s="737"/>
    </row>
    <row r="115" spans="1:130" s="197" customFormat="1" ht="26.25" customHeight="1">
      <c r="A115" s="923"/>
      <c r="B115" s="924"/>
      <c r="C115" s="739" t="s">
        <v>422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27">
        <v>43853</v>
      </c>
      <c r="AB115" s="928"/>
      <c r="AC115" s="928"/>
      <c r="AD115" s="928"/>
      <c r="AE115" s="929"/>
      <c r="AF115" s="930">
        <v>39886</v>
      </c>
      <c r="AG115" s="928"/>
      <c r="AH115" s="928"/>
      <c r="AI115" s="928"/>
      <c r="AJ115" s="929"/>
      <c r="AK115" s="930">
        <v>35645</v>
      </c>
      <c r="AL115" s="928"/>
      <c r="AM115" s="928"/>
      <c r="AN115" s="928"/>
      <c r="AO115" s="929"/>
      <c r="AP115" s="931">
        <v>0.1</v>
      </c>
      <c r="AQ115" s="932"/>
      <c r="AR115" s="932"/>
      <c r="AS115" s="932"/>
      <c r="AT115" s="933"/>
      <c r="AU115" s="942"/>
      <c r="AV115" s="943"/>
      <c r="AW115" s="943"/>
      <c r="AX115" s="943"/>
      <c r="AY115" s="944"/>
      <c r="AZ115" s="738" t="s">
        <v>423</v>
      </c>
      <c r="BA115" s="739"/>
      <c r="BB115" s="739"/>
      <c r="BC115" s="739"/>
      <c r="BD115" s="739"/>
      <c r="BE115" s="739"/>
      <c r="BF115" s="739"/>
      <c r="BG115" s="739"/>
      <c r="BH115" s="739"/>
      <c r="BI115" s="739"/>
      <c r="BJ115" s="739"/>
      <c r="BK115" s="739"/>
      <c r="BL115" s="739"/>
      <c r="BM115" s="739"/>
      <c r="BN115" s="739"/>
      <c r="BO115" s="739"/>
      <c r="BP115" s="740"/>
      <c r="BQ115" s="741">
        <v>5371713</v>
      </c>
      <c r="BR115" s="742"/>
      <c r="BS115" s="742"/>
      <c r="BT115" s="742"/>
      <c r="BU115" s="742"/>
      <c r="BV115" s="742">
        <v>4545597</v>
      </c>
      <c r="BW115" s="742"/>
      <c r="BX115" s="742"/>
      <c r="BY115" s="742"/>
      <c r="BZ115" s="742"/>
      <c r="CA115" s="742">
        <v>4413710</v>
      </c>
      <c r="CB115" s="742"/>
      <c r="CC115" s="742"/>
      <c r="CD115" s="742"/>
      <c r="CE115" s="742"/>
      <c r="CF115" s="743">
        <v>15.7</v>
      </c>
      <c r="CG115" s="744"/>
      <c r="CH115" s="744"/>
      <c r="CI115" s="744"/>
      <c r="CJ115" s="744"/>
      <c r="CK115" s="936"/>
      <c r="CL115" s="820"/>
      <c r="CM115" s="738" t="s">
        <v>424</v>
      </c>
      <c r="CN115" s="920"/>
      <c r="CO115" s="920"/>
      <c r="CP115" s="920"/>
      <c r="CQ115" s="920"/>
      <c r="CR115" s="920"/>
      <c r="CS115" s="920"/>
      <c r="CT115" s="920"/>
      <c r="CU115" s="920"/>
      <c r="CV115" s="920"/>
      <c r="CW115" s="920"/>
      <c r="CX115" s="920"/>
      <c r="CY115" s="920"/>
      <c r="CZ115" s="920"/>
      <c r="DA115" s="920"/>
      <c r="DB115" s="920"/>
      <c r="DC115" s="920"/>
      <c r="DD115" s="920"/>
      <c r="DE115" s="920"/>
      <c r="DF115" s="740"/>
      <c r="DG115" s="804" t="s">
        <v>112</v>
      </c>
      <c r="DH115" s="733"/>
      <c r="DI115" s="733"/>
      <c r="DJ115" s="733"/>
      <c r="DK115" s="734"/>
      <c r="DL115" s="732" t="s">
        <v>112</v>
      </c>
      <c r="DM115" s="733"/>
      <c r="DN115" s="733"/>
      <c r="DO115" s="733"/>
      <c r="DP115" s="734"/>
      <c r="DQ115" s="732">
        <v>1230000</v>
      </c>
      <c r="DR115" s="733"/>
      <c r="DS115" s="733"/>
      <c r="DT115" s="733"/>
      <c r="DU115" s="734"/>
      <c r="DV115" s="735">
        <v>4.4000000000000004</v>
      </c>
      <c r="DW115" s="736"/>
      <c r="DX115" s="736"/>
      <c r="DY115" s="736"/>
      <c r="DZ115" s="737"/>
    </row>
    <row r="116" spans="1:130" s="197" customFormat="1" ht="26.25" customHeight="1">
      <c r="A116" s="925"/>
      <c r="B116" s="926"/>
      <c r="C116" s="873" t="s">
        <v>425</v>
      </c>
      <c r="D116" s="873"/>
      <c r="E116" s="873"/>
      <c r="F116" s="873"/>
      <c r="G116" s="873"/>
      <c r="H116" s="873"/>
      <c r="I116" s="873"/>
      <c r="J116" s="873"/>
      <c r="K116" s="873"/>
      <c r="L116" s="873"/>
      <c r="M116" s="873"/>
      <c r="N116" s="873"/>
      <c r="O116" s="873"/>
      <c r="P116" s="873"/>
      <c r="Q116" s="873"/>
      <c r="R116" s="873"/>
      <c r="S116" s="873"/>
      <c r="T116" s="873"/>
      <c r="U116" s="873"/>
      <c r="V116" s="873"/>
      <c r="W116" s="873"/>
      <c r="X116" s="873"/>
      <c r="Y116" s="873"/>
      <c r="Z116" s="874"/>
      <c r="AA116" s="804">
        <v>805</v>
      </c>
      <c r="AB116" s="733"/>
      <c r="AC116" s="733"/>
      <c r="AD116" s="733"/>
      <c r="AE116" s="734"/>
      <c r="AF116" s="732">
        <v>13860</v>
      </c>
      <c r="AG116" s="733"/>
      <c r="AH116" s="733"/>
      <c r="AI116" s="733"/>
      <c r="AJ116" s="734"/>
      <c r="AK116" s="732">
        <v>136</v>
      </c>
      <c r="AL116" s="733"/>
      <c r="AM116" s="733"/>
      <c r="AN116" s="733"/>
      <c r="AO116" s="734"/>
      <c r="AP116" s="735">
        <v>0</v>
      </c>
      <c r="AQ116" s="736"/>
      <c r="AR116" s="736"/>
      <c r="AS116" s="736"/>
      <c r="AT116" s="737"/>
      <c r="AU116" s="942"/>
      <c r="AV116" s="943"/>
      <c r="AW116" s="943"/>
      <c r="AX116" s="943"/>
      <c r="AY116" s="944"/>
      <c r="AZ116" s="738" t="s">
        <v>426</v>
      </c>
      <c r="BA116" s="739"/>
      <c r="BB116" s="739"/>
      <c r="BC116" s="739"/>
      <c r="BD116" s="739"/>
      <c r="BE116" s="739"/>
      <c r="BF116" s="739"/>
      <c r="BG116" s="739"/>
      <c r="BH116" s="739"/>
      <c r="BI116" s="739"/>
      <c r="BJ116" s="739"/>
      <c r="BK116" s="739"/>
      <c r="BL116" s="739"/>
      <c r="BM116" s="739"/>
      <c r="BN116" s="739"/>
      <c r="BO116" s="739"/>
      <c r="BP116" s="740"/>
      <c r="BQ116" s="741" t="s">
        <v>112</v>
      </c>
      <c r="BR116" s="742"/>
      <c r="BS116" s="742"/>
      <c r="BT116" s="742"/>
      <c r="BU116" s="742"/>
      <c r="BV116" s="742" t="s">
        <v>112</v>
      </c>
      <c r="BW116" s="742"/>
      <c r="BX116" s="742"/>
      <c r="BY116" s="742"/>
      <c r="BZ116" s="742"/>
      <c r="CA116" s="742" t="s">
        <v>112</v>
      </c>
      <c r="CB116" s="742"/>
      <c r="CC116" s="742"/>
      <c r="CD116" s="742"/>
      <c r="CE116" s="742"/>
      <c r="CF116" s="743" t="s">
        <v>112</v>
      </c>
      <c r="CG116" s="744"/>
      <c r="CH116" s="744"/>
      <c r="CI116" s="744"/>
      <c r="CJ116" s="744"/>
      <c r="CK116" s="936"/>
      <c r="CL116" s="820"/>
      <c r="CM116" s="830" t="s">
        <v>427</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04">
        <v>59500</v>
      </c>
      <c r="DH116" s="733"/>
      <c r="DI116" s="733"/>
      <c r="DJ116" s="733"/>
      <c r="DK116" s="734"/>
      <c r="DL116" s="732">
        <v>51000</v>
      </c>
      <c r="DM116" s="733"/>
      <c r="DN116" s="733"/>
      <c r="DO116" s="733"/>
      <c r="DP116" s="734"/>
      <c r="DQ116" s="732">
        <v>42500</v>
      </c>
      <c r="DR116" s="733"/>
      <c r="DS116" s="733"/>
      <c r="DT116" s="733"/>
      <c r="DU116" s="734"/>
      <c r="DV116" s="735">
        <v>0.2</v>
      </c>
      <c r="DW116" s="736"/>
      <c r="DX116" s="736"/>
      <c r="DY116" s="736"/>
      <c r="DZ116" s="737"/>
    </row>
    <row r="117" spans="1:130" s="197" customFormat="1" ht="26.25" customHeight="1">
      <c r="A117" s="906" t="s">
        <v>169</v>
      </c>
      <c r="B117" s="907"/>
      <c r="C117" s="907"/>
      <c r="D117" s="907"/>
      <c r="E117" s="907"/>
      <c r="F117" s="907"/>
      <c r="G117" s="907"/>
      <c r="H117" s="907"/>
      <c r="I117" s="907"/>
      <c r="J117" s="907"/>
      <c r="K117" s="907"/>
      <c r="L117" s="907"/>
      <c r="M117" s="907"/>
      <c r="N117" s="907"/>
      <c r="O117" s="907"/>
      <c r="P117" s="907"/>
      <c r="Q117" s="907"/>
      <c r="R117" s="907"/>
      <c r="S117" s="907"/>
      <c r="T117" s="907"/>
      <c r="U117" s="907"/>
      <c r="V117" s="907"/>
      <c r="W117" s="907"/>
      <c r="X117" s="907"/>
      <c r="Y117" s="864" t="s">
        <v>428</v>
      </c>
      <c r="Z117" s="908"/>
      <c r="AA117" s="913">
        <v>11436256</v>
      </c>
      <c r="AB117" s="914"/>
      <c r="AC117" s="914"/>
      <c r="AD117" s="914"/>
      <c r="AE117" s="915"/>
      <c r="AF117" s="916">
        <v>11504885</v>
      </c>
      <c r="AG117" s="914"/>
      <c r="AH117" s="914"/>
      <c r="AI117" s="914"/>
      <c r="AJ117" s="915"/>
      <c r="AK117" s="916">
        <v>11415258</v>
      </c>
      <c r="AL117" s="914"/>
      <c r="AM117" s="914"/>
      <c r="AN117" s="914"/>
      <c r="AO117" s="915"/>
      <c r="AP117" s="917"/>
      <c r="AQ117" s="918"/>
      <c r="AR117" s="918"/>
      <c r="AS117" s="918"/>
      <c r="AT117" s="919"/>
      <c r="AU117" s="942"/>
      <c r="AV117" s="943"/>
      <c r="AW117" s="943"/>
      <c r="AX117" s="943"/>
      <c r="AY117" s="944"/>
      <c r="AZ117" s="872" t="s">
        <v>429</v>
      </c>
      <c r="BA117" s="873"/>
      <c r="BB117" s="873"/>
      <c r="BC117" s="873"/>
      <c r="BD117" s="873"/>
      <c r="BE117" s="873"/>
      <c r="BF117" s="873"/>
      <c r="BG117" s="873"/>
      <c r="BH117" s="873"/>
      <c r="BI117" s="873"/>
      <c r="BJ117" s="873"/>
      <c r="BK117" s="873"/>
      <c r="BL117" s="873"/>
      <c r="BM117" s="873"/>
      <c r="BN117" s="873"/>
      <c r="BO117" s="873"/>
      <c r="BP117" s="874"/>
      <c r="BQ117" s="882" t="s">
        <v>112</v>
      </c>
      <c r="BR117" s="883"/>
      <c r="BS117" s="883"/>
      <c r="BT117" s="883"/>
      <c r="BU117" s="883"/>
      <c r="BV117" s="883" t="s">
        <v>112</v>
      </c>
      <c r="BW117" s="883"/>
      <c r="BX117" s="883"/>
      <c r="BY117" s="883"/>
      <c r="BZ117" s="883"/>
      <c r="CA117" s="883" t="s">
        <v>112</v>
      </c>
      <c r="CB117" s="883"/>
      <c r="CC117" s="883"/>
      <c r="CD117" s="883"/>
      <c r="CE117" s="883"/>
      <c r="CF117" s="743" t="s">
        <v>112</v>
      </c>
      <c r="CG117" s="744"/>
      <c r="CH117" s="744"/>
      <c r="CI117" s="744"/>
      <c r="CJ117" s="744"/>
      <c r="CK117" s="936"/>
      <c r="CL117" s="820"/>
      <c r="CM117" s="830" t="s">
        <v>430</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04" t="s">
        <v>112</v>
      </c>
      <c r="DH117" s="733"/>
      <c r="DI117" s="733"/>
      <c r="DJ117" s="733"/>
      <c r="DK117" s="734"/>
      <c r="DL117" s="732" t="s">
        <v>112</v>
      </c>
      <c r="DM117" s="733"/>
      <c r="DN117" s="733"/>
      <c r="DO117" s="733"/>
      <c r="DP117" s="734"/>
      <c r="DQ117" s="732" t="s">
        <v>112</v>
      </c>
      <c r="DR117" s="733"/>
      <c r="DS117" s="733"/>
      <c r="DT117" s="733"/>
      <c r="DU117" s="734"/>
      <c r="DV117" s="735" t="s">
        <v>112</v>
      </c>
      <c r="DW117" s="736"/>
      <c r="DX117" s="736"/>
      <c r="DY117" s="736"/>
      <c r="DZ117" s="737"/>
    </row>
    <row r="118" spans="1:130" s="197" customFormat="1" ht="26.25" customHeight="1">
      <c r="A118" s="906" t="s">
        <v>404</v>
      </c>
      <c r="B118" s="907"/>
      <c r="C118" s="907"/>
      <c r="D118" s="907"/>
      <c r="E118" s="907"/>
      <c r="F118" s="907"/>
      <c r="G118" s="907"/>
      <c r="H118" s="907"/>
      <c r="I118" s="907"/>
      <c r="J118" s="907"/>
      <c r="K118" s="907"/>
      <c r="L118" s="907"/>
      <c r="M118" s="907"/>
      <c r="N118" s="907"/>
      <c r="O118" s="907"/>
      <c r="P118" s="907"/>
      <c r="Q118" s="907"/>
      <c r="R118" s="907"/>
      <c r="S118" s="907"/>
      <c r="T118" s="907"/>
      <c r="U118" s="907"/>
      <c r="V118" s="907"/>
      <c r="W118" s="907"/>
      <c r="X118" s="907"/>
      <c r="Y118" s="907"/>
      <c r="Z118" s="908"/>
      <c r="AA118" s="909" t="s">
        <v>402</v>
      </c>
      <c r="AB118" s="907"/>
      <c r="AC118" s="907"/>
      <c r="AD118" s="907"/>
      <c r="AE118" s="908"/>
      <c r="AF118" s="909" t="s">
        <v>286</v>
      </c>
      <c r="AG118" s="907"/>
      <c r="AH118" s="907"/>
      <c r="AI118" s="907"/>
      <c r="AJ118" s="908"/>
      <c r="AK118" s="909" t="s">
        <v>285</v>
      </c>
      <c r="AL118" s="907"/>
      <c r="AM118" s="907"/>
      <c r="AN118" s="907"/>
      <c r="AO118" s="908"/>
      <c r="AP118" s="910" t="s">
        <v>403</v>
      </c>
      <c r="AQ118" s="911"/>
      <c r="AR118" s="911"/>
      <c r="AS118" s="911"/>
      <c r="AT118" s="912"/>
      <c r="AU118" s="945"/>
      <c r="AV118" s="946"/>
      <c r="AW118" s="946"/>
      <c r="AX118" s="946"/>
      <c r="AY118" s="946"/>
      <c r="AZ118" s="226" t="s">
        <v>169</v>
      </c>
      <c r="BA118" s="226"/>
      <c r="BB118" s="226"/>
      <c r="BC118" s="226"/>
      <c r="BD118" s="226"/>
      <c r="BE118" s="226"/>
      <c r="BF118" s="226"/>
      <c r="BG118" s="226"/>
      <c r="BH118" s="226"/>
      <c r="BI118" s="226"/>
      <c r="BJ118" s="226"/>
      <c r="BK118" s="226"/>
      <c r="BL118" s="226"/>
      <c r="BM118" s="226"/>
      <c r="BN118" s="226"/>
      <c r="BO118" s="864" t="s">
        <v>431</v>
      </c>
      <c r="BP118" s="865"/>
      <c r="BQ118" s="882">
        <v>115778541</v>
      </c>
      <c r="BR118" s="883"/>
      <c r="BS118" s="883"/>
      <c r="BT118" s="883"/>
      <c r="BU118" s="883"/>
      <c r="BV118" s="883">
        <v>111828849</v>
      </c>
      <c r="BW118" s="883"/>
      <c r="BX118" s="883"/>
      <c r="BY118" s="883"/>
      <c r="BZ118" s="883"/>
      <c r="CA118" s="883">
        <v>108177030</v>
      </c>
      <c r="CB118" s="883"/>
      <c r="CC118" s="883"/>
      <c r="CD118" s="883"/>
      <c r="CE118" s="883"/>
      <c r="CF118" s="761"/>
      <c r="CG118" s="762"/>
      <c r="CH118" s="762"/>
      <c r="CI118" s="762"/>
      <c r="CJ118" s="868"/>
      <c r="CK118" s="936"/>
      <c r="CL118" s="820"/>
      <c r="CM118" s="830" t="s">
        <v>432</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04" t="s">
        <v>112</v>
      </c>
      <c r="DH118" s="733"/>
      <c r="DI118" s="733"/>
      <c r="DJ118" s="733"/>
      <c r="DK118" s="734"/>
      <c r="DL118" s="732" t="s">
        <v>112</v>
      </c>
      <c r="DM118" s="733"/>
      <c r="DN118" s="733"/>
      <c r="DO118" s="733"/>
      <c r="DP118" s="734"/>
      <c r="DQ118" s="732" t="s">
        <v>112</v>
      </c>
      <c r="DR118" s="733"/>
      <c r="DS118" s="733"/>
      <c r="DT118" s="733"/>
      <c r="DU118" s="734"/>
      <c r="DV118" s="735" t="s">
        <v>112</v>
      </c>
      <c r="DW118" s="736"/>
      <c r="DX118" s="736"/>
      <c r="DY118" s="736"/>
      <c r="DZ118" s="737"/>
    </row>
    <row r="119" spans="1:130" s="197" customFormat="1" ht="26.25" customHeight="1">
      <c r="A119" s="817" t="s">
        <v>407</v>
      </c>
      <c r="B119" s="818"/>
      <c r="C119" s="888" t="s">
        <v>408</v>
      </c>
      <c r="D119" s="889"/>
      <c r="E119" s="889"/>
      <c r="F119" s="889"/>
      <c r="G119" s="889"/>
      <c r="H119" s="889"/>
      <c r="I119" s="889"/>
      <c r="J119" s="889"/>
      <c r="K119" s="889"/>
      <c r="L119" s="889"/>
      <c r="M119" s="889"/>
      <c r="N119" s="889"/>
      <c r="O119" s="889"/>
      <c r="P119" s="889"/>
      <c r="Q119" s="889"/>
      <c r="R119" s="889"/>
      <c r="S119" s="889"/>
      <c r="T119" s="889"/>
      <c r="U119" s="889"/>
      <c r="V119" s="889"/>
      <c r="W119" s="889"/>
      <c r="X119" s="889"/>
      <c r="Y119" s="889"/>
      <c r="Z119" s="890"/>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898" t="s">
        <v>433</v>
      </c>
      <c r="AV119" s="899"/>
      <c r="AW119" s="899"/>
      <c r="AX119" s="899"/>
      <c r="AY119" s="900"/>
      <c r="AZ119" s="843" t="s">
        <v>434</v>
      </c>
      <c r="BA119" s="776"/>
      <c r="BB119" s="776"/>
      <c r="BC119" s="776"/>
      <c r="BD119" s="776"/>
      <c r="BE119" s="776"/>
      <c r="BF119" s="776"/>
      <c r="BG119" s="776"/>
      <c r="BH119" s="776"/>
      <c r="BI119" s="776"/>
      <c r="BJ119" s="776"/>
      <c r="BK119" s="776"/>
      <c r="BL119" s="776"/>
      <c r="BM119" s="776"/>
      <c r="BN119" s="776"/>
      <c r="BO119" s="776"/>
      <c r="BP119" s="777"/>
      <c r="BQ119" s="826">
        <v>18583795</v>
      </c>
      <c r="BR119" s="827"/>
      <c r="BS119" s="827"/>
      <c r="BT119" s="827"/>
      <c r="BU119" s="827"/>
      <c r="BV119" s="827">
        <v>20146083</v>
      </c>
      <c r="BW119" s="827"/>
      <c r="BX119" s="827"/>
      <c r="BY119" s="827"/>
      <c r="BZ119" s="827"/>
      <c r="CA119" s="827">
        <v>19802583</v>
      </c>
      <c r="CB119" s="827"/>
      <c r="CC119" s="827"/>
      <c r="CD119" s="827"/>
      <c r="CE119" s="827"/>
      <c r="CF119" s="886">
        <v>70.5</v>
      </c>
      <c r="CG119" s="887"/>
      <c r="CH119" s="887"/>
      <c r="CI119" s="887"/>
      <c r="CJ119" s="887"/>
      <c r="CK119" s="937"/>
      <c r="CL119" s="822"/>
      <c r="CM119" s="852" t="s">
        <v>435</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786">
        <v>111454</v>
      </c>
      <c r="DH119" s="787"/>
      <c r="DI119" s="787"/>
      <c r="DJ119" s="787"/>
      <c r="DK119" s="788"/>
      <c r="DL119" s="789">
        <v>85469</v>
      </c>
      <c r="DM119" s="787"/>
      <c r="DN119" s="787"/>
      <c r="DO119" s="787"/>
      <c r="DP119" s="788"/>
      <c r="DQ119" s="789">
        <v>62911</v>
      </c>
      <c r="DR119" s="787"/>
      <c r="DS119" s="787"/>
      <c r="DT119" s="787"/>
      <c r="DU119" s="788"/>
      <c r="DV119" s="834">
        <v>0.2</v>
      </c>
      <c r="DW119" s="835"/>
      <c r="DX119" s="835"/>
      <c r="DY119" s="835"/>
      <c r="DZ119" s="836"/>
    </row>
    <row r="120" spans="1:130" s="197" customFormat="1" ht="26.25" customHeight="1">
      <c r="A120" s="819"/>
      <c r="B120" s="820"/>
      <c r="C120" s="830" t="s">
        <v>411</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04" t="s">
        <v>112</v>
      </c>
      <c r="AB120" s="733"/>
      <c r="AC120" s="733"/>
      <c r="AD120" s="733"/>
      <c r="AE120" s="734"/>
      <c r="AF120" s="732" t="s">
        <v>112</v>
      </c>
      <c r="AG120" s="733"/>
      <c r="AH120" s="733"/>
      <c r="AI120" s="733"/>
      <c r="AJ120" s="734"/>
      <c r="AK120" s="732" t="s">
        <v>112</v>
      </c>
      <c r="AL120" s="733"/>
      <c r="AM120" s="733"/>
      <c r="AN120" s="733"/>
      <c r="AO120" s="734"/>
      <c r="AP120" s="735" t="s">
        <v>112</v>
      </c>
      <c r="AQ120" s="736"/>
      <c r="AR120" s="736"/>
      <c r="AS120" s="736"/>
      <c r="AT120" s="737"/>
      <c r="AU120" s="901"/>
      <c r="AV120" s="902"/>
      <c r="AW120" s="902"/>
      <c r="AX120" s="902"/>
      <c r="AY120" s="903"/>
      <c r="AZ120" s="738" t="s">
        <v>436</v>
      </c>
      <c r="BA120" s="739"/>
      <c r="BB120" s="739"/>
      <c r="BC120" s="739"/>
      <c r="BD120" s="739"/>
      <c r="BE120" s="739"/>
      <c r="BF120" s="739"/>
      <c r="BG120" s="739"/>
      <c r="BH120" s="739"/>
      <c r="BI120" s="739"/>
      <c r="BJ120" s="739"/>
      <c r="BK120" s="739"/>
      <c r="BL120" s="739"/>
      <c r="BM120" s="739"/>
      <c r="BN120" s="739"/>
      <c r="BO120" s="739"/>
      <c r="BP120" s="740"/>
      <c r="BQ120" s="741">
        <v>12021917</v>
      </c>
      <c r="BR120" s="742"/>
      <c r="BS120" s="742"/>
      <c r="BT120" s="742"/>
      <c r="BU120" s="742"/>
      <c r="BV120" s="742">
        <v>10744608</v>
      </c>
      <c r="BW120" s="742"/>
      <c r="BX120" s="742"/>
      <c r="BY120" s="742"/>
      <c r="BZ120" s="742"/>
      <c r="CA120" s="742">
        <v>10834262</v>
      </c>
      <c r="CB120" s="742"/>
      <c r="CC120" s="742"/>
      <c r="CD120" s="742"/>
      <c r="CE120" s="742"/>
      <c r="CF120" s="743">
        <v>38.5</v>
      </c>
      <c r="CG120" s="744"/>
      <c r="CH120" s="744"/>
      <c r="CI120" s="744"/>
      <c r="CJ120" s="744"/>
      <c r="CK120" s="875" t="s">
        <v>437</v>
      </c>
      <c r="CL120" s="837"/>
      <c r="CM120" s="837"/>
      <c r="CN120" s="837"/>
      <c r="CO120" s="838"/>
      <c r="CP120" s="879" t="s">
        <v>385</v>
      </c>
      <c r="CQ120" s="880"/>
      <c r="CR120" s="880"/>
      <c r="CS120" s="880"/>
      <c r="CT120" s="880"/>
      <c r="CU120" s="880"/>
      <c r="CV120" s="880"/>
      <c r="CW120" s="880"/>
      <c r="CX120" s="880"/>
      <c r="CY120" s="880"/>
      <c r="CZ120" s="880"/>
      <c r="DA120" s="880"/>
      <c r="DB120" s="880"/>
      <c r="DC120" s="880"/>
      <c r="DD120" s="880"/>
      <c r="DE120" s="880"/>
      <c r="DF120" s="881"/>
      <c r="DG120" s="826">
        <v>24851249</v>
      </c>
      <c r="DH120" s="827"/>
      <c r="DI120" s="827"/>
      <c r="DJ120" s="827"/>
      <c r="DK120" s="827"/>
      <c r="DL120" s="827">
        <v>24320679</v>
      </c>
      <c r="DM120" s="827"/>
      <c r="DN120" s="827"/>
      <c r="DO120" s="827"/>
      <c r="DP120" s="827"/>
      <c r="DQ120" s="827">
        <v>23399792</v>
      </c>
      <c r="DR120" s="827"/>
      <c r="DS120" s="827"/>
      <c r="DT120" s="827"/>
      <c r="DU120" s="827"/>
      <c r="DV120" s="828">
        <v>83.3</v>
      </c>
      <c r="DW120" s="828"/>
      <c r="DX120" s="828"/>
      <c r="DY120" s="828"/>
      <c r="DZ120" s="829"/>
    </row>
    <row r="121" spans="1:130" s="197" customFormat="1" ht="26.25" customHeight="1">
      <c r="A121" s="819"/>
      <c r="B121" s="820"/>
      <c r="C121" s="869" t="s">
        <v>438</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804" t="s">
        <v>112</v>
      </c>
      <c r="AB121" s="733"/>
      <c r="AC121" s="733"/>
      <c r="AD121" s="733"/>
      <c r="AE121" s="734"/>
      <c r="AF121" s="732" t="s">
        <v>112</v>
      </c>
      <c r="AG121" s="733"/>
      <c r="AH121" s="733"/>
      <c r="AI121" s="733"/>
      <c r="AJ121" s="734"/>
      <c r="AK121" s="732" t="s">
        <v>112</v>
      </c>
      <c r="AL121" s="733"/>
      <c r="AM121" s="733"/>
      <c r="AN121" s="733"/>
      <c r="AO121" s="734"/>
      <c r="AP121" s="735" t="s">
        <v>112</v>
      </c>
      <c r="AQ121" s="736"/>
      <c r="AR121" s="736"/>
      <c r="AS121" s="736"/>
      <c r="AT121" s="737"/>
      <c r="AU121" s="901"/>
      <c r="AV121" s="902"/>
      <c r="AW121" s="902"/>
      <c r="AX121" s="902"/>
      <c r="AY121" s="903"/>
      <c r="AZ121" s="872" t="s">
        <v>439</v>
      </c>
      <c r="BA121" s="873"/>
      <c r="BB121" s="873"/>
      <c r="BC121" s="873"/>
      <c r="BD121" s="873"/>
      <c r="BE121" s="873"/>
      <c r="BF121" s="873"/>
      <c r="BG121" s="873"/>
      <c r="BH121" s="873"/>
      <c r="BI121" s="873"/>
      <c r="BJ121" s="873"/>
      <c r="BK121" s="873"/>
      <c r="BL121" s="873"/>
      <c r="BM121" s="873"/>
      <c r="BN121" s="873"/>
      <c r="BO121" s="873"/>
      <c r="BP121" s="874"/>
      <c r="BQ121" s="882">
        <v>76398876</v>
      </c>
      <c r="BR121" s="883"/>
      <c r="BS121" s="883"/>
      <c r="BT121" s="883"/>
      <c r="BU121" s="883"/>
      <c r="BV121" s="883">
        <v>74727929</v>
      </c>
      <c r="BW121" s="883"/>
      <c r="BX121" s="883"/>
      <c r="BY121" s="883"/>
      <c r="BZ121" s="883"/>
      <c r="CA121" s="883">
        <v>70954465</v>
      </c>
      <c r="CB121" s="883"/>
      <c r="CC121" s="883"/>
      <c r="CD121" s="883"/>
      <c r="CE121" s="883"/>
      <c r="CF121" s="884">
        <v>252.4</v>
      </c>
      <c r="CG121" s="885"/>
      <c r="CH121" s="885"/>
      <c r="CI121" s="885"/>
      <c r="CJ121" s="885"/>
      <c r="CK121" s="876"/>
      <c r="CL121" s="839"/>
      <c r="CM121" s="839"/>
      <c r="CN121" s="839"/>
      <c r="CO121" s="840"/>
      <c r="CP121" s="855" t="s">
        <v>382</v>
      </c>
      <c r="CQ121" s="856"/>
      <c r="CR121" s="856"/>
      <c r="CS121" s="856"/>
      <c r="CT121" s="856"/>
      <c r="CU121" s="856"/>
      <c r="CV121" s="856"/>
      <c r="CW121" s="856"/>
      <c r="CX121" s="856"/>
      <c r="CY121" s="856"/>
      <c r="CZ121" s="856"/>
      <c r="DA121" s="856"/>
      <c r="DB121" s="856"/>
      <c r="DC121" s="856"/>
      <c r="DD121" s="856"/>
      <c r="DE121" s="856"/>
      <c r="DF121" s="857"/>
      <c r="DG121" s="741">
        <v>2175131</v>
      </c>
      <c r="DH121" s="742"/>
      <c r="DI121" s="742"/>
      <c r="DJ121" s="742"/>
      <c r="DK121" s="742"/>
      <c r="DL121" s="742">
        <v>2177503</v>
      </c>
      <c r="DM121" s="742"/>
      <c r="DN121" s="742"/>
      <c r="DO121" s="742"/>
      <c r="DP121" s="742"/>
      <c r="DQ121" s="742">
        <v>2027522</v>
      </c>
      <c r="DR121" s="742"/>
      <c r="DS121" s="742"/>
      <c r="DT121" s="742"/>
      <c r="DU121" s="742"/>
      <c r="DV121" s="850">
        <v>7.2</v>
      </c>
      <c r="DW121" s="850"/>
      <c r="DX121" s="850"/>
      <c r="DY121" s="850"/>
      <c r="DZ121" s="851"/>
    </row>
    <row r="122" spans="1:130" s="197" customFormat="1" ht="26.25" customHeight="1">
      <c r="A122" s="819"/>
      <c r="B122" s="820"/>
      <c r="C122" s="830" t="s">
        <v>421</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04" t="s">
        <v>112</v>
      </c>
      <c r="AB122" s="733"/>
      <c r="AC122" s="733"/>
      <c r="AD122" s="733"/>
      <c r="AE122" s="734"/>
      <c r="AF122" s="732" t="s">
        <v>112</v>
      </c>
      <c r="AG122" s="733"/>
      <c r="AH122" s="733"/>
      <c r="AI122" s="733"/>
      <c r="AJ122" s="734"/>
      <c r="AK122" s="732" t="s">
        <v>112</v>
      </c>
      <c r="AL122" s="733"/>
      <c r="AM122" s="733"/>
      <c r="AN122" s="733"/>
      <c r="AO122" s="734"/>
      <c r="AP122" s="735" t="s">
        <v>112</v>
      </c>
      <c r="AQ122" s="736"/>
      <c r="AR122" s="736"/>
      <c r="AS122" s="736"/>
      <c r="AT122" s="737"/>
      <c r="AU122" s="904"/>
      <c r="AV122" s="905"/>
      <c r="AW122" s="905"/>
      <c r="AX122" s="905"/>
      <c r="AY122" s="905"/>
      <c r="AZ122" s="226" t="s">
        <v>169</v>
      </c>
      <c r="BA122" s="226"/>
      <c r="BB122" s="226"/>
      <c r="BC122" s="226"/>
      <c r="BD122" s="226"/>
      <c r="BE122" s="226"/>
      <c r="BF122" s="226"/>
      <c r="BG122" s="226"/>
      <c r="BH122" s="226"/>
      <c r="BI122" s="226"/>
      <c r="BJ122" s="226"/>
      <c r="BK122" s="226"/>
      <c r="BL122" s="226"/>
      <c r="BM122" s="226"/>
      <c r="BN122" s="226"/>
      <c r="BO122" s="864" t="s">
        <v>440</v>
      </c>
      <c r="BP122" s="865"/>
      <c r="BQ122" s="866">
        <v>107004588</v>
      </c>
      <c r="BR122" s="867"/>
      <c r="BS122" s="867"/>
      <c r="BT122" s="867"/>
      <c r="BU122" s="867"/>
      <c r="BV122" s="867">
        <v>105618620</v>
      </c>
      <c r="BW122" s="867"/>
      <c r="BX122" s="867"/>
      <c r="BY122" s="867"/>
      <c r="BZ122" s="867"/>
      <c r="CA122" s="867">
        <v>101591310</v>
      </c>
      <c r="CB122" s="867"/>
      <c r="CC122" s="867"/>
      <c r="CD122" s="867"/>
      <c r="CE122" s="867"/>
      <c r="CF122" s="761"/>
      <c r="CG122" s="762"/>
      <c r="CH122" s="762"/>
      <c r="CI122" s="762"/>
      <c r="CJ122" s="868"/>
      <c r="CK122" s="876"/>
      <c r="CL122" s="839"/>
      <c r="CM122" s="839"/>
      <c r="CN122" s="839"/>
      <c r="CO122" s="840"/>
      <c r="CP122" s="855" t="s">
        <v>384</v>
      </c>
      <c r="CQ122" s="856"/>
      <c r="CR122" s="856"/>
      <c r="CS122" s="856"/>
      <c r="CT122" s="856"/>
      <c r="CU122" s="856"/>
      <c r="CV122" s="856"/>
      <c r="CW122" s="856"/>
      <c r="CX122" s="856"/>
      <c r="CY122" s="856"/>
      <c r="CZ122" s="856"/>
      <c r="DA122" s="856"/>
      <c r="DB122" s="856"/>
      <c r="DC122" s="856"/>
      <c r="DD122" s="856"/>
      <c r="DE122" s="856"/>
      <c r="DF122" s="857"/>
      <c r="DG122" s="741">
        <v>91592</v>
      </c>
      <c r="DH122" s="742"/>
      <c r="DI122" s="742"/>
      <c r="DJ122" s="742"/>
      <c r="DK122" s="742"/>
      <c r="DL122" s="742">
        <v>61405</v>
      </c>
      <c r="DM122" s="742"/>
      <c r="DN122" s="742"/>
      <c r="DO122" s="742"/>
      <c r="DP122" s="742"/>
      <c r="DQ122" s="742">
        <v>34391</v>
      </c>
      <c r="DR122" s="742"/>
      <c r="DS122" s="742"/>
      <c r="DT122" s="742"/>
      <c r="DU122" s="742"/>
      <c r="DV122" s="850">
        <v>0.1</v>
      </c>
      <c r="DW122" s="850"/>
      <c r="DX122" s="850"/>
      <c r="DY122" s="850"/>
      <c r="DZ122" s="851"/>
    </row>
    <row r="123" spans="1:130" s="197" customFormat="1" ht="26.25" customHeight="1" thickBot="1">
      <c r="A123" s="819"/>
      <c r="B123" s="820"/>
      <c r="C123" s="830" t="s">
        <v>427</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04" t="s">
        <v>112</v>
      </c>
      <c r="AB123" s="733"/>
      <c r="AC123" s="733"/>
      <c r="AD123" s="733"/>
      <c r="AE123" s="734"/>
      <c r="AF123" s="732" t="s">
        <v>112</v>
      </c>
      <c r="AG123" s="733"/>
      <c r="AH123" s="733"/>
      <c r="AI123" s="733"/>
      <c r="AJ123" s="734"/>
      <c r="AK123" s="732" t="s">
        <v>112</v>
      </c>
      <c r="AL123" s="733"/>
      <c r="AM123" s="733"/>
      <c r="AN123" s="733"/>
      <c r="AO123" s="734"/>
      <c r="AP123" s="735" t="s">
        <v>112</v>
      </c>
      <c r="AQ123" s="736"/>
      <c r="AR123" s="736"/>
      <c r="AS123" s="736"/>
      <c r="AT123" s="737"/>
      <c r="AU123" s="861" t="s">
        <v>441</v>
      </c>
      <c r="AV123" s="862"/>
      <c r="AW123" s="862"/>
      <c r="AX123" s="862"/>
      <c r="AY123" s="862"/>
      <c r="AZ123" s="862"/>
      <c r="BA123" s="862"/>
      <c r="BB123" s="862"/>
      <c r="BC123" s="862"/>
      <c r="BD123" s="862"/>
      <c r="BE123" s="862"/>
      <c r="BF123" s="862"/>
      <c r="BG123" s="862"/>
      <c r="BH123" s="862"/>
      <c r="BI123" s="862"/>
      <c r="BJ123" s="862"/>
      <c r="BK123" s="862"/>
      <c r="BL123" s="862"/>
      <c r="BM123" s="862"/>
      <c r="BN123" s="862"/>
      <c r="BO123" s="862"/>
      <c r="BP123" s="863"/>
      <c r="BQ123" s="858">
        <v>30.8</v>
      </c>
      <c r="BR123" s="859"/>
      <c r="BS123" s="859"/>
      <c r="BT123" s="859"/>
      <c r="BU123" s="859"/>
      <c r="BV123" s="859">
        <v>21.7</v>
      </c>
      <c r="BW123" s="859"/>
      <c r="BX123" s="859"/>
      <c r="BY123" s="859"/>
      <c r="BZ123" s="859"/>
      <c r="CA123" s="859">
        <v>23.4</v>
      </c>
      <c r="CB123" s="859"/>
      <c r="CC123" s="859"/>
      <c r="CD123" s="859"/>
      <c r="CE123" s="859"/>
      <c r="CF123" s="748"/>
      <c r="CG123" s="749"/>
      <c r="CH123" s="749"/>
      <c r="CI123" s="749"/>
      <c r="CJ123" s="860"/>
      <c r="CK123" s="876"/>
      <c r="CL123" s="839"/>
      <c r="CM123" s="839"/>
      <c r="CN123" s="839"/>
      <c r="CO123" s="840"/>
      <c r="CP123" s="855" t="s">
        <v>386</v>
      </c>
      <c r="CQ123" s="856"/>
      <c r="CR123" s="856"/>
      <c r="CS123" s="856"/>
      <c r="CT123" s="856"/>
      <c r="CU123" s="856"/>
      <c r="CV123" s="856"/>
      <c r="CW123" s="856"/>
      <c r="CX123" s="856"/>
      <c r="CY123" s="856"/>
      <c r="CZ123" s="856"/>
      <c r="DA123" s="856"/>
      <c r="DB123" s="856"/>
      <c r="DC123" s="856"/>
      <c r="DD123" s="856"/>
      <c r="DE123" s="856"/>
      <c r="DF123" s="857"/>
      <c r="DG123" s="804">
        <v>28198</v>
      </c>
      <c r="DH123" s="733"/>
      <c r="DI123" s="733"/>
      <c r="DJ123" s="733"/>
      <c r="DK123" s="734"/>
      <c r="DL123" s="732">
        <v>27003</v>
      </c>
      <c r="DM123" s="733"/>
      <c r="DN123" s="733"/>
      <c r="DO123" s="733"/>
      <c r="DP123" s="734"/>
      <c r="DQ123" s="732">
        <v>25606</v>
      </c>
      <c r="DR123" s="733"/>
      <c r="DS123" s="733"/>
      <c r="DT123" s="733"/>
      <c r="DU123" s="734"/>
      <c r="DV123" s="735">
        <v>0.1</v>
      </c>
      <c r="DW123" s="736"/>
      <c r="DX123" s="736"/>
      <c r="DY123" s="736"/>
      <c r="DZ123" s="737"/>
    </row>
    <row r="124" spans="1:130" s="197" customFormat="1" ht="26.25" customHeight="1">
      <c r="A124" s="819"/>
      <c r="B124" s="820"/>
      <c r="C124" s="830" t="s">
        <v>430</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04" t="s">
        <v>112</v>
      </c>
      <c r="AB124" s="733"/>
      <c r="AC124" s="733"/>
      <c r="AD124" s="733"/>
      <c r="AE124" s="734"/>
      <c r="AF124" s="732" t="s">
        <v>112</v>
      </c>
      <c r="AG124" s="733"/>
      <c r="AH124" s="733"/>
      <c r="AI124" s="733"/>
      <c r="AJ124" s="734"/>
      <c r="AK124" s="732" t="s">
        <v>112</v>
      </c>
      <c r="AL124" s="733"/>
      <c r="AM124" s="733"/>
      <c r="AN124" s="733"/>
      <c r="AO124" s="734"/>
      <c r="AP124" s="735" t="s">
        <v>112</v>
      </c>
      <c r="AQ124" s="736"/>
      <c r="AR124" s="736"/>
      <c r="AS124" s="736"/>
      <c r="AT124" s="737"/>
      <c r="AU124" s="227"/>
      <c r="AV124" s="228"/>
      <c r="AW124" s="228"/>
      <c r="AX124" s="228"/>
      <c r="AY124" s="228"/>
      <c r="AZ124" s="228"/>
      <c r="BA124" s="228"/>
      <c r="BB124" s="228"/>
      <c r="BC124" s="228"/>
      <c r="BD124" s="228"/>
      <c r="BE124" s="228"/>
      <c r="BF124" s="228"/>
      <c r="BG124" s="228"/>
      <c r="BH124" s="228"/>
      <c r="BI124" s="228"/>
      <c r="BJ124" s="228"/>
      <c r="BK124" s="228"/>
      <c r="BL124" s="228"/>
      <c r="BM124" s="228"/>
      <c r="BN124" s="228"/>
      <c r="BO124" s="228"/>
      <c r="BP124" s="228"/>
      <c r="BQ124" s="229"/>
      <c r="BR124" s="229"/>
      <c r="BS124" s="229"/>
      <c r="BT124" s="229"/>
      <c r="BU124" s="229"/>
      <c r="BV124" s="229"/>
      <c r="BW124" s="229"/>
      <c r="BX124" s="229"/>
      <c r="BY124" s="229"/>
      <c r="BZ124" s="229"/>
      <c r="CA124" s="229"/>
      <c r="CB124" s="229"/>
      <c r="CC124" s="229"/>
      <c r="CD124" s="229"/>
      <c r="CE124" s="229"/>
      <c r="CF124" s="229"/>
      <c r="CG124" s="229"/>
      <c r="CH124" s="229"/>
      <c r="CI124" s="229"/>
      <c r="CJ124" s="230"/>
      <c r="CK124" s="877"/>
      <c r="CL124" s="877"/>
      <c r="CM124" s="877"/>
      <c r="CN124" s="877"/>
      <c r="CO124" s="878"/>
      <c r="CP124" s="855" t="s">
        <v>442</v>
      </c>
      <c r="CQ124" s="856"/>
      <c r="CR124" s="856"/>
      <c r="CS124" s="856"/>
      <c r="CT124" s="856"/>
      <c r="CU124" s="856"/>
      <c r="CV124" s="856"/>
      <c r="CW124" s="856"/>
      <c r="CX124" s="856"/>
      <c r="CY124" s="856"/>
      <c r="CZ124" s="856"/>
      <c r="DA124" s="856"/>
      <c r="DB124" s="856"/>
      <c r="DC124" s="856"/>
      <c r="DD124" s="856"/>
      <c r="DE124" s="856"/>
      <c r="DF124" s="857"/>
      <c r="DG124" s="786" t="s">
        <v>112</v>
      </c>
      <c r="DH124" s="787"/>
      <c r="DI124" s="787"/>
      <c r="DJ124" s="787"/>
      <c r="DK124" s="788"/>
      <c r="DL124" s="789" t="s">
        <v>112</v>
      </c>
      <c r="DM124" s="787"/>
      <c r="DN124" s="787"/>
      <c r="DO124" s="787"/>
      <c r="DP124" s="788"/>
      <c r="DQ124" s="789" t="s">
        <v>112</v>
      </c>
      <c r="DR124" s="787"/>
      <c r="DS124" s="787"/>
      <c r="DT124" s="787"/>
      <c r="DU124" s="788"/>
      <c r="DV124" s="834" t="s">
        <v>112</v>
      </c>
      <c r="DW124" s="835"/>
      <c r="DX124" s="835"/>
      <c r="DY124" s="835"/>
      <c r="DZ124" s="836"/>
    </row>
    <row r="125" spans="1:130" s="197" customFormat="1" ht="26.25" customHeight="1" thickBot="1">
      <c r="A125" s="819"/>
      <c r="B125" s="820"/>
      <c r="C125" s="830" t="s">
        <v>432</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04" t="s">
        <v>112</v>
      </c>
      <c r="AB125" s="733"/>
      <c r="AC125" s="733"/>
      <c r="AD125" s="733"/>
      <c r="AE125" s="734"/>
      <c r="AF125" s="732" t="s">
        <v>112</v>
      </c>
      <c r="AG125" s="733"/>
      <c r="AH125" s="733"/>
      <c r="AI125" s="733"/>
      <c r="AJ125" s="734"/>
      <c r="AK125" s="732" t="s">
        <v>112</v>
      </c>
      <c r="AL125" s="733"/>
      <c r="AM125" s="733"/>
      <c r="AN125" s="733"/>
      <c r="AO125" s="734"/>
      <c r="AP125" s="735" t="s">
        <v>112</v>
      </c>
      <c r="AQ125" s="736"/>
      <c r="AR125" s="736"/>
      <c r="AS125" s="736"/>
      <c r="AT125" s="737"/>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2"/>
      <c r="CE125" s="232"/>
      <c r="CF125" s="232"/>
      <c r="CG125" s="229"/>
      <c r="CH125" s="229"/>
      <c r="CI125" s="229"/>
      <c r="CJ125" s="230"/>
      <c r="CK125" s="837" t="s">
        <v>443</v>
      </c>
      <c r="CL125" s="837"/>
      <c r="CM125" s="837"/>
      <c r="CN125" s="837"/>
      <c r="CO125" s="838"/>
      <c r="CP125" s="843" t="s">
        <v>444</v>
      </c>
      <c r="CQ125" s="776"/>
      <c r="CR125" s="776"/>
      <c r="CS125" s="776"/>
      <c r="CT125" s="776"/>
      <c r="CU125" s="776"/>
      <c r="CV125" s="776"/>
      <c r="CW125" s="776"/>
      <c r="CX125" s="776"/>
      <c r="CY125" s="776"/>
      <c r="CZ125" s="776"/>
      <c r="DA125" s="776"/>
      <c r="DB125" s="776"/>
      <c r="DC125" s="776"/>
      <c r="DD125" s="776"/>
      <c r="DE125" s="776"/>
      <c r="DF125" s="777"/>
      <c r="DG125" s="826" t="s">
        <v>112</v>
      </c>
      <c r="DH125" s="827"/>
      <c r="DI125" s="827"/>
      <c r="DJ125" s="827"/>
      <c r="DK125" s="827"/>
      <c r="DL125" s="827" t="s">
        <v>112</v>
      </c>
      <c r="DM125" s="827"/>
      <c r="DN125" s="827"/>
      <c r="DO125" s="827"/>
      <c r="DP125" s="827"/>
      <c r="DQ125" s="827" t="s">
        <v>112</v>
      </c>
      <c r="DR125" s="827"/>
      <c r="DS125" s="827"/>
      <c r="DT125" s="827"/>
      <c r="DU125" s="827"/>
      <c r="DV125" s="828" t="s">
        <v>112</v>
      </c>
      <c r="DW125" s="828"/>
      <c r="DX125" s="828"/>
      <c r="DY125" s="828"/>
      <c r="DZ125" s="829"/>
    </row>
    <row r="126" spans="1:130" s="197" customFormat="1" ht="26.25" customHeight="1">
      <c r="A126" s="819"/>
      <c r="B126" s="820"/>
      <c r="C126" s="830" t="s">
        <v>435</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04">
        <v>40779</v>
      </c>
      <c r="AB126" s="733"/>
      <c r="AC126" s="733"/>
      <c r="AD126" s="733"/>
      <c r="AE126" s="734"/>
      <c r="AF126" s="732">
        <v>37121</v>
      </c>
      <c r="AG126" s="733"/>
      <c r="AH126" s="733"/>
      <c r="AI126" s="733"/>
      <c r="AJ126" s="734"/>
      <c r="AK126" s="732">
        <v>33153</v>
      </c>
      <c r="AL126" s="733"/>
      <c r="AM126" s="733"/>
      <c r="AN126" s="733"/>
      <c r="AO126" s="734"/>
      <c r="AP126" s="735">
        <v>0.1</v>
      </c>
      <c r="AQ126" s="736"/>
      <c r="AR126" s="736"/>
      <c r="AS126" s="736"/>
      <c r="AT126" s="737"/>
      <c r="AU126" s="231"/>
      <c r="AV126" s="231"/>
      <c r="AW126" s="231"/>
      <c r="AX126" s="833" t="s">
        <v>445</v>
      </c>
      <c r="AY126" s="729"/>
      <c r="AZ126" s="729"/>
      <c r="BA126" s="729"/>
      <c r="BB126" s="729"/>
      <c r="BC126" s="729"/>
      <c r="BD126" s="729"/>
      <c r="BE126" s="730"/>
      <c r="BF126" s="728" t="s">
        <v>446</v>
      </c>
      <c r="BG126" s="729"/>
      <c r="BH126" s="729"/>
      <c r="BI126" s="729"/>
      <c r="BJ126" s="729"/>
      <c r="BK126" s="729"/>
      <c r="BL126" s="730"/>
      <c r="BM126" s="728" t="s">
        <v>447</v>
      </c>
      <c r="BN126" s="729"/>
      <c r="BO126" s="729"/>
      <c r="BP126" s="729"/>
      <c r="BQ126" s="729"/>
      <c r="BR126" s="729"/>
      <c r="BS126" s="730"/>
      <c r="BT126" s="728" t="s">
        <v>448</v>
      </c>
      <c r="BU126" s="729"/>
      <c r="BV126" s="729"/>
      <c r="BW126" s="729"/>
      <c r="BX126" s="729"/>
      <c r="BY126" s="729"/>
      <c r="BZ126" s="731"/>
      <c r="CA126" s="231"/>
      <c r="CB126" s="231"/>
      <c r="CC126" s="231"/>
      <c r="CD126" s="232"/>
      <c r="CE126" s="232"/>
      <c r="CF126" s="232"/>
      <c r="CG126" s="229"/>
      <c r="CH126" s="229"/>
      <c r="CI126" s="229"/>
      <c r="CJ126" s="230"/>
      <c r="CK126" s="839"/>
      <c r="CL126" s="839"/>
      <c r="CM126" s="839"/>
      <c r="CN126" s="839"/>
      <c r="CO126" s="840"/>
      <c r="CP126" s="738" t="s">
        <v>449</v>
      </c>
      <c r="CQ126" s="739"/>
      <c r="CR126" s="739"/>
      <c r="CS126" s="739"/>
      <c r="CT126" s="739"/>
      <c r="CU126" s="739"/>
      <c r="CV126" s="739"/>
      <c r="CW126" s="739"/>
      <c r="CX126" s="739"/>
      <c r="CY126" s="739"/>
      <c r="CZ126" s="739"/>
      <c r="DA126" s="739"/>
      <c r="DB126" s="739"/>
      <c r="DC126" s="739"/>
      <c r="DD126" s="739"/>
      <c r="DE126" s="739"/>
      <c r="DF126" s="740"/>
      <c r="DG126" s="741">
        <v>5371713</v>
      </c>
      <c r="DH126" s="742"/>
      <c r="DI126" s="742"/>
      <c r="DJ126" s="742"/>
      <c r="DK126" s="742"/>
      <c r="DL126" s="742">
        <v>4545597</v>
      </c>
      <c r="DM126" s="742"/>
      <c r="DN126" s="742"/>
      <c r="DO126" s="742"/>
      <c r="DP126" s="742"/>
      <c r="DQ126" s="742">
        <v>4413710</v>
      </c>
      <c r="DR126" s="742"/>
      <c r="DS126" s="742"/>
      <c r="DT126" s="742"/>
      <c r="DU126" s="742"/>
      <c r="DV126" s="850">
        <v>15.7</v>
      </c>
      <c r="DW126" s="850"/>
      <c r="DX126" s="850"/>
      <c r="DY126" s="850"/>
      <c r="DZ126" s="851"/>
    </row>
    <row r="127" spans="1:130" s="197" customFormat="1" ht="26.25" customHeight="1" thickBot="1">
      <c r="A127" s="821"/>
      <c r="B127" s="822"/>
      <c r="C127" s="852" t="s">
        <v>450</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04">
        <v>3074</v>
      </c>
      <c r="AB127" s="733"/>
      <c r="AC127" s="733"/>
      <c r="AD127" s="733"/>
      <c r="AE127" s="734"/>
      <c r="AF127" s="732">
        <v>2765</v>
      </c>
      <c r="AG127" s="733"/>
      <c r="AH127" s="733"/>
      <c r="AI127" s="733"/>
      <c r="AJ127" s="734"/>
      <c r="AK127" s="732">
        <v>2492</v>
      </c>
      <c r="AL127" s="733"/>
      <c r="AM127" s="733"/>
      <c r="AN127" s="733"/>
      <c r="AO127" s="734"/>
      <c r="AP127" s="735">
        <v>0</v>
      </c>
      <c r="AQ127" s="736"/>
      <c r="AR127" s="736"/>
      <c r="AS127" s="736"/>
      <c r="AT127" s="737"/>
      <c r="AU127" s="231"/>
      <c r="AV127" s="231"/>
      <c r="AW127" s="231"/>
      <c r="AX127" s="775" t="s">
        <v>451</v>
      </c>
      <c r="AY127" s="776"/>
      <c r="AZ127" s="776"/>
      <c r="BA127" s="776"/>
      <c r="BB127" s="776"/>
      <c r="BC127" s="776"/>
      <c r="BD127" s="776"/>
      <c r="BE127" s="777"/>
      <c r="BF127" s="778" t="s">
        <v>112</v>
      </c>
      <c r="BG127" s="779"/>
      <c r="BH127" s="779"/>
      <c r="BI127" s="779"/>
      <c r="BJ127" s="779"/>
      <c r="BK127" s="779"/>
      <c r="BL127" s="780"/>
      <c r="BM127" s="778">
        <v>11.55</v>
      </c>
      <c r="BN127" s="779"/>
      <c r="BO127" s="779"/>
      <c r="BP127" s="779"/>
      <c r="BQ127" s="779"/>
      <c r="BR127" s="779"/>
      <c r="BS127" s="780"/>
      <c r="BT127" s="778">
        <v>20</v>
      </c>
      <c r="BU127" s="779"/>
      <c r="BV127" s="779"/>
      <c r="BW127" s="779"/>
      <c r="BX127" s="779"/>
      <c r="BY127" s="779"/>
      <c r="BZ127" s="844"/>
      <c r="CA127" s="232"/>
      <c r="CB127" s="232"/>
      <c r="CC127" s="232"/>
      <c r="CD127" s="232"/>
      <c r="CE127" s="232"/>
      <c r="CF127" s="232"/>
      <c r="CG127" s="229"/>
      <c r="CH127" s="229"/>
      <c r="CI127" s="229"/>
      <c r="CJ127" s="230"/>
      <c r="CK127" s="841"/>
      <c r="CL127" s="841"/>
      <c r="CM127" s="841"/>
      <c r="CN127" s="841"/>
      <c r="CO127" s="842"/>
      <c r="CP127" s="845" t="s">
        <v>452</v>
      </c>
      <c r="CQ127" s="770"/>
      <c r="CR127" s="770"/>
      <c r="CS127" s="770"/>
      <c r="CT127" s="770"/>
      <c r="CU127" s="770"/>
      <c r="CV127" s="770"/>
      <c r="CW127" s="770"/>
      <c r="CX127" s="770"/>
      <c r="CY127" s="770"/>
      <c r="CZ127" s="770"/>
      <c r="DA127" s="770"/>
      <c r="DB127" s="770"/>
      <c r="DC127" s="770"/>
      <c r="DD127" s="770"/>
      <c r="DE127" s="770"/>
      <c r="DF127" s="771"/>
      <c r="DG127" s="846" t="s">
        <v>112</v>
      </c>
      <c r="DH127" s="847"/>
      <c r="DI127" s="847"/>
      <c r="DJ127" s="847"/>
      <c r="DK127" s="847"/>
      <c r="DL127" s="847" t="s">
        <v>112</v>
      </c>
      <c r="DM127" s="847"/>
      <c r="DN127" s="847"/>
      <c r="DO127" s="847"/>
      <c r="DP127" s="847"/>
      <c r="DQ127" s="847" t="s">
        <v>112</v>
      </c>
      <c r="DR127" s="847"/>
      <c r="DS127" s="847"/>
      <c r="DT127" s="847"/>
      <c r="DU127" s="847"/>
      <c r="DV127" s="848" t="s">
        <v>112</v>
      </c>
      <c r="DW127" s="848"/>
      <c r="DX127" s="848"/>
      <c r="DY127" s="848"/>
      <c r="DZ127" s="849"/>
    </row>
    <row r="128" spans="1:130" s="197" customFormat="1" ht="26.25" customHeight="1">
      <c r="A128" s="813" t="s">
        <v>453</v>
      </c>
      <c r="B128" s="814"/>
      <c r="C128" s="814"/>
      <c r="D128" s="814"/>
      <c r="E128" s="814"/>
      <c r="F128" s="814"/>
      <c r="G128" s="814"/>
      <c r="H128" s="814"/>
      <c r="I128" s="814"/>
      <c r="J128" s="814"/>
      <c r="K128" s="814"/>
      <c r="L128" s="814"/>
      <c r="M128" s="814"/>
      <c r="N128" s="814"/>
      <c r="O128" s="814"/>
      <c r="P128" s="814"/>
      <c r="Q128" s="814"/>
      <c r="R128" s="814"/>
      <c r="S128" s="814"/>
      <c r="T128" s="814"/>
      <c r="U128" s="814"/>
      <c r="V128" s="814"/>
      <c r="W128" s="815" t="s">
        <v>454</v>
      </c>
      <c r="X128" s="815"/>
      <c r="Y128" s="815"/>
      <c r="Z128" s="816"/>
      <c r="AA128" s="721">
        <v>1213267</v>
      </c>
      <c r="AB128" s="722"/>
      <c r="AC128" s="722"/>
      <c r="AD128" s="722"/>
      <c r="AE128" s="723"/>
      <c r="AF128" s="724">
        <v>1240740</v>
      </c>
      <c r="AG128" s="722"/>
      <c r="AH128" s="722"/>
      <c r="AI128" s="722"/>
      <c r="AJ128" s="723"/>
      <c r="AK128" s="724">
        <v>1181120</v>
      </c>
      <c r="AL128" s="722"/>
      <c r="AM128" s="722"/>
      <c r="AN128" s="722"/>
      <c r="AO128" s="723"/>
      <c r="AP128" s="725"/>
      <c r="AQ128" s="726"/>
      <c r="AR128" s="726"/>
      <c r="AS128" s="726"/>
      <c r="AT128" s="727"/>
      <c r="AU128" s="233"/>
      <c r="AV128" s="233"/>
      <c r="AW128" s="233"/>
      <c r="AX128" s="793" t="s">
        <v>455</v>
      </c>
      <c r="AY128" s="739"/>
      <c r="AZ128" s="739"/>
      <c r="BA128" s="739"/>
      <c r="BB128" s="739"/>
      <c r="BC128" s="739"/>
      <c r="BD128" s="739"/>
      <c r="BE128" s="740"/>
      <c r="BF128" s="808" t="s">
        <v>112</v>
      </c>
      <c r="BG128" s="809"/>
      <c r="BH128" s="809"/>
      <c r="BI128" s="809"/>
      <c r="BJ128" s="809"/>
      <c r="BK128" s="809"/>
      <c r="BL128" s="810"/>
      <c r="BM128" s="808">
        <v>16.55</v>
      </c>
      <c r="BN128" s="809"/>
      <c r="BO128" s="809"/>
      <c r="BP128" s="809"/>
      <c r="BQ128" s="809"/>
      <c r="BR128" s="809"/>
      <c r="BS128" s="810"/>
      <c r="BT128" s="808">
        <v>30</v>
      </c>
      <c r="BU128" s="811"/>
      <c r="BV128" s="811"/>
      <c r="BW128" s="811"/>
      <c r="BX128" s="811"/>
      <c r="BY128" s="811"/>
      <c r="BZ128" s="812"/>
      <c r="CA128" s="234"/>
      <c r="CB128" s="234"/>
      <c r="CC128" s="234"/>
      <c r="CD128" s="234"/>
      <c r="CE128" s="234"/>
      <c r="CF128" s="234"/>
      <c r="CG128" s="234"/>
      <c r="CH128" s="234"/>
      <c r="CI128" s="234"/>
      <c r="CJ128" s="234"/>
      <c r="CK128" s="234"/>
      <c r="CL128" s="234"/>
      <c r="CM128" s="234"/>
      <c r="CN128" s="234"/>
      <c r="CO128" s="234"/>
      <c r="CP128" s="234"/>
      <c r="CQ128" s="234"/>
      <c r="CR128" s="234"/>
      <c r="CS128" s="234"/>
      <c r="CT128" s="234"/>
      <c r="CU128" s="234"/>
      <c r="CV128" s="234"/>
      <c r="CW128" s="234"/>
      <c r="CX128" s="234"/>
      <c r="CY128" s="234"/>
      <c r="CZ128" s="234"/>
      <c r="DA128" s="234"/>
      <c r="DB128" s="234"/>
      <c r="DC128" s="234"/>
      <c r="DD128" s="234"/>
      <c r="DE128" s="234"/>
      <c r="DF128" s="234"/>
      <c r="DG128" s="234"/>
      <c r="DH128" s="234"/>
      <c r="DI128" s="234"/>
      <c r="DJ128" s="234"/>
      <c r="DK128" s="234"/>
      <c r="DL128" s="234"/>
      <c r="DM128" s="234"/>
      <c r="DN128" s="234"/>
      <c r="DO128" s="234"/>
      <c r="DP128" s="204"/>
      <c r="DQ128" s="204"/>
      <c r="DR128" s="204"/>
      <c r="DS128" s="204"/>
      <c r="DT128" s="204"/>
      <c r="DU128" s="204"/>
      <c r="DV128" s="204"/>
      <c r="DW128" s="204"/>
      <c r="DX128" s="204"/>
      <c r="DY128" s="204"/>
      <c r="DZ128" s="208"/>
    </row>
    <row r="129" spans="1:131" s="197" customFormat="1" ht="26.25" customHeight="1">
      <c r="A129" s="799" t="s">
        <v>90</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1" t="s">
        <v>456</v>
      </c>
      <c r="X129" s="802"/>
      <c r="Y129" s="802"/>
      <c r="Z129" s="803"/>
      <c r="AA129" s="804">
        <v>36272165</v>
      </c>
      <c r="AB129" s="733"/>
      <c r="AC129" s="733"/>
      <c r="AD129" s="733"/>
      <c r="AE129" s="734"/>
      <c r="AF129" s="732">
        <v>37017238</v>
      </c>
      <c r="AG129" s="733"/>
      <c r="AH129" s="733"/>
      <c r="AI129" s="733"/>
      <c r="AJ129" s="734"/>
      <c r="AK129" s="732">
        <v>36626083</v>
      </c>
      <c r="AL129" s="733"/>
      <c r="AM129" s="733"/>
      <c r="AN129" s="733"/>
      <c r="AO129" s="734"/>
      <c r="AP129" s="805"/>
      <c r="AQ129" s="806"/>
      <c r="AR129" s="806"/>
      <c r="AS129" s="806"/>
      <c r="AT129" s="807"/>
      <c r="AU129" s="233"/>
      <c r="AV129" s="233"/>
      <c r="AW129" s="233"/>
      <c r="AX129" s="793" t="s">
        <v>457</v>
      </c>
      <c r="AY129" s="739"/>
      <c r="AZ129" s="739"/>
      <c r="BA129" s="739"/>
      <c r="BB129" s="739"/>
      <c r="BC129" s="739"/>
      <c r="BD129" s="739"/>
      <c r="BE129" s="740"/>
      <c r="BF129" s="794">
        <v>6.8</v>
      </c>
      <c r="BG129" s="795"/>
      <c r="BH129" s="795"/>
      <c r="BI129" s="795"/>
      <c r="BJ129" s="795"/>
      <c r="BK129" s="795"/>
      <c r="BL129" s="796"/>
      <c r="BM129" s="794">
        <v>25</v>
      </c>
      <c r="BN129" s="795"/>
      <c r="BO129" s="795"/>
      <c r="BP129" s="795"/>
      <c r="BQ129" s="795"/>
      <c r="BR129" s="795"/>
      <c r="BS129" s="796"/>
      <c r="BT129" s="794">
        <v>35</v>
      </c>
      <c r="BU129" s="797"/>
      <c r="BV129" s="797"/>
      <c r="BW129" s="797"/>
      <c r="BX129" s="797"/>
      <c r="BY129" s="797"/>
      <c r="BZ129" s="798"/>
      <c r="CA129" s="234"/>
      <c r="CB129" s="234"/>
      <c r="CC129" s="234"/>
      <c r="CD129" s="234"/>
      <c r="CE129" s="234"/>
      <c r="CF129" s="234"/>
      <c r="CG129" s="234"/>
      <c r="CH129" s="234"/>
      <c r="CI129" s="234"/>
      <c r="CJ129" s="234"/>
      <c r="CK129" s="234"/>
      <c r="CL129" s="234"/>
      <c r="CM129" s="234"/>
      <c r="CN129" s="234"/>
      <c r="CO129" s="234"/>
      <c r="CP129" s="234"/>
      <c r="CQ129" s="234"/>
      <c r="CR129" s="234"/>
      <c r="CS129" s="234"/>
      <c r="CT129" s="234"/>
      <c r="CU129" s="234"/>
      <c r="CV129" s="234"/>
      <c r="CW129" s="234"/>
      <c r="CX129" s="234"/>
      <c r="CY129" s="234"/>
      <c r="CZ129" s="234"/>
      <c r="DA129" s="234"/>
      <c r="DB129" s="234"/>
      <c r="DC129" s="234"/>
      <c r="DD129" s="234"/>
      <c r="DE129" s="234"/>
      <c r="DF129" s="234"/>
      <c r="DG129" s="234"/>
      <c r="DH129" s="234"/>
      <c r="DI129" s="234"/>
      <c r="DJ129" s="234"/>
      <c r="DK129" s="234"/>
      <c r="DL129" s="234"/>
      <c r="DM129" s="234"/>
      <c r="DN129" s="234"/>
      <c r="DO129" s="234"/>
      <c r="DP129" s="204"/>
      <c r="DQ129" s="204"/>
      <c r="DR129" s="204"/>
      <c r="DS129" s="204"/>
      <c r="DT129" s="204"/>
      <c r="DU129" s="204"/>
      <c r="DV129" s="204"/>
      <c r="DW129" s="204"/>
      <c r="DX129" s="204"/>
      <c r="DY129" s="204"/>
      <c r="DZ129" s="208"/>
    </row>
    <row r="130" spans="1:131" s="197" customFormat="1" ht="26.25" customHeight="1" thickBot="1">
      <c r="A130" s="799" t="s">
        <v>458</v>
      </c>
      <c r="B130" s="800"/>
      <c r="C130" s="800"/>
      <c r="D130" s="800"/>
      <c r="E130" s="800"/>
      <c r="F130" s="800"/>
      <c r="G130" s="800"/>
      <c r="H130" s="800"/>
      <c r="I130" s="800"/>
      <c r="J130" s="800"/>
      <c r="K130" s="800"/>
      <c r="L130" s="800"/>
      <c r="M130" s="800"/>
      <c r="N130" s="800"/>
      <c r="O130" s="800"/>
      <c r="P130" s="800"/>
      <c r="Q130" s="800"/>
      <c r="R130" s="800"/>
      <c r="S130" s="800"/>
      <c r="T130" s="800"/>
      <c r="U130" s="800"/>
      <c r="V130" s="800"/>
      <c r="W130" s="801" t="s">
        <v>459</v>
      </c>
      <c r="X130" s="802"/>
      <c r="Y130" s="802"/>
      <c r="Z130" s="803"/>
      <c r="AA130" s="804">
        <v>7875357</v>
      </c>
      <c r="AB130" s="733"/>
      <c r="AC130" s="733"/>
      <c r="AD130" s="733"/>
      <c r="AE130" s="734"/>
      <c r="AF130" s="732">
        <v>8484812</v>
      </c>
      <c r="AG130" s="733"/>
      <c r="AH130" s="733"/>
      <c r="AI130" s="733"/>
      <c r="AJ130" s="734"/>
      <c r="AK130" s="732">
        <v>8518305</v>
      </c>
      <c r="AL130" s="733"/>
      <c r="AM130" s="733"/>
      <c r="AN130" s="733"/>
      <c r="AO130" s="734"/>
      <c r="AP130" s="805"/>
      <c r="AQ130" s="806"/>
      <c r="AR130" s="806"/>
      <c r="AS130" s="806"/>
      <c r="AT130" s="807"/>
      <c r="AU130" s="233"/>
      <c r="AV130" s="233"/>
      <c r="AW130" s="233"/>
      <c r="AX130" s="769" t="s">
        <v>460</v>
      </c>
      <c r="AY130" s="770"/>
      <c r="AZ130" s="770"/>
      <c r="BA130" s="770"/>
      <c r="BB130" s="770"/>
      <c r="BC130" s="770"/>
      <c r="BD130" s="770"/>
      <c r="BE130" s="771"/>
      <c r="BF130" s="772">
        <v>23.4</v>
      </c>
      <c r="BG130" s="773"/>
      <c r="BH130" s="773"/>
      <c r="BI130" s="773"/>
      <c r="BJ130" s="773"/>
      <c r="BK130" s="773"/>
      <c r="BL130" s="774"/>
      <c r="BM130" s="772">
        <v>350</v>
      </c>
      <c r="BN130" s="773"/>
      <c r="BO130" s="773"/>
      <c r="BP130" s="773"/>
      <c r="BQ130" s="773"/>
      <c r="BR130" s="773"/>
      <c r="BS130" s="774"/>
      <c r="BT130" s="823"/>
      <c r="BU130" s="824"/>
      <c r="BV130" s="824"/>
      <c r="BW130" s="824"/>
      <c r="BX130" s="824"/>
      <c r="BY130" s="824"/>
      <c r="BZ130" s="825"/>
      <c r="CA130" s="234"/>
      <c r="CB130" s="234"/>
      <c r="CC130" s="234"/>
      <c r="CD130" s="234"/>
      <c r="CE130" s="234"/>
      <c r="CF130" s="234"/>
      <c r="CG130" s="234"/>
      <c r="CH130" s="234"/>
      <c r="CI130" s="234"/>
      <c r="CJ130" s="234"/>
      <c r="CK130" s="234"/>
      <c r="CL130" s="234"/>
      <c r="CM130" s="234"/>
      <c r="CN130" s="234"/>
      <c r="CO130" s="234"/>
      <c r="CP130" s="234"/>
      <c r="CQ130" s="234"/>
      <c r="CR130" s="234"/>
      <c r="CS130" s="234"/>
      <c r="CT130" s="234"/>
      <c r="CU130" s="234"/>
      <c r="CV130" s="234"/>
      <c r="CW130" s="234"/>
      <c r="CX130" s="234"/>
      <c r="CY130" s="234"/>
      <c r="CZ130" s="234"/>
      <c r="DA130" s="234"/>
      <c r="DB130" s="234"/>
      <c r="DC130" s="234"/>
      <c r="DD130" s="234"/>
      <c r="DE130" s="234"/>
      <c r="DF130" s="234"/>
      <c r="DG130" s="234"/>
      <c r="DH130" s="234"/>
      <c r="DI130" s="234"/>
      <c r="DJ130" s="234"/>
      <c r="DK130" s="234"/>
      <c r="DL130" s="234"/>
      <c r="DM130" s="234"/>
      <c r="DN130" s="234"/>
      <c r="DO130" s="234"/>
      <c r="DP130" s="204"/>
      <c r="DQ130" s="204"/>
      <c r="DR130" s="204"/>
      <c r="DS130" s="204"/>
      <c r="DT130" s="204"/>
      <c r="DU130" s="204"/>
      <c r="DV130" s="204"/>
      <c r="DW130" s="204"/>
      <c r="DX130" s="204"/>
      <c r="DY130" s="204"/>
      <c r="DZ130" s="208"/>
    </row>
    <row r="131" spans="1:131" s="197" customFormat="1" ht="26.25" customHeight="1">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461</v>
      </c>
      <c r="X131" s="784"/>
      <c r="Y131" s="784"/>
      <c r="Z131" s="785"/>
      <c r="AA131" s="786">
        <v>28396808</v>
      </c>
      <c r="AB131" s="787"/>
      <c r="AC131" s="787"/>
      <c r="AD131" s="787"/>
      <c r="AE131" s="788"/>
      <c r="AF131" s="789">
        <v>28532426</v>
      </c>
      <c r="AG131" s="787"/>
      <c r="AH131" s="787"/>
      <c r="AI131" s="787"/>
      <c r="AJ131" s="788"/>
      <c r="AK131" s="789">
        <v>28107778</v>
      </c>
      <c r="AL131" s="787"/>
      <c r="AM131" s="787"/>
      <c r="AN131" s="787"/>
      <c r="AO131" s="788"/>
      <c r="AP131" s="790"/>
      <c r="AQ131" s="791"/>
      <c r="AR131" s="791"/>
      <c r="AS131" s="791"/>
      <c r="AT131" s="792"/>
      <c r="AU131" s="235"/>
      <c r="AV131" s="236"/>
      <c r="AW131" s="236"/>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4"/>
      <c r="CB131" s="234"/>
      <c r="CC131" s="234"/>
      <c r="CD131" s="234"/>
      <c r="CE131" s="234"/>
      <c r="CF131" s="234"/>
      <c r="CG131" s="234"/>
      <c r="CH131" s="234"/>
      <c r="CI131" s="234"/>
      <c r="CJ131" s="234"/>
      <c r="CK131" s="234"/>
      <c r="CL131" s="234"/>
      <c r="CM131" s="234"/>
      <c r="CN131" s="234"/>
      <c r="CO131" s="234"/>
      <c r="CP131" s="234"/>
      <c r="CQ131" s="234"/>
      <c r="CR131" s="234"/>
      <c r="CS131" s="234"/>
      <c r="CT131" s="234"/>
      <c r="CU131" s="234"/>
      <c r="CV131" s="234"/>
      <c r="CW131" s="234"/>
      <c r="CX131" s="234"/>
      <c r="CY131" s="234"/>
      <c r="CZ131" s="234"/>
      <c r="DA131" s="234"/>
      <c r="DB131" s="234"/>
      <c r="DC131" s="234"/>
      <c r="DD131" s="234"/>
      <c r="DE131" s="234"/>
      <c r="DF131" s="234"/>
      <c r="DG131" s="234"/>
      <c r="DH131" s="234"/>
      <c r="DI131" s="234"/>
      <c r="DJ131" s="234"/>
      <c r="DK131" s="234"/>
      <c r="DL131" s="234"/>
      <c r="DM131" s="234"/>
      <c r="DN131" s="234"/>
      <c r="DO131" s="234"/>
      <c r="DP131" s="208"/>
      <c r="DQ131" s="208"/>
      <c r="DR131" s="208"/>
      <c r="DS131" s="208"/>
      <c r="DT131" s="208"/>
      <c r="DU131" s="208"/>
      <c r="DV131" s="208"/>
      <c r="DW131" s="208"/>
      <c r="DX131" s="208"/>
      <c r="DY131" s="208"/>
      <c r="DZ131" s="208"/>
    </row>
    <row r="132" spans="1:131" s="197" customFormat="1" ht="26.25" customHeight="1">
      <c r="A132" s="751" t="s">
        <v>462</v>
      </c>
      <c r="B132" s="752"/>
      <c r="C132" s="752"/>
      <c r="D132" s="752"/>
      <c r="E132" s="752"/>
      <c r="F132" s="752"/>
      <c r="G132" s="752"/>
      <c r="H132" s="752"/>
      <c r="I132" s="752"/>
      <c r="J132" s="752"/>
      <c r="K132" s="752"/>
      <c r="L132" s="752"/>
      <c r="M132" s="752"/>
      <c r="N132" s="752"/>
      <c r="O132" s="752"/>
      <c r="P132" s="752"/>
      <c r="Q132" s="752"/>
      <c r="R132" s="752"/>
      <c r="S132" s="752"/>
      <c r="T132" s="752"/>
      <c r="U132" s="752"/>
      <c r="V132" s="755" t="s">
        <v>463</v>
      </c>
      <c r="W132" s="755"/>
      <c r="X132" s="755"/>
      <c r="Y132" s="755"/>
      <c r="Z132" s="756"/>
      <c r="AA132" s="757">
        <v>8.2672390500000006</v>
      </c>
      <c r="AB132" s="758"/>
      <c r="AC132" s="758"/>
      <c r="AD132" s="758"/>
      <c r="AE132" s="759"/>
      <c r="AF132" s="760">
        <v>6.2361784450000002</v>
      </c>
      <c r="AG132" s="758"/>
      <c r="AH132" s="758"/>
      <c r="AI132" s="758"/>
      <c r="AJ132" s="759"/>
      <c r="AK132" s="760">
        <v>6.1044775580000001</v>
      </c>
      <c r="AL132" s="758"/>
      <c r="AM132" s="758"/>
      <c r="AN132" s="758"/>
      <c r="AO132" s="759"/>
      <c r="AP132" s="761"/>
      <c r="AQ132" s="762"/>
      <c r="AR132" s="762"/>
      <c r="AS132" s="762"/>
      <c r="AT132" s="763"/>
      <c r="AU132" s="236"/>
      <c r="AV132" s="236"/>
      <c r="AW132" s="236"/>
      <c r="AX132" s="236"/>
      <c r="AY132" s="236"/>
      <c r="AZ132" s="236"/>
      <c r="BA132" s="236"/>
      <c r="BB132" s="236"/>
      <c r="BC132" s="236"/>
      <c r="BD132" s="236"/>
      <c r="BE132" s="236"/>
      <c r="BF132" s="236"/>
      <c r="BG132" s="236"/>
      <c r="BH132" s="236"/>
      <c r="BI132" s="236"/>
      <c r="BJ132" s="236"/>
      <c r="BK132" s="236"/>
      <c r="BL132" s="236"/>
      <c r="BM132" s="236"/>
      <c r="BN132" s="234"/>
      <c r="BO132" s="234"/>
      <c r="BP132" s="234"/>
      <c r="BQ132" s="234"/>
      <c r="BR132" s="234"/>
      <c r="BS132" s="234"/>
      <c r="BT132" s="234"/>
      <c r="BU132" s="234"/>
      <c r="BV132" s="234"/>
      <c r="BW132" s="234"/>
      <c r="BX132" s="234"/>
      <c r="BY132" s="234"/>
      <c r="BZ132" s="234"/>
      <c r="CA132" s="234"/>
      <c r="CB132" s="234"/>
      <c r="CC132" s="234"/>
      <c r="CD132" s="234"/>
      <c r="CE132" s="234"/>
      <c r="CF132" s="234"/>
      <c r="CG132" s="234"/>
      <c r="CH132" s="234"/>
      <c r="CI132" s="234"/>
      <c r="CJ132" s="234"/>
      <c r="CK132" s="234"/>
      <c r="CL132" s="234"/>
      <c r="CM132" s="234"/>
      <c r="CN132" s="234"/>
      <c r="CO132" s="234"/>
      <c r="CP132" s="234"/>
      <c r="CQ132" s="234"/>
      <c r="CR132" s="234"/>
      <c r="CS132" s="234"/>
      <c r="CT132" s="234"/>
      <c r="CU132" s="234"/>
      <c r="CV132" s="234"/>
      <c r="CW132" s="234"/>
      <c r="CX132" s="234"/>
      <c r="CY132" s="234"/>
      <c r="CZ132" s="234"/>
      <c r="DA132" s="234"/>
      <c r="DB132" s="234"/>
      <c r="DC132" s="234"/>
      <c r="DD132" s="234"/>
      <c r="DE132" s="234"/>
      <c r="DF132" s="234"/>
      <c r="DG132" s="234"/>
      <c r="DH132" s="234"/>
      <c r="DI132" s="234"/>
      <c r="DJ132" s="234"/>
      <c r="DK132" s="234"/>
      <c r="DL132" s="234"/>
      <c r="DM132" s="234"/>
      <c r="DN132" s="234"/>
      <c r="DO132" s="234"/>
      <c r="DP132" s="208"/>
      <c r="DQ132" s="208"/>
      <c r="DR132" s="208"/>
      <c r="DS132" s="208"/>
      <c r="DT132" s="208"/>
      <c r="DU132" s="208"/>
      <c r="DV132" s="208"/>
      <c r="DW132" s="208"/>
      <c r="DX132" s="208"/>
      <c r="DY132" s="208"/>
      <c r="DZ132" s="208"/>
    </row>
    <row r="133" spans="1:131" s="197" customFormat="1" ht="26.25" customHeight="1" thickBot="1">
      <c r="A133" s="753"/>
      <c r="B133" s="754"/>
      <c r="C133" s="754"/>
      <c r="D133" s="754"/>
      <c r="E133" s="754"/>
      <c r="F133" s="754"/>
      <c r="G133" s="754"/>
      <c r="H133" s="754"/>
      <c r="I133" s="754"/>
      <c r="J133" s="754"/>
      <c r="K133" s="754"/>
      <c r="L133" s="754"/>
      <c r="M133" s="754"/>
      <c r="N133" s="754"/>
      <c r="O133" s="754"/>
      <c r="P133" s="754"/>
      <c r="Q133" s="754"/>
      <c r="R133" s="754"/>
      <c r="S133" s="754"/>
      <c r="T133" s="754"/>
      <c r="U133" s="754"/>
      <c r="V133" s="764" t="s">
        <v>464</v>
      </c>
      <c r="W133" s="764"/>
      <c r="X133" s="764"/>
      <c r="Y133" s="764"/>
      <c r="Z133" s="765"/>
      <c r="AA133" s="766">
        <v>9.5</v>
      </c>
      <c r="AB133" s="767"/>
      <c r="AC133" s="767"/>
      <c r="AD133" s="767"/>
      <c r="AE133" s="768"/>
      <c r="AF133" s="766">
        <v>7.9</v>
      </c>
      <c r="AG133" s="767"/>
      <c r="AH133" s="767"/>
      <c r="AI133" s="767"/>
      <c r="AJ133" s="768"/>
      <c r="AK133" s="766">
        <v>6.8</v>
      </c>
      <c r="AL133" s="767"/>
      <c r="AM133" s="767"/>
      <c r="AN133" s="767"/>
      <c r="AO133" s="768"/>
      <c r="AP133" s="748"/>
      <c r="AQ133" s="749"/>
      <c r="AR133" s="749"/>
      <c r="AS133" s="749"/>
      <c r="AT133" s="750"/>
      <c r="AU133" s="236"/>
      <c r="AV133" s="236"/>
      <c r="AW133" s="236"/>
      <c r="AX133" s="236"/>
      <c r="AY133" s="236"/>
      <c r="AZ133" s="236"/>
      <c r="BA133" s="236"/>
      <c r="BB133" s="236"/>
      <c r="BC133" s="236"/>
      <c r="BD133" s="236"/>
      <c r="BE133" s="236"/>
      <c r="BF133" s="236"/>
      <c r="BG133" s="236"/>
      <c r="BH133" s="236"/>
      <c r="BI133" s="236"/>
      <c r="BJ133" s="236"/>
      <c r="BK133" s="236"/>
      <c r="BL133" s="236"/>
      <c r="BM133" s="236"/>
      <c r="BN133" s="234"/>
      <c r="BO133" s="234"/>
      <c r="BP133" s="234"/>
      <c r="BQ133" s="234"/>
      <c r="BR133" s="234"/>
      <c r="BS133" s="234"/>
      <c r="BT133" s="234"/>
      <c r="BU133" s="234"/>
      <c r="BV133" s="234"/>
      <c r="BW133" s="234"/>
      <c r="BX133" s="234"/>
      <c r="BY133" s="234"/>
      <c r="BZ133" s="234"/>
      <c r="CA133" s="234"/>
      <c r="CB133" s="234"/>
      <c r="CC133" s="234"/>
      <c r="CD133" s="234"/>
      <c r="CE133" s="234"/>
      <c r="CF133" s="234"/>
      <c r="CG133" s="234"/>
      <c r="CH133" s="234"/>
      <c r="CI133" s="234"/>
      <c r="CJ133" s="234"/>
      <c r="CK133" s="234"/>
      <c r="CL133" s="234"/>
      <c r="CM133" s="234"/>
      <c r="CN133" s="234"/>
      <c r="CO133" s="234"/>
      <c r="CP133" s="234"/>
      <c r="CQ133" s="234"/>
      <c r="CR133" s="234"/>
      <c r="CS133" s="234"/>
      <c r="CT133" s="234"/>
      <c r="CU133" s="234"/>
      <c r="CV133" s="234"/>
      <c r="CW133" s="234"/>
      <c r="CX133" s="234"/>
      <c r="CY133" s="234"/>
      <c r="CZ133" s="234"/>
      <c r="DA133" s="234"/>
      <c r="DB133" s="234"/>
      <c r="DC133" s="234"/>
      <c r="DD133" s="234"/>
      <c r="DE133" s="234"/>
      <c r="DF133" s="234"/>
      <c r="DG133" s="234"/>
      <c r="DH133" s="234"/>
      <c r="DI133" s="234"/>
      <c r="DJ133" s="234"/>
      <c r="DK133" s="234"/>
      <c r="DL133" s="234"/>
      <c r="DM133" s="234"/>
      <c r="DN133" s="234"/>
      <c r="DO133" s="234"/>
      <c r="DP133" s="208"/>
      <c r="DQ133" s="208"/>
      <c r="DR133" s="208"/>
      <c r="DS133" s="208"/>
      <c r="DT133" s="208"/>
      <c r="DU133" s="208"/>
      <c r="DV133" s="208"/>
      <c r="DW133" s="208"/>
      <c r="DX133" s="208"/>
      <c r="DY133" s="208"/>
      <c r="DZ133" s="208"/>
    </row>
    <row r="134" spans="1:131" s="198" customFormat="1" ht="11.25" customHeight="1">
      <c r="A134" s="237"/>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37"/>
      <c r="DQ134" s="237"/>
      <c r="DR134" s="237"/>
      <c r="DS134" s="237"/>
      <c r="DT134" s="237"/>
      <c r="DU134" s="237"/>
      <c r="DV134" s="237"/>
      <c r="DW134" s="237"/>
      <c r="DX134" s="237"/>
      <c r="DY134" s="237"/>
      <c r="DZ134" s="237"/>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F113:CJ113"/>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B68:P68"/>
    <mergeCell ref="B70:P70"/>
    <mergeCell ref="B69:P69"/>
    <mergeCell ref="B71:P71"/>
    <mergeCell ref="B72:P72"/>
    <mergeCell ref="B73:P73"/>
    <mergeCell ref="BS9:CG9"/>
    <mergeCell ref="BS7:CG7"/>
    <mergeCell ref="BS8:CG8"/>
    <mergeCell ref="BS10:CG10"/>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CA113:CE113"/>
    <mergeCell ref="BV112:BZ112"/>
    <mergeCell ref="CA112:CE112"/>
    <mergeCell ref="CF112:CJ112"/>
    <mergeCell ref="AZ112:BP112"/>
    <mergeCell ref="BQ112:BU112"/>
    <mergeCell ref="AP88:AT88"/>
    <mergeCell ref="AU88:AY88"/>
    <mergeCell ref="AZ88:BD88"/>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0" customWidth="1"/>
    <col min="37" max="16384" width="9" style="239" hidden="1"/>
  </cols>
  <sheetData>
    <row r="1" spans="1:36">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row>
    <row r="2" spans="1:36"/>
    <row r="3" spans="1:36"/>
    <row r="4" spans="1:36"/>
    <row r="5" spans="1:36"/>
    <row r="6" spans="1:36"/>
    <row r="7" spans="1:36"/>
    <row r="8" spans="1:36"/>
    <row r="9" spans="1:36"/>
    <row r="10" spans="1:36"/>
    <row r="11" spans="1:36"/>
    <row r="12" spans="1:36"/>
    <row r="13" spans="1:36"/>
    <row r="14" spans="1:36"/>
    <row r="15" spans="1:36"/>
    <row r="16" spans="1:36">
      <c r="AJ16" s="239"/>
    </row>
    <row r="17" spans="34:36">
      <c r="AJ17" s="239"/>
    </row>
    <row r="18" spans="34:36"/>
    <row r="19" spans="34:36"/>
    <row r="20" spans="34:36">
      <c r="AI20" s="239"/>
      <c r="AJ20" s="239"/>
    </row>
    <row r="21" spans="34:36">
      <c r="AJ21" s="239"/>
    </row>
    <row r="22" spans="34:36"/>
    <row r="23" spans="34:36">
      <c r="AI23" s="239"/>
      <c r="AJ23" s="239"/>
    </row>
    <row r="24" spans="34:36">
      <c r="AJ24" s="239"/>
    </row>
    <row r="25" spans="34:36">
      <c r="AJ25" s="239"/>
    </row>
    <row r="26" spans="34:36">
      <c r="AI26" s="239"/>
      <c r="AJ26" s="239"/>
    </row>
    <row r="27" spans="34:36"/>
    <row r="28" spans="34:36">
      <c r="AI28" s="239"/>
      <c r="AJ28" s="239"/>
    </row>
    <row r="29" spans="34:36">
      <c r="AJ29" s="239"/>
    </row>
    <row r="30" spans="34:36"/>
    <row r="31" spans="34:36">
      <c r="AH31" s="239"/>
      <c r="AI31" s="239"/>
      <c r="AJ31" s="239"/>
    </row>
    <row r="32" spans="34:36"/>
    <row r="33" spans="28:36">
      <c r="AI33" s="239"/>
      <c r="AJ33" s="239"/>
    </row>
    <row r="34" spans="28:36">
      <c r="AF34" s="239"/>
    </row>
    <row r="35" spans="28:36">
      <c r="AB35" s="239"/>
      <c r="AC35" s="239"/>
      <c r="AD35" s="239"/>
      <c r="AF35" s="239"/>
      <c r="AG35" s="239"/>
      <c r="AH35" s="239"/>
      <c r="AI35" s="239"/>
      <c r="AJ35" s="239"/>
    </row>
    <row r="36" spans="28:36"/>
    <row r="37" spans="28:36">
      <c r="AE37" s="239"/>
      <c r="AJ37" s="239"/>
    </row>
    <row r="38" spans="28:36">
      <c r="AB38" s="239"/>
      <c r="AC38" s="239"/>
      <c r="AD38" s="239"/>
      <c r="AE38" s="239"/>
      <c r="AG38" s="239"/>
      <c r="AH38" s="239"/>
      <c r="AI38" s="239"/>
      <c r="AJ38" s="239"/>
    </row>
    <row r="39" spans="28:36"/>
    <row r="40" spans="28:36"/>
    <row r="41" spans="28:36"/>
    <row r="42" spans="28:36"/>
    <row r="43" spans="28:36"/>
    <row r="44" spans="28:36"/>
    <row r="45" spans="28:36"/>
    <row r="46" spans="28:36"/>
    <row r="47" spans="28:36"/>
    <row r="48" spans="28:36"/>
    <row r="49" spans="22:36">
      <c r="AG49" s="239"/>
      <c r="AH49" s="239"/>
      <c r="AI49" s="239"/>
      <c r="AJ49" s="239"/>
    </row>
    <row r="50" spans="22:36"/>
    <row r="51" spans="22:36"/>
    <row r="52" spans="22:36"/>
    <row r="53" spans="22:36"/>
    <row r="54" spans="22:36"/>
    <row r="55" spans="22:36"/>
    <row r="56" spans="22:36"/>
    <row r="57" spans="22:36"/>
    <row r="58" spans="22:36"/>
    <row r="59" spans="22:36"/>
    <row r="60" spans="22:36"/>
    <row r="61" spans="22:36"/>
    <row r="62" spans="22:36"/>
    <row r="63" spans="22:36">
      <c r="W63" s="239"/>
      <c r="AA63" s="239"/>
    </row>
    <row r="64" spans="22:36">
      <c r="V64" s="239"/>
    </row>
    <row r="65" spans="15:36">
      <c r="X65" s="239"/>
      <c r="Z65" s="239"/>
      <c r="AC65" s="239"/>
    </row>
    <row r="66" spans="15:36">
      <c r="Q66" s="239"/>
      <c r="S66" s="239"/>
      <c r="U66" s="239"/>
      <c r="AF66" s="239"/>
    </row>
    <row r="67" spans="15:36">
      <c r="O67" s="239"/>
      <c r="P67" s="239"/>
      <c r="R67" s="239"/>
      <c r="T67" s="239"/>
      <c r="Y67" s="239"/>
      <c r="AB67" s="239"/>
      <c r="AD67" s="239"/>
      <c r="AE67" s="239"/>
      <c r="AG67" s="239"/>
      <c r="AH67" s="239"/>
      <c r="AI67" s="239"/>
      <c r="AJ67" s="239"/>
    </row>
    <row r="68" spans="15:36"/>
    <row r="69" spans="15:36"/>
    <row r="70" spans="15:36"/>
    <row r="71" spans="15:36"/>
    <row r="72" spans="15:36">
      <c r="AJ72" s="239"/>
    </row>
    <row r="73" spans="15:36">
      <c r="AJ73" s="239"/>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9"/>
    </row>
    <row r="97" spans="24:36">
      <c r="AA97" s="239"/>
    </row>
    <row r="98" spans="24:36" hidden="1">
      <c r="AA98" s="239"/>
    </row>
    <row r="99" spans="24:36" hidden="1">
      <c r="AA99" s="239"/>
    </row>
    <row r="100" spans="24:36" hidden="1"/>
    <row r="101" spans="24:36" ht="12" hidden="1" customHeight="1">
      <c r="X101" s="239"/>
      <c r="Y101" s="239"/>
      <c r="Z101" s="239"/>
      <c r="AC101" s="239"/>
    </row>
    <row r="102" spans="24:36" ht="1.5" hidden="1" customHeight="1">
      <c r="AC102" s="239"/>
      <c r="AF102" s="239"/>
    </row>
    <row r="103" spans="24:36" hidden="1">
      <c r="AB103" s="239"/>
      <c r="AD103" s="239"/>
      <c r="AE103" s="239"/>
      <c r="AF103" s="239"/>
      <c r="AG103" s="239"/>
      <c r="AH103" s="239"/>
      <c r="AI103" s="239"/>
      <c r="AJ103" s="239"/>
    </row>
    <row r="104" spans="24:36" hidden="1">
      <c r="AD104" s="239"/>
      <c r="AE104" s="239"/>
      <c r="AG104" s="239"/>
      <c r="AH104" s="239"/>
      <c r="AI104" s="239"/>
      <c r="AJ104" s="239"/>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0" customWidth="1"/>
    <col min="2" max="15" width="9" style="240" customWidth="1"/>
    <col min="16" max="16" width="9.125" style="240" bestFit="1" customWidth="1"/>
    <col min="17" max="34" width="9" style="240" customWidth="1"/>
    <col min="35" max="16384" width="9" style="239" hidden="1"/>
  </cols>
  <sheetData>
    <row r="1" spans="2:34">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row>
    <row r="2" spans="2:34"/>
    <row r="3" spans="2:34"/>
    <row r="4" spans="2:34">
      <c r="R4" s="239"/>
      <c r="S4" s="239"/>
      <c r="T4" s="239"/>
      <c r="U4" s="239"/>
      <c r="V4" s="239"/>
      <c r="W4" s="239"/>
      <c r="X4" s="239"/>
      <c r="Y4" s="239"/>
      <c r="Z4" s="239"/>
      <c r="AA4" s="239"/>
      <c r="AB4" s="239"/>
      <c r="AC4" s="239"/>
      <c r="AD4" s="239"/>
      <c r="AE4" s="239"/>
      <c r="AF4" s="239"/>
      <c r="AG4" s="239"/>
      <c r="AH4" s="239"/>
    </row>
    <row r="5" spans="2:34">
      <c r="R5" s="239"/>
      <c r="S5" s="239"/>
      <c r="T5" s="239"/>
      <c r="U5" s="239"/>
      <c r="V5" s="239"/>
      <c r="W5" s="239"/>
      <c r="X5" s="239"/>
      <c r="Y5" s="239"/>
      <c r="Z5" s="239"/>
      <c r="AA5" s="239"/>
      <c r="AB5" s="239"/>
      <c r="AC5" s="239"/>
      <c r="AD5" s="239"/>
      <c r="AE5" s="239"/>
      <c r="AF5" s="239"/>
      <c r="AG5" s="239"/>
      <c r="AH5" s="239"/>
    </row>
    <row r="6" spans="2:34"/>
    <row r="7" spans="2:34"/>
    <row r="8" spans="2:34"/>
    <row r="9" spans="2:34"/>
    <row r="10" spans="2:34"/>
    <row r="11" spans="2:34"/>
    <row r="12" spans="2:34"/>
    <row r="13" spans="2:34"/>
    <row r="14" spans="2:34"/>
    <row r="15" spans="2:34"/>
    <row r="16" spans="2:34"/>
    <row r="17" spans="9:34"/>
    <row r="18" spans="9:34">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row>
    <row r="19" spans="9:34"/>
    <row r="20" spans="9:34"/>
    <row r="21" spans="9:34">
      <c r="AH21" s="239"/>
    </row>
    <row r="22" spans="9:34">
      <c r="AE22" s="239"/>
      <c r="AF22" s="239"/>
      <c r="AG22" s="239"/>
      <c r="AH22" s="239"/>
    </row>
    <row r="23" spans="9:34">
      <c r="U23" s="239"/>
      <c r="V23" s="239"/>
      <c r="W23" s="239"/>
      <c r="X23" s="239"/>
      <c r="Y23" s="239"/>
      <c r="Z23" s="239"/>
      <c r="AA23" s="239"/>
      <c r="AB23" s="239"/>
      <c r="AC23" s="239"/>
      <c r="AD23" s="239"/>
      <c r="AE23" s="239"/>
      <c r="AF23" s="239"/>
      <c r="AG23" s="239"/>
      <c r="AH23" s="239"/>
    </row>
    <row r="24" spans="9:34"/>
    <row r="25" spans="9:34"/>
    <row r="26" spans="9:34"/>
    <row r="27" spans="9:34"/>
    <row r="28" spans="9:34"/>
    <row r="29" spans="9:34"/>
    <row r="30" spans="9:34"/>
    <row r="31" spans="9:34"/>
    <row r="32" spans="9:34"/>
    <row r="33" spans="15:34"/>
    <row r="34" spans="15:34"/>
    <row r="35" spans="15:34">
      <c r="V35" s="239"/>
      <c r="W35" s="239"/>
      <c r="X35" s="239"/>
      <c r="Y35" s="239"/>
      <c r="Z35" s="239"/>
      <c r="AA35" s="239"/>
      <c r="AB35" s="239"/>
      <c r="AC35" s="239"/>
      <c r="AD35" s="239"/>
      <c r="AE35" s="239"/>
      <c r="AF35" s="239"/>
      <c r="AG35" s="239"/>
      <c r="AH35" s="239"/>
    </row>
    <row r="36" spans="15:34"/>
    <row r="37" spans="15:34">
      <c r="AH37" s="239"/>
    </row>
    <row r="38" spans="15:34">
      <c r="AE38" s="239"/>
      <c r="AF38" s="239"/>
      <c r="AG38" s="239"/>
      <c r="AH38" s="239"/>
    </row>
    <row r="39" spans="15:34"/>
    <row r="40" spans="15:34"/>
    <row r="41" spans="15:34"/>
    <row r="42" spans="15:34"/>
    <row r="43" spans="15:34">
      <c r="O43" s="239"/>
      <c r="P43" s="239"/>
      <c r="Q43" s="239"/>
      <c r="R43" s="239"/>
      <c r="S43" s="239"/>
      <c r="T43" s="239"/>
      <c r="U43" s="239"/>
      <c r="V43" s="239"/>
      <c r="W43" s="239"/>
      <c r="X43" s="239"/>
      <c r="Y43" s="239"/>
      <c r="Z43" s="239"/>
      <c r="AA43" s="239"/>
      <c r="AB43" s="239"/>
      <c r="AC43" s="239"/>
      <c r="AD43" s="239"/>
      <c r="AE43" s="239"/>
      <c r="AF43" s="239"/>
      <c r="AG43" s="239"/>
      <c r="AH43" s="239"/>
    </row>
    <row r="44" spans="15:34">
      <c r="AH44" s="239"/>
    </row>
    <row r="45" spans="15:34"/>
    <row r="46" spans="15:34">
      <c r="W46" s="239"/>
      <c r="X46" s="239"/>
      <c r="Y46" s="239"/>
      <c r="Z46" s="239"/>
      <c r="AA46" s="239"/>
      <c r="AB46" s="239"/>
      <c r="AC46" s="239"/>
      <c r="AD46" s="239"/>
      <c r="AE46" s="239"/>
      <c r="AF46" s="239"/>
      <c r="AG46" s="239"/>
      <c r="AH46" s="239"/>
    </row>
    <row r="47" spans="15:34"/>
    <row r="48" spans="15:34"/>
    <row r="49" spans="22:34"/>
    <row r="50" spans="22:34">
      <c r="V50" s="239"/>
      <c r="W50" s="239"/>
      <c r="X50" s="239"/>
      <c r="Y50" s="239"/>
      <c r="Z50" s="239"/>
      <c r="AA50" s="239"/>
      <c r="AB50" s="239"/>
      <c r="AC50" s="239"/>
      <c r="AD50" s="239"/>
      <c r="AE50" s="239"/>
      <c r="AF50" s="239"/>
      <c r="AG50" s="239"/>
      <c r="AH50" s="239"/>
    </row>
    <row r="51" spans="22:34"/>
    <row r="52" spans="22:34"/>
    <row r="53" spans="22:34">
      <c r="AH53" s="239"/>
    </row>
    <row r="54" spans="22:34"/>
    <row r="55" spans="22:34"/>
    <row r="56" spans="22:34"/>
    <row r="57" spans="22:34"/>
    <row r="58" spans="22:34"/>
    <row r="59" spans="22:34"/>
    <row r="60" spans="22:34"/>
    <row r="61" spans="22:34"/>
    <row r="62" spans="22:34"/>
    <row r="63" spans="22:34"/>
    <row r="64" spans="22:34"/>
    <row r="65" spans="25:34"/>
    <row r="66" spans="25:34"/>
    <row r="67" spans="25:34">
      <c r="Y67" s="239"/>
      <c r="Z67" s="239"/>
      <c r="AA67" s="239"/>
      <c r="AB67" s="239"/>
      <c r="AC67" s="239"/>
      <c r="AD67" s="239"/>
      <c r="AE67" s="239"/>
      <c r="AF67" s="239"/>
      <c r="AG67" s="239"/>
      <c r="AH67" s="239"/>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1" customWidth="1"/>
    <col min="7" max="8" width="15.875" style="241" customWidth="1"/>
    <col min="9" max="14" width="16.125" style="241" customWidth="1"/>
    <col min="15" max="15" width="6.125" style="248" customWidth="1"/>
    <col min="16" max="16" width="3" style="246" customWidth="1"/>
    <col min="17" max="17" width="19.125" style="241" hidden="1" customWidth="1"/>
    <col min="18" max="22" width="12.625" style="241" hidden="1" customWidth="1"/>
    <col min="23" max="16384" width="8.625" style="241" hidden="1"/>
  </cols>
  <sheetData>
    <row r="1" spans="1:16">
      <c r="O1" s="242"/>
      <c r="P1" s="242"/>
    </row>
    <row r="2" spans="1:16">
      <c r="O2" s="242"/>
      <c r="P2" s="242"/>
    </row>
    <row r="3" spans="1:16">
      <c r="O3" s="242"/>
      <c r="P3" s="242"/>
    </row>
    <row r="4" spans="1:16">
      <c r="O4" s="242"/>
      <c r="P4" s="242"/>
    </row>
    <row r="5" spans="1:16" ht="17.25">
      <c r="A5" s="243" t="s">
        <v>465</v>
      </c>
      <c r="B5" s="244"/>
      <c r="C5" s="244"/>
      <c r="D5" s="244"/>
      <c r="E5" s="244"/>
      <c r="F5" s="244"/>
      <c r="G5" s="244"/>
      <c r="H5" s="244"/>
      <c r="I5" s="244"/>
      <c r="J5" s="244"/>
      <c r="K5" s="244"/>
      <c r="L5" s="244"/>
      <c r="M5" s="244"/>
      <c r="N5" s="244"/>
      <c r="O5" s="245"/>
    </row>
    <row r="6" spans="1:16">
      <c r="A6" s="246"/>
      <c r="B6" s="242"/>
      <c r="C6" s="242"/>
      <c r="D6" s="242"/>
      <c r="E6" s="242"/>
      <c r="F6" s="242"/>
      <c r="G6" s="247" t="s">
        <v>466</v>
      </c>
      <c r="H6" s="247"/>
      <c r="I6" s="247"/>
      <c r="J6" s="247"/>
      <c r="K6" s="242"/>
      <c r="L6" s="242"/>
      <c r="M6" s="242"/>
      <c r="N6" s="242"/>
    </row>
    <row r="7" spans="1:16">
      <c r="A7" s="246"/>
      <c r="B7" s="242"/>
      <c r="C7" s="242"/>
      <c r="D7" s="242"/>
      <c r="E7" s="242"/>
      <c r="F7" s="242"/>
      <c r="G7" s="249"/>
      <c r="H7" s="250"/>
      <c r="I7" s="250"/>
      <c r="J7" s="251"/>
      <c r="K7" s="1124" t="s">
        <v>467</v>
      </c>
      <c r="L7" s="252"/>
      <c r="M7" s="253" t="s">
        <v>468</v>
      </c>
      <c r="N7" s="254"/>
    </row>
    <row r="8" spans="1:16">
      <c r="A8" s="246"/>
      <c r="B8" s="242"/>
      <c r="C8" s="242"/>
      <c r="D8" s="242"/>
      <c r="E8" s="242"/>
      <c r="F8" s="242"/>
      <c r="G8" s="255"/>
      <c r="H8" s="256"/>
      <c r="I8" s="256"/>
      <c r="J8" s="257"/>
      <c r="K8" s="1125"/>
      <c r="L8" s="258" t="s">
        <v>469</v>
      </c>
      <c r="M8" s="259" t="s">
        <v>470</v>
      </c>
      <c r="N8" s="260" t="s">
        <v>471</v>
      </c>
    </row>
    <row r="9" spans="1:16">
      <c r="A9" s="246"/>
      <c r="B9" s="242"/>
      <c r="C9" s="242"/>
      <c r="D9" s="242"/>
      <c r="E9" s="242"/>
      <c r="F9" s="242"/>
      <c r="G9" s="1138" t="s">
        <v>472</v>
      </c>
      <c r="H9" s="1139"/>
      <c r="I9" s="1139"/>
      <c r="J9" s="1140"/>
      <c r="K9" s="261">
        <v>7666710</v>
      </c>
      <c r="L9" s="262">
        <v>54541</v>
      </c>
      <c r="M9" s="263">
        <v>58961</v>
      </c>
      <c r="N9" s="264">
        <v>-7.5</v>
      </c>
    </row>
    <row r="10" spans="1:16">
      <c r="A10" s="246"/>
      <c r="B10" s="242"/>
      <c r="C10" s="242"/>
      <c r="D10" s="242"/>
      <c r="E10" s="242"/>
      <c r="F10" s="242"/>
      <c r="G10" s="1138" t="s">
        <v>473</v>
      </c>
      <c r="H10" s="1139"/>
      <c r="I10" s="1139"/>
      <c r="J10" s="1140"/>
      <c r="K10" s="265">
        <v>275026</v>
      </c>
      <c r="L10" s="266">
        <v>1957</v>
      </c>
      <c r="M10" s="267">
        <v>3996</v>
      </c>
      <c r="N10" s="268">
        <v>-51</v>
      </c>
    </row>
    <row r="11" spans="1:16" ht="13.5" customHeight="1">
      <c r="A11" s="246"/>
      <c r="B11" s="242"/>
      <c r="C11" s="242"/>
      <c r="D11" s="242"/>
      <c r="E11" s="242"/>
      <c r="F11" s="242"/>
      <c r="G11" s="1138" t="s">
        <v>474</v>
      </c>
      <c r="H11" s="1139"/>
      <c r="I11" s="1139"/>
      <c r="J11" s="1140"/>
      <c r="K11" s="265">
        <v>905993</v>
      </c>
      <c r="L11" s="266">
        <v>6445</v>
      </c>
      <c r="M11" s="267">
        <v>3773</v>
      </c>
      <c r="N11" s="268">
        <v>70.8</v>
      </c>
    </row>
    <row r="12" spans="1:16" ht="13.5" customHeight="1">
      <c r="A12" s="246"/>
      <c r="B12" s="242"/>
      <c r="C12" s="242"/>
      <c r="D12" s="242"/>
      <c r="E12" s="242"/>
      <c r="F12" s="242"/>
      <c r="G12" s="1138" t="s">
        <v>475</v>
      </c>
      <c r="H12" s="1139"/>
      <c r="I12" s="1139"/>
      <c r="J12" s="1140"/>
      <c r="K12" s="265">
        <v>22564</v>
      </c>
      <c r="L12" s="266">
        <v>161</v>
      </c>
      <c r="M12" s="267">
        <v>594</v>
      </c>
      <c r="N12" s="268">
        <v>-72.900000000000006</v>
      </c>
    </row>
    <row r="13" spans="1:16" ht="13.5" customHeight="1">
      <c r="A13" s="246"/>
      <c r="B13" s="242"/>
      <c r="C13" s="242"/>
      <c r="D13" s="242"/>
      <c r="E13" s="242"/>
      <c r="F13" s="242"/>
      <c r="G13" s="1138" t="s">
        <v>476</v>
      </c>
      <c r="H13" s="1139"/>
      <c r="I13" s="1139"/>
      <c r="J13" s="1140"/>
      <c r="K13" s="265" t="s">
        <v>477</v>
      </c>
      <c r="L13" s="266" t="s">
        <v>477</v>
      </c>
      <c r="M13" s="267">
        <v>1</v>
      </c>
      <c r="N13" s="268" t="s">
        <v>477</v>
      </c>
    </row>
    <row r="14" spans="1:16" ht="13.5" customHeight="1">
      <c r="A14" s="246"/>
      <c r="B14" s="242"/>
      <c r="C14" s="242"/>
      <c r="D14" s="242"/>
      <c r="E14" s="242"/>
      <c r="F14" s="242"/>
      <c r="G14" s="1138" t="s">
        <v>478</v>
      </c>
      <c r="H14" s="1139"/>
      <c r="I14" s="1139"/>
      <c r="J14" s="1140"/>
      <c r="K14" s="265">
        <v>298190</v>
      </c>
      <c r="L14" s="266">
        <v>2121</v>
      </c>
      <c r="M14" s="267">
        <v>2438</v>
      </c>
      <c r="N14" s="268">
        <v>-13</v>
      </c>
    </row>
    <row r="15" spans="1:16" ht="13.5" customHeight="1">
      <c r="A15" s="246"/>
      <c r="B15" s="242"/>
      <c r="C15" s="242"/>
      <c r="D15" s="242"/>
      <c r="E15" s="242"/>
      <c r="F15" s="242"/>
      <c r="G15" s="1138" t="s">
        <v>479</v>
      </c>
      <c r="H15" s="1139"/>
      <c r="I15" s="1139"/>
      <c r="J15" s="1140"/>
      <c r="K15" s="265">
        <v>266982</v>
      </c>
      <c r="L15" s="266">
        <v>1899</v>
      </c>
      <c r="M15" s="267">
        <v>1435</v>
      </c>
      <c r="N15" s="268">
        <v>32.299999999999997</v>
      </c>
    </row>
    <row r="16" spans="1:16">
      <c r="A16" s="246"/>
      <c r="B16" s="242"/>
      <c r="C16" s="242"/>
      <c r="D16" s="242"/>
      <c r="E16" s="242"/>
      <c r="F16" s="242"/>
      <c r="G16" s="1141" t="s">
        <v>480</v>
      </c>
      <c r="H16" s="1142"/>
      <c r="I16" s="1142"/>
      <c r="J16" s="1143"/>
      <c r="K16" s="266">
        <v>-696962</v>
      </c>
      <c r="L16" s="266">
        <v>-4958</v>
      </c>
      <c r="M16" s="267">
        <v>-6041</v>
      </c>
      <c r="N16" s="268">
        <v>-17.899999999999999</v>
      </c>
    </row>
    <row r="17" spans="1:16">
      <c r="A17" s="246"/>
      <c r="B17" s="242"/>
      <c r="C17" s="242"/>
      <c r="D17" s="242"/>
      <c r="E17" s="242"/>
      <c r="F17" s="242"/>
      <c r="G17" s="1141" t="s">
        <v>169</v>
      </c>
      <c r="H17" s="1142"/>
      <c r="I17" s="1142"/>
      <c r="J17" s="1143"/>
      <c r="K17" s="266">
        <v>8738503</v>
      </c>
      <c r="L17" s="266">
        <v>62165</v>
      </c>
      <c r="M17" s="267">
        <v>65157</v>
      </c>
      <c r="N17" s="268">
        <v>-4.5999999999999996</v>
      </c>
    </row>
    <row r="18" spans="1:16">
      <c r="A18" s="246"/>
      <c r="B18" s="242"/>
      <c r="C18" s="242"/>
      <c r="D18" s="242"/>
      <c r="E18" s="242"/>
      <c r="F18" s="242"/>
      <c r="G18" s="242"/>
      <c r="H18" s="242"/>
      <c r="I18" s="242"/>
      <c r="J18" s="242"/>
      <c r="K18" s="242"/>
      <c r="L18" s="242"/>
      <c r="M18" s="269"/>
      <c r="N18" s="269"/>
    </row>
    <row r="19" spans="1:16">
      <c r="A19" s="246"/>
      <c r="B19" s="242"/>
      <c r="C19" s="242"/>
      <c r="D19" s="242"/>
      <c r="E19" s="242"/>
      <c r="F19" s="242"/>
      <c r="G19" s="242" t="s">
        <v>481</v>
      </c>
      <c r="H19" s="242"/>
      <c r="I19" s="242"/>
      <c r="J19" s="242"/>
      <c r="K19" s="242"/>
      <c r="L19" s="242"/>
      <c r="M19" s="242"/>
      <c r="N19" s="242"/>
    </row>
    <row r="20" spans="1:16">
      <c r="A20" s="246"/>
      <c r="B20" s="242"/>
      <c r="C20" s="242"/>
      <c r="D20" s="242"/>
      <c r="E20" s="242"/>
      <c r="F20" s="242"/>
      <c r="G20" s="270"/>
      <c r="H20" s="271"/>
      <c r="I20" s="271"/>
      <c r="J20" s="272"/>
      <c r="K20" s="273" t="s">
        <v>482</v>
      </c>
      <c r="L20" s="274" t="s">
        <v>483</v>
      </c>
      <c r="M20" s="275" t="s">
        <v>484</v>
      </c>
      <c r="N20" s="276"/>
    </row>
    <row r="21" spans="1:16" s="282" customFormat="1">
      <c r="A21" s="277"/>
      <c r="B21" s="247"/>
      <c r="C21" s="247"/>
      <c r="D21" s="247"/>
      <c r="E21" s="247"/>
      <c r="F21" s="247"/>
      <c r="G21" s="1135" t="s">
        <v>485</v>
      </c>
      <c r="H21" s="1136"/>
      <c r="I21" s="1136"/>
      <c r="J21" s="1137"/>
      <c r="K21" s="278">
        <v>5.62</v>
      </c>
      <c r="L21" s="279">
        <v>6.38</v>
      </c>
      <c r="M21" s="280">
        <v>-0.76</v>
      </c>
      <c r="N21" s="247"/>
      <c r="O21" s="281"/>
      <c r="P21" s="277"/>
    </row>
    <row r="22" spans="1:16" s="282" customFormat="1">
      <c r="A22" s="277"/>
      <c r="B22" s="247"/>
      <c r="C22" s="247"/>
      <c r="D22" s="247"/>
      <c r="E22" s="247"/>
      <c r="F22" s="247"/>
      <c r="G22" s="1135" t="s">
        <v>486</v>
      </c>
      <c r="H22" s="1136"/>
      <c r="I22" s="1136"/>
      <c r="J22" s="1137"/>
      <c r="K22" s="283">
        <v>97.3</v>
      </c>
      <c r="L22" s="284">
        <v>99.2</v>
      </c>
      <c r="M22" s="285">
        <v>-1.9</v>
      </c>
      <c r="N22" s="269"/>
      <c r="O22" s="281"/>
      <c r="P22" s="277"/>
    </row>
    <row r="23" spans="1:16" s="282" customFormat="1">
      <c r="A23" s="277"/>
      <c r="B23" s="247"/>
      <c r="C23" s="247"/>
      <c r="D23" s="247"/>
      <c r="E23" s="247"/>
      <c r="F23" s="247"/>
      <c r="G23" s="247"/>
      <c r="H23" s="247"/>
      <c r="I23" s="247"/>
      <c r="J23" s="247"/>
      <c r="K23" s="247"/>
      <c r="L23" s="269"/>
      <c r="M23" s="269"/>
      <c r="N23" s="269"/>
      <c r="O23" s="281"/>
      <c r="P23" s="277"/>
    </row>
    <row r="24" spans="1:16" s="282" customFormat="1">
      <c r="A24" s="277"/>
      <c r="B24" s="247"/>
      <c r="C24" s="247"/>
      <c r="D24" s="247"/>
      <c r="E24" s="247"/>
      <c r="F24" s="247"/>
      <c r="G24" s="247"/>
      <c r="H24" s="247"/>
      <c r="I24" s="247"/>
      <c r="J24" s="247"/>
      <c r="K24" s="247"/>
      <c r="L24" s="269"/>
      <c r="M24" s="269"/>
      <c r="N24" s="269"/>
      <c r="O24" s="281"/>
      <c r="P24" s="277"/>
    </row>
    <row r="25" spans="1:16" s="282" customFormat="1">
      <c r="A25" s="286"/>
      <c r="B25" s="287"/>
      <c r="C25" s="287"/>
      <c r="D25" s="287"/>
      <c r="E25" s="287"/>
      <c r="F25" s="287"/>
      <c r="G25" s="287"/>
      <c r="H25" s="287"/>
      <c r="I25" s="287"/>
      <c r="J25" s="287"/>
      <c r="K25" s="287"/>
      <c r="L25" s="288"/>
      <c r="M25" s="288"/>
      <c r="N25" s="288"/>
      <c r="O25" s="289"/>
      <c r="P25" s="277"/>
    </row>
    <row r="26" spans="1:16" s="282" customFormat="1">
      <c r="A26" s="247"/>
      <c r="B26" s="247"/>
      <c r="C26" s="247"/>
      <c r="D26" s="247"/>
      <c r="E26" s="247"/>
      <c r="F26" s="247"/>
      <c r="G26" s="247"/>
      <c r="H26" s="247"/>
      <c r="I26" s="247"/>
      <c r="J26" s="247"/>
      <c r="K26" s="247"/>
      <c r="L26" s="269"/>
      <c r="M26" s="269"/>
      <c r="N26" s="269"/>
      <c r="O26" s="247"/>
      <c r="P26" s="247"/>
    </row>
    <row r="27" spans="1:16">
      <c r="K27" s="242"/>
      <c r="L27" s="242"/>
      <c r="M27" s="242"/>
      <c r="N27" s="242"/>
      <c r="O27" s="242"/>
      <c r="P27" s="242"/>
    </row>
    <row r="28" spans="1:16" ht="17.25">
      <c r="A28" s="243" t="s">
        <v>487</v>
      </c>
      <c r="B28" s="244"/>
      <c r="C28" s="244"/>
      <c r="D28" s="244"/>
      <c r="E28" s="244"/>
      <c r="F28" s="244"/>
      <c r="G28" s="244"/>
      <c r="H28" s="244"/>
      <c r="I28" s="244"/>
      <c r="J28" s="244"/>
      <c r="K28" s="244"/>
      <c r="L28" s="244"/>
      <c r="M28" s="244"/>
      <c r="N28" s="244"/>
      <c r="O28" s="290"/>
    </row>
    <row r="29" spans="1:16">
      <c r="A29" s="246"/>
      <c r="B29" s="242"/>
      <c r="C29" s="242"/>
      <c r="D29" s="242"/>
      <c r="E29" s="242"/>
      <c r="F29" s="242"/>
      <c r="G29" s="247" t="s">
        <v>488</v>
      </c>
      <c r="H29" s="247"/>
      <c r="I29" s="247"/>
      <c r="J29" s="247"/>
      <c r="K29" s="242"/>
      <c r="L29" s="242"/>
      <c r="M29" s="242"/>
      <c r="N29" s="242"/>
      <c r="O29" s="291"/>
    </row>
    <row r="30" spans="1:16">
      <c r="A30" s="246"/>
      <c r="B30" s="242"/>
      <c r="C30" s="242"/>
      <c r="D30" s="242"/>
      <c r="E30" s="242"/>
      <c r="F30" s="242"/>
      <c r="G30" s="249"/>
      <c r="H30" s="250"/>
      <c r="I30" s="250"/>
      <c r="J30" s="251"/>
      <c r="K30" s="1124" t="s">
        <v>467</v>
      </c>
      <c r="L30" s="252"/>
      <c r="M30" s="253" t="s">
        <v>468</v>
      </c>
      <c r="N30" s="254"/>
    </row>
    <row r="31" spans="1:16">
      <c r="A31" s="246"/>
      <c r="B31" s="242"/>
      <c r="C31" s="242"/>
      <c r="D31" s="242"/>
      <c r="E31" s="242"/>
      <c r="F31" s="242"/>
      <c r="G31" s="255"/>
      <c r="H31" s="256"/>
      <c r="I31" s="256"/>
      <c r="J31" s="257"/>
      <c r="K31" s="1125"/>
      <c r="L31" s="258" t="s">
        <v>469</v>
      </c>
      <c r="M31" s="259" t="s">
        <v>470</v>
      </c>
      <c r="N31" s="260" t="s">
        <v>471</v>
      </c>
    </row>
    <row r="32" spans="1:16" ht="27" customHeight="1">
      <c r="A32" s="246"/>
      <c r="B32" s="242"/>
      <c r="C32" s="242"/>
      <c r="D32" s="242"/>
      <c r="E32" s="242"/>
      <c r="F32" s="242"/>
      <c r="G32" s="1126" t="s">
        <v>489</v>
      </c>
      <c r="H32" s="1127"/>
      <c r="I32" s="1127"/>
      <c r="J32" s="1128"/>
      <c r="K32" s="292">
        <v>8852224</v>
      </c>
      <c r="L32" s="292">
        <v>62974</v>
      </c>
      <c r="M32" s="293">
        <v>38103</v>
      </c>
      <c r="N32" s="294">
        <v>65.3</v>
      </c>
    </row>
    <row r="33" spans="1:16" ht="13.5" customHeight="1">
      <c r="A33" s="246"/>
      <c r="B33" s="242"/>
      <c r="C33" s="242"/>
      <c r="D33" s="242"/>
      <c r="E33" s="242"/>
      <c r="F33" s="242"/>
      <c r="G33" s="1126" t="s">
        <v>490</v>
      </c>
      <c r="H33" s="1127"/>
      <c r="I33" s="1127"/>
      <c r="J33" s="1128"/>
      <c r="K33" s="292" t="s">
        <v>477</v>
      </c>
      <c r="L33" s="292" t="s">
        <v>477</v>
      </c>
      <c r="M33" s="293" t="s">
        <v>477</v>
      </c>
      <c r="N33" s="294" t="s">
        <v>477</v>
      </c>
    </row>
    <row r="34" spans="1:16" ht="27" customHeight="1">
      <c r="A34" s="246"/>
      <c r="B34" s="242"/>
      <c r="C34" s="242"/>
      <c r="D34" s="242"/>
      <c r="E34" s="242"/>
      <c r="F34" s="242"/>
      <c r="G34" s="1126" t="s">
        <v>491</v>
      </c>
      <c r="H34" s="1127"/>
      <c r="I34" s="1127"/>
      <c r="J34" s="1128"/>
      <c r="K34" s="292" t="s">
        <v>477</v>
      </c>
      <c r="L34" s="292" t="s">
        <v>477</v>
      </c>
      <c r="M34" s="293">
        <v>32</v>
      </c>
      <c r="N34" s="294" t="s">
        <v>477</v>
      </c>
    </row>
    <row r="35" spans="1:16" ht="27" customHeight="1">
      <c r="A35" s="246"/>
      <c r="B35" s="242"/>
      <c r="C35" s="242"/>
      <c r="D35" s="242"/>
      <c r="E35" s="242"/>
      <c r="F35" s="242"/>
      <c r="G35" s="1126" t="s">
        <v>492</v>
      </c>
      <c r="H35" s="1127"/>
      <c r="I35" s="1127"/>
      <c r="J35" s="1128"/>
      <c r="K35" s="292">
        <v>1855400</v>
      </c>
      <c r="L35" s="292">
        <v>13199</v>
      </c>
      <c r="M35" s="293">
        <v>9772</v>
      </c>
      <c r="N35" s="294">
        <v>35.1</v>
      </c>
    </row>
    <row r="36" spans="1:16" ht="27" customHeight="1">
      <c r="A36" s="246"/>
      <c r="B36" s="242"/>
      <c r="C36" s="242"/>
      <c r="D36" s="242"/>
      <c r="E36" s="242"/>
      <c r="F36" s="242"/>
      <c r="G36" s="1126" t="s">
        <v>493</v>
      </c>
      <c r="H36" s="1127"/>
      <c r="I36" s="1127"/>
      <c r="J36" s="1128"/>
      <c r="K36" s="292">
        <v>671853</v>
      </c>
      <c r="L36" s="292">
        <v>4780</v>
      </c>
      <c r="M36" s="293">
        <v>1367</v>
      </c>
      <c r="N36" s="294">
        <v>249.7</v>
      </c>
    </row>
    <row r="37" spans="1:16" ht="13.5" customHeight="1">
      <c r="A37" s="246"/>
      <c r="B37" s="242"/>
      <c r="C37" s="242"/>
      <c r="D37" s="242"/>
      <c r="E37" s="242"/>
      <c r="F37" s="242"/>
      <c r="G37" s="1126" t="s">
        <v>494</v>
      </c>
      <c r="H37" s="1127"/>
      <c r="I37" s="1127"/>
      <c r="J37" s="1128"/>
      <c r="K37" s="292">
        <v>35645</v>
      </c>
      <c r="L37" s="292">
        <v>254</v>
      </c>
      <c r="M37" s="293">
        <v>888</v>
      </c>
      <c r="N37" s="294">
        <v>-71.400000000000006</v>
      </c>
    </row>
    <row r="38" spans="1:16" ht="27" customHeight="1">
      <c r="A38" s="246"/>
      <c r="B38" s="242"/>
      <c r="C38" s="242"/>
      <c r="D38" s="242"/>
      <c r="E38" s="242"/>
      <c r="F38" s="242"/>
      <c r="G38" s="1129" t="s">
        <v>495</v>
      </c>
      <c r="H38" s="1130"/>
      <c r="I38" s="1130"/>
      <c r="J38" s="1131"/>
      <c r="K38" s="295">
        <v>136</v>
      </c>
      <c r="L38" s="295">
        <v>1</v>
      </c>
      <c r="M38" s="296">
        <v>2</v>
      </c>
      <c r="N38" s="297">
        <v>-50</v>
      </c>
      <c r="O38" s="291"/>
    </row>
    <row r="39" spans="1:16">
      <c r="A39" s="246"/>
      <c r="B39" s="242"/>
      <c r="C39" s="242"/>
      <c r="D39" s="242"/>
      <c r="E39" s="242"/>
      <c r="F39" s="242"/>
      <c r="G39" s="1129" t="s">
        <v>496</v>
      </c>
      <c r="H39" s="1130"/>
      <c r="I39" s="1130"/>
      <c r="J39" s="1131"/>
      <c r="K39" s="298">
        <v>-1181120</v>
      </c>
      <c r="L39" s="298">
        <v>-8402</v>
      </c>
      <c r="M39" s="299">
        <v>-6931</v>
      </c>
      <c r="N39" s="300">
        <v>21.2</v>
      </c>
      <c r="O39" s="291"/>
    </row>
    <row r="40" spans="1:16" ht="27" customHeight="1">
      <c r="A40" s="246"/>
      <c r="B40" s="242"/>
      <c r="C40" s="242"/>
      <c r="D40" s="242"/>
      <c r="E40" s="242"/>
      <c r="F40" s="242"/>
      <c r="G40" s="1126" t="s">
        <v>497</v>
      </c>
      <c r="H40" s="1127"/>
      <c r="I40" s="1127"/>
      <c r="J40" s="1128"/>
      <c r="K40" s="298">
        <v>-8518305</v>
      </c>
      <c r="L40" s="298">
        <v>-60599</v>
      </c>
      <c r="M40" s="299">
        <v>-31548</v>
      </c>
      <c r="N40" s="300">
        <v>92.1</v>
      </c>
      <c r="O40" s="291"/>
    </row>
    <row r="41" spans="1:16">
      <c r="A41" s="246"/>
      <c r="B41" s="242"/>
      <c r="C41" s="242"/>
      <c r="D41" s="242"/>
      <c r="E41" s="242"/>
      <c r="F41" s="242"/>
      <c r="G41" s="1132" t="s">
        <v>280</v>
      </c>
      <c r="H41" s="1133"/>
      <c r="I41" s="1133"/>
      <c r="J41" s="1134"/>
      <c r="K41" s="292">
        <v>1715833</v>
      </c>
      <c r="L41" s="298">
        <v>12206</v>
      </c>
      <c r="M41" s="299">
        <v>11686</v>
      </c>
      <c r="N41" s="300">
        <v>4.4000000000000004</v>
      </c>
      <c r="O41" s="291"/>
    </row>
    <row r="42" spans="1:16">
      <c r="A42" s="246"/>
      <c r="B42" s="242"/>
      <c r="C42" s="242"/>
      <c r="D42" s="242"/>
      <c r="E42" s="242"/>
      <c r="F42" s="242"/>
      <c r="G42" s="301" t="s">
        <v>498</v>
      </c>
      <c r="H42" s="242"/>
      <c r="I42" s="242"/>
      <c r="J42" s="242"/>
      <c r="K42" s="242"/>
      <c r="L42" s="242"/>
      <c r="M42" s="269"/>
      <c r="N42" s="269"/>
      <c r="O42" s="291"/>
    </row>
    <row r="43" spans="1:16">
      <c r="A43" s="246"/>
      <c r="B43" s="242"/>
      <c r="C43" s="242"/>
      <c r="D43" s="242"/>
      <c r="E43" s="242"/>
      <c r="F43" s="242"/>
      <c r="G43" s="242"/>
      <c r="H43" s="242"/>
      <c r="I43" s="242"/>
      <c r="J43" s="242"/>
      <c r="K43" s="242"/>
      <c r="L43" s="302"/>
      <c r="M43" s="269"/>
      <c r="N43" s="242"/>
      <c r="O43" s="291"/>
    </row>
    <row r="44" spans="1:16">
      <c r="A44" s="246"/>
      <c r="B44" s="242"/>
      <c r="C44" s="242"/>
      <c r="D44" s="242"/>
      <c r="E44" s="242"/>
      <c r="F44" s="242"/>
      <c r="G44" s="242"/>
      <c r="H44" s="242"/>
      <c r="I44" s="242"/>
      <c r="J44" s="242"/>
      <c r="K44" s="242"/>
      <c r="L44" s="242"/>
      <c r="M44" s="269"/>
      <c r="N44" s="242"/>
    </row>
    <row r="45" spans="1:16">
      <c r="A45" s="244"/>
      <c r="B45" s="244"/>
      <c r="C45" s="244"/>
      <c r="D45" s="244"/>
      <c r="E45" s="244"/>
      <c r="F45" s="244"/>
      <c r="G45" s="244"/>
      <c r="H45" s="244"/>
      <c r="I45" s="244"/>
      <c r="J45" s="244"/>
      <c r="K45" s="244"/>
      <c r="L45" s="244"/>
      <c r="M45" s="303"/>
      <c r="N45" s="244"/>
      <c r="O45" s="244"/>
      <c r="P45" s="242"/>
    </row>
    <row r="46" spans="1:16">
      <c r="A46" s="304"/>
      <c r="B46" s="304"/>
      <c r="C46" s="304"/>
      <c r="D46" s="304"/>
      <c r="E46" s="304"/>
      <c r="F46" s="304"/>
      <c r="G46" s="304"/>
      <c r="H46" s="304"/>
      <c r="I46" s="304"/>
      <c r="J46" s="304"/>
      <c r="K46" s="304"/>
      <c r="L46" s="304"/>
      <c r="M46" s="304"/>
      <c r="N46" s="304"/>
      <c r="O46" s="304"/>
      <c r="P46" s="242"/>
    </row>
    <row r="47" spans="1:16" ht="17.25" customHeight="1">
      <c r="A47" s="305" t="s">
        <v>499</v>
      </c>
      <c r="B47" s="242"/>
      <c r="C47" s="242"/>
      <c r="D47" s="242"/>
      <c r="E47" s="242"/>
      <c r="F47" s="242"/>
      <c r="G47" s="242"/>
      <c r="H47" s="242"/>
      <c r="I47" s="242"/>
      <c r="J47" s="242"/>
      <c r="K47" s="242"/>
      <c r="L47" s="242"/>
      <c r="M47" s="242"/>
      <c r="N47" s="242"/>
    </row>
    <row r="48" spans="1:16">
      <c r="A48" s="246"/>
      <c r="B48" s="242"/>
      <c r="C48" s="242"/>
      <c r="D48" s="242"/>
      <c r="E48" s="242"/>
      <c r="F48" s="242"/>
      <c r="G48" s="306" t="s">
        <v>500</v>
      </c>
      <c r="H48" s="306"/>
      <c r="I48" s="306"/>
      <c r="J48" s="306"/>
      <c r="K48" s="306"/>
      <c r="L48" s="306"/>
      <c r="M48" s="307"/>
      <c r="N48" s="306"/>
    </row>
    <row r="49" spans="1:14" ht="13.5" customHeight="1">
      <c r="A49" s="246"/>
      <c r="B49" s="242"/>
      <c r="C49" s="242"/>
      <c r="D49" s="242"/>
      <c r="E49" s="242"/>
      <c r="F49" s="242"/>
      <c r="G49" s="308"/>
      <c r="H49" s="309"/>
      <c r="I49" s="1119" t="s">
        <v>467</v>
      </c>
      <c r="J49" s="1121" t="s">
        <v>501</v>
      </c>
      <c r="K49" s="1122"/>
      <c r="L49" s="1122"/>
      <c r="M49" s="1122"/>
      <c r="N49" s="1123"/>
    </row>
    <row r="50" spans="1:14">
      <c r="A50" s="246"/>
      <c r="B50" s="242"/>
      <c r="C50" s="242"/>
      <c r="D50" s="242"/>
      <c r="E50" s="242"/>
      <c r="F50" s="242"/>
      <c r="G50" s="310"/>
      <c r="H50" s="311"/>
      <c r="I50" s="1120"/>
      <c r="J50" s="312" t="s">
        <v>502</v>
      </c>
      <c r="K50" s="313" t="s">
        <v>503</v>
      </c>
      <c r="L50" s="314" t="s">
        <v>504</v>
      </c>
      <c r="M50" s="315" t="s">
        <v>505</v>
      </c>
      <c r="N50" s="316" t="s">
        <v>506</v>
      </c>
    </row>
    <row r="51" spans="1:14">
      <c r="A51" s="246"/>
      <c r="B51" s="242"/>
      <c r="C51" s="242"/>
      <c r="D51" s="242"/>
      <c r="E51" s="242"/>
      <c r="F51" s="242"/>
      <c r="G51" s="308" t="s">
        <v>507</v>
      </c>
      <c r="H51" s="309"/>
      <c r="I51" s="317">
        <v>6839865</v>
      </c>
      <c r="J51" s="318">
        <v>48283</v>
      </c>
      <c r="K51" s="319">
        <v>-40.9</v>
      </c>
      <c r="L51" s="320">
        <v>51263</v>
      </c>
      <c r="M51" s="321">
        <v>-4.9000000000000004</v>
      </c>
      <c r="N51" s="322">
        <v>-36</v>
      </c>
    </row>
    <row r="52" spans="1:14">
      <c r="A52" s="246"/>
      <c r="B52" s="242"/>
      <c r="C52" s="242"/>
      <c r="D52" s="242"/>
      <c r="E52" s="242"/>
      <c r="F52" s="242"/>
      <c r="G52" s="323"/>
      <c r="H52" s="324" t="s">
        <v>508</v>
      </c>
      <c r="I52" s="325">
        <v>4272830</v>
      </c>
      <c r="J52" s="326">
        <v>30162</v>
      </c>
      <c r="K52" s="327">
        <v>-44.2</v>
      </c>
      <c r="L52" s="328">
        <v>29061</v>
      </c>
      <c r="M52" s="329">
        <v>-15.2</v>
      </c>
      <c r="N52" s="330">
        <v>-29</v>
      </c>
    </row>
    <row r="53" spans="1:14">
      <c r="A53" s="246"/>
      <c r="B53" s="242"/>
      <c r="C53" s="242"/>
      <c r="D53" s="242"/>
      <c r="E53" s="242"/>
      <c r="F53" s="242"/>
      <c r="G53" s="308" t="s">
        <v>509</v>
      </c>
      <c r="H53" s="309"/>
      <c r="I53" s="317">
        <v>8156438</v>
      </c>
      <c r="J53" s="318">
        <v>57714</v>
      </c>
      <c r="K53" s="319">
        <v>19.5</v>
      </c>
      <c r="L53" s="320">
        <v>41433</v>
      </c>
      <c r="M53" s="321">
        <v>-19.2</v>
      </c>
      <c r="N53" s="322">
        <v>38.700000000000003</v>
      </c>
    </row>
    <row r="54" spans="1:14">
      <c r="A54" s="246"/>
      <c r="B54" s="242"/>
      <c r="C54" s="242"/>
      <c r="D54" s="242"/>
      <c r="E54" s="242"/>
      <c r="F54" s="242"/>
      <c r="G54" s="323"/>
      <c r="H54" s="324" t="s">
        <v>508</v>
      </c>
      <c r="I54" s="325">
        <v>3476618</v>
      </c>
      <c r="J54" s="326">
        <v>24600</v>
      </c>
      <c r="K54" s="327">
        <v>-18.399999999999999</v>
      </c>
      <c r="L54" s="328">
        <v>22351</v>
      </c>
      <c r="M54" s="329">
        <v>-23.1</v>
      </c>
      <c r="N54" s="330">
        <v>4.7</v>
      </c>
    </row>
    <row r="55" spans="1:14">
      <c r="A55" s="246"/>
      <c r="B55" s="242"/>
      <c r="C55" s="242"/>
      <c r="D55" s="242"/>
      <c r="E55" s="242"/>
      <c r="F55" s="242"/>
      <c r="G55" s="308" t="s">
        <v>510</v>
      </c>
      <c r="H55" s="309"/>
      <c r="I55" s="317">
        <v>10763285</v>
      </c>
      <c r="J55" s="318">
        <v>76218</v>
      </c>
      <c r="K55" s="319">
        <v>32.1</v>
      </c>
      <c r="L55" s="320">
        <v>43493</v>
      </c>
      <c r="M55" s="321">
        <v>5</v>
      </c>
      <c r="N55" s="322">
        <v>27.1</v>
      </c>
    </row>
    <row r="56" spans="1:14">
      <c r="A56" s="246"/>
      <c r="B56" s="242"/>
      <c r="C56" s="242"/>
      <c r="D56" s="242"/>
      <c r="E56" s="242"/>
      <c r="F56" s="242"/>
      <c r="G56" s="323"/>
      <c r="H56" s="324" t="s">
        <v>508</v>
      </c>
      <c r="I56" s="325">
        <v>4301747</v>
      </c>
      <c r="J56" s="326">
        <v>30462</v>
      </c>
      <c r="K56" s="327">
        <v>23.8</v>
      </c>
      <c r="L56" s="328">
        <v>23254</v>
      </c>
      <c r="M56" s="329">
        <v>4</v>
      </c>
      <c r="N56" s="330">
        <v>19.8</v>
      </c>
    </row>
    <row r="57" spans="1:14">
      <c r="A57" s="246"/>
      <c r="B57" s="242"/>
      <c r="C57" s="242"/>
      <c r="D57" s="242"/>
      <c r="E57" s="242"/>
      <c r="F57" s="242"/>
      <c r="G57" s="308" t="s">
        <v>511</v>
      </c>
      <c r="H57" s="309"/>
      <c r="I57" s="317">
        <v>8910654</v>
      </c>
      <c r="J57" s="318">
        <v>63191</v>
      </c>
      <c r="K57" s="319">
        <v>-17.100000000000001</v>
      </c>
      <c r="L57" s="320">
        <v>50840</v>
      </c>
      <c r="M57" s="321">
        <v>16.899999999999999</v>
      </c>
      <c r="N57" s="322">
        <v>-34</v>
      </c>
    </row>
    <row r="58" spans="1:14">
      <c r="A58" s="246"/>
      <c r="B58" s="242"/>
      <c r="C58" s="242"/>
      <c r="D58" s="242"/>
      <c r="E58" s="242"/>
      <c r="F58" s="242"/>
      <c r="G58" s="323"/>
      <c r="H58" s="324" t="s">
        <v>508</v>
      </c>
      <c r="I58" s="325">
        <v>4217437</v>
      </c>
      <c r="J58" s="326">
        <v>29909</v>
      </c>
      <c r="K58" s="327">
        <v>-1.8</v>
      </c>
      <c r="L58" s="328">
        <v>25367</v>
      </c>
      <c r="M58" s="329">
        <v>9.1</v>
      </c>
      <c r="N58" s="330">
        <v>-10.9</v>
      </c>
    </row>
    <row r="59" spans="1:14">
      <c r="A59" s="246"/>
      <c r="B59" s="242"/>
      <c r="C59" s="242"/>
      <c r="D59" s="242"/>
      <c r="E59" s="242"/>
      <c r="F59" s="242"/>
      <c r="G59" s="308" t="s">
        <v>512</v>
      </c>
      <c r="H59" s="309"/>
      <c r="I59" s="317">
        <v>6966594</v>
      </c>
      <c r="J59" s="318">
        <v>49560</v>
      </c>
      <c r="K59" s="319">
        <v>-21.6</v>
      </c>
      <c r="L59" s="320">
        <v>53605</v>
      </c>
      <c r="M59" s="321">
        <v>5.4</v>
      </c>
      <c r="N59" s="322">
        <v>-27</v>
      </c>
    </row>
    <row r="60" spans="1:14">
      <c r="A60" s="246"/>
      <c r="B60" s="242"/>
      <c r="C60" s="242"/>
      <c r="D60" s="242"/>
      <c r="E60" s="242"/>
      <c r="F60" s="242"/>
      <c r="G60" s="323"/>
      <c r="H60" s="324" t="s">
        <v>508</v>
      </c>
      <c r="I60" s="331">
        <v>2822543</v>
      </c>
      <c r="J60" s="326">
        <v>20079</v>
      </c>
      <c r="K60" s="327">
        <v>-32.9</v>
      </c>
      <c r="L60" s="328">
        <v>28343</v>
      </c>
      <c r="M60" s="329">
        <v>11.7</v>
      </c>
      <c r="N60" s="330">
        <v>-44.6</v>
      </c>
    </row>
    <row r="61" spans="1:14">
      <c r="A61" s="246"/>
      <c r="B61" s="242"/>
      <c r="C61" s="242"/>
      <c r="D61" s="242"/>
      <c r="E61" s="242"/>
      <c r="F61" s="242"/>
      <c r="G61" s="308" t="s">
        <v>513</v>
      </c>
      <c r="H61" s="332"/>
      <c r="I61" s="333">
        <v>8327367</v>
      </c>
      <c r="J61" s="334">
        <v>58993</v>
      </c>
      <c r="K61" s="335">
        <v>-5.6</v>
      </c>
      <c r="L61" s="336">
        <v>48127</v>
      </c>
      <c r="M61" s="337">
        <v>0.6</v>
      </c>
      <c r="N61" s="322">
        <v>-6.2</v>
      </c>
    </row>
    <row r="62" spans="1:14">
      <c r="A62" s="246"/>
      <c r="B62" s="242"/>
      <c r="C62" s="242"/>
      <c r="D62" s="242"/>
      <c r="E62" s="242"/>
      <c r="F62" s="242"/>
      <c r="G62" s="323"/>
      <c r="H62" s="324" t="s">
        <v>508</v>
      </c>
      <c r="I62" s="325">
        <v>3818235</v>
      </c>
      <c r="J62" s="326">
        <v>27042</v>
      </c>
      <c r="K62" s="327">
        <v>-14.7</v>
      </c>
      <c r="L62" s="328">
        <v>25675</v>
      </c>
      <c r="M62" s="329">
        <v>-2.7</v>
      </c>
      <c r="N62" s="330">
        <v>-12</v>
      </c>
    </row>
    <row r="63" spans="1:14">
      <c r="A63" s="246"/>
      <c r="B63" s="242"/>
      <c r="C63" s="242"/>
      <c r="D63" s="242"/>
      <c r="E63" s="242"/>
      <c r="F63" s="242"/>
      <c r="G63" s="242"/>
      <c r="H63" s="242"/>
      <c r="I63" s="242"/>
      <c r="J63" s="242"/>
      <c r="K63" s="242"/>
      <c r="L63" s="242"/>
      <c r="M63" s="242"/>
      <c r="N63" s="242"/>
    </row>
    <row r="64" spans="1:14">
      <c r="A64" s="246"/>
      <c r="B64" s="242"/>
      <c r="C64" s="242"/>
      <c r="D64" s="242"/>
      <c r="E64" s="242"/>
      <c r="F64" s="242"/>
      <c r="G64" s="242"/>
      <c r="H64" s="242"/>
      <c r="I64" s="242"/>
      <c r="J64" s="242"/>
      <c r="K64" s="242"/>
      <c r="L64" s="242"/>
      <c r="M64" s="242"/>
      <c r="N64" s="242"/>
    </row>
    <row r="65" spans="1:16">
      <c r="A65" s="246"/>
      <c r="B65" s="242"/>
      <c r="C65" s="242"/>
      <c r="D65" s="242"/>
      <c r="E65" s="242"/>
      <c r="F65" s="242"/>
      <c r="G65" s="242"/>
      <c r="H65" s="242"/>
      <c r="I65" s="242"/>
      <c r="J65" s="242"/>
      <c r="K65" s="242"/>
      <c r="L65" s="242"/>
      <c r="M65" s="242"/>
      <c r="N65" s="242"/>
    </row>
    <row r="66" spans="1:16">
      <c r="A66" s="338"/>
      <c r="B66" s="304"/>
      <c r="C66" s="304"/>
      <c r="D66" s="304"/>
      <c r="E66" s="304"/>
      <c r="F66" s="304"/>
      <c r="G66" s="304"/>
      <c r="H66" s="304"/>
      <c r="I66" s="304"/>
      <c r="J66" s="304"/>
      <c r="K66" s="304"/>
      <c r="L66" s="304"/>
      <c r="M66" s="304"/>
      <c r="N66" s="304"/>
      <c r="O66" s="339"/>
    </row>
    <row r="67" spans="1:16" ht="13.5" hidden="1" customHeight="1">
      <c r="G67" s="242"/>
      <c r="H67" s="242"/>
      <c r="I67" s="242"/>
      <c r="J67" s="242"/>
      <c r="K67" s="242"/>
      <c r="L67" s="242"/>
      <c r="M67" s="242"/>
      <c r="N67" s="242"/>
      <c r="O67" s="242"/>
      <c r="P67" s="242"/>
    </row>
    <row r="68" spans="1:16" ht="13.5" hidden="1" customHeight="1">
      <c r="G68" s="242"/>
      <c r="H68" s="242"/>
      <c r="I68" s="242"/>
      <c r="J68" s="242"/>
      <c r="K68" s="242"/>
      <c r="L68" s="242"/>
      <c r="M68" s="242"/>
      <c r="N68" s="242"/>
    </row>
    <row r="69" spans="1:16" ht="13.5" hidden="1" customHeight="1">
      <c r="G69" s="242"/>
      <c r="H69" s="242"/>
      <c r="I69" s="242"/>
      <c r="J69" s="242"/>
      <c r="K69" s="242"/>
      <c r="L69" s="242"/>
      <c r="M69" s="242"/>
      <c r="N69" s="242"/>
    </row>
    <row r="70" spans="1:16" hidden="1">
      <c r="G70" s="242"/>
      <c r="H70" s="242"/>
      <c r="I70" s="242"/>
      <c r="J70" s="242"/>
      <c r="K70" s="242"/>
      <c r="L70" s="242"/>
      <c r="M70" s="242"/>
      <c r="N70" s="242"/>
    </row>
    <row r="71" spans="1:16" hidden="1">
      <c r="G71" s="242"/>
      <c r="H71" s="242"/>
      <c r="I71" s="242"/>
      <c r="J71" s="242"/>
      <c r="K71" s="242"/>
      <c r="L71" s="242"/>
      <c r="M71" s="242"/>
      <c r="N71" s="242"/>
    </row>
    <row r="72" spans="1:16" hidden="1">
      <c r="G72" s="242"/>
      <c r="H72" s="242"/>
      <c r="I72" s="242"/>
      <c r="J72" s="242"/>
      <c r="K72" s="242"/>
      <c r="L72" s="242"/>
      <c r="M72" s="242"/>
      <c r="N72" s="242"/>
    </row>
    <row r="73" spans="1:16" hidden="1">
      <c r="G73" s="242"/>
      <c r="H73" s="242"/>
      <c r="I73" s="242"/>
      <c r="J73" s="242"/>
      <c r="K73" s="242"/>
      <c r="L73" s="242"/>
      <c r="M73" s="242"/>
      <c r="N73" s="242"/>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4" t="s">
        <v>3</v>
      </c>
      <c r="D47" s="1144"/>
      <c r="E47" s="1145"/>
      <c r="F47" s="11">
        <v>10.74</v>
      </c>
      <c r="G47" s="12">
        <v>10.73</v>
      </c>
      <c r="H47" s="12">
        <v>6.01</v>
      </c>
      <c r="I47" s="12">
        <v>5.89</v>
      </c>
      <c r="J47" s="13">
        <v>5.95</v>
      </c>
    </row>
    <row r="48" spans="2:10" ht="57.75" customHeight="1">
      <c r="B48" s="14"/>
      <c r="C48" s="1146" t="s">
        <v>4</v>
      </c>
      <c r="D48" s="1146"/>
      <c r="E48" s="1147"/>
      <c r="F48" s="15">
        <v>2.84</v>
      </c>
      <c r="G48" s="16">
        <v>2.73</v>
      </c>
      <c r="H48" s="16">
        <v>2.5</v>
      </c>
      <c r="I48" s="16">
        <v>2.36</v>
      </c>
      <c r="J48" s="17">
        <v>2.35</v>
      </c>
    </row>
    <row r="49" spans="2:10" ht="57.75" customHeight="1" thickBot="1">
      <c r="B49" s="18"/>
      <c r="C49" s="1148" t="s">
        <v>5</v>
      </c>
      <c r="D49" s="1148"/>
      <c r="E49" s="1149"/>
      <c r="F49" s="19">
        <v>2.58</v>
      </c>
      <c r="G49" s="20">
        <v>0.82</v>
      </c>
      <c r="H49" s="20">
        <v>1.08</v>
      </c>
      <c r="I49" s="20">
        <v>0.18</v>
      </c>
      <c r="J49" s="21">
        <v>0.31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6" t="s">
        <v>520</v>
      </c>
      <c r="D34" s="1156"/>
      <c r="E34" s="1157"/>
      <c r="F34" s="32">
        <v>5.16</v>
      </c>
      <c r="G34" s="33">
        <v>6.56</v>
      </c>
      <c r="H34" s="33">
        <v>7.92</v>
      </c>
      <c r="I34" s="33">
        <v>8.6199999999999992</v>
      </c>
      <c r="J34" s="34">
        <v>9.16</v>
      </c>
      <c r="K34" s="22"/>
      <c r="L34" s="22"/>
      <c r="M34" s="22"/>
      <c r="N34" s="22"/>
      <c r="O34" s="22"/>
      <c r="P34" s="22"/>
    </row>
    <row r="35" spans="1:16" ht="39" customHeight="1">
      <c r="A35" s="22"/>
      <c r="B35" s="35"/>
      <c r="C35" s="1150" t="s">
        <v>521</v>
      </c>
      <c r="D35" s="1151"/>
      <c r="E35" s="1152"/>
      <c r="F35" s="36" t="s">
        <v>477</v>
      </c>
      <c r="G35" s="37">
        <v>2.58</v>
      </c>
      <c r="H35" s="37">
        <v>2.65</v>
      </c>
      <c r="I35" s="37">
        <v>3.87</v>
      </c>
      <c r="J35" s="38">
        <v>3.99</v>
      </c>
      <c r="K35" s="22"/>
      <c r="L35" s="22"/>
      <c r="M35" s="22"/>
      <c r="N35" s="22"/>
      <c r="O35" s="22"/>
      <c r="P35" s="22"/>
    </row>
    <row r="36" spans="1:16" ht="39" customHeight="1">
      <c r="A36" s="22"/>
      <c r="B36" s="35"/>
      <c r="C36" s="1150" t="s">
        <v>522</v>
      </c>
      <c r="D36" s="1151"/>
      <c r="E36" s="1152"/>
      <c r="F36" s="36">
        <v>2.63</v>
      </c>
      <c r="G36" s="37">
        <v>2.48</v>
      </c>
      <c r="H36" s="37">
        <v>2.2200000000000002</v>
      </c>
      <c r="I36" s="37">
        <v>2.0499999999999998</v>
      </c>
      <c r="J36" s="38">
        <v>1.99</v>
      </c>
      <c r="K36" s="22"/>
      <c r="L36" s="22"/>
      <c r="M36" s="22"/>
      <c r="N36" s="22"/>
      <c r="O36" s="22"/>
      <c r="P36" s="22"/>
    </row>
    <row r="37" spans="1:16" ht="39" customHeight="1">
      <c r="A37" s="22"/>
      <c r="B37" s="35"/>
      <c r="C37" s="1150" t="s">
        <v>523</v>
      </c>
      <c r="D37" s="1151"/>
      <c r="E37" s="1152"/>
      <c r="F37" s="36">
        <v>1.63</v>
      </c>
      <c r="G37" s="37">
        <v>1.69</v>
      </c>
      <c r="H37" s="37">
        <v>1.64</v>
      </c>
      <c r="I37" s="37">
        <v>1.63</v>
      </c>
      <c r="J37" s="38">
        <v>1.72</v>
      </c>
      <c r="K37" s="22"/>
      <c r="L37" s="22"/>
      <c r="M37" s="22"/>
      <c r="N37" s="22"/>
      <c r="O37" s="22"/>
      <c r="P37" s="22"/>
    </row>
    <row r="38" spans="1:16" ht="39" customHeight="1">
      <c r="A38" s="22"/>
      <c r="B38" s="35"/>
      <c r="C38" s="1150" t="s">
        <v>524</v>
      </c>
      <c r="D38" s="1151"/>
      <c r="E38" s="1152"/>
      <c r="F38" s="36">
        <v>0.25</v>
      </c>
      <c r="G38" s="37">
        <v>0.14000000000000001</v>
      </c>
      <c r="H38" s="37">
        <v>0.41</v>
      </c>
      <c r="I38" s="37">
        <v>0.24</v>
      </c>
      <c r="J38" s="38">
        <v>0.53</v>
      </c>
      <c r="K38" s="22"/>
      <c r="L38" s="22"/>
      <c r="M38" s="22"/>
      <c r="N38" s="22"/>
      <c r="O38" s="22"/>
      <c r="P38" s="22"/>
    </row>
    <row r="39" spans="1:16" ht="39" customHeight="1">
      <c r="A39" s="22"/>
      <c r="B39" s="35"/>
      <c r="C39" s="1150" t="s">
        <v>525</v>
      </c>
      <c r="D39" s="1151"/>
      <c r="E39" s="1152"/>
      <c r="F39" s="36">
        <v>0.19</v>
      </c>
      <c r="G39" s="37">
        <v>0.24</v>
      </c>
      <c r="H39" s="37">
        <v>0.27</v>
      </c>
      <c r="I39" s="37">
        <v>0.3</v>
      </c>
      <c r="J39" s="38">
        <v>0.36</v>
      </c>
      <c r="K39" s="22"/>
      <c r="L39" s="22"/>
      <c r="M39" s="22"/>
      <c r="N39" s="22"/>
      <c r="O39" s="22"/>
      <c r="P39" s="22"/>
    </row>
    <row r="40" spans="1:16" ht="39" customHeight="1">
      <c r="A40" s="22"/>
      <c r="B40" s="35"/>
      <c r="C40" s="1150" t="s">
        <v>526</v>
      </c>
      <c r="D40" s="1151"/>
      <c r="E40" s="1152"/>
      <c r="F40" s="36">
        <v>2.4700000000000002</v>
      </c>
      <c r="G40" s="37">
        <v>1.75</v>
      </c>
      <c r="H40" s="37">
        <v>0.19</v>
      </c>
      <c r="I40" s="37">
        <v>0.04</v>
      </c>
      <c r="J40" s="38">
        <v>0.19</v>
      </c>
      <c r="K40" s="22"/>
      <c r="L40" s="22"/>
      <c r="M40" s="22"/>
      <c r="N40" s="22"/>
      <c r="O40" s="22"/>
      <c r="P40" s="22"/>
    </row>
    <row r="41" spans="1:16" ht="39" customHeight="1">
      <c r="A41" s="22"/>
      <c r="B41" s="35"/>
      <c r="C41" s="1150" t="s">
        <v>527</v>
      </c>
      <c r="D41" s="1151"/>
      <c r="E41" s="1152"/>
      <c r="F41" s="36">
        <v>0.05</v>
      </c>
      <c r="G41" s="37">
        <v>0.06</v>
      </c>
      <c r="H41" s="37">
        <v>7.0000000000000007E-2</v>
      </c>
      <c r="I41" s="37">
        <v>7.0000000000000007E-2</v>
      </c>
      <c r="J41" s="38">
        <v>0.08</v>
      </c>
      <c r="K41" s="22"/>
      <c r="L41" s="22"/>
      <c r="M41" s="22"/>
      <c r="N41" s="22"/>
      <c r="O41" s="22"/>
      <c r="P41" s="22"/>
    </row>
    <row r="42" spans="1:16" ht="39" customHeight="1">
      <c r="A42" s="22"/>
      <c r="B42" s="39"/>
      <c r="C42" s="1150" t="s">
        <v>528</v>
      </c>
      <c r="D42" s="1151"/>
      <c r="E42" s="1152"/>
      <c r="F42" s="36" t="s">
        <v>477</v>
      </c>
      <c r="G42" s="37" t="s">
        <v>477</v>
      </c>
      <c r="H42" s="37" t="s">
        <v>477</v>
      </c>
      <c r="I42" s="37" t="s">
        <v>477</v>
      </c>
      <c r="J42" s="38" t="s">
        <v>477</v>
      </c>
      <c r="K42" s="22"/>
      <c r="L42" s="22"/>
      <c r="M42" s="22"/>
      <c r="N42" s="22"/>
      <c r="O42" s="22"/>
      <c r="P42" s="22"/>
    </row>
    <row r="43" spans="1:16" ht="39" customHeight="1" thickBot="1">
      <c r="A43" s="22"/>
      <c r="B43" s="40"/>
      <c r="C43" s="1153" t="s">
        <v>529</v>
      </c>
      <c r="D43" s="1154"/>
      <c r="E43" s="1155"/>
      <c r="F43" s="41">
        <v>2.86</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6" t="s">
        <v>11</v>
      </c>
      <c r="C45" s="1167"/>
      <c r="D45" s="58"/>
      <c r="E45" s="1172" t="s">
        <v>12</v>
      </c>
      <c r="F45" s="1172"/>
      <c r="G45" s="1172"/>
      <c r="H45" s="1172"/>
      <c r="I45" s="1172"/>
      <c r="J45" s="1173"/>
      <c r="K45" s="59">
        <v>9546</v>
      </c>
      <c r="L45" s="60">
        <v>9249</v>
      </c>
      <c r="M45" s="60">
        <v>8870</v>
      </c>
      <c r="N45" s="60">
        <v>8880</v>
      </c>
      <c r="O45" s="61">
        <v>8852</v>
      </c>
      <c r="P45" s="48"/>
      <c r="Q45" s="48"/>
      <c r="R45" s="48"/>
      <c r="S45" s="48"/>
      <c r="T45" s="48"/>
      <c r="U45" s="48"/>
    </row>
    <row r="46" spans="1:21" ht="30.75" customHeight="1">
      <c r="A46" s="48"/>
      <c r="B46" s="1168"/>
      <c r="C46" s="1169"/>
      <c r="D46" s="62"/>
      <c r="E46" s="1160" t="s">
        <v>13</v>
      </c>
      <c r="F46" s="1160"/>
      <c r="G46" s="1160"/>
      <c r="H46" s="1160"/>
      <c r="I46" s="1160"/>
      <c r="J46" s="1161"/>
      <c r="K46" s="63" t="s">
        <v>477</v>
      </c>
      <c r="L46" s="64" t="s">
        <v>477</v>
      </c>
      <c r="M46" s="64" t="s">
        <v>477</v>
      </c>
      <c r="N46" s="64" t="s">
        <v>477</v>
      </c>
      <c r="O46" s="65" t="s">
        <v>477</v>
      </c>
      <c r="P46" s="48"/>
      <c r="Q46" s="48"/>
      <c r="R46" s="48"/>
      <c r="S46" s="48"/>
      <c r="T46" s="48"/>
      <c r="U46" s="48"/>
    </row>
    <row r="47" spans="1:21" ht="30.75" customHeight="1">
      <c r="A47" s="48"/>
      <c r="B47" s="1168"/>
      <c r="C47" s="1169"/>
      <c r="D47" s="62"/>
      <c r="E47" s="1160" t="s">
        <v>14</v>
      </c>
      <c r="F47" s="1160"/>
      <c r="G47" s="1160"/>
      <c r="H47" s="1160"/>
      <c r="I47" s="1160"/>
      <c r="J47" s="1161"/>
      <c r="K47" s="63" t="s">
        <v>477</v>
      </c>
      <c r="L47" s="64" t="s">
        <v>477</v>
      </c>
      <c r="M47" s="64" t="s">
        <v>477</v>
      </c>
      <c r="N47" s="64" t="s">
        <v>477</v>
      </c>
      <c r="O47" s="65" t="s">
        <v>477</v>
      </c>
      <c r="P47" s="48"/>
      <c r="Q47" s="48"/>
      <c r="R47" s="48"/>
      <c r="S47" s="48"/>
      <c r="T47" s="48"/>
      <c r="U47" s="48"/>
    </row>
    <row r="48" spans="1:21" ht="30.75" customHeight="1">
      <c r="A48" s="48"/>
      <c r="B48" s="1168"/>
      <c r="C48" s="1169"/>
      <c r="D48" s="62"/>
      <c r="E48" s="1160" t="s">
        <v>15</v>
      </c>
      <c r="F48" s="1160"/>
      <c r="G48" s="1160"/>
      <c r="H48" s="1160"/>
      <c r="I48" s="1160"/>
      <c r="J48" s="1161"/>
      <c r="K48" s="63">
        <v>1975</v>
      </c>
      <c r="L48" s="64">
        <v>1850</v>
      </c>
      <c r="M48" s="64">
        <v>1825</v>
      </c>
      <c r="N48" s="64">
        <v>1897</v>
      </c>
      <c r="O48" s="65">
        <v>1855</v>
      </c>
      <c r="P48" s="48"/>
      <c r="Q48" s="48"/>
      <c r="R48" s="48"/>
      <c r="S48" s="48"/>
      <c r="T48" s="48"/>
      <c r="U48" s="48"/>
    </row>
    <row r="49" spans="1:21" ht="30.75" customHeight="1">
      <c r="A49" s="48"/>
      <c r="B49" s="1168"/>
      <c r="C49" s="1169"/>
      <c r="D49" s="62"/>
      <c r="E49" s="1160" t="s">
        <v>16</v>
      </c>
      <c r="F49" s="1160"/>
      <c r="G49" s="1160"/>
      <c r="H49" s="1160"/>
      <c r="I49" s="1160"/>
      <c r="J49" s="1161"/>
      <c r="K49" s="63">
        <v>680</v>
      </c>
      <c r="L49" s="64">
        <v>672</v>
      </c>
      <c r="M49" s="64">
        <v>697</v>
      </c>
      <c r="N49" s="64">
        <v>674</v>
      </c>
      <c r="O49" s="65">
        <v>672</v>
      </c>
      <c r="P49" s="48"/>
      <c r="Q49" s="48"/>
      <c r="R49" s="48"/>
      <c r="S49" s="48"/>
      <c r="T49" s="48"/>
      <c r="U49" s="48"/>
    </row>
    <row r="50" spans="1:21" ht="30.75" customHeight="1">
      <c r="A50" s="48"/>
      <c r="B50" s="1168"/>
      <c r="C50" s="1169"/>
      <c r="D50" s="62"/>
      <c r="E50" s="1160" t="s">
        <v>17</v>
      </c>
      <c r="F50" s="1160"/>
      <c r="G50" s="1160"/>
      <c r="H50" s="1160"/>
      <c r="I50" s="1160"/>
      <c r="J50" s="1161"/>
      <c r="K50" s="63">
        <v>58</v>
      </c>
      <c r="L50" s="64">
        <v>51</v>
      </c>
      <c r="M50" s="64">
        <v>44</v>
      </c>
      <c r="N50" s="64">
        <v>40</v>
      </c>
      <c r="O50" s="65">
        <v>36</v>
      </c>
      <c r="P50" s="48"/>
      <c r="Q50" s="48"/>
      <c r="R50" s="48"/>
      <c r="S50" s="48"/>
      <c r="T50" s="48"/>
      <c r="U50" s="48"/>
    </row>
    <row r="51" spans="1:21" ht="30.75" customHeight="1">
      <c r="A51" s="48"/>
      <c r="B51" s="1170"/>
      <c r="C51" s="1171"/>
      <c r="D51" s="66"/>
      <c r="E51" s="1160" t="s">
        <v>18</v>
      </c>
      <c r="F51" s="1160"/>
      <c r="G51" s="1160"/>
      <c r="H51" s="1160"/>
      <c r="I51" s="1160"/>
      <c r="J51" s="1161"/>
      <c r="K51" s="63">
        <v>2</v>
      </c>
      <c r="L51" s="64">
        <v>1</v>
      </c>
      <c r="M51" s="64">
        <v>1</v>
      </c>
      <c r="N51" s="64">
        <v>14</v>
      </c>
      <c r="O51" s="65">
        <v>0</v>
      </c>
      <c r="P51" s="48"/>
      <c r="Q51" s="48"/>
      <c r="R51" s="48"/>
      <c r="S51" s="48"/>
      <c r="T51" s="48"/>
      <c r="U51" s="48"/>
    </row>
    <row r="52" spans="1:21" ht="30.75" customHeight="1">
      <c r="A52" s="48"/>
      <c r="B52" s="1158" t="s">
        <v>19</v>
      </c>
      <c r="C52" s="1159"/>
      <c r="D52" s="66"/>
      <c r="E52" s="1160" t="s">
        <v>20</v>
      </c>
      <c r="F52" s="1160"/>
      <c r="G52" s="1160"/>
      <c r="H52" s="1160"/>
      <c r="I52" s="1160"/>
      <c r="J52" s="1161"/>
      <c r="K52" s="63">
        <v>9098</v>
      </c>
      <c r="L52" s="64">
        <v>9197</v>
      </c>
      <c r="M52" s="64">
        <v>9089</v>
      </c>
      <c r="N52" s="64">
        <v>9726</v>
      </c>
      <c r="O52" s="65">
        <v>9700</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3163</v>
      </c>
      <c r="L53" s="69">
        <v>2626</v>
      </c>
      <c r="M53" s="69">
        <v>2348</v>
      </c>
      <c r="N53" s="69">
        <v>1779</v>
      </c>
      <c r="O53" s="70">
        <v>1715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2016-05-02T05:16:58Z</cp:lastPrinted>
  <dcterms:created xsi:type="dcterms:W3CDTF">2016-02-15T02:18:04Z</dcterms:created>
  <dcterms:modified xsi:type="dcterms:W3CDTF">2016-05-02T05:18:10Z</dcterms:modified>
  <cp:category/>
</cp:coreProperties>
</file>