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20235" windowHeight="9345" activeTab="0"/>
  </bookViews>
  <sheets>
    <sheet name="表１７　売場面積規模別事業所数等（市部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'表１７　売場面積規模別事業所数等（市部計）'!$A$1:$Q$17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<sst xmlns="http://schemas.openxmlformats.org/spreadsheetml/2006/main" count="38" uniqueCount="24">
  <si>
    <t>規   模</t>
  </si>
  <si>
    <t>事業所数</t>
  </si>
  <si>
    <t>従業者数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</si>
  <si>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</si>
  <si>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</si>
  <si>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</si>
  <si>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</si>
  <si>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</si>
  <si>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</si>
  <si>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</si>
  <si>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</si>
  <si>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</si>
  <si>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</si>
  <si>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</si>
  <si>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売場面積㎡</t>
  </si>
  <si>
    <t>合　　計</t>
  </si>
  <si>
    <t>3000以上</t>
  </si>
  <si>
    <t>な　　し</t>
  </si>
  <si>
    <t xml:space="preserve">         -</t>
  </si>
  <si>
    <t xml:space="preserve">       -  </t>
  </si>
  <si>
    <t>注）</t>
  </si>
  <si>
    <t>合計欄の１㎡当り商品販売額、１事業所当り売場面積及び１人当り売場面積は売場面積なしの各数値を除いて算出。</t>
  </si>
  <si>
    <t>表17　売場面積規模別事業所等　（市部計）</t>
  </si>
  <si>
    <t>～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</si>
</sst>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8" fontId="23" fillId="0" borderId="1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76" fontId="23" fillId="0" borderId="15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7" fontId="23" fillId="0" borderId="1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6" fontId="23" fillId="0" borderId="16" xfId="0" applyNumberFormat="1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176" fontId="23" fillId="0" borderId="23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3" fillId="0" borderId="25" xfId="0" applyNumberFormat="1" applyFont="1" applyBorder="1" applyAlignment="1">
      <alignment vertical="center"/>
    </xf>
    <xf numFmtId="176" fontId="23" fillId="0" borderId="26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3" fillId="0" borderId="28" xfId="0" applyNumberFormat="1" applyFont="1" applyBorder="1" applyAlignment="1">
      <alignment vertical="center"/>
    </xf>
    <xf numFmtId="176" fontId="23" fillId="0" borderId="29" xfId="0" applyNumberFormat="1" applyFont="1" applyBorder="1" applyAlignment="1">
      <alignment vertical="center"/>
    </xf>
    <xf numFmtId="176" fontId="23" fillId="0" borderId="3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24" borderId="38" xfId="0" applyFont="1" applyFill="1" applyBorder="1" applyAlignment="1">
      <alignment horizontal="center" vertical="center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21" fillId="24" borderId="41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21" fillId="24" borderId="49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Q1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3.25390625" style="2" customWidth="1"/>
    <col min="4" max="4" width="4.875" style="1" customWidth="1"/>
    <col min="5" max="9" width="8.375" style="1" customWidth="1"/>
    <col min="10" max="10" width="12.875" style="1" customWidth="1"/>
    <col min="11" max="12" width="8.375" style="1" customWidth="1"/>
    <col min="13" max="13" width="7.75390625" style="1" customWidth="1"/>
    <col min="14" max="14" width="10.625" style="1" customWidth="1"/>
    <col min="15" max="16" width="8.375" style="1" customWidth="1"/>
    <col min="17" max="17" width="11.875" style="1" customWidth="1"/>
    <col min="18" max="18" width="4.50390625" style="1" customWidth="1"/>
    <col min="19" max="19" width="11.625" style="1" customWidth="1"/>
    <col min="20" max="16384" width="9.00390625" style="1" customWidth="1"/>
  </cols>
  <sheetData>
    <row r="1" ht="18.75" customHeight="1" thickBot="1">
      <c r="A1" s="1" t="s">
        <v>22</v>
      </c>
    </row>
    <row r="2" spans="1:17" ht="18.75" customHeight="1">
      <c r="A2" s="49" t="s">
        <v>0</v>
      </c>
      <c r="B2" s="50"/>
      <c r="C2" s="50"/>
      <c r="D2" s="51"/>
      <c r="E2" s="52" t="s">
        <v>1</v>
      </c>
      <c r="F2" s="53" t="s">
        <v>2</v>
      </c>
      <c r="G2" s="54"/>
      <c r="H2" s="54"/>
      <c r="I2" s="55"/>
      <c r="J2" s="53" t="s">
        <v>3</v>
      </c>
      <c r="K2" s="56"/>
      <c r="L2" s="56"/>
      <c r="M2" s="57"/>
      <c r="N2" s="53" t="s">
        <v>4</v>
      </c>
      <c r="O2" s="56"/>
      <c r="P2" s="57"/>
      <c r="Q2" s="58" t="s">
        <v>5</v>
      </c>
    </row>
    <row r="3" spans="1:17" ht="18.75" customHeight="1" thickBot="1">
      <c r="A3" s="59"/>
      <c r="B3" s="60"/>
      <c r="C3" s="60"/>
      <c r="D3" s="61"/>
      <c r="E3" s="62"/>
      <c r="F3" s="63" t="s">
        <v>6</v>
      </c>
      <c r="G3" s="63" t="s">
        <v>7</v>
      </c>
      <c r="H3" s="64" t="s">
        <v>8</v>
      </c>
      <c r="I3" s="65" t="s">
        <v>9</v>
      </c>
      <c r="J3" s="64" t="s">
        <v>10</v>
      </c>
      <c r="K3" s="65" t="s">
        <v>9</v>
      </c>
      <c r="L3" s="66" t="s">
        <v>11</v>
      </c>
      <c r="M3" s="63" t="s">
        <v>12</v>
      </c>
      <c r="N3" s="64" t="s">
        <v>13</v>
      </c>
      <c r="O3" s="65" t="s">
        <v>9</v>
      </c>
      <c r="P3" s="66" t="s">
        <v>11</v>
      </c>
      <c r="Q3" s="67"/>
    </row>
    <row r="4" spans="1:17" ht="18.75" customHeight="1" thickBot="1">
      <c r="A4" s="43" t="s">
        <v>14</v>
      </c>
      <c r="B4" s="37" t="s">
        <v>15</v>
      </c>
      <c r="C4" s="38"/>
      <c r="D4" s="39"/>
      <c r="E4" s="28">
        <f>SUM(E5:E16)</f>
        <v>10101</v>
      </c>
      <c r="F4" s="29">
        <f>SUM(F5:F16)</f>
        <v>60557</v>
      </c>
      <c r="G4" s="29">
        <f>SUM(G5:G16)</f>
        <v>25512</v>
      </c>
      <c r="H4" s="29">
        <f>SUM(H5:H16)</f>
        <v>35045</v>
      </c>
      <c r="I4" s="3">
        <f aca="true" t="shared" si="0" ref="I4:I16">F4/E4</f>
        <v>5.995148995148996</v>
      </c>
      <c r="J4" s="4">
        <f>SUM(J5:J16)</f>
        <v>121011207</v>
      </c>
      <c r="K4" s="4">
        <f aca="true" t="shared" si="1" ref="K4:K16">J4/E4</f>
        <v>11980.121473121473</v>
      </c>
      <c r="L4" s="5">
        <f aca="true" t="shared" si="2" ref="L4:L16">J4/F4</f>
        <v>1998.3025414072692</v>
      </c>
      <c r="M4" s="5">
        <f>(J4-J16)/N4</f>
        <v>58.17342207962204</v>
      </c>
      <c r="N4" s="4">
        <f>SUM(N5:N15)</f>
        <v>1314008</v>
      </c>
      <c r="O4" s="6">
        <f>N4/(E4-E16)</f>
        <v>156.31786818938852</v>
      </c>
      <c r="P4" s="6">
        <f>N4/(F4-F16)</f>
        <v>27.29442067217814</v>
      </c>
      <c r="Q4" s="30">
        <f>SUM(Q5:Q16)</f>
        <v>4746395</v>
      </c>
    </row>
    <row r="5" spans="1:17" ht="18.75" customHeight="1" thickTop="1">
      <c r="A5" s="44"/>
      <c r="B5" s="7">
        <v>1</v>
      </c>
      <c r="C5" s="8" t="s">
        <v>23</v>
      </c>
      <c r="D5" s="9">
        <v>9</v>
      </c>
      <c r="E5" s="31">
        <v>436</v>
      </c>
      <c r="F5" s="10">
        <v>1056</v>
      </c>
      <c r="G5" s="10">
        <v>416</v>
      </c>
      <c r="H5" s="12">
        <v>640</v>
      </c>
      <c r="I5" s="11">
        <f t="shared" si="0"/>
        <v>2.4220183486238533</v>
      </c>
      <c r="J5" s="12">
        <v>903326</v>
      </c>
      <c r="K5" s="12">
        <f t="shared" si="1"/>
        <v>2071.848623853211</v>
      </c>
      <c r="L5" s="10">
        <f t="shared" si="2"/>
        <v>855.4223484848485</v>
      </c>
      <c r="M5" s="10">
        <f aca="true" t="shared" si="3" ref="M5:M15">J5/N5</f>
        <v>363.9508460918614</v>
      </c>
      <c r="N5" s="12">
        <v>2482</v>
      </c>
      <c r="O5" s="13">
        <f aca="true" t="shared" si="4" ref="O5:O15">N5/E5</f>
        <v>5.692660550458716</v>
      </c>
      <c r="P5" s="13">
        <f aca="true" t="shared" si="5" ref="P5:P15">N5/F5</f>
        <v>2.350378787878788</v>
      </c>
      <c r="Q5" s="32">
        <v>12209</v>
      </c>
    </row>
    <row r="6" spans="1:17" ht="18.75" customHeight="1">
      <c r="A6" s="44"/>
      <c r="B6" s="14">
        <v>10</v>
      </c>
      <c r="C6" s="15" t="s">
        <v>23</v>
      </c>
      <c r="D6" s="16">
        <v>19</v>
      </c>
      <c r="E6" s="33">
        <v>1062</v>
      </c>
      <c r="F6" s="17">
        <v>2555</v>
      </c>
      <c r="G6" s="17">
        <v>948</v>
      </c>
      <c r="H6" s="19">
        <v>1607</v>
      </c>
      <c r="I6" s="18">
        <f t="shared" si="0"/>
        <v>2.4058380414312617</v>
      </c>
      <c r="J6" s="19">
        <v>2638314</v>
      </c>
      <c r="K6" s="19">
        <f t="shared" si="1"/>
        <v>2484.2881355932204</v>
      </c>
      <c r="L6" s="17">
        <f t="shared" si="2"/>
        <v>1032.6082191780822</v>
      </c>
      <c r="M6" s="17">
        <f t="shared" si="3"/>
        <v>178.60235580828595</v>
      </c>
      <c r="N6" s="19">
        <v>14772</v>
      </c>
      <c r="O6" s="20">
        <f t="shared" si="4"/>
        <v>13.909604519774012</v>
      </c>
      <c r="P6" s="20">
        <f t="shared" si="5"/>
        <v>5.78160469667319</v>
      </c>
      <c r="Q6" s="34">
        <v>23102</v>
      </c>
    </row>
    <row r="7" spans="1:17" ht="18.75" customHeight="1">
      <c r="A7" s="44"/>
      <c r="B7" s="14">
        <v>20</v>
      </c>
      <c r="C7" s="15" t="s">
        <v>23</v>
      </c>
      <c r="D7" s="16">
        <v>29</v>
      </c>
      <c r="E7" s="33">
        <v>1108</v>
      </c>
      <c r="F7" s="17">
        <v>2967</v>
      </c>
      <c r="G7" s="17">
        <v>1120</v>
      </c>
      <c r="H7" s="19">
        <v>1847</v>
      </c>
      <c r="I7" s="18">
        <f t="shared" si="0"/>
        <v>2.677797833935018</v>
      </c>
      <c r="J7" s="19">
        <v>2604935</v>
      </c>
      <c r="K7" s="19">
        <f t="shared" si="1"/>
        <v>2351.024368231047</v>
      </c>
      <c r="L7" s="17">
        <f t="shared" si="2"/>
        <v>877.9693292888439</v>
      </c>
      <c r="M7" s="17">
        <f t="shared" si="3"/>
        <v>101.32385545917772</v>
      </c>
      <c r="N7" s="19">
        <v>25709</v>
      </c>
      <c r="O7" s="20">
        <f t="shared" si="4"/>
        <v>23.20306859205776</v>
      </c>
      <c r="P7" s="20">
        <f t="shared" si="5"/>
        <v>8.664981462756993</v>
      </c>
      <c r="Q7" s="34">
        <v>45555</v>
      </c>
    </row>
    <row r="8" spans="1:17" ht="18.75" customHeight="1">
      <c r="A8" s="44"/>
      <c r="B8" s="14">
        <v>30</v>
      </c>
      <c r="C8" s="15" t="s">
        <v>23</v>
      </c>
      <c r="D8" s="16">
        <v>49</v>
      </c>
      <c r="E8" s="33">
        <v>1705</v>
      </c>
      <c r="F8" s="17">
        <v>5117</v>
      </c>
      <c r="G8" s="17">
        <v>1977</v>
      </c>
      <c r="H8" s="19">
        <v>3140</v>
      </c>
      <c r="I8" s="18">
        <f t="shared" si="0"/>
        <v>3.001173020527859</v>
      </c>
      <c r="J8" s="19">
        <v>5237586</v>
      </c>
      <c r="K8" s="19">
        <f t="shared" si="1"/>
        <v>3071.8979472140763</v>
      </c>
      <c r="L8" s="17">
        <f t="shared" si="2"/>
        <v>1023.5657611881962</v>
      </c>
      <c r="M8" s="17">
        <f t="shared" si="3"/>
        <v>83.83356809014661</v>
      </c>
      <c r="N8" s="19">
        <v>62476</v>
      </c>
      <c r="O8" s="20">
        <f t="shared" si="4"/>
        <v>36.64281524926686</v>
      </c>
      <c r="P8" s="20">
        <f t="shared" si="5"/>
        <v>12.209497752589408</v>
      </c>
      <c r="Q8" s="34">
        <v>91275</v>
      </c>
    </row>
    <row r="9" spans="1:17" ht="18.75" customHeight="1">
      <c r="A9" s="44"/>
      <c r="B9" s="14">
        <v>50</v>
      </c>
      <c r="C9" s="15" t="s">
        <v>23</v>
      </c>
      <c r="D9" s="16">
        <v>99</v>
      </c>
      <c r="E9" s="33">
        <v>1834</v>
      </c>
      <c r="F9" s="17">
        <v>7175</v>
      </c>
      <c r="G9" s="17">
        <v>2721</v>
      </c>
      <c r="H9" s="19">
        <v>4454</v>
      </c>
      <c r="I9" s="18">
        <f t="shared" si="0"/>
        <v>3.9122137404580153</v>
      </c>
      <c r="J9" s="19">
        <v>9750601</v>
      </c>
      <c r="K9" s="19">
        <f t="shared" si="1"/>
        <v>5316.576335877862</v>
      </c>
      <c r="L9" s="17">
        <f t="shared" si="2"/>
        <v>1358.968780487805</v>
      </c>
      <c r="M9" s="17">
        <f t="shared" si="3"/>
        <v>77.81059276046987</v>
      </c>
      <c r="N9" s="19">
        <v>125312</v>
      </c>
      <c r="O9" s="20">
        <f t="shared" si="4"/>
        <v>68.32715376226827</v>
      </c>
      <c r="P9" s="20">
        <f t="shared" si="5"/>
        <v>17.465087108013936</v>
      </c>
      <c r="Q9" s="34">
        <v>220159</v>
      </c>
    </row>
    <row r="10" spans="1:17" ht="18.75" customHeight="1">
      <c r="A10" s="44"/>
      <c r="B10" s="14">
        <v>100</v>
      </c>
      <c r="C10" s="15" t="s">
        <v>23</v>
      </c>
      <c r="D10" s="16">
        <v>199</v>
      </c>
      <c r="E10" s="33">
        <v>1139</v>
      </c>
      <c r="F10" s="17">
        <v>7828</v>
      </c>
      <c r="G10" s="17">
        <v>3074</v>
      </c>
      <c r="H10" s="19">
        <v>4754</v>
      </c>
      <c r="I10" s="18">
        <f t="shared" si="0"/>
        <v>6.872695346795434</v>
      </c>
      <c r="J10" s="19">
        <v>10881343</v>
      </c>
      <c r="K10" s="19">
        <f t="shared" si="1"/>
        <v>9553.41791044776</v>
      </c>
      <c r="L10" s="17">
        <f t="shared" si="2"/>
        <v>1390.0540367910066</v>
      </c>
      <c r="M10" s="17">
        <f t="shared" si="3"/>
        <v>70.28564877015296</v>
      </c>
      <c r="N10" s="19">
        <v>154816</v>
      </c>
      <c r="O10" s="20">
        <f t="shared" si="4"/>
        <v>135.9227392449517</v>
      </c>
      <c r="P10" s="20">
        <f t="shared" si="5"/>
        <v>19.777210015329587</v>
      </c>
      <c r="Q10" s="34">
        <v>227773</v>
      </c>
    </row>
    <row r="11" spans="1:17" ht="18.75" customHeight="1">
      <c r="A11" s="44"/>
      <c r="B11" s="14">
        <v>200</v>
      </c>
      <c r="C11" s="15" t="s">
        <v>23</v>
      </c>
      <c r="D11" s="16">
        <v>499</v>
      </c>
      <c r="E11" s="33">
        <v>612</v>
      </c>
      <c r="F11" s="17">
        <v>5050</v>
      </c>
      <c r="G11" s="17">
        <v>1832</v>
      </c>
      <c r="H11" s="19">
        <v>3218</v>
      </c>
      <c r="I11" s="18">
        <f t="shared" si="0"/>
        <v>8.251633986928105</v>
      </c>
      <c r="J11" s="19">
        <v>8240151</v>
      </c>
      <c r="K11" s="19">
        <f t="shared" si="1"/>
        <v>13464.299019607843</v>
      </c>
      <c r="L11" s="17">
        <f t="shared" si="2"/>
        <v>1631.7130693069307</v>
      </c>
      <c r="M11" s="17">
        <f t="shared" si="3"/>
        <v>44.142404859861145</v>
      </c>
      <c r="N11" s="19">
        <v>186672</v>
      </c>
      <c r="O11" s="20">
        <f t="shared" si="4"/>
        <v>305.01960784313724</v>
      </c>
      <c r="P11" s="20">
        <f t="shared" si="5"/>
        <v>36.96475247524752</v>
      </c>
      <c r="Q11" s="34">
        <v>263635</v>
      </c>
    </row>
    <row r="12" spans="1:17" ht="18.75" customHeight="1">
      <c r="A12" s="44"/>
      <c r="B12" s="14">
        <v>500</v>
      </c>
      <c r="C12" s="15" t="s">
        <v>23</v>
      </c>
      <c r="D12" s="16">
        <v>999</v>
      </c>
      <c r="E12" s="33">
        <v>316</v>
      </c>
      <c r="F12" s="17">
        <v>6211</v>
      </c>
      <c r="G12" s="17">
        <v>1827</v>
      </c>
      <c r="H12" s="19">
        <v>4384</v>
      </c>
      <c r="I12" s="18">
        <f t="shared" si="0"/>
        <v>19.65506329113924</v>
      </c>
      <c r="J12" s="19">
        <v>11848337</v>
      </c>
      <c r="K12" s="19">
        <f t="shared" si="1"/>
        <v>37494.737341772154</v>
      </c>
      <c r="L12" s="17">
        <f t="shared" si="2"/>
        <v>1907.6375784897762</v>
      </c>
      <c r="M12" s="17">
        <f t="shared" si="3"/>
        <v>50.21056222533934</v>
      </c>
      <c r="N12" s="19">
        <v>235973</v>
      </c>
      <c r="O12" s="20">
        <f t="shared" si="4"/>
        <v>746.75</v>
      </c>
      <c r="P12" s="20">
        <f t="shared" si="5"/>
        <v>37.992754789888906</v>
      </c>
      <c r="Q12" s="34">
        <v>184801</v>
      </c>
    </row>
    <row r="13" spans="1:17" ht="18.75" customHeight="1">
      <c r="A13" s="44"/>
      <c r="B13" s="14">
        <v>1000</v>
      </c>
      <c r="C13" s="15" t="s">
        <v>23</v>
      </c>
      <c r="D13" s="16">
        <v>1499</v>
      </c>
      <c r="E13" s="33">
        <v>72</v>
      </c>
      <c r="F13" s="17">
        <v>2845</v>
      </c>
      <c r="G13" s="17">
        <v>744</v>
      </c>
      <c r="H13" s="19">
        <v>2101</v>
      </c>
      <c r="I13" s="18">
        <f t="shared" si="0"/>
        <v>39.513888888888886</v>
      </c>
      <c r="J13" s="19">
        <v>5352115</v>
      </c>
      <c r="K13" s="19">
        <f t="shared" si="1"/>
        <v>74334.93055555556</v>
      </c>
      <c r="L13" s="17">
        <f t="shared" si="2"/>
        <v>1881.2355008787347</v>
      </c>
      <c r="M13" s="17">
        <f t="shared" si="3"/>
        <v>60.15031636678317</v>
      </c>
      <c r="N13" s="19">
        <v>88979</v>
      </c>
      <c r="O13" s="20">
        <f t="shared" si="4"/>
        <v>1235.8194444444443</v>
      </c>
      <c r="P13" s="20">
        <f t="shared" si="5"/>
        <v>31.275571177504393</v>
      </c>
      <c r="Q13" s="34">
        <v>30632</v>
      </c>
    </row>
    <row r="14" spans="1:17" ht="18.75" customHeight="1">
      <c r="A14" s="44"/>
      <c r="B14" s="14">
        <v>1500</v>
      </c>
      <c r="C14" s="15" t="s">
        <v>23</v>
      </c>
      <c r="D14" s="16">
        <v>2999</v>
      </c>
      <c r="E14" s="33">
        <v>79</v>
      </c>
      <c r="F14" s="17">
        <v>3041</v>
      </c>
      <c r="G14" s="17">
        <v>903</v>
      </c>
      <c r="H14" s="19">
        <v>2138</v>
      </c>
      <c r="I14" s="18">
        <f t="shared" si="0"/>
        <v>38.49367088607595</v>
      </c>
      <c r="J14" s="19">
        <v>8153478</v>
      </c>
      <c r="K14" s="19">
        <f t="shared" si="1"/>
        <v>103208.58227848102</v>
      </c>
      <c r="L14" s="17">
        <f t="shared" si="2"/>
        <v>2681.183163433081</v>
      </c>
      <c r="M14" s="17">
        <f t="shared" si="3"/>
        <v>53.55814656191702</v>
      </c>
      <c r="N14" s="19">
        <v>152236</v>
      </c>
      <c r="O14" s="20">
        <f t="shared" si="4"/>
        <v>1927.0379746835442</v>
      </c>
      <c r="P14" s="20">
        <f t="shared" si="5"/>
        <v>50.06116409075962</v>
      </c>
      <c r="Q14" s="34">
        <v>65245</v>
      </c>
    </row>
    <row r="15" spans="1:17" ht="18.75" customHeight="1">
      <c r="A15" s="44"/>
      <c r="B15" s="40" t="s">
        <v>16</v>
      </c>
      <c r="C15" s="41"/>
      <c r="D15" s="42"/>
      <c r="E15" s="33">
        <v>43</v>
      </c>
      <c r="F15" s="17">
        <v>4297</v>
      </c>
      <c r="G15" s="17">
        <v>1175</v>
      </c>
      <c r="H15" s="19">
        <v>3122</v>
      </c>
      <c r="I15" s="18">
        <f t="shared" si="0"/>
        <v>99.93023255813954</v>
      </c>
      <c r="J15" s="19">
        <v>10830156</v>
      </c>
      <c r="K15" s="19">
        <f t="shared" si="1"/>
        <v>251864.09302325582</v>
      </c>
      <c r="L15" s="17">
        <f t="shared" si="2"/>
        <v>2520.3993483825925</v>
      </c>
      <c r="M15" s="17">
        <f t="shared" si="3"/>
        <v>40.93323405686727</v>
      </c>
      <c r="N15" s="19">
        <v>264581</v>
      </c>
      <c r="O15" s="20">
        <f t="shared" si="4"/>
        <v>6153.046511627907</v>
      </c>
      <c r="P15" s="20">
        <f t="shared" si="5"/>
        <v>61.573423318594365</v>
      </c>
      <c r="Q15" s="34">
        <v>155625</v>
      </c>
    </row>
    <row r="16" spans="1:17" ht="18.75" customHeight="1" thickBot="1">
      <c r="A16" s="45"/>
      <c r="B16" s="46" t="s">
        <v>17</v>
      </c>
      <c r="C16" s="47"/>
      <c r="D16" s="48"/>
      <c r="E16" s="35">
        <v>1695</v>
      </c>
      <c r="F16" s="23">
        <v>12415</v>
      </c>
      <c r="G16" s="23">
        <v>8775</v>
      </c>
      <c r="H16" s="22">
        <v>3640</v>
      </c>
      <c r="I16" s="21">
        <f t="shared" si="0"/>
        <v>7.32448377581121</v>
      </c>
      <c r="J16" s="22">
        <v>44570865</v>
      </c>
      <c r="K16" s="22">
        <f t="shared" si="1"/>
        <v>26295.495575221237</v>
      </c>
      <c r="L16" s="23">
        <f t="shared" si="2"/>
        <v>3590.0817559403945</v>
      </c>
      <c r="M16" s="23" t="s">
        <v>18</v>
      </c>
      <c r="N16" s="24" t="s">
        <v>19</v>
      </c>
      <c r="O16" s="25" t="s">
        <v>18</v>
      </c>
      <c r="P16" s="25" t="s">
        <v>18</v>
      </c>
      <c r="Q16" s="36">
        <v>3426384</v>
      </c>
    </row>
    <row r="17" spans="1:2" ht="18.75" customHeight="1">
      <c r="A17" s="26" t="s">
        <v>20</v>
      </c>
      <c r="B17" s="27" t="s">
        <v>21</v>
      </c>
    </row>
  </sheetData>
  <mergeCells count="10">
    <mergeCell ref="Q2:Q3"/>
    <mergeCell ref="E2:E3"/>
    <mergeCell ref="A4:A16"/>
    <mergeCell ref="B16:D16"/>
    <mergeCell ref="F2:I2"/>
    <mergeCell ref="J2:M2"/>
    <mergeCell ref="A2:D3"/>
    <mergeCell ref="B4:D4"/>
    <mergeCell ref="B15:D15"/>
    <mergeCell ref="N2:P2"/>
  </mergeCells>
  <printOptions/>
  <pageMargins left="1.062992125984252" right="0.7874015748031497" top="3.6220472440944884" bottom="0.787401574803149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2016-02-15T08:20:57Z</dcterms:created>
  <dcterms:modified xsi:type="dcterms:W3CDTF">2016-03-25T08:59:00Z</dcterms:modified>
  <cp:category/>
  <cp:version/>
  <cp:contentType/>
  <cp:contentStatus/>
</cp:coreProperties>
</file>