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150" activeTab="0"/>
  </bookViews>
  <sheets>
    <sheet name="17" sheetId="1" r:id="rId1"/>
  </sheets>
  <definedNames>
    <definedName name="_xlnm.Print_Area" localSheetId="0">'17'!$A$1:$O$40</definedName>
  </definedNames>
  <calcPr fullCalcOnLoad="1" refMode="R1C1"/>
</workbook>
</file>

<file path=xl/sharedStrings.xml><?xml version="1.0" encoding="utf-8"?>
<sst xmlns="http://schemas.openxmlformats.org/spreadsheetml/2006/main" count="56" uniqueCount="48">
  <si>
    <t xml:space="preserve"> 1)</t>
  </si>
  <si>
    <t>男</t>
  </si>
  <si>
    <t>女</t>
  </si>
  <si>
    <t>総    数</t>
  </si>
  <si>
    <t>1)</t>
  </si>
  <si>
    <t>2)</t>
  </si>
  <si>
    <t>3)</t>
  </si>
  <si>
    <t>4) 死  別</t>
  </si>
  <si>
    <t xml:space="preserve">   離  別</t>
  </si>
  <si>
    <t>市部</t>
  </si>
  <si>
    <t>郡部</t>
  </si>
  <si>
    <t>長崎市</t>
  </si>
  <si>
    <t>佐世保市</t>
  </si>
  <si>
    <t>島原市</t>
  </si>
  <si>
    <t>諫早市</t>
  </si>
  <si>
    <t>大村市</t>
  </si>
  <si>
    <t>平戸市</t>
  </si>
  <si>
    <t>松浦市</t>
  </si>
  <si>
    <t>西彼杵郡</t>
  </si>
  <si>
    <t>東彼杵郡</t>
  </si>
  <si>
    <t>北松浦郡</t>
  </si>
  <si>
    <t>南松浦郡</t>
  </si>
  <si>
    <t>未婚</t>
  </si>
  <si>
    <t>有配偶</t>
  </si>
  <si>
    <t>計</t>
  </si>
  <si>
    <t>資料  総務省統計局「国勢調査報告」</t>
  </si>
  <si>
    <t>対馬市</t>
  </si>
  <si>
    <t>壱岐市</t>
  </si>
  <si>
    <t>五島市</t>
  </si>
  <si>
    <t>西海市</t>
  </si>
  <si>
    <t>単位：人</t>
  </si>
  <si>
    <t>市町</t>
  </si>
  <si>
    <t>平成</t>
  </si>
  <si>
    <t>年</t>
  </si>
  <si>
    <t>長与町</t>
  </si>
  <si>
    <t>時津町</t>
  </si>
  <si>
    <t>東彼杵町</t>
  </si>
  <si>
    <t>川棚町</t>
  </si>
  <si>
    <t>波佐見町</t>
  </si>
  <si>
    <t>新上五島町</t>
  </si>
  <si>
    <t>小値賀町</t>
  </si>
  <si>
    <t>佐々町</t>
  </si>
  <si>
    <t xml:space="preserve">  1)配偶関係不詳を含む。 2)まだ結婚したことのない人。 3)現在、妻または夫のある人。 </t>
  </si>
  <si>
    <t>国勢調査（各年10月1日現在）による。配偶関係は届け出の有無にかかわらず、実際の状態により区分されている。</t>
  </si>
  <si>
    <t>4)妻または夫と死別または離別して独身の人。</t>
  </si>
  <si>
    <r>
      <t>１７     男 女 、配 偶 関 係 別 15 歳 以 上 人 口　</t>
    </r>
    <r>
      <rPr>
        <sz val="12"/>
        <rFont val="ＭＳ 明朝"/>
        <family val="1"/>
      </rPr>
      <t>（平成22年）</t>
    </r>
  </si>
  <si>
    <t>雲仙市</t>
  </si>
  <si>
    <t>南島原市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</si>
</sst>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_ ;[Red]\-#,##0\ "/>
    <numFmt numFmtId="182" formatCode="#,##0.00_ ;[Red]\-#,##0.00\ "/>
  </numFmts>
  <fonts count="8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20"/>
      <name val="ＭＳ 明朝"/>
      <family val="1"/>
    </font>
    <font>
      <sz val="12"/>
      <name val="ＭＳ 明朝"/>
      <family val="1"/>
    </font>
    <font>
      <sz val="6"/>
      <name val="ＭＳ Ｐゴシック"/>
      <family val="3"/>
    </font>
    <font>
      <sz val="11.5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181" fontId="5" fillId="0" borderId="0" xfId="15" applyFont="1" applyFill="1" applyAlignment="1">
      <alignment/>
    </xf>
    <xf numFmtId="181" fontId="5" fillId="0" borderId="1" xfId="15" applyFont="1" applyFill="1" applyBorder="1" applyAlignment="1">
      <alignment/>
    </xf>
    <xf numFmtId="181" fontId="5" fillId="0" borderId="0" xfId="15" applyFont="1" applyFill="1" applyBorder="1" applyAlignment="1">
      <alignment/>
    </xf>
    <xf numFmtId="181" fontId="5" fillId="0" borderId="2" xfId="15" applyFont="1" applyFill="1" applyBorder="1" applyAlignment="1">
      <alignment/>
    </xf>
    <xf numFmtId="181" fontId="5" fillId="0" borderId="3" xfId="15" applyFont="1" applyFill="1" applyBorder="1" applyAlignment="1">
      <alignment horizontal="distributed" vertical="center"/>
    </xf>
    <xf numFmtId="181" fontId="5" fillId="0" borderId="0" xfId="15" applyFont="1" applyFill="1" applyAlignment="1">
      <alignment horizontal="distributed"/>
    </xf>
    <xf numFmtId="181" fontId="5" fillId="0" borderId="2" xfId="15" applyFont="1" applyFill="1" applyBorder="1" applyAlignment="1">
      <alignment horizontal="center"/>
    </xf>
    <xf numFmtId="181" fontId="5" fillId="0" borderId="4" xfId="15" applyFont="1" applyFill="1" applyBorder="1" applyAlignment="1">
      <alignment/>
    </xf>
    <xf numFmtId="181" fontId="5" fillId="0" borderId="3" xfId="15" applyFont="1" applyFill="1" applyBorder="1" applyAlignment="1">
      <alignment/>
    </xf>
    <xf numFmtId="181" fontId="5" fillId="0" borderId="3" xfId="15" applyFont="1" applyFill="1" applyBorder="1" applyAlignment="1">
      <alignment vertical="center"/>
    </xf>
    <xf numFmtId="181" fontId="5" fillId="0" borderId="0" xfId="15" applyFont="1" applyFill="1" applyAlignment="1">
      <alignment horizontal="center"/>
    </xf>
    <xf numFmtId="181" fontId="5" fillId="0" borderId="0" xfId="15" applyFont="1" applyFill="1" applyAlignment="1" quotePrefix="1">
      <alignment horizontal="center"/>
    </xf>
    <xf numFmtId="181" fontId="5" fillId="0" borderId="0" xfId="15" applyFont="1" applyFill="1" applyAlignment="1" quotePrefix="1">
      <alignment/>
    </xf>
    <xf numFmtId="181" fontId="5" fillId="0" borderId="5" xfId="15" applyFont="1" applyFill="1" applyBorder="1" applyAlignment="1">
      <alignment horizontal="distributed"/>
    </xf>
    <xf numFmtId="181" fontId="5" fillId="0" borderId="0" xfId="15" applyFont="1" applyFill="1" applyAlignment="1">
      <alignment horizontal="right"/>
    </xf>
    <xf numFmtId="181" fontId="5" fillId="0" borderId="0" xfId="15" applyFont="1" applyFill="1" applyBorder="1" applyAlignment="1">
      <alignment horizontal="right"/>
    </xf>
    <xf numFmtId="0" fontId="5" fillId="0" borderId="0" xfId="0" applyFont="1" applyFill="1" applyBorder="1" applyAlignment="1">
      <alignment horizontal="distributed"/>
    </xf>
    <xf numFmtId="181" fontId="5" fillId="0" borderId="1" xfId="15" applyFont="1" applyFill="1" applyBorder="1" applyAlignment="1">
      <alignment horizontal="right"/>
    </xf>
    <xf numFmtId="181" fontId="5" fillId="0" borderId="6" xfId="15" applyFont="1" applyFill="1" applyBorder="1" applyAlignment="1">
      <alignment/>
    </xf>
    <xf numFmtId="181" fontId="5" fillId="0" borderId="0" xfId="15" applyFont="1" applyFill="1" applyAlignment="1" quotePrefix="1">
      <alignment horizontal="right"/>
    </xf>
    <xf numFmtId="181" fontId="7" fillId="0" borderId="1" xfId="15" applyFont="1" applyFill="1" applyBorder="1" applyAlignment="1">
      <alignment/>
    </xf>
    <xf numFmtId="181" fontId="7" fillId="0" borderId="0" xfId="15" applyFont="1" applyFill="1" applyAlignment="1">
      <alignment/>
    </xf>
    <xf numFmtId="181" fontId="7" fillId="0" borderId="1" xfId="15" applyFont="1" applyFill="1" applyBorder="1" applyAlignment="1">
      <alignment horizontal="right"/>
    </xf>
    <xf numFmtId="181" fontId="5" fillId="0" borderId="7" xfId="15" applyFont="1" applyFill="1" applyBorder="1" applyAlignment="1">
      <alignment horizontal="distributed" vertical="center"/>
    </xf>
    <xf numFmtId="181" fontId="5" fillId="0" borderId="8" xfId="15" applyFont="1" applyFill="1" applyBorder="1" applyAlignment="1">
      <alignment horizontal="distributed" vertical="center"/>
    </xf>
    <xf numFmtId="181" fontId="5" fillId="0" borderId="9" xfId="15" applyFont="1" applyFill="1" applyBorder="1" applyAlignment="1">
      <alignment horizontal="distributed" vertical="center"/>
    </xf>
    <xf numFmtId="181" fontId="5" fillId="0" borderId="3" xfId="15" applyFont="1" applyFill="1" applyBorder="1" applyAlignment="1">
      <alignment horizontal="distributed" vertical="center"/>
    </xf>
    <xf numFmtId="181" fontId="5" fillId="0" borderId="4" xfId="15" applyFont="1" applyFill="1" applyBorder="1" applyAlignment="1">
      <alignment horizontal="distributed" vertical="center"/>
    </xf>
    <xf numFmtId="181" fontId="5" fillId="0" borderId="10" xfId="15" applyFont="1" applyFill="1" applyBorder="1" applyAlignment="1">
      <alignment horizontal="distributed" vertical="center"/>
    </xf>
    <xf numFmtId="181" fontId="5" fillId="0" borderId="0" xfId="15" applyFont="1" applyFill="1" applyBorder="1" applyAlignment="1">
      <alignment horizontal="distributed" vertical="center"/>
    </xf>
    <xf numFmtId="181" fontId="5" fillId="0" borderId="11" xfId="15" applyFont="1" applyFill="1" applyBorder="1" applyAlignment="1">
      <alignment/>
    </xf>
    <xf numFmtId="181" fontId="5" fillId="0" borderId="12" xfId="15" applyFont="1" applyFill="1" applyBorder="1" applyAlignment="1">
      <alignment/>
    </xf>
    <xf numFmtId="181" fontId="5" fillId="0" borderId="13" xfId="15" applyFont="1" applyFill="1" applyBorder="1" applyAlignment="1">
      <alignment/>
    </xf>
    <xf numFmtId="181" fontId="5" fillId="0" borderId="0" xfId="15" applyFont="1" applyFill="1" applyAlignment="1">
      <alignment horizontal="distributed"/>
    </xf>
    <xf numFmtId="181" fontId="5" fillId="0" borderId="1" xfId="15" applyFont="1" applyFill="1" applyBorder="1" applyAlignment="1">
      <alignment horizontal="distributed"/>
    </xf>
    <xf numFmtId="0" fontId="5" fillId="0" borderId="0" xfId="0" applyFont="1" applyFill="1" applyBorder="1" applyAlignment="1">
      <alignment horizontal="distributed"/>
    </xf>
    <xf numFmtId="181" fontId="5" fillId="0" borderId="0" xfId="15" applyFont="1" applyFill="1" applyBorder="1" applyAlignment="1">
      <alignment horizontal="distributed"/>
    </xf>
    <xf numFmtId="181" fontId="4" fillId="0" borderId="0" xfId="15" applyFont="1" applyFill="1" applyAlignment="1">
      <alignment horizontal="center"/>
    </xf>
    <xf numFmtId="0" fontId="5" fillId="0" borderId="0" xfId="0" applyFont="1" applyFill="1" applyAlignment="1">
      <alignment horizontal="distributed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0"/>
  <sheetViews>
    <sheetView showGridLines="0" tabSelected="1" zoomScale="75" zoomScaleNormal="75" zoomScaleSheetLayoutView="85" workbookViewId="0" topLeftCell="A1">
      <selection activeCell="A1" sqref="A1:O1"/>
    </sheetView>
  </sheetViews>
  <sheetFormatPr defaultColWidth="8.625" defaultRowHeight="12.75"/>
  <cols>
    <col min="1" max="1" width="0.875" style="1" customWidth="1"/>
    <col min="2" max="2" width="2.25390625" style="1" customWidth="1"/>
    <col min="3" max="5" width="4.625" style="1" customWidth="1"/>
    <col min="6" max="6" width="0.875" style="1" customWidth="1"/>
    <col min="7" max="7" width="14.25390625" style="1" customWidth="1"/>
    <col min="8" max="8" width="13.125" style="1" customWidth="1"/>
    <col min="9" max="11" width="12.75390625" style="1" customWidth="1"/>
    <col min="12" max="12" width="13.00390625" style="1" customWidth="1"/>
    <col min="13" max="13" width="12.75390625" style="1" customWidth="1"/>
    <col min="14" max="14" width="13.00390625" style="1" customWidth="1"/>
    <col min="15" max="15" width="12.75390625" style="1" customWidth="1"/>
    <col min="16" max="16" width="5.00390625" style="1" customWidth="1"/>
    <col min="17" max="16384" width="8.625" style="1" customWidth="1"/>
  </cols>
  <sheetData>
    <row r="1" spans="1:15" ht="24">
      <c r="A1" s="38" t="s">
        <v>45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</row>
    <row r="2" spans="1:15" ht="30" customHeight="1" thickBot="1">
      <c r="A2" s="21" t="s">
        <v>43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3" t="s">
        <v>30</v>
      </c>
    </row>
    <row r="3" spans="1:15" ht="10.5" customHeight="1">
      <c r="A3" s="3"/>
      <c r="B3" s="25" t="s">
        <v>31</v>
      </c>
      <c r="C3" s="25"/>
      <c r="D3" s="25"/>
      <c r="E3" s="25"/>
      <c r="F3" s="3"/>
      <c r="G3" s="32" t="s">
        <v>0</v>
      </c>
      <c r="H3" s="24" t="s">
        <v>1</v>
      </c>
      <c r="I3" s="25"/>
      <c r="J3" s="25"/>
      <c r="K3" s="26"/>
      <c r="L3" s="24" t="s">
        <v>2</v>
      </c>
      <c r="M3" s="25"/>
      <c r="N3" s="25"/>
      <c r="O3" s="25"/>
    </row>
    <row r="4" spans="2:15" ht="10.5" customHeight="1">
      <c r="B4" s="30"/>
      <c r="C4" s="30"/>
      <c r="D4" s="30"/>
      <c r="E4" s="30"/>
      <c r="G4" s="33"/>
      <c r="H4" s="27"/>
      <c r="I4" s="28"/>
      <c r="J4" s="28"/>
      <c r="K4" s="29"/>
      <c r="L4" s="27"/>
      <c r="M4" s="28"/>
      <c r="N4" s="28"/>
      <c r="O4" s="28"/>
    </row>
    <row r="5" spans="2:15" ht="18" customHeight="1">
      <c r="B5" s="30"/>
      <c r="C5" s="30"/>
      <c r="D5" s="30"/>
      <c r="E5" s="30"/>
      <c r="F5" s="6"/>
      <c r="G5" s="7" t="s">
        <v>3</v>
      </c>
      <c r="H5" s="4" t="s">
        <v>4</v>
      </c>
      <c r="I5" s="4" t="s">
        <v>5</v>
      </c>
      <c r="J5" s="4" t="s">
        <v>6</v>
      </c>
      <c r="K5" s="4" t="s">
        <v>7</v>
      </c>
      <c r="L5" s="4" t="s">
        <v>4</v>
      </c>
      <c r="M5" s="4" t="s">
        <v>5</v>
      </c>
      <c r="N5" s="4" t="s">
        <v>6</v>
      </c>
      <c r="O5" s="4" t="s">
        <v>7</v>
      </c>
    </row>
    <row r="6" spans="1:15" ht="18" customHeight="1">
      <c r="A6" s="8"/>
      <c r="B6" s="28"/>
      <c r="C6" s="28"/>
      <c r="D6" s="28"/>
      <c r="E6" s="28"/>
      <c r="F6" s="8"/>
      <c r="G6" s="9"/>
      <c r="H6" s="5" t="s">
        <v>24</v>
      </c>
      <c r="I6" s="5" t="s">
        <v>22</v>
      </c>
      <c r="J6" s="5" t="s">
        <v>23</v>
      </c>
      <c r="K6" s="10" t="s">
        <v>8</v>
      </c>
      <c r="L6" s="5" t="s">
        <v>24</v>
      </c>
      <c r="M6" s="5" t="s">
        <v>22</v>
      </c>
      <c r="N6" s="5" t="s">
        <v>23</v>
      </c>
      <c r="O6" s="10" t="s">
        <v>8</v>
      </c>
    </row>
    <row r="7" spans="2:15" ht="26.25" customHeight="1">
      <c r="B7" s="31" t="s">
        <v>32</v>
      </c>
      <c r="C7" s="31"/>
      <c r="D7" s="20">
        <v>12</v>
      </c>
      <c r="E7" s="11" t="s">
        <v>33</v>
      </c>
      <c r="F7" s="12"/>
      <c r="G7" s="4">
        <v>1272563</v>
      </c>
      <c r="H7" s="1">
        <v>587194</v>
      </c>
      <c r="I7" s="1">
        <v>162959</v>
      </c>
      <c r="J7" s="1">
        <v>385273</v>
      </c>
      <c r="K7" s="1">
        <v>37356</v>
      </c>
      <c r="L7" s="1">
        <v>685369</v>
      </c>
      <c r="M7" s="1">
        <v>151369</v>
      </c>
      <c r="N7" s="1">
        <v>385391</v>
      </c>
      <c r="O7" s="1">
        <v>147198</v>
      </c>
    </row>
    <row r="8" spans="4:15" ht="21" customHeight="1">
      <c r="D8" s="20">
        <v>17</v>
      </c>
      <c r="E8" s="13"/>
      <c r="F8" s="14"/>
      <c r="G8" s="4">
        <v>1262044</v>
      </c>
      <c r="H8" s="3">
        <v>580434</v>
      </c>
      <c r="I8" s="3">
        <v>161235</v>
      </c>
      <c r="J8" s="3">
        <v>372521</v>
      </c>
      <c r="K8" s="3">
        <v>43047</v>
      </c>
      <c r="L8" s="3">
        <v>681610</v>
      </c>
      <c r="M8" s="3">
        <v>149184</v>
      </c>
      <c r="N8" s="3">
        <v>373342</v>
      </c>
      <c r="O8" s="3">
        <v>156231</v>
      </c>
    </row>
    <row r="9" spans="4:15" ht="27" customHeight="1">
      <c r="D9" s="20">
        <v>22</v>
      </c>
      <c r="E9" s="13"/>
      <c r="F9" s="6"/>
      <c r="G9" s="4">
        <f>+G10+G11</f>
        <v>1313635</v>
      </c>
      <c r="H9" s="3">
        <f>SUM(I9:K9,Q9)</f>
        <v>603969</v>
      </c>
      <c r="I9" s="3">
        <f aca="true" t="shared" si="0" ref="I9:O9">+I10+I11</f>
        <v>168549</v>
      </c>
      <c r="J9" s="3">
        <f>+J10+J11</f>
        <v>386443</v>
      </c>
      <c r="K9" s="3">
        <f t="shared" si="0"/>
        <v>48977</v>
      </c>
      <c r="L9" s="3">
        <f>SUM(M9:O9,R9)</f>
        <v>709666</v>
      </c>
      <c r="M9" s="3">
        <f t="shared" si="0"/>
        <v>154782</v>
      </c>
      <c r="N9" s="3">
        <f t="shared" si="0"/>
        <v>387470</v>
      </c>
      <c r="O9" s="3">
        <f t="shared" si="0"/>
        <v>167414</v>
      </c>
    </row>
    <row r="10" spans="2:15" ht="27" customHeight="1">
      <c r="B10" s="34" t="s">
        <v>9</v>
      </c>
      <c r="C10" s="34"/>
      <c r="D10" s="34"/>
      <c r="E10" s="34"/>
      <c r="F10" s="6"/>
      <c r="G10" s="4">
        <f>SUM(G12:G26)</f>
        <v>1186853</v>
      </c>
      <c r="H10" s="3">
        <f aca="true" t="shared" si="1" ref="H10:H27">SUM(I10:K10,Q10)</f>
        <v>545435</v>
      </c>
      <c r="I10" s="3">
        <f aca="true" t="shared" si="2" ref="I10:O10">SUM(I12:I26)</f>
        <v>153215</v>
      </c>
      <c r="J10" s="3">
        <f t="shared" si="2"/>
        <v>347649</v>
      </c>
      <c r="K10" s="3">
        <f t="shared" si="2"/>
        <v>44571</v>
      </c>
      <c r="L10" s="3">
        <f t="shared" si="2"/>
        <v>641418</v>
      </c>
      <c r="M10" s="3">
        <f t="shared" si="2"/>
        <v>140765</v>
      </c>
      <c r="N10" s="3">
        <f t="shared" si="2"/>
        <v>348255</v>
      </c>
      <c r="O10" s="3">
        <f t="shared" si="2"/>
        <v>152398</v>
      </c>
    </row>
    <row r="11" spans="2:15" ht="21" customHeight="1">
      <c r="B11" s="34" t="s">
        <v>10</v>
      </c>
      <c r="C11" s="34"/>
      <c r="D11" s="34"/>
      <c r="E11" s="34"/>
      <c r="F11" s="6"/>
      <c r="G11" s="4">
        <f aca="true" t="shared" si="3" ref="G11:O11">SUM(G25,G28,G32,G35)</f>
        <v>126782</v>
      </c>
      <c r="H11" s="3">
        <f t="shared" si="3"/>
        <v>58534</v>
      </c>
      <c r="I11" s="3">
        <f t="shared" si="3"/>
        <v>15334</v>
      </c>
      <c r="J11" s="3">
        <f t="shared" si="3"/>
        <v>38794</v>
      </c>
      <c r="K11" s="3">
        <f t="shared" si="3"/>
        <v>4406</v>
      </c>
      <c r="L11" s="3">
        <f t="shared" si="3"/>
        <v>68248</v>
      </c>
      <c r="M11" s="3">
        <f t="shared" si="3"/>
        <v>14017</v>
      </c>
      <c r="N11" s="3">
        <f t="shared" si="3"/>
        <v>39215</v>
      </c>
      <c r="O11" s="3">
        <f t="shared" si="3"/>
        <v>15016</v>
      </c>
    </row>
    <row r="12" spans="2:15" ht="27" customHeight="1">
      <c r="B12" s="34" t="s">
        <v>11</v>
      </c>
      <c r="C12" s="34"/>
      <c r="D12" s="34"/>
      <c r="E12" s="34"/>
      <c r="F12" s="6"/>
      <c r="G12" s="4">
        <f>+H12+L12</f>
        <v>380666</v>
      </c>
      <c r="H12" s="3">
        <f t="shared" si="1"/>
        <v>172003</v>
      </c>
      <c r="I12" s="1">
        <v>51930</v>
      </c>
      <c r="J12" s="1">
        <v>106475</v>
      </c>
      <c r="K12" s="1">
        <v>13598</v>
      </c>
      <c r="L12" s="1">
        <f>+M12+N12+O12+R12</f>
        <v>208663</v>
      </c>
      <c r="M12" s="1">
        <v>53421</v>
      </c>
      <c r="N12" s="1">
        <v>107315</v>
      </c>
      <c r="O12" s="1">
        <v>47927</v>
      </c>
    </row>
    <row r="13" spans="2:15" ht="21" customHeight="1">
      <c r="B13" s="34" t="s">
        <v>12</v>
      </c>
      <c r="C13" s="34"/>
      <c r="D13" s="34"/>
      <c r="E13" s="34"/>
      <c r="F13" s="6"/>
      <c r="G13" s="4">
        <f aca="true" t="shared" si="4" ref="G13:G27">+H13+L13</f>
        <v>222095</v>
      </c>
      <c r="H13" s="3">
        <f t="shared" si="1"/>
        <v>102524</v>
      </c>
      <c r="I13" s="1">
        <v>29798</v>
      </c>
      <c r="J13" s="1">
        <v>63712</v>
      </c>
      <c r="K13" s="1">
        <v>9014</v>
      </c>
      <c r="L13" s="1">
        <f aca="true" t="shared" si="5" ref="L13:L24">+M13+N13+O13+R13</f>
        <v>119571</v>
      </c>
      <c r="M13" s="1">
        <v>25688</v>
      </c>
      <c r="N13" s="1">
        <v>63206</v>
      </c>
      <c r="O13" s="1">
        <v>30677</v>
      </c>
    </row>
    <row r="14" spans="2:15" ht="21" customHeight="1">
      <c r="B14" s="34" t="s">
        <v>13</v>
      </c>
      <c r="C14" s="34"/>
      <c r="D14" s="34"/>
      <c r="E14" s="34"/>
      <c r="F14" s="6"/>
      <c r="G14" s="4">
        <f t="shared" si="4"/>
        <v>40944</v>
      </c>
      <c r="H14" s="3">
        <f t="shared" si="1"/>
        <v>18621</v>
      </c>
      <c r="I14" s="1">
        <v>4746</v>
      </c>
      <c r="J14" s="1">
        <v>12371</v>
      </c>
      <c r="K14" s="1">
        <v>1504</v>
      </c>
      <c r="L14" s="1">
        <f t="shared" si="5"/>
        <v>22323</v>
      </c>
      <c r="M14" s="1">
        <v>4329</v>
      </c>
      <c r="N14" s="1">
        <v>12327</v>
      </c>
      <c r="O14" s="1">
        <v>5667</v>
      </c>
    </row>
    <row r="15" spans="2:15" ht="21" customHeight="1">
      <c r="B15" s="34" t="s">
        <v>14</v>
      </c>
      <c r="C15" s="34"/>
      <c r="D15" s="34"/>
      <c r="E15" s="34"/>
      <c r="F15" s="6"/>
      <c r="G15" s="4">
        <f t="shared" si="4"/>
        <v>119656</v>
      </c>
      <c r="H15" s="3">
        <f t="shared" si="1"/>
        <v>55440</v>
      </c>
      <c r="I15" s="1">
        <v>15975</v>
      </c>
      <c r="J15" s="1">
        <v>35249</v>
      </c>
      <c r="K15" s="1">
        <v>4216</v>
      </c>
      <c r="L15" s="1">
        <f t="shared" si="5"/>
        <v>64216</v>
      </c>
      <c r="M15" s="1">
        <v>14836</v>
      </c>
      <c r="N15" s="1">
        <v>35364</v>
      </c>
      <c r="O15" s="1">
        <v>14016</v>
      </c>
    </row>
    <row r="16" spans="2:15" ht="21" customHeight="1">
      <c r="B16" s="34" t="s">
        <v>15</v>
      </c>
      <c r="C16" s="34"/>
      <c r="D16" s="34"/>
      <c r="E16" s="34"/>
      <c r="F16" s="6"/>
      <c r="G16" s="4">
        <f t="shared" si="4"/>
        <v>73978</v>
      </c>
      <c r="H16" s="3">
        <f t="shared" si="1"/>
        <v>34551</v>
      </c>
      <c r="I16" s="1">
        <v>9948</v>
      </c>
      <c r="J16" s="1">
        <v>22188</v>
      </c>
      <c r="K16" s="1">
        <v>2415</v>
      </c>
      <c r="L16" s="1">
        <f t="shared" si="5"/>
        <v>39427</v>
      </c>
      <c r="M16" s="1">
        <v>8880</v>
      </c>
      <c r="N16" s="1">
        <v>22620</v>
      </c>
      <c r="O16" s="1">
        <v>7927</v>
      </c>
    </row>
    <row r="17" spans="2:15" ht="27" customHeight="1">
      <c r="B17" s="34" t="s">
        <v>16</v>
      </c>
      <c r="C17" s="34"/>
      <c r="D17" s="34"/>
      <c r="E17" s="34"/>
      <c r="F17" s="6"/>
      <c r="G17" s="4">
        <f t="shared" si="4"/>
        <v>30374</v>
      </c>
      <c r="H17" s="3">
        <f t="shared" si="1"/>
        <v>13870</v>
      </c>
      <c r="I17" s="1">
        <v>3479</v>
      </c>
      <c r="J17" s="1">
        <v>9047</v>
      </c>
      <c r="K17" s="1">
        <v>1344</v>
      </c>
      <c r="L17" s="1">
        <f t="shared" si="5"/>
        <v>16504</v>
      </c>
      <c r="M17" s="1">
        <v>2607</v>
      </c>
      <c r="N17" s="1">
        <v>9034</v>
      </c>
      <c r="O17" s="1">
        <v>4863</v>
      </c>
    </row>
    <row r="18" spans="2:15" ht="21" customHeight="1">
      <c r="B18" s="34" t="s">
        <v>17</v>
      </c>
      <c r="C18" s="34"/>
      <c r="D18" s="34"/>
      <c r="E18" s="34"/>
      <c r="F18" s="6"/>
      <c r="G18" s="4">
        <f t="shared" si="4"/>
        <v>21705</v>
      </c>
      <c r="H18" s="3">
        <f t="shared" si="1"/>
        <v>10101</v>
      </c>
      <c r="I18" s="1">
        <v>2724</v>
      </c>
      <c r="J18" s="1">
        <v>6326</v>
      </c>
      <c r="K18" s="1">
        <v>1051</v>
      </c>
      <c r="L18" s="1">
        <f t="shared" si="5"/>
        <v>11604</v>
      </c>
      <c r="M18" s="1">
        <v>1879</v>
      </c>
      <c r="N18" s="1">
        <v>6307</v>
      </c>
      <c r="O18" s="1">
        <v>3418</v>
      </c>
    </row>
    <row r="19" spans="2:15" ht="21" customHeight="1">
      <c r="B19" s="34" t="s">
        <v>26</v>
      </c>
      <c r="C19" s="34"/>
      <c r="D19" s="34"/>
      <c r="E19" s="34"/>
      <c r="F19" s="6"/>
      <c r="G19" s="4">
        <f t="shared" si="4"/>
        <v>29553</v>
      </c>
      <c r="H19" s="3">
        <f t="shared" si="1"/>
        <v>14240</v>
      </c>
      <c r="I19" s="1">
        <v>3169</v>
      </c>
      <c r="J19" s="1">
        <v>9701</v>
      </c>
      <c r="K19" s="1">
        <v>1370</v>
      </c>
      <c r="L19" s="1">
        <f t="shared" si="5"/>
        <v>15313</v>
      </c>
      <c r="M19" s="1">
        <v>1929</v>
      </c>
      <c r="N19" s="1">
        <v>9263</v>
      </c>
      <c r="O19" s="1">
        <v>4121</v>
      </c>
    </row>
    <row r="20" spans="2:15" ht="21" customHeight="1">
      <c r="B20" s="34" t="s">
        <v>27</v>
      </c>
      <c r="C20" s="34"/>
      <c r="D20" s="34"/>
      <c r="E20" s="34"/>
      <c r="F20" s="6"/>
      <c r="G20" s="4">
        <f t="shared" si="4"/>
        <v>25151</v>
      </c>
      <c r="H20" s="3">
        <f t="shared" si="1"/>
        <v>11787</v>
      </c>
      <c r="I20" s="1">
        <v>2781</v>
      </c>
      <c r="J20" s="1">
        <v>7865</v>
      </c>
      <c r="K20" s="1">
        <v>1141</v>
      </c>
      <c r="L20" s="1">
        <f t="shared" si="5"/>
        <v>13364</v>
      </c>
      <c r="M20" s="3">
        <v>1810</v>
      </c>
      <c r="N20" s="3">
        <v>7784</v>
      </c>
      <c r="O20" s="3">
        <v>3770</v>
      </c>
    </row>
    <row r="21" spans="2:15" ht="21" customHeight="1">
      <c r="B21" s="34" t="s">
        <v>28</v>
      </c>
      <c r="C21" s="34"/>
      <c r="D21" s="34"/>
      <c r="E21" s="34"/>
      <c r="F21" s="15"/>
      <c r="G21" s="4">
        <f t="shared" si="4"/>
        <v>35693</v>
      </c>
      <c r="H21" s="3">
        <f t="shared" si="1"/>
        <v>16250</v>
      </c>
      <c r="I21" s="1">
        <v>3896</v>
      </c>
      <c r="J21" s="1">
        <v>10679</v>
      </c>
      <c r="K21" s="1">
        <v>1675</v>
      </c>
      <c r="L21" s="1">
        <f t="shared" si="5"/>
        <v>19443</v>
      </c>
      <c r="M21" s="1">
        <v>3199</v>
      </c>
      <c r="N21" s="1">
        <v>10527</v>
      </c>
      <c r="O21" s="1">
        <v>5717</v>
      </c>
    </row>
    <row r="22" spans="2:15" ht="27" customHeight="1">
      <c r="B22" s="34" t="s">
        <v>29</v>
      </c>
      <c r="C22" s="34"/>
      <c r="D22" s="34"/>
      <c r="E22" s="34"/>
      <c r="F22" s="15"/>
      <c r="G22" s="4">
        <f t="shared" si="4"/>
        <v>27453</v>
      </c>
      <c r="H22" s="3">
        <f t="shared" si="1"/>
        <v>13236</v>
      </c>
      <c r="I22" s="1">
        <v>3794</v>
      </c>
      <c r="J22" s="1">
        <v>8238</v>
      </c>
      <c r="K22" s="1">
        <v>1204</v>
      </c>
      <c r="L22" s="1">
        <f t="shared" si="5"/>
        <v>14217</v>
      </c>
      <c r="M22" s="1">
        <v>2322</v>
      </c>
      <c r="N22" s="1">
        <v>7957</v>
      </c>
      <c r="O22" s="1">
        <v>3938</v>
      </c>
    </row>
    <row r="23" spans="2:15" ht="21" customHeight="1">
      <c r="B23" s="34" t="s">
        <v>46</v>
      </c>
      <c r="C23" s="34"/>
      <c r="D23" s="34"/>
      <c r="E23" s="34"/>
      <c r="F23" s="15"/>
      <c r="G23" s="4">
        <f t="shared" si="4"/>
        <v>40594</v>
      </c>
      <c r="H23" s="3">
        <f t="shared" si="1"/>
        <v>18824</v>
      </c>
      <c r="I23" s="1">
        <v>5154</v>
      </c>
      <c r="J23" s="1">
        <v>12065</v>
      </c>
      <c r="K23" s="1">
        <v>1605</v>
      </c>
      <c r="L23" s="1">
        <f t="shared" si="5"/>
        <v>21770</v>
      </c>
      <c r="M23" s="1">
        <v>4236</v>
      </c>
      <c r="N23" s="1">
        <v>12154</v>
      </c>
      <c r="O23" s="1">
        <v>5380</v>
      </c>
    </row>
    <row r="24" spans="2:15" ht="21" customHeight="1">
      <c r="B24" s="34" t="s">
        <v>47</v>
      </c>
      <c r="C24" s="34"/>
      <c r="D24" s="34"/>
      <c r="E24" s="34"/>
      <c r="F24" s="15"/>
      <c r="G24" s="4">
        <f t="shared" si="4"/>
        <v>43982</v>
      </c>
      <c r="H24" s="3">
        <f t="shared" si="1"/>
        <v>20057</v>
      </c>
      <c r="I24" s="1">
        <v>4692</v>
      </c>
      <c r="J24" s="1">
        <v>13640</v>
      </c>
      <c r="K24" s="1">
        <v>1725</v>
      </c>
      <c r="L24" s="1">
        <f t="shared" si="5"/>
        <v>23925</v>
      </c>
      <c r="M24" s="1">
        <v>3949</v>
      </c>
      <c r="N24" s="1">
        <v>13806</v>
      </c>
      <c r="O24" s="1">
        <v>6170</v>
      </c>
    </row>
    <row r="25" spans="2:15" ht="27" customHeight="1">
      <c r="B25" s="34" t="s">
        <v>18</v>
      </c>
      <c r="C25" s="34"/>
      <c r="D25" s="34"/>
      <c r="E25" s="34"/>
      <c r="F25" s="15"/>
      <c r="G25" s="4">
        <f t="shared" si="4"/>
        <v>59885</v>
      </c>
      <c r="H25" s="3">
        <f t="shared" si="1"/>
        <v>27786</v>
      </c>
      <c r="I25" s="3">
        <f aca="true" t="shared" si="6" ref="I25:N25">SUM(I26:I27)</f>
        <v>7232</v>
      </c>
      <c r="J25" s="3">
        <f t="shared" si="6"/>
        <v>18807</v>
      </c>
      <c r="K25" s="3">
        <f>+K26+K27</f>
        <v>1747</v>
      </c>
      <c r="L25" s="3">
        <f t="shared" si="6"/>
        <v>32099</v>
      </c>
      <c r="M25" s="3">
        <f t="shared" si="6"/>
        <v>7384</v>
      </c>
      <c r="N25" s="3">
        <f t="shared" si="6"/>
        <v>19091</v>
      </c>
      <c r="O25" s="3">
        <f>SUM(O26:O27)</f>
        <v>5624</v>
      </c>
    </row>
    <row r="26" spans="3:15" ht="27" customHeight="1">
      <c r="C26" s="37" t="s">
        <v>34</v>
      </c>
      <c r="D26" s="37"/>
      <c r="E26" s="37"/>
      <c r="F26" s="15"/>
      <c r="G26" s="4">
        <f t="shared" si="4"/>
        <v>35124</v>
      </c>
      <c r="H26" s="3">
        <f t="shared" si="1"/>
        <v>16145</v>
      </c>
      <c r="I26" s="1">
        <v>3897</v>
      </c>
      <c r="J26" s="1">
        <v>11286</v>
      </c>
      <c r="K26" s="1">
        <v>962</v>
      </c>
      <c r="L26" s="1">
        <f>+M26+N26+O26+R26</f>
        <v>18979</v>
      </c>
      <c r="M26" s="1">
        <v>4296</v>
      </c>
      <c r="N26" s="1">
        <v>11500</v>
      </c>
      <c r="O26" s="1">
        <v>3183</v>
      </c>
    </row>
    <row r="27" spans="3:15" ht="21" customHeight="1">
      <c r="C27" s="37" t="s">
        <v>35</v>
      </c>
      <c r="D27" s="37"/>
      <c r="E27" s="37"/>
      <c r="F27" s="15"/>
      <c r="G27" s="4">
        <f t="shared" si="4"/>
        <v>24761</v>
      </c>
      <c r="H27" s="3">
        <f t="shared" si="1"/>
        <v>11641</v>
      </c>
      <c r="I27" s="1">
        <v>3335</v>
      </c>
      <c r="J27" s="1">
        <v>7521</v>
      </c>
      <c r="K27" s="1">
        <v>785</v>
      </c>
      <c r="L27" s="1">
        <f>+M27+N27+O27+R27</f>
        <v>13120</v>
      </c>
      <c r="M27" s="3">
        <v>3088</v>
      </c>
      <c r="N27" s="1">
        <v>7591</v>
      </c>
      <c r="O27" s="1">
        <v>2441</v>
      </c>
    </row>
    <row r="28" spans="2:15" ht="27" customHeight="1">
      <c r="B28" s="34" t="s">
        <v>19</v>
      </c>
      <c r="C28" s="34"/>
      <c r="D28" s="34"/>
      <c r="E28" s="34"/>
      <c r="F28" s="15"/>
      <c r="G28" s="4">
        <f>+H28+L28</f>
        <v>33344</v>
      </c>
      <c r="H28" s="3">
        <f>SUM(I28:K28,Q28)</f>
        <v>15428</v>
      </c>
      <c r="I28" s="3">
        <f aca="true" t="shared" si="7" ref="I28:N28">SUM(I29:I31)</f>
        <v>4250</v>
      </c>
      <c r="J28" s="3">
        <f t="shared" si="7"/>
        <v>9894</v>
      </c>
      <c r="K28" s="3">
        <f>SUM(K29:K31)</f>
        <v>1284</v>
      </c>
      <c r="L28" s="3">
        <f t="shared" si="7"/>
        <v>17916</v>
      </c>
      <c r="M28" s="3">
        <f t="shared" si="7"/>
        <v>3649</v>
      </c>
      <c r="N28" s="3">
        <f t="shared" si="7"/>
        <v>9976</v>
      </c>
      <c r="O28" s="3">
        <f>SUM(O29:O31)</f>
        <v>4291</v>
      </c>
    </row>
    <row r="29" spans="3:15" ht="27" customHeight="1">
      <c r="C29" s="34" t="s">
        <v>36</v>
      </c>
      <c r="D29" s="34"/>
      <c r="E29" s="34"/>
      <c r="F29" s="15"/>
      <c r="G29" s="4">
        <f>+H29+L29</f>
        <v>7859</v>
      </c>
      <c r="H29" s="3">
        <f>SUM(I29:K29,Q29)</f>
        <v>3617</v>
      </c>
      <c r="I29" s="1">
        <v>1007</v>
      </c>
      <c r="J29" s="1">
        <v>2268</v>
      </c>
      <c r="K29" s="1">
        <v>342</v>
      </c>
      <c r="L29" s="1">
        <f>+M29+N29+O29+R29</f>
        <v>4242</v>
      </c>
      <c r="M29" s="1">
        <v>856</v>
      </c>
      <c r="N29" s="1">
        <v>2291</v>
      </c>
      <c r="O29" s="1">
        <v>1095</v>
      </c>
    </row>
    <row r="30" spans="3:15" ht="21" customHeight="1">
      <c r="C30" s="34" t="s">
        <v>37</v>
      </c>
      <c r="D30" s="34"/>
      <c r="E30" s="34"/>
      <c r="F30" s="15"/>
      <c r="G30" s="4">
        <f>+H30+L30</f>
        <v>12421</v>
      </c>
      <c r="H30" s="3">
        <f>SUM(I30:K30,Q30)</f>
        <v>5731</v>
      </c>
      <c r="I30" s="1">
        <v>1565</v>
      </c>
      <c r="J30" s="1">
        <v>3659</v>
      </c>
      <c r="K30" s="1">
        <v>507</v>
      </c>
      <c r="L30" s="1">
        <f>+M30+N30+O30+R30</f>
        <v>6690</v>
      </c>
      <c r="M30" s="1">
        <v>1418</v>
      </c>
      <c r="N30" s="1">
        <v>3690</v>
      </c>
      <c r="O30" s="1">
        <v>1582</v>
      </c>
    </row>
    <row r="31" spans="3:15" ht="21" customHeight="1">
      <c r="C31" s="34" t="s">
        <v>38</v>
      </c>
      <c r="D31" s="34"/>
      <c r="E31" s="34"/>
      <c r="F31" s="15"/>
      <c r="G31" s="4">
        <f>+H31+L31</f>
        <v>13064</v>
      </c>
      <c r="H31" s="3">
        <f>SUM(I31:K31,Q31)</f>
        <v>6080</v>
      </c>
      <c r="I31" s="1">
        <v>1678</v>
      </c>
      <c r="J31" s="1">
        <v>3967</v>
      </c>
      <c r="K31" s="1">
        <v>435</v>
      </c>
      <c r="L31" s="1">
        <f>+M31+N31+O31+R31</f>
        <v>6984</v>
      </c>
      <c r="M31" s="1">
        <v>1375</v>
      </c>
      <c r="N31" s="1">
        <v>3995</v>
      </c>
      <c r="O31" s="1">
        <v>1614</v>
      </c>
    </row>
    <row r="32" spans="2:15" ht="27" customHeight="1">
      <c r="B32" s="39" t="s">
        <v>20</v>
      </c>
      <c r="C32" s="39"/>
      <c r="D32" s="39"/>
      <c r="E32" s="39"/>
      <c r="F32" s="15"/>
      <c r="G32" s="4">
        <f aca="true" t="shared" si="8" ref="G32:O32">SUM(G33,G34)</f>
        <v>14224</v>
      </c>
      <c r="H32" s="3">
        <f t="shared" si="8"/>
        <v>6488</v>
      </c>
      <c r="I32" s="3">
        <f t="shared" si="8"/>
        <v>1662</v>
      </c>
      <c r="J32" s="3">
        <f t="shared" si="8"/>
        <v>4266</v>
      </c>
      <c r="K32" s="3">
        <f t="shared" si="8"/>
        <v>560</v>
      </c>
      <c r="L32" s="3">
        <f t="shared" si="8"/>
        <v>7736</v>
      </c>
      <c r="M32" s="3">
        <f t="shared" si="8"/>
        <v>1426</v>
      </c>
      <c r="N32" s="3">
        <f t="shared" si="8"/>
        <v>4357</v>
      </c>
      <c r="O32" s="3">
        <f t="shared" si="8"/>
        <v>1953</v>
      </c>
    </row>
    <row r="33" spans="3:15" ht="27" customHeight="1">
      <c r="C33" s="37" t="s">
        <v>40</v>
      </c>
      <c r="D33" s="37"/>
      <c r="E33" s="37"/>
      <c r="F33" s="15"/>
      <c r="G33" s="4">
        <v>2910</v>
      </c>
      <c r="H33" s="1">
        <v>1301</v>
      </c>
      <c r="I33" s="1">
        <v>244</v>
      </c>
      <c r="J33" s="1">
        <v>937</v>
      </c>
      <c r="K33" s="1">
        <v>120</v>
      </c>
      <c r="L33" s="1">
        <v>1609</v>
      </c>
      <c r="M33" s="1">
        <v>203</v>
      </c>
      <c r="N33" s="1">
        <v>915</v>
      </c>
      <c r="O33" s="1">
        <v>491</v>
      </c>
    </row>
    <row r="34" spans="3:15" ht="21" customHeight="1">
      <c r="C34" s="37" t="s">
        <v>41</v>
      </c>
      <c r="D34" s="37"/>
      <c r="E34" s="37"/>
      <c r="F34" s="15"/>
      <c r="G34" s="4">
        <f>+H34+L34</f>
        <v>11314</v>
      </c>
      <c r="H34" s="3">
        <f>SUM(I34:K34,Q34)</f>
        <v>5187</v>
      </c>
      <c r="I34" s="1">
        <v>1418</v>
      </c>
      <c r="J34" s="1">
        <v>3329</v>
      </c>
      <c r="K34" s="1">
        <v>440</v>
      </c>
      <c r="L34" s="1">
        <f>+M34+N34+O34+R34</f>
        <v>6127</v>
      </c>
      <c r="M34" s="1">
        <v>1223</v>
      </c>
      <c r="N34" s="1">
        <v>3442</v>
      </c>
      <c r="O34" s="1">
        <v>1462</v>
      </c>
    </row>
    <row r="35" spans="1:15" ht="27" customHeight="1">
      <c r="A35" s="3"/>
      <c r="B35" s="36" t="s">
        <v>21</v>
      </c>
      <c r="C35" s="36"/>
      <c r="D35" s="36"/>
      <c r="E35" s="36"/>
      <c r="F35" s="16"/>
      <c r="G35" s="4">
        <f>+H35+L35</f>
        <v>19329</v>
      </c>
      <c r="H35" s="3">
        <f>SUM(I35:K35,Q35)</f>
        <v>8832</v>
      </c>
      <c r="I35" s="3">
        <f aca="true" t="shared" si="9" ref="I35:O35">+I36</f>
        <v>2190</v>
      </c>
      <c r="J35" s="3">
        <f t="shared" si="9"/>
        <v>5827</v>
      </c>
      <c r="K35" s="3">
        <f t="shared" si="9"/>
        <v>815</v>
      </c>
      <c r="L35" s="3">
        <f t="shared" si="9"/>
        <v>10497</v>
      </c>
      <c r="M35" s="3">
        <f t="shared" si="9"/>
        <v>1558</v>
      </c>
      <c r="N35" s="3">
        <f t="shared" si="9"/>
        <v>5791</v>
      </c>
      <c r="O35" s="3">
        <f t="shared" si="9"/>
        <v>3148</v>
      </c>
    </row>
    <row r="36" spans="1:15" ht="27" customHeight="1">
      <c r="A36" s="3"/>
      <c r="B36" s="17"/>
      <c r="C36" s="37" t="s">
        <v>39</v>
      </c>
      <c r="D36" s="37"/>
      <c r="E36" s="37"/>
      <c r="F36" s="16"/>
      <c r="G36" s="4">
        <f>+H36+L36</f>
        <v>19329</v>
      </c>
      <c r="H36" s="3">
        <f>SUM(I36:K36,Q36)</f>
        <v>8832</v>
      </c>
      <c r="I36" s="1">
        <v>2190</v>
      </c>
      <c r="J36" s="1">
        <v>5827</v>
      </c>
      <c r="K36" s="1">
        <v>815</v>
      </c>
      <c r="L36" s="1">
        <f>+M36+N36+O36+R36</f>
        <v>10497</v>
      </c>
      <c r="M36" s="3">
        <v>1558</v>
      </c>
      <c r="N36" s="3">
        <v>5791</v>
      </c>
      <c r="O36" s="3">
        <v>3148</v>
      </c>
    </row>
    <row r="37" spans="1:15" ht="6.75" customHeight="1" thickBot="1">
      <c r="A37" s="2"/>
      <c r="B37" s="2"/>
      <c r="C37" s="35"/>
      <c r="D37" s="35"/>
      <c r="E37" s="35"/>
      <c r="F37" s="18"/>
      <c r="G37" s="19"/>
      <c r="H37" s="2"/>
      <c r="I37" s="2"/>
      <c r="J37" s="2"/>
      <c r="K37" s="2"/>
      <c r="L37" s="2"/>
      <c r="M37" s="2"/>
      <c r="N37" s="2"/>
      <c r="O37" s="2"/>
    </row>
    <row r="38" s="22" customFormat="1" ht="14.25" customHeight="1">
      <c r="B38" s="22" t="s">
        <v>42</v>
      </c>
    </row>
    <row r="39" s="22" customFormat="1" ht="14.25" customHeight="1">
      <c r="C39" s="22" t="s">
        <v>44</v>
      </c>
    </row>
    <row r="40" s="22" customFormat="1" ht="14.25" customHeight="1">
      <c r="C40" s="22" t="s">
        <v>25</v>
      </c>
    </row>
  </sheetData>
  <mergeCells count="34">
    <mergeCell ref="A1:O1"/>
    <mergeCell ref="B32:E32"/>
    <mergeCell ref="C30:E30"/>
    <mergeCell ref="C29:E29"/>
    <mergeCell ref="B15:E15"/>
    <mergeCell ref="B14:E14"/>
    <mergeCell ref="B28:E28"/>
    <mergeCell ref="C27:E27"/>
    <mergeCell ref="C26:E26"/>
    <mergeCell ref="B19:E19"/>
    <mergeCell ref="C37:E37"/>
    <mergeCell ref="B35:E35"/>
    <mergeCell ref="C34:E34"/>
    <mergeCell ref="C31:E31"/>
    <mergeCell ref="C33:E33"/>
    <mergeCell ref="C36:E36"/>
    <mergeCell ref="B18:E18"/>
    <mergeCell ref="B17:E17"/>
    <mergeCell ref="B16:E16"/>
    <mergeCell ref="B25:E25"/>
    <mergeCell ref="B22:E22"/>
    <mergeCell ref="B21:E21"/>
    <mergeCell ref="B20:E20"/>
    <mergeCell ref="B23:E23"/>
    <mergeCell ref="B24:E24"/>
    <mergeCell ref="B13:E13"/>
    <mergeCell ref="B12:E12"/>
    <mergeCell ref="B11:E11"/>
    <mergeCell ref="B10:E10"/>
    <mergeCell ref="H3:K4"/>
    <mergeCell ref="L3:O4"/>
    <mergeCell ref="B3:E6"/>
    <mergeCell ref="B7:C7"/>
    <mergeCell ref="G3:G4"/>
  </mergeCells>
  <printOptions/>
  <pageMargins left="0.5905511811023623" right="0.5905511811023623" top="0.7874015748031497" bottom="0.5905511811023623" header="0.5118110236220472" footer="0.5118110236220472"/>
  <pageSetup horizontalDpi="180" verticalDpi="180" orientation="portrait" pageOrder="overThenDown" paperSize="9" scale="73" r:id="rId1"/>
  <ignoredErrors>
    <ignoredError sqref="H11:N11" formula="1"/>
    <ignoredError sqref="I25:J25 M25:O25 I28:O28" formulaRange="1"/>
    <ignoredError sqref="K25:L25 H9:L10" formula="1" formulaRange="1"/>
    <ignoredError sqref="H9:L10" evalError="1" formula="1"/>
    <ignoredError sqref="G9:G10 M9:O10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2014-11-13T07:40:28Z</cp:lastPrinted>
  <dcterms:modified xsi:type="dcterms:W3CDTF">2015-12-03T04:21:55Z</dcterms:modified>
  <cp:category/>
  <cp:version/>
  <cp:contentType/>
  <cp:contentStatus/>
</cp:coreProperties>
</file>