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BE37" i="9"/>
  <c r="AM37" i="9"/>
  <c r="AM36" i="9"/>
  <c r="C34" i="9"/>
  <c r="C35" i="9" s="1"/>
  <c r="C36" i="9" l="1"/>
  <c r="C37" i="9" s="1"/>
  <c r="C38" i="9" s="1"/>
  <c r="U34" i="9"/>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<sst xmlns="http://schemas.openxmlformats.org/spreadsheetml/2006/main" count="994" uniqueCount="568">
  <si>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</si>
  <si>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</si>
  <si>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</si>
  <si>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</si>
  <si>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</si>
  <si>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</si>
  <si>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</si>
  <si>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</si>
  <si>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</si>
  <si>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</si>
  <si>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</si>
  <si>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</si>
  <si>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</si>
  <si>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</si>
  <si>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</si>
  <si>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</si>
  <si>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</si>
  <si>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</si>
  <si>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</si>
  <si>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</si>
  <si>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</si>
  <si>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</si>
  <si>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</si>
  <si>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</si>
  <si>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</si>
  <si>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</si>
  <si>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</si>
  <si>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</si>
  <si>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</si>
  <si>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</si>
  <si>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</si>
  <si>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</si>
  <si>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</si>
  <si>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</si>
  <si>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</si>
  <si>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</si>
  <si>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</si>
  <si>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</si>
  <si>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</si>
  <si>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</si>
  <si>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</si>
  <si>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</si>
  <si>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</si>
  <si>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</si>
  <si>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</si>
  <si>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</si>
  <si>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</si>
  <si>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</si>
  <si>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</si>
  <si>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</si>
  <si>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</si>
  <si>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</si>
  <si>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</si>
  <si>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</si>
  <si>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</si>
  <si>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</si>
  <si>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</si>
  <si>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</si>
  <si>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</si>
  <si>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</si>
  <si>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</si>
  <si>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</si>
  <si>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</si>
  <si>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</si>
  <si>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</si>
  <si>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</si>
  <si>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</si>
  <si>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</si>
  <si>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</si>
  <si>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</si>
  <si>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</si>
  <si>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</si>
  <si>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</si>
  <si>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</si>
  <si>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</si>
  <si>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</si>
  <si>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</si>
  <si>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</si>
  <si>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</si>
  <si>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</si>
  <si>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</si>
  <si>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</si>
  <si>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</si>
  <si>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</si>
  <si>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</si>
  <si>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</si>
  <si>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</si>
  <si>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</si>
  <si>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</si>
  <si>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</si>
  <si>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</si>
  <si>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</si>
  <si>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</si>
  <si>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</si>
  <si>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</si>
  <si>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</si>
  <si>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</si>
  <si>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</si>
  <si>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</si>
  <si>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</si>
  <si>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</si>
  <si>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</si>
  <si>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</si>
  <si>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</si>
  <si>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</si>
  <si>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</si>
  <si>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</si>
  <si>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</si>
  <si>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</si>
  <si>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</si>
  <si>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</si>
  <si>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</si>
  <si>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</si>
  <si>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</si>
  <si>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</si>
  <si>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</si>
  <si>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</si>
  <si>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</si>
  <si>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</si>
  <si>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</si>
  <si>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</si>
  <si>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</si>
  <si>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</si>
  <si>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</si>
  <si>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</si>
  <si>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</si>
  <si>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</si>
  <si>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</si>
  <si>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</si>
  <si>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</si>
  <si>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</si>
  <si>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</si>
  <si>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</si>
  <si>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</si>
  <si>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</si>
  <si>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</si>
  <si>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</si>
  <si>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</si>
  <si>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</si>
  <si>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</si>
  <si>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</si>
  <si>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</si>
  <si>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</si>
  <si>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</si>
  <si>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</si>
  <si>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</si>
  <si>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</si>
  <si>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</si>
  <si>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</si>
  <si>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</si>
  <si>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</si>
  <si>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</si>
  <si>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</si>
  <si>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</si>
  <si>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</si>
  <si>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</si>
  <si>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</si>
  <si>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</si>
  <si>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</si>
  <si>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</si>
  <si>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</si>
  <si>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</si>
  <si>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</si>
  <si>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</si>
  <si>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</si>
  <si>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</si>
  <si>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</si>
  <si>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</si>
  <si>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</si>
  <si>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</si>
  <si>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</si>
  <si>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</si>
  <si>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</si>
  <si>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</si>
  <si>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</si>
  <si>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</si>
  <si>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</si>
  <si>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</si>
  <si>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</si>
  <si>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</si>
  <si>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</si>
  <si>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</si>
  <si>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</si>
  <si>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</si>
  <si>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</si>
  <si>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</si>
  <si>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</si>
  <si>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</si>
  <si>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</si>
  <si>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</si>
  <si>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</si>
  <si>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</si>
  <si>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</si>
  <si>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</si>
  <si>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</si>
  <si>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</si>
  <si>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長崎県長崎市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</si>
  <si>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</si>
  <si>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</si>
  <si>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</si>
  <si>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</si>
  <si>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</si>
  <si>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</si>
  <si>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</si>
  <si>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</si>
  <si>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</si>
  <si>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</si>
  <si>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</si>
  <si>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</si>
  <si>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</si>
  <si>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</si>
  <si>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</si>
  <si>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</si>
  <si>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</si>
  <si>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</si>
  <si>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</si>
  <si>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</si>
  <si>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</si>
  <si>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</si>
  <si>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</si>
  <si>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</si>
  <si>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</si>
  <si>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</si>
  <si>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</si>
  <si>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</si>
  <si>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</si>
  <si>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</si>
  <si>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</si>
  <si>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</si>
  <si>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</si>
  <si>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</si>
  <si>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</si>
  <si>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</si>
  <si>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</si>
  <si>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</si>
  <si>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</si>
  <si>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</si>
  <si>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</si>
  <si>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</si>
  <si>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</si>
  <si>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</si>
  <si>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</si>
  <si>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</si>
  <si>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</si>
  <si>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</si>
  <si>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</si>
  <si>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</si>
  <si>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</si>
  <si>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</si>
  <si>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</si>
  <si>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</si>
  <si>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</si>
  <si>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</si>
  <si>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</si>
  <si>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</si>
  <si>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</si>
  <si>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</si>
  <si>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</si>
  <si>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</si>
  <si>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</si>
  <si>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</si>
  <si>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</si>
  <si>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</si>
  <si>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</si>
  <si>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</si>
  <si>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</si>
  <si>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</si>
  <si>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</si>
  <si>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</si>
  <si>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</si>
  <si>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</si>
  <si>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</si>
  <si>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</si>
  <si>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</si>
  <si>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</si>
  <si>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</si>
  <si>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</si>
  <si>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</si>
  <si>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</si>
  <si>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</si>
  <si>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</si>
  <si>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</si>
  <si>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</si>
  <si>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</si>
  <si>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</si>
  <si>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</si>
  <si>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</si>
  <si>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</si>
  <si>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</si>
  <si>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</si>
  <si>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</si>
  <si>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</si>
  <si>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</si>
  <si>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</si>
  <si>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</si>
  <si>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</si>
  <si>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</si>
  <si>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</si>
  <si>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</si>
  <si>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</si>
  <si>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</si>
  <si>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</si>
  <si>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</si>
  <si>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</si>
  <si>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</si>
  <si>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</si>
  <si>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</si>
  <si>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</si>
  <si>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</si>
  <si>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</si>
  <si>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</si>
  <si>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</si>
  <si>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</si>
  <si>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</si>
  <si>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</si>
  <si>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</si>
  <si>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</si>
  <si>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</si>
  <si>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</si>
  <si>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</si>
  <si>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</si>
  <si>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</si>
  <si>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</si>
  <si>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</si>
  <si>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</si>
  <si>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</si>
  <si>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</si>
  <si>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</si>
  <si>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</si>
  <si>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</si>
  <si>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</si>
  <si>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</si>
  <si>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</si>
  <si>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</si>
  <si>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</si>
  <si>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</si>
  <si>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</si>
  <si>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</si>
  <si>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</si>
  <si>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</si>
  <si>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</si>
  <si>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</si>
  <si>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</si>
  <si>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</si>
  <si>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</si>
  <si>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</si>
  <si>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</si>
  <si>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</si>
  <si>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長崎県長崎市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</si>
  <si>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</si>
  <si>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</si>
  <si>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</si>
  <si>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</si>
  <si>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</si>
  <si>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</si>
  <si>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</si>
  <si>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</si>
  <si>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</si>
  <si>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</si>
  <si>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</si>
  <si>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</si>
  <si>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</si>
  <si>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</si>
  <si>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</si>
  <si>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</si>
  <si>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</si>
  <si>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</si>
  <si>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</si>
  <si>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</si>
  <si>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</si>
  <si>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母子寡婦福祉資金貸付事業特別会計</t>
    <phoneticPr fontId="5"/>
  </si>
  <si>
    <t>診療所事業特別会計</t>
    <phoneticPr fontId="5"/>
  </si>
  <si>
    <t>長崎市立病院機構病院事業債管理特別会計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</si>
  <si>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</si>
  <si>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</si>
  <si>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</si>
  <si>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</si>
  <si>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</si>
  <si>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</si>
  <si>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</si>
  <si>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</si>
  <si>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</si>
  <si>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</si>
  <si>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</si>
  <si>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</si>
  <si>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</si>
  <si>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</si>
  <si>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</si>
  <si>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</si>
  <si>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</si>
  <si>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</si>
  <si>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</si>
  <si>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</si>
  <si>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観光施設事業特別会計</t>
    <phoneticPr fontId="5"/>
  </si>
  <si>
    <t>法非適用企業</t>
    <phoneticPr fontId="5"/>
  </si>
  <si>
    <t>中央卸売市場事業特別会計</t>
    <phoneticPr fontId="5"/>
  </si>
  <si>
    <t>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</si>
  <si>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</si>
  <si>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</si>
  <si>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</si>
  <si>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</si>
  <si>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</si>
  <si>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</si>
  <si>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</si>
  <si>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</si>
  <si>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</si>
  <si>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</si>
  <si>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</si>
  <si>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</si>
  <si>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</si>
  <si>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</si>
  <si>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</si>
  <si>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</si>
  <si>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</si>
  <si>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</si>
  <si>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</si>
  <si>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</si>
  <si>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</si>
  <si>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</si>
  <si>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</si>
  <si>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</si>
  <si>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</si>
  <si>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</si>
  <si>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</si>
  <si>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</si>
  <si>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</si>
  <si>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</si>
  <si>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</si>
  <si>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</si>
  <si>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</si>
  <si>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</si>
  <si>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</si>
  <si>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</si>
  <si>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</si>
  <si>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</si>
  <si>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</si>
  <si>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</si>
  <si>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</si>
  <si>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</si>
  <si>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</si>
  <si>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</si>
  <si>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</si>
  <si>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</si>
  <si>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</si>
  <si>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</si>
  <si>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</si>
  <si>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</si>
  <si>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</si>
  <si>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</si>
  <si>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</si>
  <si>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</si>
  <si>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</si>
  <si>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</si>
  <si>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</si>
  <si>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</si>
  <si>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</si>
  <si>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</si>
  <si>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</si>
  <si>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</si>
  <si>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</si>
  <si>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</si>
  <si>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</si>
  <si>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</si>
  <si>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</si>
  <si>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</si>
  <si>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</si>
  <si>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</si>
  <si>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</si>
  <si>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</si>
  <si>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</si>
  <si>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</si>
  <si>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</si>
  <si>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</si>
  <si>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</si>
  <si>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</si>
  <si>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</si>
  <si>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</si>
  <si>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</si>
  <si>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</si>
  <si>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</si>
  <si>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</si>
  <si>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</si>
  <si>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</si>
  <si>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</si>
  <si>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</si>
  <si>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</si>
  <si>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</si>
  <si>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</si>
  <si>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</si>
  <si>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</si>
  <si>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</si>
  <si>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</si>
  <si>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</si>
  <si>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</si>
  <si>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</si>
  <si>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</si>
  <si>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</si>
  <si>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</si>
  <si>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</si>
  <si>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</si>
  <si>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</si>
  <si>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</si>
  <si>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</si>
  <si>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</si>
  <si>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</si>
  <si>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</si>
  <si>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</si>
  <si>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</si>
  <si>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</si>
  <si>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</si>
  <si>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</si>
  <si>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</si>
  <si>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</si>
  <si>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</si>
  <si>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</si>
  <si>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</si>
  <si>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</si>
  <si>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</si>
  <si>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</si>
  <si>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</si>
  <si>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</si>
  <si>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</si>
  <si>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</si>
  <si>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</si>
  <si>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</si>
  <si>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</si>
  <si>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</si>
  <si>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</si>
  <si>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</si>
  <si>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</si>
  <si>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0.34</t>
  </si>
  <si>
    <t>水道事業会計</t>
  </si>
  <si>
    <t>一般会計</t>
  </si>
  <si>
    <t>下水道事業会計</t>
  </si>
  <si>
    <t>国民健康保険事業特別会計</t>
  </si>
  <si>
    <t>介護保険事業特別会計</t>
  </si>
  <si>
    <t>母子寡婦福祉資金貸付事業特別会計</t>
  </si>
  <si>
    <t>観光施設事業特別会計</t>
  </si>
  <si>
    <t>後期高齢者医療事業特別会計</t>
  </si>
  <si>
    <t>その他会計（赤字）</t>
  </si>
  <si>
    <t>その他会計（黒字）</t>
  </si>
  <si>
    <t>-</t>
    <phoneticPr fontId="2"/>
  </si>
  <si>
    <t>-</t>
    <phoneticPr fontId="5"/>
  </si>
  <si>
    <t>-</t>
    <phoneticPr fontId="2"/>
  </si>
  <si>
    <t>財団法人長崎市野母崎振興公社</t>
    <rPh sb="0" eb="2">
      <t>ザイダン</t>
    </rPh>
    <rPh sb="2" eb="4">
      <t>ホウジン</t>
    </rPh>
    <rPh sb="4" eb="7">
      <t>ナガサキシ</t>
    </rPh>
    <rPh sb="7" eb="10">
      <t>ノモザキ</t>
    </rPh>
    <rPh sb="10" eb="12">
      <t>シンコウ</t>
    </rPh>
    <rPh sb="12" eb="14">
      <t>コウシャ</t>
    </rPh>
    <phoneticPr fontId="2"/>
  </si>
  <si>
    <t>財団法人長崎ロープウェイ・水族館</t>
    <rPh sb="0" eb="2">
      <t>ザイダン</t>
    </rPh>
    <rPh sb="2" eb="4">
      <t>ホウジン</t>
    </rPh>
    <rPh sb="4" eb="6">
      <t>ナガサキ</t>
    </rPh>
    <rPh sb="13" eb="16">
      <t>スイゾクカン</t>
    </rPh>
    <phoneticPr fontId="2"/>
  </si>
  <si>
    <t>財団法人長崎市地産地消振興公社</t>
    <rPh sb="0" eb="2">
      <t>ザイダン</t>
    </rPh>
    <rPh sb="2" eb="4">
      <t>ホウジン</t>
    </rPh>
    <rPh sb="4" eb="7">
      <t>ナガサキシ</t>
    </rPh>
    <rPh sb="7" eb="11">
      <t>チサンチショウ</t>
    </rPh>
    <rPh sb="11" eb="13">
      <t>シンコウ</t>
    </rPh>
    <rPh sb="13" eb="15">
      <t>コウシャ</t>
    </rPh>
    <phoneticPr fontId="2"/>
  </si>
  <si>
    <t>財団法人長崎市体育協会</t>
    <rPh sb="0" eb="2">
      <t>ザイダン</t>
    </rPh>
    <rPh sb="2" eb="4">
      <t>ホウジン</t>
    </rPh>
    <rPh sb="4" eb="7">
      <t>ナガサキシ</t>
    </rPh>
    <rPh sb="7" eb="9">
      <t>タイイク</t>
    </rPh>
    <rPh sb="9" eb="11">
      <t>キョウカイ</t>
    </rPh>
    <phoneticPr fontId="2"/>
  </si>
  <si>
    <t>株式会社長崎高島水産センター</t>
    <rPh sb="0" eb="2">
      <t>カブシキ</t>
    </rPh>
    <rPh sb="2" eb="4">
      <t>カイシャ</t>
    </rPh>
    <rPh sb="4" eb="6">
      <t>ナガサキ</t>
    </rPh>
    <rPh sb="6" eb="8">
      <t>タカシマ</t>
    </rPh>
    <rPh sb="8" eb="10">
      <t>スイサン</t>
    </rPh>
    <phoneticPr fontId="2"/>
  </si>
  <si>
    <t>長崎つきまち株式会社</t>
    <rPh sb="0" eb="2">
      <t>ナガサキ</t>
    </rPh>
    <rPh sb="6" eb="8">
      <t>カブシキ</t>
    </rPh>
    <rPh sb="8" eb="10">
      <t>カイシャ</t>
    </rPh>
    <phoneticPr fontId="2"/>
  </si>
  <si>
    <t>長崎中央市場サービス株式会社</t>
    <rPh sb="0" eb="2">
      <t>ナガサキ</t>
    </rPh>
    <rPh sb="2" eb="4">
      <t>チュウオウ</t>
    </rPh>
    <rPh sb="4" eb="6">
      <t>イチバ</t>
    </rPh>
    <rPh sb="10" eb="12">
      <t>カブシキ</t>
    </rPh>
    <rPh sb="12" eb="14">
      <t>カイシャ</t>
    </rPh>
    <phoneticPr fontId="2"/>
  </si>
  <si>
    <t>財団法人長崎平和推進協会</t>
    <rPh sb="0" eb="2">
      <t>ザイダン</t>
    </rPh>
    <rPh sb="2" eb="4">
      <t>ホウジン</t>
    </rPh>
    <rPh sb="4" eb="6">
      <t>ナガサキ</t>
    </rPh>
    <rPh sb="6" eb="8">
      <t>ヘイワ</t>
    </rPh>
    <rPh sb="8" eb="10">
      <t>スイシン</t>
    </rPh>
    <rPh sb="10" eb="12">
      <t>キョウカイ</t>
    </rPh>
    <phoneticPr fontId="2"/>
  </si>
  <si>
    <t>一般財団法人クリーンながさき</t>
    <rPh sb="0" eb="2">
      <t>イッパン</t>
    </rPh>
    <rPh sb="2" eb="4">
      <t>ザイダン</t>
    </rPh>
    <rPh sb="4" eb="6">
      <t>ホウジン</t>
    </rPh>
    <phoneticPr fontId="2"/>
  </si>
  <si>
    <t>長崎県林業公社</t>
    <rPh sb="0" eb="2">
      <t>ナガサキ</t>
    </rPh>
    <rPh sb="2" eb="3">
      <t>ケン</t>
    </rPh>
    <rPh sb="3" eb="5">
      <t>リンギョウ</t>
    </rPh>
    <rPh sb="5" eb="7">
      <t>コウシャ</t>
    </rPh>
    <phoneticPr fontId="2"/>
  </si>
  <si>
    <t>長崎県信用保証協会</t>
    <rPh sb="0" eb="2">
      <t>ナガサキ</t>
    </rPh>
    <rPh sb="2" eb="3">
      <t>ケン</t>
    </rPh>
    <rPh sb="3" eb="5">
      <t>シンヨウ</t>
    </rPh>
    <rPh sb="5" eb="7">
      <t>ホショウ</t>
    </rPh>
    <rPh sb="7" eb="9">
      <t>キョウカイ</t>
    </rPh>
    <phoneticPr fontId="2"/>
  </si>
  <si>
    <t>財団法人長崎市勤労者サービスセンター</t>
    <rPh sb="0" eb="2">
      <t>ザイダン</t>
    </rPh>
    <rPh sb="2" eb="4">
      <t>ホウジン</t>
    </rPh>
    <rPh sb="4" eb="7">
      <t>ナガサキシ</t>
    </rPh>
    <rPh sb="7" eb="9">
      <t>キンロウ</t>
    </rPh>
    <rPh sb="9" eb="10">
      <t>シャ</t>
    </rPh>
    <phoneticPr fontId="2"/>
  </si>
  <si>
    <t>長崎市立病院機構</t>
    <rPh sb="0" eb="4">
      <t>ナガサキシリツ</t>
    </rPh>
    <rPh sb="4" eb="6">
      <t>ビョウイン</t>
    </rPh>
    <rPh sb="6" eb="8">
      <t>キコウ</t>
    </rPh>
    <phoneticPr fontId="2"/>
  </si>
  <si>
    <t>野母崎三和漁港協同組合</t>
    <rPh sb="0" eb="3">
      <t>ノモザキ</t>
    </rPh>
    <rPh sb="3" eb="5">
      <t>サンワ</t>
    </rPh>
    <rPh sb="5" eb="7">
      <t>ギョコウ</t>
    </rPh>
    <rPh sb="7" eb="9">
      <t>キョウドウ</t>
    </rPh>
    <rPh sb="9" eb="11">
      <t>クミアイ</t>
    </rPh>
    <phoneticPr fontId="2"/>
  </si>
  <si>
    <t>　　　　　　　　　　　　　　　　　　　　　　　　　　　　　　　　　　　　　　　　　　　　　　　　　　　　　　　</t>
    <phoneticPr fontId="2"/>
  </si>
  <si>
    <t>長崎県市町村総合事務組合</t>
    <rPh sb="0" eb="2">
      <t>ナガサキ</t>
    </rPh>
    <rPh sb="2" eb="3">
      <t>ケン</t>
    </rPh>
    <rPh sb="3" eb="6">
      <t>シチョウソン</t>
    </rPh>
    <rPh sb="6" eb="8">
      <t>ソウゴウ</t>
    </rPh>
    <rPh sb="8" eb="10">
      <t>ジム</t>
    </rPh>
    <rPh sb="10" eb="12">
      <t>クミアイ</t>
    </rPh>
    <phoneticPr fontId="2"/>
  </si>
  <si>
    <t>長崎県南部広域水道企業団</t>
    <rPh sb="0" eb="2">
      <t>ナガサキ</t>
    </rPh>
    <rPh sb="2" eb="3">
      <t>ケン</t>
    </rPh>
    <rPh sb="3" eb="5">
      <t>ナンブ</t>
    </rPh>
    <rPh sb="5" eb="7">
      <t>コウイキ</t>
    </rPh>
    <rPh sb="7" eb="9">
      <t>スイドウ</t>
    </rPh>
    <rPh sb="9" eb="11">
      <t>キギョウ</t>
    </rPh>
    <rPh sb="11" eb="12">
      <t>ダン</t>
    </rPh>
    <phoneticPr fontId="2"/>
  </si>
  <si>
    <t>-</t>
    <phoneticPr fontId="2"/>
  </si>
  <si>
    <t>-</t>
    <phoneticPr fontId="2"/>
  </si>
  <si>
    <t>-</t>
    <phoneticPr fontId="2"/>
  </si>
  <si>
    <t>-</t>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</si>
  <si>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</si>
  <si>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2">
      <t>ナガサキ</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</si>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</sst>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48647</c:v>
                </c:pt>
                <c:pt idx="1">
                  <c:v>49934</c:v>
                </c:pt>
                <c:pt idx="2">
                  <c:v>46245</c:v>
                </c:pt>
                <c:pt idx="3">
                  <c:v>53429</c:v>
                </c:pt>
                <c:pt idx="4">
                  <c:v>54822</c:v>
                </c:pt>
              </c:numCache>
            </c:numRef>
          </c:val>
          <c:smooth val="0"/>
        </c:ser>
        <c:dLbls>
          <c:showLegendKey val="0"/>
          <c:showVal val="0"/>
          <c:showCatName val="0"/>
          <c:showSerName val="0"/>
          <c:showPercent val="0"/>
          <c:showBubbleSize val="0"/>
        </c:dLbls>
        <c:marker val="1"/>
        <c:smooth val="0"/>
        <c:axId val="291699792"/>
        <c:axId val="303622664"/>
      </c:lineChart>
      <c:catAx>
        <c:axId val="29169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622664"/>
        <c:crosses val="autoZero"/>
        <c:auto val="1"/>
        <c:lblAlgn val="ctr"/>
        <c:lblOffset val="100"/>
        <c:tickLblSkip val="1"/>
        <c:tickMarkSkip val="1"/>
        <c:noMultiLvlLbl val="0"/>
      </c:catAx>
      <c:valAx>
        <c:axId val="3036226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69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2.2599999999999998</c:v>
                </c:pt>
                <c:pt idx="1">
                  <c:v>1.48</c:v>
                </c:pt>
                <c:pt idx="2">
                  <c:v>1.29</c:v>
                </c:pt>
                <c:pt idx="3">
                  <c:v>1.94</c:v>
                </c:pt>
                <c:pt idx="4">
                  <c:v>3.72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3.63</c:v>
                </c:pt>
                <c:pt idx="1">
                  <c:v>4.41</c:v>
                </c:pt>
                <c:pt idx="2">
                  <c:v>4.34</c:v>
                </c:pt>
                <c:pt idx="3">
                  <c:v>4.1100000000000003</c:v>
                </c:pt>
                <c:pt idx="4">
                  <c:v>6.18</c:v>
                </c:pt>
              </c:numCache>
            </c:numRef>
          </c:val>
        </c:ser>
        <c:dLbls>
          <c:showLegendKey val="0"/>
          <c:showVal val="0"/>
          <c:showCatName val="0"/>
          <c:showSerName val="0"/>
          <c:showPercent val="0"/>
          <c:showBubbleSize val="0"/>
        </c:dLbls>
        <c:gapWidth val="250"/>
        <c:overlap val="100"/>
        <c:axId val="291984104"/>
        <c:axId val="290032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1.66</c:v>
                </c:pt>
                <c:pt idx="1">
                  <c:v>0.2</c:v>
                </c:pt>
                <c:pt idx="2">
                  <c:v>-0.34</c:v>
                </c:pt>
                <c:pt idx="3">
                  <c:v>0.45</c:v>
                </c:pt>
                <c:pt idx="4">
                  <c:v>3.82</c:v>
                </c:pt>
              </c:numCache>
            </c:numRef>
          </c:val>
          <c:smooth val="0"/>
        </c:ser>
        <c:dLbls>
          <c:showLegendKey val="0"/>
          <c:showVal val="0"/>
          <c:showCatName val="0"/>
          <c:showSerName val="0"/>
          <c:showPercent val="0"/>
          <c:showBubbleSize val="0"/>
        </c:dLbls>
        <c:marker val="1"/>
        <c:smooth val="0"/>
        <c:axId val="291984104"/>
        <c:axId val="290032456"/>
      </c:lineChart>
      <c:catAx>
        <c:axId val="29198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0032456"/>
        <c:crosses val="autoZero"/>
        <c:auto val="1"/>
        <c:lblAlgn val="ctr"/>
        <c:lblOffset val="100"/>
        <c:tickLblSkip val="1"/>
        <c:tickMarkSkip val="1"/>
        <c:noMultiLvlLbl val="0"/>
      </c:catAx>
      <c:valAx>
        <c:axId val="290032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98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3.81</c:v>
                </c:pt>
                <c:pt idx="2">
                  <c:v>#N/A</c:v>
                </c:pt>
                <c:pt idx="3">
                  <c:v>3.66</c:v>
                </c:pt>
                <c:pt idx="4">
                  <c:v>#N/A</c:v>
                </c:pt>
                <c:pt idx="5">
                  <c:v>3.82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0.06</c:v>
                </c:pt>
                <c:pt idx="8">
                  <c:v>#N/A</c:v>
                </c:pt>
                <c:pt idx="9">
                  <c:v>0.03</c:v>
                </c:pt>
              </c:numCache>
            </c:numRef>
          </c:val>
        </c:ser>
        <c:ser>
          <c:idx val="3"/>
          <c:order val="3"/>
          <c:tx>
            <c:strRef>
              <c:f>データシート!$A$30</c:f>
              <c:strCache>
                <c:ptCount val="1"/>
                <c:pt idx="0">
                  <c:v>観光施設事業特別会計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0.15</c:v>
                </c:pt>
                <c:pt idx="4">
                  <c:v>#N/A</c:v>
                </c:pt>
                <c:pt idx="5">
                  <c:v>0.01</c:v>
                </c:pt>
                <c:pt idx="6">
                  <c:v>#N/A</c:v>
                </c:pt>
                <c:pt idx="7">
                  <c:v>0.03</c:v>
                </c:pt>
                <c:pt idx="8">
                  <c:v>#N/A</c:v>
                </c:pt>
                <c:pt idx="9">
                  <c:v>7.0000000000000007E-2</c:v>
                </c:pt>
              </c:numCache>
            </c:numRef>
          </c:val>
        </c:ser>
        <c:ser>
          <c:idx val="4"/>
          <c:order val="4"/>
          <c:tx>
            <c:strRef>
              <c:f>データシート!$A$31</c:f>
              <c:strCache>
                <c:ptCount val="1"/>
                <c:pt idx="0">
                  <c:v>母子寡婦福祉資金貸付事業特別会計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0.27</c:v>
                </c:pt>
                <c:pt idx="2">
                  <c:v>#N/A</c:v>
                </c:pt>
                <c:pt idx="3">
                  <c:v>0.28000000000000003</c:v>
                </c:pt>
                <c:pt idx="4">
                  <c:v>#N/A</c:v>
                </c:pt>
                <c:pt idx="5">
                  <c:v>0.28999999999999998</c:v>
                </c:pt>
                <c:pt idx="6">
                  <c:v>#N/A</c:v>
                </c:pt>
                <c:pt idx="7">
                  <c:v>0.3</c:v>
                </c:pt>
                <c:pt idx="8">
                  <c:v>#N/A</c:v>
                </c:pt>
                <c:pt idx="9">
                  <c:v>0.32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0.32</c:v>
                </c:pt>
                <c:pt idx="2">
                  <c:v>#N/A</c:v>
                </c:pt>
                <c:pt idx="3">
                  <c:v>0.06</c:v>
                </c:pt>
                <c:pt idx="4">
                  <c:v>#N/A</c:v>
                </c:pt>
                <c:pt idx="5">
                  <c:v>0.01</c:v>
                </c:pt>
                <c:pt idx="6">
                  <c:v>#N/A</c:v>
                </c:pt>
                <c:pt idx="7">
                  <c:v>0.27</c:v>
                </c:pt>
                <c:pt idx="8">
                  <c:v>#N/A</c:v>
                </c:pt>
                <c:pt idx="9">
                  <c:v>0.33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0.35</c:v>
                </c:pt>
                <c:pt idx="2">
                  <c:v>#N/A</c:v>
                </c:pt>
                <c:pt idx="3">
                  <c:v>0.79</c:v>
                </c:pt>
                <c:pt idx="4">
                  <c:v>#N/A</c:v>
                </c:pt>
                <c:pt idx="5">
                  <c:v>0.91</c:v>
                </c:pt>
                <c:pt idx="6">
                  <c:v>#N/A</c:v>
                </c:pt>
                <c:pt idx="7">
                  <c:v>0.82</c:v>
                </c:pt>
                <c:pt idx="8">
                  <c:v>#N/A</c:v>
                </c:pt>
                <c:pt idx="9">
                  <c:v>0.4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1.73</c:v>
                </c:pt>
                <c:pt idx="2">
                  <c:v>#N/A</c:v>
                </c:pt>
                <c:pt idx="3">
                  <c:v>1.67</c:v>
                </c:pt>
                <c:pt idx="4">
                  <c:v>#N/A</c:v>
                </c:pt>
                <c:pt idx="5">
                  <c:v>2.1</c:v>
                </c:pt>
                <c:pt idx="6">
                  <c:v>#N/A</c:v>
                </c:pt>
                <c:pt idx="7">
                  <c:v>2.31</c:v>
                </c:pt>
                <c:pt idx="8">
                  <c:v>#N/A</c:v>
                </c:pt>
                <c:pt idx="9">
                  <c:v>2.85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1.99</c:v>
                </c:pt>
                <c:pt idx="2">
                  <c:v>#N/A</c:v>
                </c:pt>
                <c:pt idx="3">
                  <c:v>1.21</c:v>
                </c:pt>
                <c:pt idx="4">
                  <c:v>#N/A</c:v>
                </c:pt>
                <c:pt idx="5">
                  <c:v>1</c:v>
                </c:pt>
                <c:pt idx="6">
                  <c:v>#N/A</c:v>
                </c:pt>
                <c:pt idx="7">
                  <c:v>1.65</c:v>
                </c:pt>
                <c:pt idx="8">
                  <c:v>#N/A</c:v>
                </c:pt>
                <c:pt idx="9">
                  <c:v>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11.78</c:v>
                </c:pt>
                <c:pt idx="2">
                  <c:v>#N/A</c:v>
                </c:pt>
                <c:pt idx="3">
                  <c:v>11.79</c:v>
                </c:pt>
                <c:pt idx="4">
                  <c:v>#N/A</c:v>
                </c:pt>
                <c:pt idx="5">
                  <c:v>12.82</c:v>
                </c:pt>
                <c:pt idx="6">
                  <c:v>#N/A</c:v>
                </c:pt>
                <c:pt idx="7">
                  <c:v>13.05</c:v>
                </c:pt>
                <c:pt idx="8">
                  <c:v>#N/A</c:v>
                </c:pt>
                <c:pt idx="9">
                  <c:v>11.86</c:v>
                </c:pt>
              </c:numCache>
            </c:numRef>
          </c:val>
        </c:ser>
        <c:dLbls>
          <c:showLegendKey val="0"/>
          <c:showVal val="0"/>
          <c:showCatName val="0"/>
          <c:showSerName val="0"/>
          <c:showPercent val="0"/>
          <c:showBubbleSize val="0"/>
        </c:dLbls>
        <c:gapWidth val="150"/>
        <c:overlap val="100"/>
        <c:axId val="304393496"/>
        <c:axId val="289526720"/>
      </c:barChart>
      <c:catAx>
        <c:axId val="304393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526720"/>
        <c:crosses val="autoZero"/>
        <c:auto val="1"/>
        <c:lblAlgn val="ctr"/>
        <c:lblOffset val="100"/>
        <c:tickLblSkip val="1"/>
        <c:tickMarkSkip val="1"/>
        <c:noMultiLvlLbl val="0"/>
      </c:catAx>
      <c:valAx>
        <c:axId val="28952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393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21838</c:v>
                </c:pt>
                <c:pt idx="5">
                  <c:v>22111</c:v>
                </c:pt>
                <c:pt idx="8">
                  <c:v>21885</c:v>
                </c:pt>
                <c:pt idx="11">
                  <c:v>21417</c:v>
                </c:pt>
                <c:pt idx="14">
                  <c:v>22021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24</c:v>
                </c:pt>
                <c:pt idx="3">
                  <c:v>14</c:v>
                </c:pt>
                <c:pt idx="6">
                  <c:v>8</c:v>
                </c:pt>
                <c:pt idx="9">
                  <c:v>7</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574</c:v>
                </c:pt>
                <c:pt idx="3">
                  <c:v>178</c:v>
                </c:pt>
                <c:pt idx="6">
                  <c:v>165</c:v>
                </c:pt>
                <c:pt idx="9">
                  <c:v>144</c:v>
                </c:pt>
                <c:pt idx="12">
                  <c:v>127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5763</c:v>
                </c:pt>
                <c:pt idx="3">
                  <c:v>5532</c:v>
                </c:pt>
                <c:pt idx="6">
                  <c:v>5452</c:v>
                </c:pt>
                <c:pt idx="9">
                  <c:v>5208</c:v>
                </c:pt>
                <c:pt idx="12">
                  <c:v>5168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59</c:v>
                </c:pt>
                <c:pt idx="3">
                  <c:v>59</c:v>
                </c:pt>
                <c:pt idx="6">
                  <c:v>23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26208</c:v>
                </c:pt>
                <c:pt idx="3">
                  <c:v>25729</c:v>
                </c:pt>
                <c:pt idx="6">
                  <c:v>24460</c:v>
                </c:pt>
                <c:pt idx="9">
                  <c:v>22230</c:v>
                </c:pt>
                <c:pt idx="12">
                  <c:v>21985</c:v>
                </c:pt>
              </c:numCache>
            </c:numRef>
          </c:val>
        </c:ser>
        <c:dLbls>
          <c:showLegendKey val="0"/>
          <c:showVal val="0"/>
          <c:showCatName val="0"/>
          <c:showSerName val="0"/>
          <c:showPercent val="0"/>
          <c:showBubbleSize val="0"/>
        </c:dLbls>
        <c:gapWidth val="100"/>
        <c:overlap val="100"/>
        <c:axId val="305282568"/>
        <c:axId val="28953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10790</c:v>
                </c:pt>
                <c:pt idx="2">
                  <c:v>#N/A</c:v>
                </c:pt>
                <c:pt idx="3">
                  <c:v>#N/A</c:v>
                </c:pt>
                <c:pt idx="4">
                  <c:v>9401</c:v>
                </c:pt>
                <c:pt idx="5">
                  <c:v>#N/A</c:v>
                </c:pt>
                <c:pt idx="6">
                  <c:v>#N/A</c:v>
                </c:pt>
                <c:pt idx="7">
                  <c:v>8223</c:v>
                </c:pt>
                <c:pt idx="8">
                  <c:v>#N/A</c:v>
                </c:pt>
                <c:pt idx="9">
                  <c:v>#N/A</c:v>
                </c:pt>
                <c:pt idx="10">
                  <c:v>6172</c:v>
                </c:pt>
                <c:pt idx="11">
                  <c:v>#N/A</c:v>
                </c:pt>
                <c:pt idx="12">
                  <c:v>#N/A</c:v>
                </c:pt>
                <c:pt idx="13">
                  <c:v>5262</c:v>
                </c:pt>
                <c:pt idx="14">
                  <c:v>#N/A</c:v>
                </c:pt>
              </c:numCache>
            </c:numRef>
          </c:val>
          <c:smooth val="0"/>
        </c:ser>
        <c:dLbls>
          <c:showLegendKey val="0"/>
          <c:showVal val="0"/>
          <c:showCatName val="0"/>
          <c:showSerName val="0"/>
          <c:showPercent val="0"/>
          <c:showBubbleSize val="0"/>
        </c:dLbls>
        <c:marker val="1"/>
        <c:smooth val="0"/>
        <c:axId val="305282568"/>
        <c:axId val="289535168"/>
      </c:lineChart>
      <c:catAx>
        <c:axId val="30528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535168"/>
        <c:crosses val="autoZero"/>
        <c:auto val="1"/>
        <c:lblAlgn val="ctr"/>
        <c:lblOffset val="100"/>
        <c:tickLblSkip val="1"/>
        <c:tickMarkSkip val="1"/>
        <c:noMultiLvlLbl val="0"/>
      </c:catAx>
      <c:valAx>
        <c:axId val="28953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28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178145</c:v>
                </c:pt>
                <c:pt idx="5">
                  <c:v>180509</c:v>
                </c:pt>
                <c:pt idx="8">
                  <c:v>181286</c:v>
                </c:pt>
                <c:pt idx="11">
                  <c:v>182444</c:v>
                </c:pt>
                <c:pt idx="14">
                  <c:v>187331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35901</c:v>
                </c:pt>
                <c:pt idx="5">
                  <c:v>36080</c:v>
                </c:pt>
                <c:pt idx="8">
                  <c:v>34656</c:v>
                </c:pt>
                <c:pt idx="11">
                  <c:v>34284</c:v>
                </c:pt>
                <c:pt idx="14">
                  <c:v>36432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23412</c:v>
                </c:pt>
                <c:pt idx="5">
                  <c:v>26890</c:v>
                </c:pt>
                <c:pt idx="8">
                  <c:v>29303</c:v>
                </c:pt>
                <c:pt idx="11">
                  <c:v>32063</c:v>
                </c:pt>
                <c:pt idx="14">
                  <c:v>37133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190</c:v>
                </c:pt>
                <c:pt idx="3">
                  <c:v>175</c:v>
                </c:pt>
                <c:pt idx="6">
                  <c:v>154</c:v>
                </c:pt>
                <c:pt idx="9">
                  <c:v>136</c:v>
                </c:pt>
                <c:pt idx="12">
                  <c:v>160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32124</c:v>
                </c:pt>
                <c:pt idx="3">
                  <c:v>31308</c:v>
                </c:pt>
                <c:pt idx="6">
                  <c:v>30616</c:v>
                </c:pt>
                <c:pt idx="9">
                  <c:v>29524</c:v>
                </c:pt>
                <c:pt idx="12">
                  <c:v>25172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105</c:v>
                </c:pt>
                <c:pt idx="3">
                  <c:v>103</c:v>
                </c:pt>
                <c:pt idx="6">
                  <c:v>102</c:v>
                </c:pt>
                <c:pt idx="9">
                  <c:v>99</c:v>
                </c:pt>
                <c:pt idx="12">
                  <c:v>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57842</c:v>
                </c:pt>
                <c:pt idx="3">
                  <c:v>55709</c:v>
                </c:pt>
                <c:pt idx="6">
                  <c:v>54138</c:v>
                </c:pt>
                <c:pt idx="9">
                  <c:v>50530</c:v>
                </c:pt>
                <c:pt idx="12">
                  <c:v>49999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2224</c:v>
                </c:pt>
                <c:pt idx="3">
                  <c:v>1661</c:v>
                </c:pt>
                <c:pt idx="6">
                  <c:v>1040</c:v>
                </c:pt>
                <c:pt idx="9">
                  <c:v>674</c:v>
                </c:pt>
                <c:pt idx="12">
                  <c:v>561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232521</c:v>
                </c:pt>
                <c:pt idx="3">
                  <c:v>232480</c:v>
                </c:pt>
                <c:pt idx="6">
                  <c:v>231922</c:v>
                </c:pt>
                <c:pt idx="9">
                  <c:v>238982</c:v>
                </c:pt>
                <c:pt idx="12">
                  <c:v>253353</c:v>
                </c:pt>
              </c:numCache>
            </c:numRef>
          </c:val>
        </c:ser>
        <c:dLbls>
          <c:showLegendKey val="0"/>
          <c:showVal val="0"/>
          <c:showCatName val="0"/>
          <c:showSerName val="0"/>
          <c:showPercent val="0"/>
          <c:showBubbleSize val="0"/>
        </c:dLbls>
        <c:gapWidth val="100"/>
        <c:overlap val="100"/>
        <c:axId val="305052752"/>
        <c:axId val="30505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87548</c:v>
                </c:pt>
                <c:pt idx="2">
                  <c:v>#N/A</c:v>
                </c:pt>
                <c:pt idx="3">
                  <c:v>#N/A</c:v>
                </c:pt>
                <c:pt idx="4">
                  <c:v>77957</c:v>
                </c:pt>
                <c:pt idx="5">
                  <c:v>#N/A</c:v>
                </c:pt>
                <c:pt idx="6">
                  <c:v>#N/A</c:v>
                </c:pt>
                <c:pt idx="7">
                  <c:v>72727</c:v>
                </c:pt>
                <c:pt idx="8">
                  <c:v>#N/A</c:v>
                </c:pt>
                <c:pt idx="9">
                  <c:v>#N/A</c:v>
                </c:pt>
                <c:pt idx="10">
                  <c:v>71154</c:v>
                </c:pt>
                <c:pt idx="11">
                  <c:v>#N/A</c:v>
                </c:pt>
                <c:pt idx="12">
                  <c:v>#N/A</c:v>
                </c:pt>
                <c:pt idx="13">
                  <c:v>68445</c:v>
                </c:pt>
                <c:pt idx="14">
                  <c:v>#N/A</c:v>
                </c:pt>
              </c:numCache>
            </c:numRef>
          </c:val>
          <c:smooth val="0"/>
        </c:ser>
        <c:dLbls>
          <c:showLegendKey val="0"/>
          <c:showVal val="0"/>
          <c:showCatName val="0"/>
          <c:showSerName val="0"/>
          <c:showPercent val="0"/>
          <c:showBubbleSize val="0"/>
        </c:dLbls>
        <c:marker val="1"/>
        <c:smooth val="0"/>
        <c:axId val="305052752"/>
        <c:axId val="305056992"/>
      </c:lineChart>
      <c:catAx>
        <c:axId val="30505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5056992"/>
        <c:crosses val="autoZero"/>
        <c:auto val="1"/>
        <c:lblAlgn val="ctr"/>
        <c:lblOffset val="100"/>
        <c:tickLblSkip val="1"/>
        <c:tickMarkSkip val="1"/>
        <c:noMultiLvlLbl val="0"/>
      </c:catAx>
      <c:valAx>
        <c:axId val="30505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05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439,318
436,107
406.47
210,898,459
206,738,844
3,766,640
101,339,281
241,239,469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歳入においては、経済基盤が弱く雇用情勢が厳しいことから、法人市民税、事業所税の法人関係税や固定資産税及び個人市民税が低く税収基盤が脆弱である。また、歳出においては、扶助費や公債費などの需要が多額であり、歳出総額が中核市平均を</a:t>
          </a:r>
          <a:r>
            <a:rPr lang="en-US" altLang="ja-JP" sz="1100" b="0" i="0" baseline="0">
              <a:solidFill>
                <a:schemeClr val="dk1"/>
              </a:solidFill>
              <a:latin typeface="+mn-lt"/>
              <a:ea typeface="+mn-ea"/>
              <a:cs typeface="+mn-cs"/>
            </a:rPr>
            <a:t>37.4</a:t>
          </a:r>
          <a:r>
            <a:rPr lang="ja-JP" altLang="ja-JP" sz="1100" b="0" i="0" baseline="0">
              <a:solidFill>
                <a:schemeClr val="dk1"/>
              </a:solidFill>
              <a:latin typeface="+mn-lt"/>
              <a:ea typeface="+mn-ea"/>
              <a:cs typeface="+mn-cs"/>
            </a:rPr>
            <a:t>％上回るなど財政力指数を押し下げている要因となっている。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交付税に大きく依存しない、自主的かつ安定的な再生基盤を確立するため、今後も産業振興や地域の活性化を図りながら自主財源の根幹である市税収入の確保に努めるとともに、使用料・手数料の適正化や財産収入の拡大などにも積極的に取り組み、改善したい。</a:t>
          </a:r>
          <a:endParaRPr lang="en-US" altLang="ja-JP" sz="1100" b="0" i="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42</xdr:row>
      <xdr:rowOff>170180</xdr:rowOff>
    </xdr:to>
    <xdr:cxnSp macro="">
      <xdr:nvCxnSpPr>
        <xdr:cNvPr id="66" name="直線コネクタ 65"/>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170180</xdr:rowOff>
    </xdr:to>
    <xdr:cxnSp macro="">
      <xdr:nvCxnSpPr>
        <xdr:cNvPr id="69" name="直線コネクタ 68"/>
        <xdr:cNvCxnSpPr/>
      </xdr:nvCxnSpPr>
      <xdr:spPr>
        <a:xfrm>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146050</xdr:rowOff>
    </xdr:to>
    <xdr:cxnSp macro="">
      <xdr:nvCxnSpPr>
        <xdr:cNvPr id="72" name="直線コネクタ 71"/>
        <xdr:cNvCxnSpPr/>
      </xdr:nvCxnSpPr>
      <xdr:spPr>
        <a:xfrm>
          <a:off x="2336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73660</xdr:rowOff>
    </xdr:from>
    <xdr:to>
      <xdr:col>3</xdr:col>
      <xdr:colOff>279400</xdr:colOff>
      <xdr:row>42</xdr:row>
      <xdr:rowOff>121920</xdr:rowOff>
    </xdr:to>
    <xdr:cxnSp macro="">
      <xdr:nvCxnSpPr>
        <xdr:cNvPr id="75" name="直線コネクタ 74"/>
        <xdr:cNvCxnSpPr/>
      </xdr:nvCxnSpPr>
      <xdr:spPr>
        <a:xfrm>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85" name="円/楕円 84"/>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91457</xdr:rowOff>
    </xdr:from>
    <xdr:ext cx="762000" cy="259045"/>
    <xdr:sp macro="" textlink="">
      <xdr:nvSpPr>
        <xdr:cNvPr id="86"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119380</xdr:rowOff>
    </xdr:from>
    <xdr:to>
      <xdr:col>6</xdr:col>
      <xdr:colOff>50800</xdr:colOff>
      <xdr:row>43</xdr:row>
      <xdr:rowOff>49530</xdr:rowOff>
    </xdr:to>
    <xdr:sp macro="" textlink="">
      <xdr:nvSpPr>
        <xdr:cNvPr id="87" name="円/楕円 86"/>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34307</xdr:rowOff>
    </xdr:from>
    <xdr:ext cx="736600" cy="259045"/>
    <xdr:sp macro="" textlink="">
      <xdr:nvSpPr>
        <xdr:cNvPr id="88" name="テキスト ボックス 87"/>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89" name="円/楕円 88"/>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0" name="テキスト ボックス 8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91" name="円/楕円 90"/>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157497</xdr:rowOff>
    </xdr:from>
    <xdr:ext cx="762000" cy="259045"/>
    <xdr:sp macro="" textlink="">
      <xdr:nvSpPr>
        <xdr:cNvPr id="92" name="テキスト ボックス 91"/>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22860</xdr:rowOff>
    </xdr:from>
    <xdr:to>
      <xdr:col>2</xdr:col>
      <xdr:colOff>127000</xdr:colOff>
      <xdr:row>42</xdr:row>
      <xdr:rowOff>124460</xdr:rowOff>
    </xdr:to>
    <xdr:sp macro="" textlink="">
      <xdr:nvSpPr>
        <xdr:cNvPr id="93" name="円/楕円 92"/>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109237</xdr:rowOff>
    </xdr:from>
    <xdr:ext cx="762000" cy="259045"/>
    <xdr:sp macro="" textlink="">
      <xdr:nvSpPr>
        <xdr:cNvPr id="94" name="テキスト ボックス 93"/>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生活保護費や児童福祉費など扶助費においては</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改善し、</a:t>
          </a:r>
          <a:r>
            <a:rPr lang="ja-JP" altLang="ja-JP" sz="1100" b="0" i="0" baseline="0">
              <a:solidFill>
                <a:schemeClr val="dk1"/>
              </a:solidFill>
              <a:latin typeface="+mn-lt"/>
              <a:ea typeface="+mn-ea"/>
              <a:cs typeface="+mn-cs"/>
            </a:rPr>
            <a:t>人件費においては</a:t>
          </a:r>
          <a:r>
            <a:rPr lang="ja-JP" altLang="en-US" sz="1100" b="0" i="0" baseline="0">
              <a:solidFill>
                <a:schemeClr val="dk1"/>
              </a:solidFill>
              <a:latin typeface="+mn-lt"/>
              <a:ea typeface="+mn-ea"/>
              <a:cs typeface="+mn-cs"/>
            </a:rPr>
            <a:t>地方公務員給与費の臨時減額措置</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等により</a:t>
          </a:r>
          <a:r>
            <a:rPr lang="en-US" altLang="ja-JP" sz="1100" b="0" i="0" baseline="0">
              <a:solidFill>
                <a:schemeClr val="dk1"/>
              </a:solidFill>
              <a:latin typeface="+mn-lt"/>
              <a:ea typeface="+mn-ea"/>
              <a:cs typeface="+mn-cs"/>
            </a:rPr>
            <a:t>1.2</a:t>
          </a:r>
          <a:r>
            <a:rPr lang="ja-JP" altLang="en-US" sz="1100" b="0" i="0" baseline="0">
              <a:solidFill>
                <a:schemeClr val="dk1"/>
              </a:solidFill>
              <a:latin typeface="+mn-lt"/>
              <a:ea typeface="+mn-ea"/>
              <a:cs typeface="+mn-cs"/>
            </a:rPr>
            <a:t>ポイント</a:t>
          </a:r>
          <a:r>
            <a:rPr lang="ja-JP" altLang="ja-JP" sz="1100" b="0" i="0" baseline="0">
              <a:solidFill>
                <a:schemeClr val="dk1"/>
              </a:solidFill>
              <a:latin typeface="+mn-lt"/>
              <a:ea typeface="+mn-ea"/>
              <a:cs typeface="+mn-cs"/>
            </a:rPr>
            <a:t>改善したが、依然として高い水準にある。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行財政改革プランに基づき、平成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年度末までに</a:t>
          </a:r>
          <a:r>
            <a:rPr lang="en-US" altLang="ja-JP" sz="1100" b="0" i="0" baseline="0">
              <a:solidFill>
                <a:schemeClr val="dk1"/>
              </a:solidFill>
              <a:latin typeface="+mn-lt"/>
              <a:ea typeface="+mn-ea"/>
              <a:cs typeface="+mn-cs"/>
            </a:rPr>
            <a:t>80</a:t>
          </a:r>
          <a:r>
            <a:rPr lang="ja-JP" altLang="ja-JP" sz="1100" b="0" i="0" baseline="0">
              <a:solidFill>
                <a:schemeClr val="dk1"/>
              </a:solidFill>
              <a:latin typeface="+mn-lt"/>
              <a:ea typeface="+mn-ea"/>
              <a:cs typeface="+mn-cs"/>
            </a:rPr>
            <a:t>％台後半を目指す。</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65</xdr:row>
      <xdr:rowOff>133350</xdr:rowOff>
    </xdr:to>
    <xdr:cxnSp macro="">
      <xdr:nvCxnSpPr>
        <xdr:cNvPr id="133" name="直線コネクタ 132"/>
        <xdr:cNvCxnSpPr/>
      </xdr:nvCxnSpPr>
      <xdr:spPr>
        <a:xfrm flipV="1">
          <a:off x="4114800" y="111971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4"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133350</xdr:rowOff>
    </xdr:from>
    <xdr:to>
      <xdr:col>6</xdr:col>
      <xdr:colOff>0</xdr:colOff>
      <xdr:row>65</xdr:row>
      <xdr:rowOff>143404</xdr:rowOff>
    </xdr:to>
    <xdr:cxnSp macro="">
      <xdr:nvCxnSpPr>
        <xdr:cNvPr id="136" name="直線コネクタ 135"/>
        <xdr:cNvCxnSpPr/>
      </xdr:nvCxnSpPr>
      <xdr:spPr>
        <a:xfrm flipV="1">
          <a:off x="3225800" y="1127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143404</xdr:rowOff>
    </xdr:from>
    <xdr:to>
      <xdr:col>4</xdr:col>
      <xdr:colOff>482600</xdr:colOff>
      <xdr:row>65</xdr:row>
      <xdr:rowOff>143404</xdr:rowOff>
    </xdr:to>
    <xdr:cxnSp macro="">
      <xdr:nvCxnSpPr>
        <xdr:cNvPr id="139" name="直線コネクタ 138"/>
        <xdr:cNvCxnSpPr/>
      </xdr:nvCxnSpPr>
      <xdr:spPr>
        <a:xfrm>
          <a:off x="2336800" y="1128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143404</xdr:rowOff>
    </xdr:from>
    <xdr:to>
      <xdr:col>3</xdr:col>
      <xdr:colOff>279400</xdr:colOff>
      <xdr:row>66</xdr:row>
      <xdr:rowOff>92604</xdr:rowOff>
    </xdr:to>
    <xdr:cxnSp macro="">
      <xdr:nvCxnSpPr>
        <xdr:cNvPr id="142" name="直線コネクタ 141"/>
        <xdr:cNvCxnSpPr/>
      </xdr:nvCxnSpPr>
      <xdr:spPr>
        <a:xfrm flipV="1">
          <a:off x="1447800" y="112876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6" name="テキスト ボックス 145"/>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52" name="円/楕円 151"/>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53"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54" name="円/楕円 153"/>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55" name="テキスト ボックス 154"/>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92604</xdr:rowOff>
    </xdr:from>
    <xdr:to>
      <xdr:col>4</xdr:col>
      <xdr:colOff>533400</xdr:colOff>
      <xdr:row>66</xdr:row>
      <xdr:rowOff>22754</xdr:rowOff>
    </xdr:to>
    <xdr:sp macro="" textlink="">
      <xdr:nvSpPr>
        <xdr:cNvPr id="156" name="円/楕円 155"/>
        <xdr:cNvSpPr/>
      </xdr:nvSpPr>
      <xdr:spPr>
        <a:xfrm>
          <a:off x="3175000" y="112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7531</xdr:rowOff>
    </xdr:from>
    <xdr:ext cx="762000" cy="259045"/>
    <xdr:sp macro="" textlink="">
      <xdr:nvSpPr>
        <xdr:cNvPr id="157" name="テキスト ボックス 156"/>
        <xdr:cNvSpPr txBox="1"/>
      </xdr:nvSpPr>
      <xdr:spPr>
        <a:xfrm>
          <a:off x="2844800" y="1132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92604</xdr:rowOff>
    </xdr:from>
    <xdr:to>
      <xdr:col>3</xdr:col>
      <xdr:colOff>330200</xdr:colOff>
      <xdr:row>66</xdr:row>
      <xdr:rowOff>22754</xdr:rowOff>
    </xdr:to>
    <xdr:sp macro="" textlink="">
      <xdr:nvSpPr>
        <xdr:cNvPr id="158" name="円/楕円 157"/>
        <xdr:cNvSpPr/>
      </xdr:nvSpPr>
      <xdr:spPr>
        <a:xfrm>
          <a:off x="2286000" y="112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7531</xdr:rowOff>
    </xdr:from>
    <xdr:ext cx="762000" cy="259045"/>
    <xdr:sp macro="" textlink="">
      <xdr:nvSpPr>
        <xdr:cNvPr id="159" name="テキスト ボックス 158"/>
        <xdr:cNvSpPr txBox="1"/>
      </xdr:nvSpPr>
      <xdr:spPr>
        <a:xfrm>
          <a:off x="1955800" y="1132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41804</xdr:rowOff>
    </xdr:from>
    <xdr:to>
      <xdr:col>2</xdr:col>
      <xdr:colOff>127000</xdr:colOff>
      <xdr:row>66</xdr:row>
      <xdr:rowOff>143404</xdr:rowOff>
    </xdr:to>
    <xdr:sp macro="" textlink="">
      <xdr:nvSpPr>
        <xdr:cNvPr id="160" name="円/楕円 159"/>
        <xdr:cNvSpPr/>
      </xdr:nvSpPr>
      <xdr:spPr>
        <a:xfrm>
          <a:off x="1397000" y="113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128181</xdr:rowOff>
    </xdr:from>
    <xdr:ext cx="762000" cy="259045"/>
    <xdr:sp macro="" textlink="">
      <xdr:nvSpPr>
        <xdr:cNvPr id="161" name="テキスト ボックス 160"/>
        <xdr:cNvSpPr txBox="1"/>
      </xdr:nvSpPr>
      <xdr:spPr>
        <a:xfrm>
          <a:off x="1066800" y="114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前年度と比較して</a:t>
          </a:r>
          <a:r>
            <a:rPr lang="en-US" altLang="ja-JP" sz="1100" b="0" i="0" baseline="0">
              <a:solidFill>
                <a:schemeClr val="dk1"/>
              </a:solidFill>
              <a:latin typeface="+mn-lt"/>
              <a:ea typeface="+mn-ea"/>
              <a:cs typeface="+mn-cs"/>
            </a:rPr>
            <a:t>2,190</a:t>
          </a:r>
          <a:r>
            <a:rPr lang="ja-JP" altLang="ja-JP" sz="1100" b="0" i="0" baseline="0">
              <a:solidFill>
                <a:schemeClr val="dk1"/>
              </a:solidFill>
              <a:latin typeface="+mn-lt"/>
              <a:ea typeface="+mn-ea"/>
              <a:cs typeface="+mn-cs"/>
            </a:rPr>
            <a:t>円の減であり、類似都市平均と比較して</a:t>
          </a:r>
          <a:r>
            <a:rPr lang="en-US" altLang="ja-JP" sz="1100" b="0" i="0" baseline="0">
              <a:solidFill>
                <a:schemeClr val="dk1"/>
              </a:solidFill>
              <a:latin typeface="+mn-lt"/>
              <a:ea typeface="+mn-ea"/>
              <a:cs typeface="+mn-cs"/>
            </a:rPr>
            <a:t>29</a:t>
          </a:r>
          <a:r>
            <a:rPr lang="ja-JP" altLang="ja-JP" sz="1100" b="0" i="0" baseline="0">
              <a:solidFill>
                <a:schemeClr val="dk1"/>
              </a:solidFill>
              <a:latin typeface="+mn-lt"/>
              <a:ea typeface="+mn-ea"/>
              <a:cs typeface="+mn-cs"/>
            </a:rPr>
            <a:t>円上回っている。これは、人件費について職員数の削減や給与水準の引下げを行ったこと、</a:t>
          </a:r>
          <a:r>
            <a:rPr lang="ja-JP" altLang="en-US" sz="1100" b="0" i="0" baseline="0">
              <a:solidFill>
                <a:schemeClr val="dk1"/>
              </a:solidFill>
              <a:latin typeface="+mn-lt"/>
              <a:ea typeface="+mn-ea"/>
              <a:cs typeface="+mn-cs"/>
            </a:rPr>
            <a:t>地方公務員給与費の臨時減額措置等</a:t>
          </a:r>
          <a:r>
            <a:rPr lang="ja-JP" altLang="ja-JP" sz="1100" b="0" i="0" baseline="0">
              <a:solidFill>
                <a:schemeClr val="dk1"/>
              </a:solidFill>
              <a:latin typeface="+mn-lt"/>
              <a:ea typeface="+mn-ea"/>
              <a:cs typeface="+mn-cs"/>
            </a:rPr>
            <a:t>によるものである。しかしながら、類似都市に比べ原爆関係経費が多額であることが平均値を上回る要因となっている。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4558</xdr:rowOff>
    </xdr:from>
    <xdr:to>
      <xdr:col>7</xdr:col>
      <xdr:colOff>152400</xdr:colOff>
      <xdr:row>82</xdr:row>
      <xdr:rowOff>39788</xdr:rowOff>
    </xdr:to>
    <xdr:cxnSp macro="">
      <xdr:nvCxnSpPr>
        <xdr:cNvPr id="194" name="直線コネクタ 193"/>
        <xdr:cNvCxnSpPr/>
      </xdr:nvCxnSpPr>
      <xdr:spPr>
        <a:xfrm flipV="1">
          <a:off x="4114800" y="14063458"/>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5"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39788</xdr:rowOff>
    </xdr:from>
    <xdr:to>
      <xdr:col>6</xdr:col>
      <xdr:colOff>0</xdr:colOff>
      <xdr:row>82</xdr:row>
      <xdr:rowOff>87678</xdr:rowOff>
    </xdr:to>
    <xdr:cxnSp macro="">
      <xdr:nvCxnSpPr>
        <xdr:cNvPr id="197" name="直線コネクタ 196"/>
        <xdr:cNvCxnSpPr/>
      </xdr:nvCxnSpPr>
      <xdr:spPr>
        <a:xfrm flipV="1">
          <a:off x="3225800" y="14098688"/>
          <a:ext cx="889000" cy="4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61779</xdr:rowOff>
    </xdr:from>
    <xdr:to>
      <xdr:col>4</xdr:col>
      <xdr:colOff>482600</xdr:colOff>
      <xdr:row>82</xdr:row>
      <xdr:rowOff>87678</xdr:rowOff>
    </xdr:to>
    <xdr:cxnSp macro="">
      <xdr:nvCxnSpPr>
        <xdr:cNvPr id="200" name="直線コネクタ 199"/>
        <xdr:cNvCxnSpPr/>
      </xdr:nvCxnSpPr>
      <xdr:spPr>
        <a:xfrm>
          <a:off x="2336800" y="14120679"/>
          <a:ext cx="889000" cy="2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61779</xdr:rowOff>
    </xdr:from>
    <xdr:to>
      <xdr:col>3</xdr:col>
      <xdr:colOff>279400</xdr:colOff>
      <xdr:row>82</xdr:row>
      <xdr:rowOff>82065</xdr:rowOff>
    </xdr:to>
    <xdr:cxnSp macro="">
      <xdr:nvCxnSpPr>
        <xdr:cNvPr id="203" name="直線コネクタ 202"/>
        <xdr:cNvCxnSpPr/>
      </xdr:nvCxnSpPr>
      <xdr:spPr>
        <a:xfrm flipV="1">
          <a:off x="1447800" y="14120679"/>
          <a:ext cx="889000" cy="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5" name="テキスト ボックス 204"/>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125208</xdr:rowOff>
    </xdr:from>
    <xdr:to>
      <xdr:col>7</xdr:col>
      <xdr:colOff>203200</xdr:colOff>
      <xdr:row>82</xdr:row>
      <xdr:rowOff>55358</xdr:rowOff>
    </xdr:to>
    <xdr:sp macro="" textlink="">
      <xdr:nvSpPr>
        <xdr:cNvPr id="213" name="円/楕円 212"/>
        <xdr:cNvSpPr/>
      </xdr:nvSpPr>
      <xdr:spPr>
        <a:xfrm>
          <a:off x="4902200" y="1401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97285</xdr:rowOff>
    </xdr:from>
    <xdr:ext cx="762000" cy="259045"/>
    <xdr:sp macro="" textlink="">
      <xdr:nvSpPr>
        <xdr:cNvPr id="214" name="人件費・物件費等の状況該当値テキスト"/>
        <xdr:cNvSpPr txBox="1"/>
      </xdr:nvSpPr>
      <xdr:spPr>
        <a:xfrm>
          <a:off x="5041900" y="1398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160438</xdr:rowOff>
    </xdr:from>
    <xdr:to>
      <xdr:col>6</xdr:col>
      <xdr:colOff>50800</xdr:colOff>
      <xdr:row>82</xdr:row>
      <xdr:rowOff>90588</xdr:rowOff>
    </xdr:to>
    <xdr:sp macro="" textlink="">
      <xdr:nvSpPr>
        <xdr:cNvPr id="215" name="円/楕円 214"/>
        <xdr:cNvSpPr/>
      </xdr:nvSpPr>
      <xdr:spPr>
        <a:xfrm>
          <a:off x="4064000" y="140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75365</xdr:rowOff>
    </xdr:from>
    <xdr:ext cx="736600" cy="259045"/>
    <xdr:sp macro="" textlink="">
      <xdr:nvSpPr>
        <xdr:cNvPr id="216" name="テキスト ボックス 215"/>
        <xdr:cNvSpPr txBox="1"/>
      </xdr:nvSpPr>
      <xdr:spPr>
        <a:xfrm>
          <a:off x="3733800" y="1413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36878</xdr:rowOff>
    </xdr:from>
    <xdr:to>
      <xdr:col>4</xdr:col>
      <xdr:colOff>533400</xdr:colOff>
      <xdr:row>82</xdr:row>
      <xdr:rowOff>138478</xdr:rowOff>
    </xdr:to>
    <xdr:sp macro="" textlink="">
      <xdr:nvSpPr>
        <xdr:cNvPr id="217" name="円/楕円 216"/>
        <xdr:cNvSpPr/>
      </xdr:nvSpPr>
      <xdr:spPr>
        <a:xfrm>
          <a:off x="3175000" y="140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123255</xdr:rowOff>
    </xdr:from>
    <xdr:ext cx="762000" cy="259045"/>
    <xdr:sp macro="" textlink="">
      <xdr:nvSpPr>
        <xdr:cNvPr id="218" name="テキスト ボックス 217"/>
        <xdr:cNvSpPr txBox="1"/>
      </xdr:nvSpPr>
      <xdr:spPr>
        <a:xfrm>
          <a:off x="2844800" y="1418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10979</xdr:rowOff>
    </xdr:from>
    <xdr:to>
      <xdr:col>3</xdr:col>
      <xdr:colOff>330200</xdr:colOff>
      <xdr:row>82</xdr:row>
      <xdr:rowOff>112579</xdr:rowOff>
    </xdr:to>
    <xdr:sp macro="" textlink="">
      <xdr:nvSpPr>
        <xdr:cNvPr id="219" name="円/楕円 218"/>
        <xdr:cNvSpPr/>
      </xdr:nvSpPr>
      <xdr:spPr>
        <a:xfrm>
          <a:off x="2286000" y="140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97356</xdr:rowOff>
    </xdr:from>
    <xdr:ext cx="762000" cy="259045"/>
    <xdr:sp macro="" textlink="">
      <xdr:nvSpPr>
        <xdr:cNvPr id="220" name="テキスト ボックス 219"/>
        <xdr:cNvSpPr txBox="1"/>
      </xdr:nvSpPr>
      <xdr:spPr>
        <a:xfrm>
          <a:off x="1955800" y="1415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31265</xdr:rowOff>
    </xdr:from>
    <xdr:to>
      <xdr:col>2</xdr:col>
      <xdr:colOff>127000</xdr:colOff>
      <xdr:row>82</xdr:row>
      <xdr:rowOff>132865</xdr:rowOff>
    </xdr:to>
    <xdr:sp macro="" textlink="">
      <xdr:nvSpPr>
        <xdr:cNvPr id="221" name="円/楕円 220"/>
        <xdr:cNvSpPr/>
      </xdr:nvSpPr>
      <xdr:spPr>
        <a:xfrm>
          <a:off x="1397000" y="140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117642</xdr:rowOff>
    </xdr:from>
    <xdr:ext cx="762000" cy="259045"/>
    <xdr:sp macro="" textlink="">
      <xdr:nvSpPr>
        <xdr:cNvPr id="222" name="テキスト ボックス 221"/>
        <xdr:cNvSpPr txBox="1"/>
      </xdr:nvSpPr>
      <xdr:spPr>
        <a:xfrm>
          <a:off x="1066800" y="1417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月から、特別昇給制度の見直しなど、ラスパイレス指数が高い要因であった市独自の制度を国に準じたものに改めたことにより、類似団体平均よりも低い水準となっている。また、見直しの効果は、継続的に維持され、国の特殊要素を除き、今後も一定期間は逓減していく見込みで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7874</xdr:rowOff>
    </xdr:from>
    <xdr:to>
      <xdr:col>24</xdr:col>
      <xdr:colOff>558800</xdr:colOff>
      <xdr:row>87</xdr:row>
      <xdr:rowOff>132842</xdr:rowOff>
    </xdr:to>
    <xdr:cxnSp macro="">
      <xdr:nvCxnSpPr>
        <xdr:cNvPr id="254" name="直線コネクタ 253"/>
        <xdr:cNvCxnSpPr/>
      </xdr:nvCxnSpPr>
      <xdr:spPr>
        <a:xfrm flipV="1">
          <a:off x="16179800" y="14238224"/>
          <a:ext cx="8382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5"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132842</xdr:rowOff>
    </xdr:from>
    <xdr:to>
      <xdr:col>23</xdr:col>
      <xdr:colOff>406400</xdr:colOff>
      <xdr:row>87</xdr:row>
      <xdr:rowOff>161798</xdr:rowOff>
    </xdr:to>
    <xdr:cxnSp macro="">
      <xdr:nvCxnSpPr>
        <xdr:cNvPr id="257" name="直線コネクタ 256"/>
        <xdr:cNvCxnSpPr/>
      </xdr:nvCxnSpPr>
      <xdr:spPr>
        <a:xfrm flipV="1">
          <a:off x="15290800" y="150489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59" name="テキスト ボックス 258"/>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104394</xdr:rowOff>
    </xdr:from>
    <xdr:to>
      <xdr:col>22</xdr:col>
      <xdr:colOff>203200</xdr:colOff>
      <xdr:row>87</xdr:row>
      <xdr:rowOff>161798</xdr:rowOff>
    </xdr:to>
    <xdr:cxnSp macro="">
      <xdr:nvCxnSpPr>
        <xdr:cNvPr id="260" name="直線コネクタ 259"/>
        <xdr:cNvCxnSpPr/>
      </xdr:nvCxnSpPr>
      <xdr:spPr>
        <a:xfrm>
          <a:off x="14401800" y="14334744"/>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151401</xdr:rowOff>
    </xdr:from>
    <xdr:ext cx="762000" cy="259045"/>
    <xdr:sp macro="" textlink="">
      <xdr:nvSpPr>
        <xdr:cNvPr id="262" name="テキスト ボックス 261"/>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104394</xdr:rowOff>
    </xdr:from>
    <xdr:to>
      <xdr:col>21</xdr:col>
      <xdr:colOff>0</xdr:colOff>
      <xdr:row>84</xdr:row>
      <xdr:rowOff>10161</xdr:rowOff>
    </xdr:to>
    <xdr:cxnSp macro="">
      <xdr:nvCxnSpPr>
        <xdr:cNvPr id="263" name="直線コネクタ 262"/>
        <xdr:cNvCxnSpPr/>
      </xdr:nvCxnSpPr>
      <xdr:spPr>
        <a:xfrm flipV="1">
          <a:off x="13512800" y="14334744"/>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55390</xdr:rowOff>
    </xdr:from>
    <xdr:ext cx="762000" cy="259045"/>
    <xdr:sp macro="" textlink="">
      <xdr:nvSpPr>
        <xdr:cNvPr id="265" name="テキスト ボックス 264"/>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67" name="テキスト ボックス 266"/>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128524</xdr:rowOff>
    </xdr:from>
    <xdr:to>
      <xdr:col>24</xdr:col>
      <xdr:colOff>609600</xdr:colOff>
      <xdr:row>83</xdr:row>
      <xdr:rowOff>58674</xdr:rowOff>
    </xdr:to>
    <xdr:sp macro="" textlink="">
      <xdr:nvSpPr>
        <xdr:cNvPr id="273" name="円/楕円 272"/>
        <xdr:cNvSpPr/>
      </xdr:nvSpPr>
      <xdr:spPr>
        <a:xfrm>
          <a:off x="16967200" y="14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145051</xdr:rowOff>
    </xdr:from>
    <xdr:ext cx="762000" cy="259045"/>
    <xdr:sp macro="" textlink="">
      <xdr:nvSpPr>
        <xdr:cNvPr id="274" name="給与水準   （国との比較）該当値テキスト"/>
        <xdr:cNvSpPr txBox="1"/>
      </xdr:nvSpPr>
      <xdr:spPr>
        <a:xfrm>
          <a:off x="17106900" y="1403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82042</xdr:rowOff>
    </xdr:from>
    <xdr:to>
      <xdr:col>23</xdr:col>
      <xdr:colOff>457200</xdr:colOff>
      <xdr:row>88</xdr:row>
      <xdr:rowOff>12192</xdr:rowOff>
    </xdr:to>
    <xdr:sp macro="" textlink="">
      <xdr:nvSpPr>
        <xdr:cNvPr id="275" name="円/楕円 274"/>
        <xdr:cNvSpPr/>
      </xdr:nvSpPr>
      <xdr:spPr>
        <a:xfrm>
          <a:off x="16129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22369</xdr:rowOff>
    </xdr:from>
    <xdr:ext cx="736600" cy="259045"/>
    <xdr:sp macro="" textlink="">
      <xdr:nvSpPr>
        <xdr:cNvPr id="276" name="テキスト ボックス 275"/>
        <xdr:cNvSpPr txBox="1"/>
      </xdr:nvSpPr>
      <xdr:spPr>
        <a:xfrm>
          <a:off x="15798800" y="1476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7" name="円/楕円 276"/>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51325</xdr:rowOff>
    </xdr:from>
    <xdr:ext cx="762000" cy="259045"/>
    <xdr:sp macro="" textlink="">
      <xdr:nvSpPr>
        <xdr:cNvPr id="278" name="テキスト ボックス 277"/>
        <xdr:cNvSpPr txBox="1"/>
      </xdr:nvSpPr>
      <xdr:spPr>
        <a:xfrm>
          <a:off x="14909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53594</xdr:rowOff>
    </xdr:from>
    <xdr:to>
      <xdr:col>21</xdr:col>
      <xdr:colOff>50800</xdr:colOff>
      <xdr:row>83</xdr:row>
      <xdr:rowOff>155194</xdr:rowOff>
    </xdr:to>
    <xdr:sp macro="" textlink="">
      <xdr:nvSpPr>
        <xdr:cNvPr id="279" name="円/楕円 278"/>
        <xdr:cNvSpPr/>
      </xdr:nvSpPr>
      <xdr:spPr>
        <a:xfrm>
          <a:off x="14351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165371</xdr:rowOff>
    </xdr:from>
    <xdr:ext cx="762000" cy="259045"/>
    <xdr:sp macro="" textlink="">
      <xdr:nvSpPr>
        <xdr:cNvPr id="280" name="テキスト ボックス 279"/>
        <xdr:cNvSpPr txBox="1"/>
      </xdr:nvSpPr>
      <xdr:spPr>
        <a:xfrm>
          <a:off x="14020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81" name="円/楕円 280"/>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82" name="テキスト ボックス 281"/>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latin typeface="+mn-lt"/>
              <a:ea typeface="+mn-ea"/>
              <a:cs typeface="+mn-cs"/>
            </a:rPr>
            <a:t> </a:t>
          </a:r>
          <a:r>
            <a:rPr lang="ja-JP" altLang="ja-JP" sz="1050">
              <a:solidFill>
                <a:schemeClr val="dk1"/>
              </a:solidFill>
              <a:latin typeface="+mn-lt"/>
              <a:ea typeface="+mn-ea"/>
              <a:cs typeface="+mn-cs"/>
            </a:rPr>
            <a:t>第</a:t>
          </a:r>
          <a:r>
            <a:rPr lang="en-US" altLang="ja-JP" sz="1050">
              <a:solidFill>
                <a:schemeClr val="dk1"/>
              </a:solidFill>
              <a:latin typeface="+mn-lt"/>
              <a:ea typeface="+mn-ea"/>
              <a:cs typeface="+mn-cs"/>
            </a:rPr>
            <a:t>4</a:t>
          </a:r>
          <a:r>
            <a:rPr lang="ja-JP" altLang="ja-JP" sz="1050">
              <a:solidFill>
                <a:schemeClr val="dk1"/>
              </a:solidFill>
              <a:latin typeface="+mn-lt"/>
              <a:ea typeface="+mn-ea"/>
              <a:cs typeface="+mn-cs"/>
            </a:rPr>
            <a:t>次行政改革大綱（平成</a:t>
          </a:r>
          <a:r>
            <a:rPr lang="en-US" altLang="ja-JP" sz="1050">
              <a:solidFill>
                <a:schemeClr val="dk1"/>
              </a:solidFill>
              <a:latin typeface="+mn-lt"/>
              <a:ea typeface="+mn-ea"/>
              <a:cs typeface="+mn-cs"/>
            </a:rPr>
            <a:t>18</a:t>
          </a:r>
          <a:r>
            <a:rPr lang="ja-JP" altLang="ja-JP" sz="1050">
              <a:solidFill>
                <a:schemeClr val="dk1"/>
              </a:solidFill>
              <a:latin typeface="+mn-lt"/>
              <a:ea typeface="+mn-ea"/>
              <a:cs typeface="+mn-cs"/>
            </a:rPr>
            <a:t>年度～</a:t>
          </a:r>
          <a:r>
            <a:rPr lang="en-US" altLang="ja-JP" sz="1050">
              <a:solidFill>
                <a:schemeClr val="dk1"/>
              </a:solidFill>
              <a:latin typeface="+mn-lt"/>
              <a:ea typeface="+mn-ea"/>
              <a:cs typeface="+mn-cs"/>
            </a:rPr>
            <a:t>22</a:t>
          </a:r>
          <a:r>
            <a:rPr lang="ja-JP" altLang="ja-JP" sz="1050">
              <a:solidFill>
                <a:schemeClr val="dk1"/>
              </a:solidFill>
              <a:latin typeface="+mn-lt"/>
              <a:ea typeface="+mn-ea"/>
              <a:cs typeface="+mn-cs"/>
            </a:rPr>
            <a:t>年度）の計画期間中に</a:t>
          </a:r>
          <a:r>
            <a:rPr lang="en-US" altLang="ja-JP" sz="1050">
              <a:solidFill>
                <a:schemeClr val="dk1"/>
              </a:solidFill>
              <a:latin typeface="+mn-lt"/>
              <a:ea typeface="+mn-ea"/>
              <a:cs typeface="+mn-cs"/>
            </a:rPr>
            <a:t>723</a:t>
          </a:r>
          <a:r>
            <a:rPr lang="ja-JP" altLang="ja-JP" sz="1050">
              <a:solidFill>
                <a:schemeClr val="dk1"/>
              </a:solidFill>
              <a:latin typeface="+mn-lt"/>
              <a:ea typeface="+mn-ea"/>
              <a:cs typeface="+mn-cs"/>
            </a:rPr>
            <a:t>人の職員を減し</a:t>
          </a:r>
          <a:r>
            <a:rPr lang="en-US" altLang="ja-JP" sz="1050">
              <a:solidFill>
                <a:schemeClr val="dk1"/>
              </a:solidFill>
              <a:latin typeface="+mn-lt"/>
              <a:ea typeface="+mn-ea"/>
              <a:cs typeface="+mn-cs"/>
            </a:rPr>
            <a:t>(16.1%</a:t>
          </a:r>
          <a:r>
            <a:rPr lang="ja-JP" altLang="ja-JP" sz="1050">
              <a:solidFill>
                <a:schemeClr val="dk1"/>
              </a:solidFill>
              <a:latin typeface="+mn-lt"/>
              <a:ea typeface="+mn-ea"/>
              <a:cs typeface="+mn-cs"/>
            </a:rPr>
            <a:t>の減</a:t>
          </a:r>
          <a:r>
            <a:rPr lang="en-US" altLang="ja-JP" sz="1050">
              <a:solidFill>
                <a:schemeClr val="dk1"/>
              </a:solidFill>
              <a:latin typeface="+mn-lt"/>
              <a:ea typeface="+mn-ea"/>
              <a:cs typeface="+mn-cs"/>
            </a:rPr>
            <a:t>)</a:t>
          </a:r>
          <a:r>
            <a:rPr lang="ja-JP" altLang="ja-JP" sz="1050">
              <a:solidFill>
                <a:schemeClr val="dk1"/>
              </a:solidFill>
              <a:latin typeface="+mn-lt"/>
              <a:ea typeface="+mn-ea"/>
              <a:cs typeface="+mn-cs"/>
            </a:rPr>
            <a:t>、</a:t>
          </a:r>
          <a:r>
            <a:rPr lang="en-US" altLang="ja-JP" sz="1050">
              <a:solidFill>
                <a:schemeClr val="dk1"/>
              </a:solidFill>
              <a:latin typeface="+mn-lt"/>
              <a:ea typeface="+mn-ea"/>
              <a:cs typeface="+mn-cs"/>
            </a:rPr>
            <a:t>600</a:t>
          </a:r>
          <a:r>
            <a:rPr lang="ja-JP" altLang="ja-JP" sz="1050">
              <a:solidFill>
                <a:schemeClr val="dk1"/>
              </a:solidFill>
              <a:latin typeface="+mn-lt"/>
              <a:ea typeface="+mn-ea"/>
              <a:cs typeface="+mn-cs"/>
            </a:rPr>
            <a:t>人減の目標を達成した。平成</a:t>
          </a:r>
          <a:r>
            <a:rPr lang="en-US" altLang="ja-JP" sz="1050">
              <a:solidFill>
                <a:schemeClr val="dk1"/>
              </a:solidFill>
              <a:latin typeface="+mn-lt"/>
              <a:ea typeface="+mn-ea"/>
              <a:cs typeface="+mn-cs"/>
            </a:rPr>
            <a:t>23</a:t>
          </a:r>
          <a:r>
            <a:rPr lang="ja-JP" altLang="ja-JP" sz="1050">
              <a:solidFill>
                <a:schemeClr val="dk1"/>
              </a:solidFill>
              <a:latin typeface="+mn-lt"/>
              <a:ea typeface="+mn-ea"/>
              <a:cs typeface="+mn-cs"/>
            </a:rPr>
            <a:t>年</a:t>
          </a:r>
          <a:r>
            <a:rPr lang="en-US" altLang="ja-JP" sz="1050">
              <a:solidFill>
                <a:schemeClr val="dk1"/>
              </a:solidFill>
              <a:latin typeface="+mn-lt"/>
              <a:ea typeface="+mn-ea"/>
              <a:cs typeface="+mn-cs"/>
            </a:rPr>
            <a:t>8</a:t>
          </a:r>
          <a:r>
            <a:rPr lang="ja-JP" altLang="ja-JP" sz="1050">
              <a:solidFill>
                <a:schemeClr val="dk1"/>
              </a:solidFill>
              <a:latin typeface="+mn-lt"/>
              <a:ea typeface="+mn-ea"/>
              <a:cs typeface="+mn-cs"/>
            </a:rPr>
            <a:t>月には、平成</a:t>
          </a:r>
          <a:r>
            <a:rPr lang="en-US" altLang="ja-JP" sz="1050">
              <a:solidFill>
                <a:schemeClr val="dk1"/>
              </a:solidFill>
              <a:latin typeface="+mn-lt"/>
              <a:ea typeface="+mn-ea"/>
              <a:cs typeface="+mn-cs"/>
            </a:rPr>
            <a:t>27</a:t>
          </a:r>
          <a:r>
            <a:rPr lang="ja-JP" altLang="ja-JP" sz="1050">
              <a:solidFill>
                <a:schemeClr val="dk1"/>
              </a:solidFill>
              <a:latin typeface="+mn-lt"/>
              <a:ea typeface="+mn-ea"/>
              <a:cs typeface="+mn-cs"/>
            </a:rPr>
            <a:t>年度までの</a:t>
          </a:r>
          <a:r>
            <a:rPr lang="en-US" altLang="ja-JP" sz="1050">
              <a:solidFill>
                <a:schemeClr val="dk1"/>
              </a:solidFill>
              <a:latin typeface="+mn-lt"/>
              <a:ea typeface="+mn-ea"/>
              <a:cs typeface="+mn-cs"/>
            </a:rPr>
            <a:t>5</a:t>
          </a:r>
          <a:r>
            <a:rPr lang="ja-JP" altLang="ja-JP" sz="1050">
              <a:solidFill>
                <a:schemeClr val="dk1"/>
              </a:solidFill>
              <a:latin typeface="+mn-lt"/>
              <a:ea typeface="+mn-ea"/>
              <a:cs typeface="+mn-cs"/>
            </a:rPr>
            <a:t>年間を計画期間とする「長崎市行財政改革プラン」（平成</a:t>
          </a:r>
          <a:r>
            <a:rPr lang="en-US" altLang="ja-JP" sz="1050">
              <a:solidFill>
                <a:schemeClr val="dk1"/>
              </a:solidFill>
              <a:latin typeface="+mn-lt"/>
              <a:ea typeface="+mn-ea"/>
              <a:cs typeface="+mn-cs"/>
            </a:rPr>
            <a:t>23</a:t>
          </a:r>
          <a:r>
            <a:rPr lang="ja-JP" altLang="ja-JP" sz="1050">
              <a:solidFill>
                <a:schemeClr val="dk1"/>
              </a:solidFill>
              <a:latin typeface="+mn-lt"/>
              <a:ea typeface="+mn-ea"/>
              <a:cs typeface="+mn-cs"/>
            </a:rPr>
            <a:t>年度～</a:t>
          </a:r>
          <a:r>
            <a:rPr lang="en-US" altLang="ja-JP" sz="1050">
              <a:solidFill>
                <a:schemeClr val="dk1"/>
              </a:solidFill>
              <a:latin typeface="+mn-lt"/>
              <a:ea typeface="+mn-ea"/>
              <a:cs typeface="+mn-cs"/>
            </a:rPr>
            <a:t>27</a:t>
          </a:r>
          <a:r>
            <a:rPr lang="ja-JP" altLang="ja-JP" sz="1050">
              <a:solidFill>
                <a:schemeClr val="dk1"/>
              </a:solidFill>
              <a:latin typeface="+mn-lt"/>
              <a:ea typeface="+mn-ea"/>
              <a:cs typeface="+mn-cs"/>
            </a:rPr>
            <a:t>年度）を策定し、正規職員数</a:t>
          </a:r>
          <a:r>
            <a:rPr lang="en-US" altLang="ja-JP" sz="1050">
              <a:solidFill>
                <a:schemeClr val="dk1"/>
              </a:solidFill>
              <a:latin typeface="+mn-lt"/>
              <a:ea typeface="+mn-ea"/>
              <a:cs typeface="+mn-cs"/>
            </a:rPr>
            <a:t>3,267</a:t>
          </a:r>
          <a:r>
            <a:rPr lang="ja-JP" altLang="ja-JP" sz="1050">
              <a:solidFill>
                <a:schemeClr val="dk1"/>
              </a:solidFill>
              <a:latin typeface="+mn-lt"/>
              <a:ea typeface="+mn-ea"/>
              <a:cs typeface="+mn-cs"/>
            </a:rPr>
            <a:t>人を平成</a:t>
          </a:r>
          <a:r>
            <a:rPr lang="en-US" altLang="ja-JP" sz="1050">
              <a:solidFill>
                <a:schemeClr val="dk1"/>
              </a:solidFill>
              <a:latin typeface="+mn-lt"/>
              <a:ea typeface="+mn-ea"/>
              <a:cs typeface="+mn-cs"/>
            </a:rPr>
            <a:t>28</a:t>
          </a:r>
          <a:r>
            <a:rPr lang="ja-JP" altLang="ja-JP" sz="1050">
              <a:solidFill>
                <a:schemeClr val="dk1"/>
              </a:solidFill>
              <a:latin typeface="+mn-lt"/>
              <a:ea typeface="+mn-ea"/>
              <a:cs typeface="+mn-cs"/>
            </a:rPr>
            <a:t>年</a:t>
          </a:r>
          <a:r>
            <a:rPr lang="en-US" altLang="ja-JP" sz="1050">
              <a:solidFill>
                <a:schemeClr val="dk1"/>
              </a:solidFill>
              <a:latin typeface="+mn-lt"/>
              <a:ea typeface="+mn-ea"/>
              <a:cs typeface="+mn-cs"/>
            </a:rPr>
            <a:t>4</a:t>
          </a:r>
          <a:r>
            <a:rPr lang="ja-JP" altLang="ja-JP" sz="1050">
              <a:solidFill>
                <a:schemeClr val="dk1"/>
              </a:solidFill>
              <a:latin typeface="+mn-lt"/>
              <a:ea typeface="+mn-ea"/>
              <a:cs typeface="+mn-cs"/>
            </a:rPr>
            <a:t>月</a:t>
          </a:r>
          <a:r>
            <a:rPr lang="en-US" altLang="ja-JP" sz="1050">
              <a:solidFill>
                <a:schemeClr val="dk1"/>
              </a:solidFill>
              <a:latin typeface="+mn-lt"/>
              <a:ea typeface="+mn-ea"/>
              <a:cs typeface="+mn-cs"/>
            </a:rPr>
            <a:t>1</a:t>
          </a:r>
          <a:r>
            <a:rPr lang="ja-JP" altLang="ja-JP" sz="1050">
              <a:solidFill>
                <a:schemeClr val="dk1"/>
              </a:solidFill>
              <a:latin typeface="+mn-lt"/>
              <a:ea typeface="+mn-ea"/>
              <a:cs typeface="+mn-cs"/>
            </a:rPr>
            <a:t>日までに</a:t>
          </a:r>
          <a:r>
            <a:rPr lang="en-US" altLang="ja-JP" sz="1050">
              <a:solidFill>
                <a:schemeClr val="dk1"/>
              </a:solidFill>
              <a:latin typeface="+mn-lt"/>
              <a:ea typeface="+mn-ea"/>
              <a:cs typeface="+mn-cs"/>
            </a:rPr>
            <a:t>3,000</a:t>
          </a:r>
          <a:r>
            <a:rPr lang="ja-JP" altLang="ja-JP" sz="1050">
              <a:solidFill>
                <a:schemeClr val="dk1"/>
              </a:solidFill>
              <a:latin typeface="+mn-lt"/>
              <a:ea typeface="+mn-ea"/>
              <a:cs typeface="+mn-cs"/>
            </a:rPr>
            <a:t>人体制とすることを目指しており、文書配送業務及び動物捕獲業務の民間委託開始や小中学校給食調理業務の民間委託拡大、ごみ収集業務の効率化及び民間委託の拡大などに取り組んできた。</a:t>
          </a:r>
        </a:p>
        <a:p>
          <a:r>
            <a:rPr lang="ja-JP" altLang="ja-JP" sz="1050">
              <a:solidFill>
                <a:schemeClr val="dk1"/>
              </a:solidFill>
              <a:latin typeface="+mn-lt"/>
              <a:ea typeface="+mn-ea"/>
              <a:cs typeface="+mn-cs"/>
            </a:rPr>
            <a:t>　一時的な要因である平成</a:t>
          </a:r>
          <a:r>
            <a:rPr lang="en-US" altLang="ja-JP" sz="1050">
              <a:solidFill>
                <a:schemeClr val="dk1"/>
              </a:solidFill>
              <a:latin typeface="+mn-lt"/>
              <a:ea typeface="+mn-ea"/>
              <a:cs typeface="+mn-cs"/>
            </a:rPr>
            <a:t>26</a:t>
          </a:r>
          <a:r>
            <a:rPr lang="ja-JP" altLang="ja-JP" sz="1050">
              <a:solidFill>
                <a:schemeClr val="dk1"/>
              </a:solidFill>
              <a:latin typeface="+mn-lt"/>
              <a:ea typeface="+mn-ea"/>
              <a:cs typeface="+mn-cs"/>
            </a:rPr>
            <a:t>年度開催の国民体育大会に向けた増員や独立行政法人への職員派遣について、業務終了後の削減を計画的に行っており、今後も長崎市行財政改革プランに基づき、指定管理者制度の導入拡大や民間委託の推進などにより職員削減を計画的に実施し、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61</xdr:row>
      <xdr:rowOff>123402</xdr:rowOff>
    </xdr:to>
    <xdr:cxnSp macro="">
      <xdr:nvCxnSpPr>
        <xdr:cNvPr id="317" name="直線コネクタ 316"/>
        <xdr:cNvCxnSpPr/>
      </xdr:nvCxnSpPr>
      <xdr:spPr>
        <a:xfrm flipV="1">
          <a:off x="16179800" y="1055370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123402</xdr:rowOff>
    </xdr:from>
    <xdr:to>
      <xdr:col>23</xdr:col>
      <xdr:colOff>406400</xdr:colOff>
      <xdr:row>62</xdr:row>
      <xdr:rowOff>8255</xdr:rowOff>
    </xdr:to>
    <xdr:cxnSp macro="">
      <xdr:nvCxnSpPr>
        <xdr:cNvPr id="320" name="直線コネクタ 319"/>
        <xdr:cNvCxnSpPr/>
      </xdr:nvCxnSpPr>
      <xdr:spPr>
        <a:xfrm flipV="1">
          <a:off x="15290800" y="1058185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135467</xdr:rowOff>
    </xdr:from>
    <xdr:to>
      <xdr:col>22</xdr:col>
      <xdr:colOff>203200</xdr:colOff>
      <xdr:row>62</xdr:row>
      <xdr:rowOff>8255</xdr:rowOff>
    </xdr:to>
    <xdr:cxnSp macro="">
      <xdr:nvCxnSpPr>
        <xdr:cNvPr id="323" name="直線コネクタ 322"/>
        <xdr:cNvCxnSpPr/>
      </xdr:nvCxnSpPr>
      <xdr:spPr>
        <a:xfrm>
          <a:off x="14401800" y="1059391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135467</xdr:rowOff>
    </xdr:from>
    <xdr:to>
      <xdr:col>21</xdr:col>
      <xdr:colOff>0</xdr:colOff>
      <xdr:row>62</xdr:row>
      <xdr:rowOff>20320</xdr:rowOff>
    </xdr:to>
    <xdr:cxnSp macro="">
      <xdr:nvCxnSpPr>
        <xdr:cNvPr id="326" name="直線コネクタ 325"/>
        <xdr:cNvCxnSpPr/>
      </xdr:nvCxnSpPr>
      <xdr:spPr>
        <a:xfrm flipV="1">
          <a:off x="13512800" y="105939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44450</xdr:rowOff>
    </xdr:from>
    <xdr:to>
      <xdr:col>24</xdr:col>
      <xdr:colOff>609600</xdr:colOff>
      <xdr:row>61</xdr:row>
      <xdr:rowOff>146050</xdr:rowOff>
    </xdr:to>
    <xdr:sp macro="" textlink="">
      <xdr:nvSpPr>
        <xdr:cNvPr id="336" name="円/楕円 335"/>
        <xdr:cNvSpPr/>
      </xdr:nvSpPr>
      <xdr:spPr>
        <a:xfrm>
          <a:off x="16967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16527</xdr:rowOff>
    </xdr:from>
    <xdr:ext cx="762000" cy="259045"/>
    <xdr:sp macro="" textlink="">
      <xdr:nvSpPr>
        <xdr:cNvPr id="337" name="定員管理の状況該当値テキスト"/>
        <xdr:cNvSpPr txBox="1"/>
      </xdr:nvSpPr>
      <xdr:spPr>
        <a:xfrm>
          <a:off x="17106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72602</xdr:rowOff>
    </xdr:from>
    <xdr:to>
      <xdr:col>23</xdr:col>
      <xdr:colOff>457200</xdr:colOff>
      <xdr:row>62</xdr:row>
      <xdr:rowOff>2752</xdr:rowOff>
    </xdr:to>
    <xdr:sp macro="" textlink="">
      <xdr:nvSpPr>
        <xdr:cNvPr id="338" name="円/楕円 337"/>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158979</xdr:rowOff>
    </xdr:from>
    <xdr:ext cx="736600" cy="259045"/>
    <xdr:sp macro="" textlink="">
      <xdr:nvSpPr>
        <xdr:cNvPr id="339" name="テキスト ボックス 338"/>
        <xdr:cNvSpPr txBox="1"/>
      </xdr:nvSpPr>
      <xdr:spPr>
        <a:xfrm>
          <a:off x="15798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128905</xdr:rowOff>
    </xdr:from>
    <xdr:to>
      <xdr:col>22</xdr:col>
      <xdr:colOff>254000</xdr:colOff>
      <xdr:row>62</xdr:row>
      <xdr:rowOff>59055</xdr:rowOff>
    </xdr:to>
    <xdr:sp macro="" textlink="">
      <xdr:nvSpPr>
        <xdr:cNvPr id="340" name="円/楕円 339"/>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43832</xdr:rowOff>
    </xdr:from>
    <xdr:ext cx="762000" cy="259045"/>
    <xdr:sp macro="" textlink="">
      <xdr:nvSpPr>
        <xdr:cNvPr id="341" name="テキスト ボックス 340"/>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84667</xdr:rowOff>
    </xdr:from>
    <xdr:to>
      <xdr:col>21</xdr:col>
      <xdr:colOff>50800</xdr:colOff>
      <xdr:row>62</xdr:row>
      <xdr:rowOff>14817</xdr:rowOff>
    </xdr:to>
    <xdr:sp macro="" textlink="">
      <xdr:nvSpPr>
        <xdr:cNvPr id="342" name="円/楕円 341"/>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171044</xdr:rowOff>
    </xdr:from>
    <xdr:ext cx="762000" cy="259045"/>
    <xdr:sp macro="" textlink="">
      <xdr:nvSpPr>
        <xdr:cNvPr id="343" name="テキスト ボックス 342"/>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4" name="円/楕円 343"/>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55897</xdr:rowOff>
    </xdr:from>
    <xdr:ext cx="762000" cy="259045"/>
    <xdr:sp macro="" textlink="">
      <xdr:nvSpPr>
        <xdr:cNvPr id="345" name="テキスト ボックス 344"/>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年度において、臨時財政対策債（約</a:t>
          </a:r>
          <a:r>
            <a:rPr lang="en-US" altLang="ja-JP" sz="1100" b="0" i="0" baseline="0">
              <a:solidFill>
                <a:schemeClr val="dk1"/>
              </a:solidFill>
              <a:latin typeface="+mn-lt"/>
              <a:ea typeface="+mn-ea"/>
              <a:cs typeface="+mn-cs"/>
            </a:rPr>
            <a:t>8.3</a:t>
          </a:r>
          <a:r>
            <a:rPr lang="ja-JP" altLang="ja-JP" sz="1100" b="0" i="0" baseline="0">
              <a:solidFill>
                <a:schemeClr val="dk1"/>
              </a:solidFill>
              <a:latin typeface="+mn-lt"/>
              <a:ea typeface="+mn-ea"/>
              <a:cs typeface="+mn-cs"/>
            </a:rPr>
            <a:t>億の増）や合併特例債（約</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億の増）の公債費が増加しているものの、過去に整備した地域総合整備事業債（約</a:t>
          </a:r>
          <a:r>
            <a:rPr lang="en-US" altLang="ja-JP" sz="1100" b="0" i="0" baseline="0">
              <a:solidFill>
                <a:schemeClr val="dk1"/>
              </a:solidFill>
              <a:latin typeface="+mn-lt"/>
              <a:ea typeface="+mn-ea"/>
              <a:cs typeface="+mn-cs"/>
            </a:rPr>
            <a:t>39</a:t>
          </a:r>
          <a:r>
            <a:rPr lang="ja-JP" altLang="ja-JP" sz="1100" b="0" i="0" baseline="0">
              <a:solidFill>
                <a:schemeClr val="dk1"/>
              </a:solidFill>
              <a:latin typeface="+mn-lt"/>
              <a:ea typeface="+mn-ea"/>
              <a:cs typeface="+mn-cs"/>
            </a:rPr>
            <a:t>億の減）が償還満了したことで大きく減していることによる。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年度の実質公債費比率は</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と年々減少し初めて</a:t>
          </a:r>
          <a:r>
            <a:rPr lang="ja-JP" altLang="ja-JP" sz="1100" b="0" i="0" baseline="0">
              <a:solidFill>
                <a:schemeClr val="dk1"/>
              </a:solidFill>
              <a:latin typeface="+mn-lt"/>
              <a:ea typeface="+mn-ea"/>
              <a:cs typeface="+mn-cs"/>
            </a:rPr>
            <a:t>類似都市平均より</a:t>
          </a:r>
          <a:r>
            <a:rPr lang="ja-JP" altLang="en-US" sz="1100" b="0" i="0" baseline="0">
              <a:solidFill>
                <a:schemeClr val="dk1"/>
              </a:solidFill>
              <a:latin typeface="+mn-lt"/>
              <a:ea typeface="+mn-ea"/>
              <a:cs typeface="+mn-cs"/>
            </a:rPr>
            <a:t>下</a:t>
          </a:r>
          <a:r>
            <a:rPr lang="ja-JP" altLang="ja-JP" sz="1100" b="0" i="0" baseline="0">
              <a:solidFill>
                <a:schemeClr val="dk1"/>
              </a:solidFill>
              <a:latin typeface="+mn-lt"/>
              <a:ea typeface="+mn-ea"/>
              <a:cs typeface="+mn-cs"/>
            </a:rPr>
            <a:t>回</a:t>
          </a:r>
          <a:r>
            <a:rPr lang="ja-JP" altLang="en-US" sz="1100" b="0" i="0" baseline="0">
              <a:solidFill>
                <a:schemeClr val="dk1"/>
              </a:solidFill>
              <a:latin typeface="+mn-lt"/>
              <a:ea typeface="+mn-ea"/>
              <a:cs typeface="+mn-cs"/>
            </a:rPr>
            <a:t>ったが、</a:t>
          </a:r>
          <a:r>
            <a:rPr lang="ja-JP" altLang="ja-JP" sz="1100" b="0" i="0" baseline="0">
              <a:solidFill>
                <a:schemeClr val="dk1"/>
              </a:solidFill>
              <a:latin typeface="+mn-lt"/>
              <a:ea typeface="+mn-ea"/>
              <a:cs typeface="+mn-cs"/>
            </a:rPr>
            <a:t>今後も大型事業の償還が終わる見込みであることから、減少が見込まれる。</a:t>
          </a:r>
          <a:endParaRPr lang="en-US" altLang="ja-JP" sz="1100" b="0" i="0" baseline="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62654</xdr:rowOff>
    </xdr:to>
    <xdr:cxnSp macro="">
      <xdr:nvCxnSpPr>
        <xdr:cNvPr id="379" name="直線コネクタ 378"/>
        <xdr:cNvCxnSpPr/>
      </xdr:nvCxnSpPr>
      <xdr:spPr>
        <a:xfrm flipV="1">
          <a:off x="16179800" y="679196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80"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41</xdr:row>
      <xdr:rowOff>44027</xdr:rowOff>
    </xdr:to>
    <xdr:cxnSp macro="">
      <xdr:nvCxnSpPr>
        <xdr:cNvPr id="382" name="直線コネクタ 381"/>
        <xdr:cNvCxnSpPr/>
      </xdr:nvCxnSpPr>
      <xdr:spPr>
        <a:xfrm flipV="1">
          <a:off x="15290800" y="69206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41</xdr:row>
      <xdr:rowOff>140546</xdr:rowOff>
    </xdr:to>
    <xdr:cxnSp macro="">
      <xdr:nvCxnSpPr>
        <xdr:cNvPr id="385" name="直線コネクタ 384"/>
        <xdr:cNvCxnSpPr/>
      </xdr:nvCxnSpPr>
      <xdr:spPr>
        <a:xfrm flipV="1">
          <a:off x="14401800" y="70734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49530</xdr:rowOff>
    </xdr:to>
    <xdr:cxnSp macro="">
      <xdr:nvCxnSpPr>
        <xdr:cNvPr id="388" name="直線コネクタ 387"/>
        <xdr:cNvCxnSpPr/>
      </xdr:nvCxnSpPr>
      <xdr:spPr>
        <a:xfrm flipV="1">
          <a:off x="13512800" y="716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8" name="円/楕円 397"/>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9"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400" name="円/楕円 399"/>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98231</xdr:rowOff>
    </xdr:from>
    <xdr:ext cx="736600" cy="259045"/>
    <xdr:sp macro="" textlink="">
      <xdr:nvSpPr>
        <xdr:cNvPr id="401" name="テキスト ボックス 400"/>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164677</xdr:rowOff>
    </xdr:from>
    <xdr:to>
      <xdr:col>22</xdr:col>
      <xdr:colOff>254000</xdr:colOff>
      <xdr:row>41</xdr:row>
      <xdr:rowOff>94827</xdr:rowOff>
    </xdr:to>
    <xdr:sp macro="" textlink="">
      <xdr:nvSpPr>
        <xdr:cNvPr id="402" name="円/楕円 401"/>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403" name="テキスト ボックス 40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4" name="円/楕円 403"/>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405" name="テキスト ボックス 404"/>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6" name="円/楕円 405"/>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407" name="テキスト ボックス 406"/>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年度決算における主な増減要素</a:t>
          </a:r>
          <a:r>
            <a:rPr lang="en-US" altLang="ja-JP" sz="1100" b="0" i="0" baseline="0">
              <a:solidFill>
                <a:schemeClr val="dk1"/>
              </a:solidFill>
              <a:latin typeface="+mn-lt"/>
              <a:ea typeface="+mn-ea"/>
              <a:cs typeface="+mn-cs"/>
            </a:rPr>
            <a:t>】</a:t>
          </a:r>
        </a:p>
        <a:p>
          <a:pPr rtl="0"/>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将来負担額</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・新病院建設事業債の発行（</a:t>
          </a:r>
          <a:r>
            <a:rPr lang="en-US" altLang="ja-JP" sz="1100" b="0" i="0" baseline="0">
              <a:solidFill>
                <a:schemeClr val="dk1"/>
              </a:solidFill>
              <a:latin typeface="+mn-lt"/>
              <a:ea typeface="+mn-ea"/>
              <a:cs typeface="+mn-cs"/>
            </a:rPr>
            <a:t>72</a:t>
          </a:r>
          <a:r>
            <a:rPr lang="ja-JP" altLang="en-US" sz="1100" b="0" i="0" baseline="0">
              <a:solidFill>
                <a:schemeClr val="dk1"/>
              </a:solidFill>
              <a:latin typeface="+mn-lt"/>
              <a:ea typeface="+mn-ea"/>
              <a:cs typeface="+mn-cs"/>
            </a:rPr>
            <a:t>億円増）、臨時財政対策債の発行（</a:t>
          </a:r>
          <a:r>
            <a:rPr lang="en-US" altLang="ja-JP" sz="1100" b="0" i="0" baseline="0">
              <a:solidFill>
                <a:schemeClr val="dk1"/>
              </a:solidFill>
              <a:latin typeface="+mn-lt"/>
              <a:ea typeface="+mn-ea"/>
              <a:cs typeface="+mn-cs"/>
            </a:rPr>
            <a:t>53</a:t>
          </a:r>
          <a:r>
            <a:rPr lang="ja-JP" altLang="en-US" sz="1100" b="0" i="0" baseline="0">
              <a:solidFill>
                <a:schemeClr val="dk1"/>
              </a:solidFill>
              <a:latin typeface="+mn-lt"/>
              <a:ea typeface="+mn-ea"/>
              <a:cs typeface="+mn-cs"/>
            </a:rPr>
            <a:t>億円増）などにより、地方債現在高が増加（</a:t>
          </a:r>
          <a:r>
            <a:rPr lang="en-US" altLang="ja-JP" sz="1100" b="0" i="0" baseline="0">
              <a:solidFill>
                <a:schemeClr val="dk1"/>
              </a:solidFill>
              <a:latin typeface="+mn-lt"/>
              <a:ea typeface="+mn-ea"/>
              <a:cs typeface="+mn-cs"/>
            </a:rPr>
            <a:t>144</a:t>
          </a:r>
          <a:r>
            <a:rPr lang="ja-JP" altLang="en-US"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・見込一般職員数の減により退職手当負担見込額が減少（▲</a:t>
          </a:r>
          <a:r>
            <a:rPr lang="en-US" altLang="ja-JP" sz="1100" b="0" i="0" baseline="0">
              <a:solidFill>
                <a:schemeClr val="dk1"/>
              </a:solidFill>
              <a:latin typeface="+mn-lt"/>
              <a:ea typeface="+mn-ea"/>
              <a:cs typeface="+mn-cs"/>
            </a:rPr>
            <a:t>44</a:t>
          </a:r>
          <a:r>
            <a:rPr lang="ja-JP" altLang="en-US"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充当可能財源</a:t>
          </a:r>
          <a:r>
            <a:rPr lang="en-US" altLang="ja-JP" sz="1100" b="0" i="0" baseline="0">
              <a:solidFill>
                <a:schemeClr val="dk1"/>
              </a:solidFill>
              <a:latin typeface="+mn-lt"/>
              <a:ea typeface="+mn-ea"/>
              <a:cs typeface="+mn-cs"/>
            </a:rPr>
            <a:t>】</a:t>
          </a:r>
        </a:p>
        <a:p>
          <a:pPr rtl="0" fontAlgn="base"/>
          <a:r>
            <a:rPr lang="ja-JP" altLang="en-US" sz="1100" b="0" i="0" baseline="0">
              <a:solidFill>
                <a:schemeClr val="dk1"/>
              </a:solidFill>
              <a:latin typeface="+mn-lt"/>
              <a:ea typeface="+mn-ea"/>
              <a:cs typeface="+mn-cs"/>
            </a:rPr>
            <a:t>・市庁舎建設整備基金の積立（</a:t>
          </a:r>
          <a:r>
            <a:rPr lang="en-US" altLang="ja-JP" sz="1100" b="0" i="0" baseline="0">
              <a:solidFill>
                <a:schemeClr val="dk1"/>
              </a:solidFill>
              <a:latin typeface="+mn-lt"/>
              <a:ea typeface="+mn-ea"/>
              <a:cs typeface="+mn-cs"/>
            </a:rPr>
            <a:t>17</a:t>
          </a:r>
          <a:r>
            <a:rPr lang="ja-JP" altLang="en-US" sz="1100" b="0" i="0" baseline="0">
              <a:solidFill>
                <a:schemeClr val="dk1"/>
              </a:solidFill>
              <a:latin typeface="+mn-lt"/>
              <a:ea typeface="+mn-ea"/>
              <a:cs typeface="+mn-cs"/>
            </a:rPr>
            <a:t>億円増）などにより充当可能財源が増加（</a:t>
          </a:r>
          <a:r>
            <a:rPr lang="en-US" altLang="ja-JP" sz="1100" b="0" i="0" baseline="0">
              <a:solidFill>
                <a:schemeClr val="dk1"/>
              </a:solidFill>
              <a:latin typeface="+mn-lt"/>
              <a:ea typeface="+mn-ea"/>
              <a:cs typeface="+mn-cs"/>
            </a:rPr>
            <a:t>51</a:t>
          </a:r>
          <a:r>
            <a:rPr lang="ja-JP" altLang="en-US"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・病院事業転貸債にかかる元利収入等（</a:t>
          </a:r>
          <a:r>
            <a:rPr lang="en-US" altLang="ja-JP" sz="1100" b="0" i="0" baseline="0">
              <a:solidFill>
                <a:schemeClr val="dk1"/>
              </a:solidFill>
              <a:latin typeface="+mn-lt"/>
              <a:ea typeface="+mn-ea"/>
              <a:cs typeface="+mn-cs"/>
            </a:rPr>
            <a:t>55</a:t>
          </a:r>
          <a:r>
            <a:rPr lang="ja-JP" altLang="en-US" sz="1100" b="0" i="0" baseline="0">
              <a:solidFill>
                <a:schemeClr val="dk1"/>
              </a:solidFill>
              <a:latin typeface="+mn-lt"/>
              <a:ea typeface="+mn-ea"/>
              <a:cs typeface="+mn-cs"/>
            </a:rPr>
            <a:t>億円増）などにより充当可能財源が増加（</a:t>
          </a:r>
          <a:r>
            <a:rPr lang="en-US" altLang="ja-JP" sz="1100" b="0" i="0" baseline="0">
              <a:solidFill>
                <a:schemeClr val="dk1"/>
              </a:solidFill>
              <a:latin typeface="+mn-lt"/>
              <a:ea typeface="+mn-ea"/>
              <a:cs typeface="+mn-cs"/>
            </a:rPr>
            <a:t>21</a:t>
          </a:r>
          <a:r>
            <a:rPr lang="ja-JP" altLang="en-US"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類似都市平均を上回っているが、昨年と比較すると</a:t>
          </a:r>
          <a:r>
            <a:rPr lang="en-US" altLang="ja-JP" sz="1100" b="0" i="0" baseline="0">
              <a:solidFill>
                <a:schemeClr val="dk1"/>
              </a:solidFill>
              <a:latin typeface="+mn-lt"/>
              <a:ea typeface="+mn-ea"/>
              <a:cs typeface="+mn-cs"/>
            </a:rPr>
            <a:t>83.1</a:t>
          </a:r>
          <a:r>
            <a:rPr lang="ja-JP" altLang="ja-JP" sz="1100" b="0" i="0" baseline="0">
              <a:solidFill>
                <a:schemeClr val="dk1"/>
              </a:solidFill>
              <a:latin typeface="+mn-lt"/>
              <a:ea typeface="+mn-ea"/>
              <a:cs typeface="+mn-cs"/>
            </a:rPr>
            <a:t>％から</a:t>
          </a:r>
          <a:r>
            <a:rPr lang="en-US" altLang="ja-JP" sz="1100" b="0" i="0" baseline="0">
              <a:solidFill>
                <a:schemeClr val="dk1"/>
              </a:solidFill>
              <a:latin typeface="+mn-lt"/>
              <a:ea typeface="+mn-ea"/>
              <a:cs typeface="+mn-cs"/>
            </a:rPr>
            <a:t>80.5</a:t>
          </a:r>
          <a:r>
            <a:rPr lang="ja-JP" altLang="ja-JP" sz="1100" b="0" i="0" baseline="0">
              <a:solidFill>
                <a:schemeClr val="dk1"/>
              </a:solidFill>
              <a:latin typeface="+mn-lt"/>
              <a:ea typeface="+mn-ea"/>
              <a:cs typeface="+mn-cs"/>
            </a:rPr>
            <a:t>％と減少しているため、引き続き財政の健全化を図り、将来負担比率を減少させていく。</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103505</xdr:rowOff>
    </xdr:from>
    <xdr:to>
      <xdr:col>24</xdr:col>
      <xdr:colOff>558800</xdr:colOff>
      <xdr:row>17</xdr:row>
      <xdr:rowOff>124418</xdr:rowOff>
    </xdr:to>
    <xdr:cxnSp macro="">
      <xdr:nvCxnSpPr>
        <xdr:cNvPr id="441" name="直線コネクタ 440"/>
        <xdr:cNvCxnSpPr/>
      </xdr:nvCxnSpPr>
      <xdr:spPr>
        <a:xfrm flipV="1">
          <a:off x="16179800" y="3018155"/>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124418</xdr:rowOff>
    </xdr:from>
    <xdr:to>
      <xdr:col>23</xdr:col>
      <xdr:colOff>406400</xdr:colOff>
      <xdr:row>17</xdr:row>
      <xdr:rowOff>145330</xdr:rowOff>
    </xdr:to>
    <xdr:cxnSp macro="">
      <xdr:nvCxnSpPr>
        <xdr:cNvPr id="444" name="直線コネクタ 443"/>
        <xdr:cNvCxnSpPr/>
      </xdr:nvCxnSpPr>
      <xdr:spPr>
        <a:xfrm flipV="1">
          <a:off x="15290800" y="303906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145330</xdr:rowOff>
    </xdr:from>
    <xdr:to>
      <xdr:col>22</xdr:col>
      <xdr:colOff>203200</xdr:colOff>
      <xdr:row>18</xdr:row>
      <xdr:rowOff>10880</xdr:rowOff>
    </xdr:to>
    <xdr:cxnSp macro="">
      <xdr:nvCxnSpPr>
        <xdr:cNvPr id="447" name="直線コネクタ 446"/>
        <xdr:cNvCxnSpPr/>
      </xdr:nvCxnSpPr>
      <xdr:spPr>
        <a:xfrm flipV="1">
          <a:off x="14401800" y="3059980"/>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10880</xdr:rowOff>
    </xdr:from>
    <xdr:to>
      <xdr:col>21</xdr:col>
      <xdr:colOff>0</xdr:colOff>
      <xdr:row>18</xdr:row>
      <xdr:rowOff>131530</xdr:rowOff>
    </xdr:to>
    <xdr:cxnSp macro="">
      <xdr:nvCxnSpPr>
        <xdr:cNvPr id="450" name="直線コネクタ 449"/>
        <xdr:cNvCxnSpPr/>
      </xdr:nvCxnSpPr>
      <xdr:spPr>
        <a:xfrm flipV="1">
          <a:off x="13512800" y="30969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52705</xdr:rowOff>
    </xdr:from>
    <xdr:to>
      <xdr:col>24</xdr:col>
      <xdr:colOff>609600</xdr:colOff>
      <xdr:row>17</xdr:row>
      <xdr:rowOff>154305</xdr:rowOff>
    </xdr:to>
    <xdr:sp macro="" textlink="">
      <xdr:nvSpPr>
        <xdr:cNvPr id="460" name="円/楕円 459"/>
        <xdr:cNvSpPr/>
      </xdr:nvSpPr>
      <xdr:spPr>
        <a:xfrm>
          <a:off x="169672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24782</xdr:rowOff>
    </xdr:from>
    <xdr:ext cx="762000" cy="259045"/>
    <xdr:sp macro="" textlink="">
      <xdr:nvSpPr>
        <xdr:cNvPr id="461" name="将来負担の状況該当値テキスト"/>
        <xdr:cNvSpPr txBox="1"/>
      </xdr:nvSpPr>
      <xdr:spPr>
        <a:xfrm>
          <a:off x="17106900" y="293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73618</xdr:rowOff>
    </xdr:from>
    <xdr:to>
      <xdr:col>23</xdr:col>
      <xdr:colOff>457200</xdr:colOff>
      <xdr:row>18</xdr:row>
      <xdr:rowOff>3768</xdr:rowOff>
    </xdr:to>
    <xdr:sp macro="" textlink="">
      <xdr:nvSpPr>
        <xdr:cNvPr id="462" name="円/楕円 461"/>
        <xdr:cNvSpPr/>
      </xdr:nvSpPr>
      <xdr:spPr>
        <a:xfrm>
          <a:off x="16129000" y="29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159995</xdr:rowOff>
    </xdr:from>
    <xdr:ext cx="736600" cy="259045"/>
    <xdr:sp macro="" textlink="">
      <xdr:nvSpPr>
        <xdr:cNvPr id="463" name="テキスト ボックス 462"/>
        <xdr:cNvSpPr txBox="1"/>
      </xdr:nvSpPr>
      <xdr:spPr>
        <a:xfrm>
          <a:off x="15798800" y="3074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94530</xdr:rowOff>
    </xdr:from>
    <xdr:to>
      <xdr:col>22</xdr:col>
      <xdr:colOff>254000</xdr:colOff>
      <xdr:row>18</xdr:row>
      <xdr:rowOff>24680</xdr:rowOff>
    </xdr:to>
    <xdr:sp macro="" textlink="">
      <xdr:nvSpPr>
        <xdr:cNvPr id="464" name="円/楕円 463"/>
        <xdr:cNvSpPr/>
      </xdr:nvSpPr>
      <xdr:spPr>
        <a:xfrm>
          <a:off x="15240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9457</xdr:rowOff>
    </xdr:from>
    <xdr:ext cx="762000" cy="259045"/>
    <xdr:sp macro="" textlink="">
      <xdr:nvSpPr>
        <xdr:cNvPr id="465" name="テキスト ボックス 464"/>
        <xdr:cNvSpPr txBox="1"/>
      </xdr:nvSpPr>
      <xdr:spPr>
        <a:xfrm>
          <a:off x="14909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131530</xdr:rowOff>
    </xdr:from>
    <xdr:to>
      <xdr:col>21</xdr:col>
      <xdr:colOff>50800</xdr:colOff>
      <xdr:row>18</xdr:row>
      <xdr:rowOff>61680</xdr:rowOff>
    </xdr:to>
    <xdr:sp macro="" textlink="">
      <xdr:nvSpPr>
        <xdr:cNvPr id="466" name="円/楕円 465"/>
        <xdr:cNvSpPr/>
      </xdr:nvSpPr>
      <xdr:spPr>
        <a:xfrm>
          <a:off x="14351000" y="30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46457</xdr:rowOff>
    </xdr:from>
    <xdr:ext cx="762000" cy="259045"/>
    <xdr:sp macro="" textlink="">
      <xdr:nvSpPr>
        <xdr:cNvPr id="467" name="テキスト ボックス 466"/>
        <xdr:cNvSpPr txBox="1"/>
      </xdr:nvSpPr>
      <xdr:spPr>
        <a:xfrm>
          <a:off x="14020800" y="313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80730</xdr:rowOff>
    </xdr:from>
    <xdr:to>
      <xdr:col>19</xdr:col>
      <xdr:colOff>533400</xdr:colOff>
      <xdr:row>19</xdr:row>
      <xdr:rowOff>10880</xdr:rowOff>
    </xdr:to>
    <xdr:sp macro="" textlink="">
      <xdr:nvSpPr>
        <xdr:cNvPr id="468" name="円/楕円 467"/>
        <xdr:cNvSpPr/>
      </xdr:nvSpPr>
      <xdr:spPr>
        <a:xfrm>
          <a:off x="13462000" y="31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167107</xdr:rowOff>
    </xdr:from>
    <xdr:ext cx="762000" cy="259045"/>
    <xdr:sp macro="" textlink="">
      <xdr:nvSpPr>
        <xdr:cNvPr id="469" name="テキスト ボックス 468"/>
        <xdr:cNvSpPr txBox="1"/>
      </xdr:nvSpPr>
      <xdr:spPr>
        <a:xfrm>
          <a:off x="13131800" y="325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439,318
436,107
406.47
210,898,459
206,738,844
3,766,640
101,339,281
241,239,469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900" b="0" i="0" baseline="0">
              <a:solidFill>
                <a:schemeClr val="dk1"/>
              </a:solidFill>
              <a:latin typeface="+mn-lt"/>
              <a:ea typeface="+mn-ea"/>
              <a:cs typeface="+mn-cs"/>
            </a:rPr>
            <a:t>第</a:t>
          </a:r>
          <a:r>
            <a:rPr lang="en-US" altLang="ja-JP" sz="900" b="0" i="0" baseline="0">
              <a:solidFill>
                <a:schemeClr val="dk1"/>
              </a:solidFill>
              <a:latin typeface="+mn-lt"/>
              <a:ea typeface="+mn-ea"/>
              <a:cs typeface="+mn-cs"/>
            </a:rPr>
            <a:t>4</a:t>
          </a:r>
          <a:r>
            <a:rPr lang="ja-JP" altLang="ja-JP" sz="900" b="0" i="0" baseline="0">
              <a:solidFill>
                <a:schemeClr val="dk1"/>
              </a:solidFill>
              <a:latin typeface="+mn-lt"/>
              <a:ea typeface="+mn-ea"/>
              <a:cs typeface="+mn-cs"/>
            </a:rPr>
            <a:t>次行政改革大綱（平成</a:t>
          </a:r>
          <a:r>
            <a:rPr lang="en-US" altLang="ja-JP" sz="900" b="0" i="0" baseline="0">
              <a:solidFill>
                <a:schemeClr val="dk1"/>
              </a:solidFill>
              <a:latin typeface="+mn-lt"/>
              <a:ea typeface="+mn-ea"/>
              <a:cs typeface="+mn-cs"/>
            </a:rPr>
            <a:t>18</a:t>
          </a:r>
          <a:r>
            <a:rPr lang="ja-JP" altLang="ja-JP" sz="900" b="0" i="0" baseline="0">
              <a:solidFill>
                <a:schemeClr val="dk1"/>
              </a:solidFill>
              <a:latin typeface="+mn-lt"/>
              <a:ea typeface="+mn-ea"/>
              <a:cs typeface="+mn-cs"/>
            </a:rPr>
            <a:t>年度～</a:t>
          </a:r>
          <a:r>
            <a:rPr lang="en-US" altLang="ja-JP" sz="900" b="0" i="0" baseline="0">
              <a:solidFill>
                <a:schemeClr val="dk1"/>
              </a:solidFill>
              <a:latin typeface="+mn-lt"/>
              <a:ea typeface="+mn-ea"/>
              <a:cs typeface="+mn-cs"/>
            </a:rPr>
            <a:t>22</a:t>
          </a:r>
          <a:r>
            <a:rPr lang="ja-JP" altLang="ja-JP" sz="900" b="0" i="0" baseline="0">
              <a:solidFill>
                <a:schemeClr val="dk1"/>
              </a:solidFill>
              <a:latin typeface="+mn-lt"/>
              <a:ea typeface="+mn-ea"/>
              <a:cs typeface="+mn-cs"/>
            </a:rPr>
            <a:t>年度）における目標を上回る職員数の減や平成</a:t>
          </a:r>
          <a:r>
            <a:rPr lang="en-US" altLang="ja-JP" sz="900" b="0" i="0" baseline="0">
              <a:solidFill>
                <a:schemeClr val="dk1"/>
              </a:solidFill>
              <a:latin typeface="+mn-lt"/>
              <a:ea typeface="+mn-ea"/>
              <a:cs typeface="+mn-cs"/>
            </a:rPr>
            <a:t>21</a:t>
          </a:r>
          <a:r>
            <a:rPr lang="ja-JP" altLang="ja-JP" sz="900" b="0" i="0" baseline="0">
              <a:solidFill>
                <a:schemeClr val="dk1"/>
              </a:solidFill>
              <a:latin typeface="+mn-lt"/>
              <a:ea typeface="+mn-ea"/>
              <a:cs typeface="+mn-cs"/>
            </a:rPr>
            <a:t>年</a:t>
          </a:r>
          <a:r>
            <a:rPr lang="en-US" altLang="ja-JP" sz="900" b="0" i="0" baseline="0">
              <a:solidFill>
                <a:schemeClr val="dk1"/>
              </a:solidFill>
              <a:latin typeface="+mn-lt"/>
              <a:ea typeface="+mn-ea"/>
              <a:cs typeface="+mn-cs"/>
            </a:rPr>
            <a:t>1</a:t>
          </a:r>
          <a:r>
            <a:rPr lang="ja-JP" altLang="ja-JP" sz="900" b="0" i="0" baseline="0">
              <a:solidFill>
                <a:schemeClr val="dk1"/>
              </a:solidFill>
              <a:latin typeface="+mn-lt"/>
              <a:ea typeface="+mn-ea"/>
              <a:cs typeface="+mn-cs"/>
            </a:rPr>
            <a:t>月に実施した給与制度の見直し、給与改定に伴う給料月額及び期末・勤勉手当の支給割合の引下げなどにより、人件費割合は減少している。</a:t>
          </a:r>
          <a:endParaRPr lang="ja-JP" altLang="ja-JP" sz="90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　平成</a:t>
          </a:r>
          <a:r>
            <a:rPr lang="en-US" altLang="ja-JP" sz="900" b="0" i="0" baseline="0">
              <a:solidFill>
                <a:schemeClr val="dk1"/>
              </a:solidFill>
              <a:latin typeface="+mn-lt"/>
              <a:ea typeface="+mn-ea"/>
              <a:cs typeface="+mn-cs"/>
            </a:rPr>
            <a:t>23</a:t>
          </a:r>
          <a:r>
            <a:rPr lang="ja-JP" altLang="ja-JP" sz="900" b="0" i="0" baseline="0">
              <a:solidFill>
                <a:schemeClr val="dk1"/>
              </a:solidFill>
              <a:latin typeface="+mn-lt"/>
              <a:ea typeface="+mn-ea"/>
              <a:cs typeface="+mn-cs"/>
            </a:rPr>
            <a:t>年</a:t>
          </a:r>
          <a:r>
            <a:rPr lang="en-US" altLang="ja-JP" sz="900" b="0" i="0" baseline="0">
              <a:solidFill>
                <a:schemeClr val="dk1"/>
              </a:solidFill>
              <a:latin typeface="+mn-lt"/>
              <a:ea typeface="+mn-ea"/>
              <a:cs typeface="+mn-cs"/>
            </a:rPr>
            <a:t>8</a:t>
          </a:r>
          <a:r>
            <a:rPr lang="ja-JP" altLang="ja-JP" sz="900" b="0" i="0" baseline="0">
              <a:solidFill>
                <a:schemeClr val="dk1"/>
              </a:solidFill>
              <a:latin typeface="+mn-lt"/>
              <a:ea typeface="+mn-ea"/>
              <a:cs typeface="+mn-cs"/>
            </a:rPr>
            <a:t>月には「長崎市行財政改革プラン」を策定し、人件費は、普通会計で平成</a:t>
          </a:r>
          <a:r>
            <a:rPr lang="en-US" altLang="ja-JP" sz="900" b="0" i="0" baseline="0">
              <a:solidFill>
                <a:schemeClr val="dk1"/>
              </a:solidFill>
              <a:latin typeface="+mn-lt"/>
              <a:ea typeface="+mn-ea"/>
              <a:cs typeface="+mn-cs"/>
            </a:rPr>
            <a:t>21</a:t>
          </a:r>
          <a:r>
            <a:rPr lang="ja-JP" altLang="ja-JP" sz="900" b="0" i="0" baseline="0">
              <a:solidFill>
                <a:schemeClr val="dk1"/>
              </a:solidFill>
              <a:latin typeface="+mn-lt"/>
              <a:ea typeface="+mn-ea"/>
              <a:cs typeface="+mn-cs"/>
            </a:rPr>
            <a:t>年度の実績</a:t>
          </a:r>
          <a:r>
            <a:rPr lang="en-US" altLang="ja-JP" sz="900" b="0" i="0" baseline="0">
              <a:solidFill>
                <a:schemeClr val="dk1"/>
              </a:solidFill>
              <a:latin typeface="+mn-lt"/>
              <a:ea typeface="+mn-ea"/>
              <a:cs typeface="+mn-cs"/>
            </a:rPr>
            <a:t>314</a:t>
          </a:r>
          <a:r>
            <a:rPr lang="ja-JP" altLang="ja-JP" sz="900" b="0" i="0" baseline="0">
              <a:solidFill>
                <a:schemeClr val="dk1"/>
              </a:solidFill>
              <a:latin typeface="+mn-lt"/>
              <a:ea typeface="+mn-ea"/>
              <a:cs typeface="+mn-cs"/>
            </a:rPr>
            <a:t>億円を平成</a:t>
          </a:r>
          <a:r>
            <a:rPr lang="en-US" altLang="ja-JP" sz="900" b="0" i="0" baseline="0">
              <a:solidFill>
                <a:schemeClr val="dk1"/>
              </a:solidFill>
              <a:latin typeface="+mn-lt"/>
              <a:ea typeface="+mn-ea"/>
              <a:cs typeface="+mn-cs"/>
            </a:rPr>
            <a:t>27</a:t>
          </a:r>
          <a:r>
            <a:rPr lang="ja-JP" altLang="ja-JP" sz="900" b="0" i="0" baseline="0">
              <a:solidFill>
                <a:schemeClr val="dk1"/>
              </a:solidFill>
              <a:latin typeface="+mn-lt"/>
              <a:ea typeface="+mn-ea"/>
              <a:cs typeface="+mn-cs"/>
            </a:rPr>
            <a:t>年度に</a:t>
          </a:r>
          <a:r>
            <a:rPr lang="en-US" altLang="ja-JP" sz="900" b="0" i="0" baseline="0">
              <a:solidFill>
                <a:schemeClr val="dk1"/>
              </a:solidFill>
              <a:latin typeface="+mn-lt"/>
              <a:ea typeface="+mn-ea"/>
              <a:cs typeface="+mn-cs"/>
            </a:rPr>
            <a:t>293</a:t>
          </a:r>
          <a:r>
            <a:rPr lang="ja-JP" altLang="ja-JP" sz="900" b="0" i="0" baseline="0">
              <a:solidFill>
                <a:schemeClr val="dk1"/>
              </a:solidFill>
              <a:latin typeface="+mn-lt"/>
              <a:ea typeface="+mn-ea"/>
              <a:cs typeface="+mn-cs"/>
            </a:rPr>
            <a:t>億円とすることを目指している。</a:t>
          </a:r>
          <a:endParaRPr lang="ja-JP" altLang="ja-JP" sz="90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　平成</a:t>
          </a:r>
          <a:r>
            <a:rPr lang="en-US" altLang="ja-JP" sz="900" b="0" i="0" baseline="0">
              <a:solidFill>
                <a:schemeClr val="dk1"/>
              </a:solidFill>
              <a:latin typeface="+mn-lt"/>
              <a:ea typeface="+mn-ea"/>
              <a:cs typeface="+mn-cs"/>
            </a:rPr>
            <a:t>25</a:t>
          </a:r>
          <a:r>
            <a:rPr lang="ja-JP" altLang="ja-JP" sz="900" b="0" i="0" baseline="0">
              <a:solidFill>
                <a:schemeClr val="dk1"/>
              </a:solidFill>
              <a:latin typeface="+mn-lt"/>
              <a:ea typeface="+mn-ea"/>
              <a:cs typeface="+mn-cs"/>
            </a:rPr>
            <a:t>年度は、ごみ収集業務の効率化及び民間委託の拡大や</a:t>
          </a:r>
          <a:r>
            <a:rPr lang="ja-JP" altLang="ja-JP" sz="900">
              <a:solidFill>
                <a:schemeClr val="dk1"/>
              </a:solidFill>
              <a:latin typeface="+mn-lt"/>
              <a:ea typeface="+mn-ea"/>
              <a:cs typeface="+mn-cs"/>
            </a:rPr>
            <a:t>小中学校給食調理業務の民間委託の拡大等による</a:t>
          </a:r>
          <a:r>
            <a:rPr lang="ja-JP" altLang="ja-JP" sz="900" b="0" i="0" baseline="0">
              <a:solidFill>
                <a:schemeClr val="dk1"/>
              </a:solidFill>
              <a:latin typeface="+mn-lt"/>
              <a:ea typeface="+mn-ea"/>
              <a:cs typeface="+mn-cs"/>
            </a:rPr>
            <a:t>職員数の減、住居手当の廃止や給与の昇給抑制などにより人件費割合は減少し、普通会計における決算額は</a:t>
          </a:r>
          <a:r>
            <a:rPr lang="en-US" altLang="ja-JP" sz="900" b="0" i="0" baseline="0">
              <a:solidFill>
                <a:schemeClr val="dk1"/>
              </a:solidFill>
              <a:latin typeface="+mn-lt"/>
              <a:ea typeface="+mn-ea"/>
              <a:cs typeface="+mn-cs"/>
            </a:rPr>
            <a:t>285</a:t>
          </a:r>
          <a:r>
            <a:rPr lang="ja-JP" altLang="ja-JP" sz="900" b="0" i="0" baseline="0">
              <a:solidFill>
                <a:schemeClr val="dk1"/>
              </a:solidFill>
              <a:latin typeface="+mn-lt"/>
              <a:ea typeface="+mn-ea"/>
              <a:cs typeface="+mn-cs"/>
            </a:rPr>
            <a:t>億円となった。</a:t>
          </a:r>
          <a:endParaRPr lang="ja-JP" altLang="ja-JP" sz="90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　今後とも指定管理者制度の導入拡大や民間委託の推進、職員給与の適正化などを計画的に実施し、一層の人件費抑制に努める。</a:t>
          </a:r>
          <a:endParaRPr lang="ja-JP" altLang="ja-JP" sz="9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86178</xdr:rowOff>
    </xdr:to>
    <xdr:cxnSp macro="">
      <xdr:nvCxnSpPr>
        <xdr:cNvPr id="67" name="直線コネクタ 66"/>
        <xdr:cNvCxnSpPr/>
      </xdr:nvCxnSpPr>
      <xdr:spPr>
        <a:xfrm flipV="1">
          <a:off x="3987800" y="66421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8"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86178</xdr:rowOff>
    </xdr:from>
    <xdr:to>
      <xdr:col>5</xdr:col>
      <xdr:colOff>549275</xdr:colOff>
      <xdr:row>39</xdr:row>
      <xdr:rowOff>97065</xdr:rowOff>
    </xdr:to>
    <xdr:cxnSp macro="">
      <xdr:nvCxnSpPr>
        <xdr:cNvPr id="70" name="直線コネクタ 69"/>
        <xdr:cNvCxnSpPr/>
      </xdr:nvCxnSpPr>
      <xdr:spPr>
        <a:xfrm flipV="1">
          <a:off x="3098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5641</xdr:rowOff>
    </xdr:from>
    <xdr:ext cx="736600" cy="259045"/>
    <xdr:sp macro="" textlink="">
      <xdr:nvSpPr>
        <xdr:cNvPr id="72" name="テキスト ボックス 71"/>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39</xdr:row>
      <xdr:rowOff>140607</xdr:rowOff>
    </xdr:to>
    <xdr:cxnSp macro="">
      <xdr:nvCxnSpPr>
        <xdr:cNvPr id="73" name="直線コネクタ 72"/>
        <xdr:cNvCxnSpPr/>
      </xdr:nvCxnSpPr>
      <xdr:spPr>
        <a:xfrm flipV="1">
          <a:off x="2209800" y="6783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5" name="テキスト ボックス 74"/>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140607</xdr:rowOff>
    </xdr:from>
    <xdr:to>
      <xdr:col>3</xdr:col>
      <xdr:colOff>142875</xdr:colOff>
      <xdr:row>40</xdr:row>
      <xdr:rowOff>132443</xdr:rowOff>
    </xdr:to>
    <xdr:cxnSp macro="">
      <xdr:nvCxnSpPr>
        <xdr:cNvPr id="76" name="直線コネクタ 75"/>
        <xdr:cNvCxnSpPr/>
      </xdr:nvCxnSpPr>
      <xdr:spPr>
        <a:xfrm flipV="1">
          <a:off x="1320800" y="6827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8" name="テキスト ボックス 77"/>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128105</xdr:rowOff>
    </xdr:from>
    <xdr:ext cx="762000" cy="259045"/>
    <xdr:sp macro="" textlink="">
      <xdr:nvSpPr>
        <xdr:cNvPr id="80" name="テキスト ボックス 79"/>
        <xdr:cNvSpPr txBox="1"/>
      </xdr:nvSpPr>
      <xdr:spPr>
        <a:xfrm>
          <a:off x="939800" y="664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6" name="円/楕円 85"/>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7"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35378</xdr:rowOff>
    </xdr:from>
    <xdr:to>
      <xdr:col>5</xdr:col>
      <xdr:colOff>600075</xdr:colOff>
      <xdr:row>39</xdr:row>
      <xdr:rowOff>136978</xdr:rowOff>
    </xdr:to>
    <xdr:sp macro="" textlink="">
      <xdr:nvSpPr>
        <xdr:cNvPr id="88" name="円/楕円 87"/>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121755</xdr:rowOff>
    </xdr:from>
    <xdr:ext cx="736600" cy="259045"/>
    <xdr:sp macro="" textlink="">
      <xdr:nvSpPr>
        <xdr:cNvPr id="89" name="テキスト ボックス 88"/>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0" name="円/楕円 89"/>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1" name="テキスト ボックス 90"/>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89807</xdr:rowOff>
    </xdr:from>
    <xdr:to>
      <xdr:col>3</xdr:col>
      <xdr:colOff>193675</xdr:colOff>
      <xdr:row>40</xdr:row>
      <xdr:rowOff>19957</xdr:rowOff>
    </xdr:to>
    <xdr:sp macro="" textlink="">
      <xdr:nvSpPr>
        <xdr:cNvPr id="92" name="円/楕円 91"/>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4734</xdr:rowOff>
    </xdr:from>
    <xdr:ext cx="762000" cy="259045"/>
    <xdr:sp macro="" textlink="">
      <xdr:nvSpPr>
        <xdr:cNvPr id="93" name="テキスト ボックス 92"/>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4" name="円/楕円 93"/>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5" name="テキスト ボックス 94"/>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定期予防接種費などで増があったことにより、物件費における経常一財が</a:t>
          </a:r>
          <a:r>
            <a:rPr lang="en-US" altLang="ja-JP" sz="1100" b="0" i="0" baseline="0">
              <a:solidFill>
                <a:schemeClr val="dk1"/>
              </a:solidFill>
              <a:latin typeface="+mn-lt"/>
              <a:ea typeface="+mn-ea"/>
              <a:cs typeface="+mn-cs"/>
            </a:rPr>
            <a:t>2.9</a:t>
          </a:r>
          <a:r>
            <a:rPr lang="ja-JP" altLang="ja-JP" sz="1100" b="0" i="0" baseline="0">
              <a:solidFill>
                <a:schemeClr val="dk1"/>
              </a:solidFill>
              <a:latin typeface="+mn-lt"/>
              <a:ea typeface="+mn-ea"/>
              <a:cs typeface="+mn-cs"/>
            </a:rPr>
            <a:t>％増となり、経常収支比率は前年比</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ポイント上昇となった。</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107950</xdr:rowOff>
    </xdr:to>
    <xdr:cxnSp macro="">
      <xdr:nvCxnSpPr>
        <xdr:cNvPr id="128" name="直線コネクタ 127"/>
        <xdr:cNvCxnSpPr/>
      </xdr:nvCxnSpPr>
      <xdr:spPr>
        <a:xfrm>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69850</xdr:rowOff>
    </xdr:to>
    <xdr:cxnSp macro="">
      <xdr:nvCxnSpPr>
        <xdr:cNvPr id="131" name="直線コネクタ 130"/>
        <xdr:cNvCxnSpPr/>
      </xdr:nvCxnSpPr>
      <xdr:spPr>
        <a:xfrm>
          <a:off x="14782800" y="256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165100</xdr:rowOff>
    </xdr:to>
    <xdr:cxnSp macro="">
      <xdr:nvCxnSpPr>
        <xdr:cNvPr id="134" name="直線コネクタ 133"/>
        <xdr:cNvCxnSpPr/>
      </xdr:nvCxnSpPr>
      <xdr:spPr>
        <a:xfrm>
          <a:off x="13893800" y="245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76200</xdr:rowOff>
    </xdr:to>
    <xdr:cxnSp macro="">
      <xdr:nvCxnSpPr>
        <xdr:cNvPr id="137" name="直線コネクタ 136"/>
        <xdr:cNvCxnSpPr/>
      </xdr:nvCxnSpPr>
      <xdr:spPr>
        <a:xfrm flipV="1">
          <a:off x="13004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7" name="円/楕円 146"/>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8"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9" name="円/楕円 148"/>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50" name="テキスト ボックス 149"/>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1" name="円/楕円 150"/>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2" name="テキスト ボックス 151"/>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3" name="円/楕円 152"/>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4" name="テキスト ボックス 153"/>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25400</xdr:rowOff>
    </xdr:from>
    <xdr:to>
      <xdr:col>19</xdr:col>
      <xdr:colOff>6350</xdr:colOff>
      <xdr:row>14</xdr:row>
      <xdr:rowOff>127000</xdr:rowOff>
    </xdr:to>
    <xdr:sp macro="" textlink="">
      <xdr:nvSpPr>
        <xdr:cNvPr id="155" name="円/楕円 154"/>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137177</xdr:rowOff>
    </xdr:from>
    <xdr:ext cx="762000" cy="259045"/>
    <xdr:sp macro="" textlink="">
      <xdr:nvSpPr>
        <xdr:cNvPr id="156" name="テキスト ボックス 155"/>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原爆被爆関連経費等により類似都市と比較して高い水準で推移しており、</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a:t>
          </a:r>
          <a:r>
            <a:rPr lang="ja-JP" altLang="ja-JP" sz="1100" b="0" i="0" baseline="0">
              <a:solidFill>
                <a:schemeClr val="dk1"/>
              </a:solidFill>
              <a:latin typeface="+mn-lt"/>
              <a:ea typeface="+mn-ea"/>
              <a:cs typeface="+mn-cs"/>
            </a:rPr>
            <a:t>生活保護費及び障害者福祉費などの増</a:t>
          </a:r>
          <a:r>
            <a:rPr lang="ja-JP" altLang="en-US" sz="1100" b="0" i="0" baseline="0">
              <a:solidFill>
                <a:schemeClr val="dk1"/>
              </a:solidFill>
              <a:latin typeface="+mn-lt"/>
              <a:ea typeface="+mn-ea"/>
              <a:cs typeface="+mn-cs"/>
            </a:rPr>
            <a:t>が抑えられたため</a:t>
          </a:r>
          <a:r>
            <a:rPr lang="ja-JP" altLang="ja-JP" sz="1100" b="0" i="0" baseline="0">
              <a:solidFill>
                <a:schemeClr val="dk1"/>
              </a:solidFill>
              <a:latin typeface="+mn-lt"/>
              <a:ea typeface="+mn-ea"/>
              <a:cs typeface="+mn-cs"/>
            </a:rPr>
            <a:t>前年度と比較して</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改善となったが、</a:t>
          </a:r>
          <a:r>
            <a:rPr lang="ja-JP" altLang="ja-JP" sz="1100" b="0" i="0" baseline="0">
              <a:solidFill>
                <a:schemeClr val="dk1"/>
              </a:solidFill>
              <a:latin typeface="+mn-lt"/>
              <a:ea typeface="+mn-ea"/>
              <a:cs typeface="+mn-cs"/>
            </a:rPr>
            <a:t>今後も単独扶助費の見直しなどの取り組みを推進する。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114300</xdr:rowOff>
    </xdr:from>
    <xdr:to>
      <xdr:col>7</xdr:col>
      <xdr:colOff>15875</xdr:colOff>
      <xdr:row>58</xdr:row>
      <xdr:rowOff>127000</xdr:rowOff>
    </xdr:to>
    <xdr:cxnSp macro="">
      <xdr:nvCxnSpPr>
        <xdr:cNvPr id="189" name="直線コネクタ 188"/>
        <xdr:cNvCxnSpPr/>
      </xdr:nvCxnSpPr>
      <xdr:spPr>
        <a:xfrm flipV="1">
          <a:off x="3987800" y="1005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90"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127000</xdr:rowOff>
    </xdr:to>
    <xdr:cxnSp macro="">
      <xdr:nvCxnSpPr>
        <xdr:cNvPr id="192" name="直線コネクタ 191"/>
        <xdr:cNvCxnSpPr/>
      </xdr:nvCxnSpPr>
      <xdr:spPr>
        <a:xfrm>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94" name="テキスト ボックス 19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120650</xdr:rowOff>
    </xdr:from>
    <xdr:to>
      <xdr:col>4</xdr:col>
      <xdr:colOff>346075</xdr:colOff>
      <xdr:row>58</xdr:row>
      <xdr:rowOff>12700</xdr:rowOff>
    </xdr:to>
    <xdr:cxnSp macro="">
      <xdr:nvCxnSpPr>
        <xdr:cNvPr id="195" name="直線コネクタ 194"/>
        <xdr:cNvCxnSpPr/>
      </xdr:nvCxnSpPr>
      <xdr:spPr>
        <a:xfrm>
          <a:off x="2209800" y="989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7" name="テキスト ボックス 196"/>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120650</xdr:rowOff>
    </xdr:to>
    <xdr:cxnSp macro="">
      <xdr:nvCxnSpPr>
        <xdr:cNvPr id="198" name="直線コネクタ 197"/>
        <xdr:cNvCxnSpPr/>
      </xdr:nvCxnSpPr>
      <xdr:spPr>
        <a:xfrm>
          <a:off x="1320800" y="9728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00" name="テキスト ボックス 199"/>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02" name="テキスト ボックス 201"/>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63500</xdr:rowOff>
    </xdr:from>
    <xdr:to>
      <xdr:col>7</xdr:col>
      <xdr:colOff>66675</xdr:colOff>
      <xdr:row>58</xdr:row>
      <xdr:rowOff>165100</xdr:rowOff>
    </xdr:to>
    <xdr:sp macro="" textlink="">
      <xdr:nvSpPr>
        <xdr:cNvPr id="208" name="円/楕円 207"/>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35577</xdr:rowOff>
    </xdr:from>
    <xdr:ext cx="762000" cy="259045"/>
    <xdr:sp macro="" textlink="">
      <xdr:nvSpPr>
        <xdr:cNvPr id="209" name="扶助費該当値テキスト"/>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0" name="円/楕円 209"/>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1" name="テキスト ボックス 21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2" name="円/楕円 211"/>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3" name="テキスト ボックス 212"/>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69850</xdr:rowOff>
    </xdr:from>
    <xdr:to>
      <xdr:col>3</xdr:col>
      <xdr:colOff>193675</xdr:colOff>
      <xdr:row>58</xdr:row>
      <xdr:rowOff>0</xdr:rowOff>
    </xdr:to>
    <xdr:sp macro="" textlink="">
      <xdr:nvSpPr>
        <xdr:cNvPr id="214" name="円/楕円 213"/>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156227</xdr:rowOff>
    </xdr:from>
    <xdr:ext cx="762000" cy="259045"/>
    <xdr:sp macro="" textlink="">
      <xdr:nvSpPr>
        <xdr:cNvPr id="215" name="テキスト ボックス 214"/>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6" name="円/楕円 215"/>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7" name="テキスト ボックス 216"/>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繰出金は</a:t>
          </a:r>
          <a:r>
            <a:rPr lang="ja-JP" altLang="ja-JP" sz="1100" b="0" i="0" baseline="0">
              <a:solidFill>
                <a:schemeClr val="dk1"/>
              </a:solidFill>
              <a:latin typeface="+mn-lt"/>
              <a:ea typeface="+mn-ea"/>
              <a:cs typeface="+mn-cs"/>
            </a:rPr>
            <a:t>総額では減となったものの</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繰出金における経常一財は</a:t>
          </a:r>
          <a:r>
            <a:rPr lang="ja-JP" altLang="en-US" sz="1100" b="0" i="0" baseline="0">
              <a:solidFill>
                <a:schemeClr val="dk1"/>
              </a:solidFill>
              <a:latin typeface="+mn-lt"/>
              <a:ea typeface="+mn-ea"/>
              <a:cs typeface="+mn-cs"/>
            </a:rPr>
            <a:t>後期高齢者医療療養給付費負担金及び</a:t>
          </a:r>
          <a:r>
            <a:rPr lang="ja-JP" altLang="ja-JP" sz="1100" b="0" i="0" baseline="0">
              <a:solidFill>
                <a:schemeClr val="dk1"/>
              </a:solidFill>
              <a:latin typeface="+mn-lt"/>
              <a:ea typeface="+mn-ea"/>
              <a:cs typeface="+mn-cs"/>
            </a:rPr>
            <a:t>国民健康保険事業特別会計繰出金の増などにより前年比</a:t>
          </a:r>
          <a:r>
            <a:rPr lang="en-US" altLang="ja-JP" sz="1100" b="0" i="0" baseline="0">
              <a:solidFill>
                <a:schemeClr val="dk1"/>
              </a:solidFill>
              <a:latin typeface="+mn-lt"/>
              <a:ea typeface="+mn-ea"/>
              <a:cs typeface="+mn-cs"/>
            </a:rPr>
            <a:t>6.4</a:t>
          </a:r>
          <a:r>
            <a:rPr lang="ja-JP" altLang="ja-JP" sz="1100" b="0" i="0" baseline="0">
              <a:solidFill>
                <a:schemeClr val="dk1"/>
              </a:solidFill>
              <a:latin typeface="+mn-lt"/>
              <a:ea typeface="+mn-ea"/>
              <a:cs typeface="+mn-cs"/>
            </a:rPr>
            <a:t>％増し、経常収支比率は前年比</a:t>
          </a:r>
          <a:r>
            <a:rPr lang="en-US" altLang="ja-JP" sz="1100" b="0" i="0" baseline="0">
              <a:solidFill>
                <a:schemeClr val="dk1"/>
              </a:solidFill>
              <a:latin typeface="+mn-lt"/>
              <a:ea typeface="+mn-ea"/>
              <a:cs typeface="+mn-cs"/>
            </a:rPr>
            <a:t>0.7</a:t>
          </a:r>
          <a:r>
            <a:rPr lang="ja-JP" altLang="ja-JP" sz="1100" b="0" i="0" baseline="0">
              <a:solidFill>
                <a:schemeClr val="dk1"/>
              </a:solidFill>
              <a:latin typeface="+mn-lt"/>
              <a:ea typeface="+mn-ea"/>
              <a:cs typeface="+mn-cs"/>
            </a:rPr>
            <a:t>ポイント上昇となった。今後も高齢化等により需要が増加するものと考えられるため、業務改善などにより経費の抑制を図る。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111760</xdr:rowOff>
    </xdr:to>
    <xdr:cxnSp macro="">
      <xdr:nvCxnSpPr>
        <xdr:cNvPr id="250" name="直線コネクタ 249"/>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51"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88900</xdr:rowOff>
    </xdr:to>
    <xdr:cxnSp macro="">
      <xdr:nvCxnSpPr>
        <xdr:cNvPr id="253" name="直線コネクタ 252"/>
        <xdr:cNvCxnSpPr/>
      </xdr:nvCxnSpPr>
      <xdr:spPr>
        <a:xfrm>
          <a:off x="14782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5" name="テキスト ボックス 254"/>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43180</xdr:rowOff>
    </xdr:to>
    <xdr:cxnSp macro="">
      <xdr:nvCxnSpPr>
        <xdr:cNvPr id="256" name="直線コネクタ 255"/>
        <xdr:cNvCxnSpPr/>
      </xdr:nvCxnSpPr>
      <xdr:spPr>
        <a:xfrm>
          <a:off x="13893800" y="957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8" name="テキスト ボックス 25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161290</xdr:rowOff>
    </xdr:to>
    <xdr:cxnSp macro="">
      <xdr:nvCxnSpPr>
        <xdr:cNvPr id="259" name="直線コネクタ 258"/>
        <xdr:cNvCxnSpPr/>
      </xdr:nvCxnSpPr>
      <xdr:spPr>
        <a:xfrm flipV="1">
          <a:off x="13004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1" name="テキスト ボックス 260"/>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9" name="円/楕円 268"/>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33037</xdr:rowOff>
    </xdr:from>
    <xdr:ext cx="762000" cy="259045"/>
    <xdr:sp macro="" textlink="">
      <xdr:nvSpPr>
        <xdr:cNvPr id="270" name="その他該当値テキスト"/>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1" name="円/楕円 270"/>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72" name="テキスト ボックス 27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3" name="円/楕円 272"/>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78757</xdr:rowOff>
    </xdr:from>
    <xdr:ext cx="762000" cy="259045"/>
    <xdr:sp macro="" textlink="">
      <xdr:nvSpPr>
        <xdr:cNvPr id="274" name="テキスト ボックス 273"/>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5" name="円/楕円 274"/>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6" name="テキスト ボックス 275"/>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7" name="円/楕円 276"/>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8" name="テキスト ボックス 277"/>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補助費等における経常一財は、前年比</a:t>
          </a:r>
          <a:r>
            <a:rPr lang="en-US" altLang="ja-JP" sz="1100" b="0" i="0" baseline="0">
              <a:solidFill>
                <a:schemeClr val="dk1"/>
              </a:solidFill>
              <a:latin typeface="+mn-lt"/>
              <a:ea typeface="+mn-ea"/>
              <a:cs typeface="+mn-cs"/>
            </a:rPr>
            <a:t>4.4</a:t>
          </a:r>
          <a:r>
            <a:rPr lang="ja-JP" altLang="ja-JP" sz="1100" b="0" i="0" baseline="0">
              <a:solidFill>
                <a:schemeClr val="dk1"/>
              </a:solidFill>
              <a:latin typeface="+mn-lt"/>
              <a:ea typeface="+mn-ea"/>
              <a:cs typeface="+mn-cs"/>
            </a:rPr>
            <a:t>％増となっており、経常収支比率は前年比</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ポイント上昇となった。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今後も様々な団体等に対する補助金、負担金等について費用負担のあり方等を検証し、継続的に見直しを行いながら改善に努める。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38100</xdr:rowOff>
    </xdr:from>
    <xdr:to>
      <xdr:col>24</xdr:col>
      <xdr:colOff>31750</xdr:colOff>
      <xdr:row>36</xdr:row>
      <xdr:rowOff>76200</xdr:rowOff>
    </xdr:to>
    <xdr:cxnSp macro="">
      <xdr:nvCxnSpPr>
        <xdr:cNvPr id="311" name="直線コネクタ 310"/>
        <xdr:cNvCxnSpPr/>
      </xdr:nvCxnSpPr>
      <xdr:spPr>
        <a:xfrm>
          <a:off x="15671800" y="621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2"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133350</xdr:rowOff>
    </xdr:from>
    <xdr:to>
      <xdr:col>22</xdr:col>
      <xdr:colOff>565150</xdr:colOff>
      <xdr:row>36</xdr:row>
      <xdr:rowOff>38100</xdr:rowOff>
    </xdr:to>
    <xdr:cxnSp macro="">
      <xdr:nvCxnSpPr>
        <xdr:cNvPr id="314" name="直線コネクタ 313"/>
        <xdr:cNvCxnSpPr/>
      </xdr:nvCxnSpPr>
      <xdr:spPr>
        <a:xfrm>
          <a:off x="14782800" y="613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6" name="テキスト ボックス 31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133350</xdr:rowOff>
    </xdr:from>
    <xdr:to>
      <xdr:col>21</xdr:col>
      <xdr:colOff>361950</xdr:colOff>
      <xdr:row>36</xdr:row>
      <xdr:rowOff>12700</xdr:rowOff>
    </xdr:to>
    <xdr:cxnSp macro="">
      <xdr:nvCxnSpPr>
        <xdr:cNvPr id="317" name="直線コネクタ 316"/>
        <xdr:cNvCxnSpPr/>
      </xdr:nvCxnSpPr>
      <xdr:spPr>
        <a:xfrm flipV="1">
          <a:off x="13893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9" name="テキスト ボックス 318"/>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25400</xdr:rowOff>
    </xdr:to>
    <xdr:cxnSp macro="">
      <xdr:nvCxnSpPr>
        <xdr:cNvPr id="320" name="直線コネクタ 319"/>
        <xdr:cNvCxnSpPr/>
      </xdr:nvCxnSpPr>
      <xdr:spPr>
        <a:xfrm flipV="1">
          <a:off x="130048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2" name="テキスト ボックス 321"/>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4" name="テキスト ボックス 323"/>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30" name="円/楕円 329"/>
        <xdr:cNvSpPr/>
      </xdr:nvSpPr>
      <xdr:spPr>
        <a:xfrm>
          <a:off x="16459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41927</xdr:rowOff>
    </xdr:from>
    <xdr:ext cx="762000" cy="259045"/>
    <xdr:sp macro="" textlink="">
      <xdr:nvSpPr>
        <xdr:cNvPr id="331" name="補助費等該当値テキスト"/>
        <xdr:cNvSpPr txBox="1"/>
      </xdr:nvSpPr>
      <xdr:spPr>
        <a:xfrm>
          <a:off x="16598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158750</xdr:rowOff>
    </xdr:from>
    <xdr:to>
      <xdr:col>22</xdr:col>
      <xdr:colOff>615950</xdr:colOff>
      <xdr:row>36</xdr:row>
      <xdr:rowOff>88900</xdr:rowOff>
    </xdr:to>
    <xdr:sp macro="" textlink="">
      <xdr:nvSpPr>
        <xdr:cNvPr id="332" name="円/楕円 331"/>
        <xdr:cNvSpPr/>
      </xdr:nvSpPr>
      <xdr:spPr>
        <a:xfrm>
          <a:off x="15621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99077</xdr:rowOff>
    </xdr:from>
    <xdr:ext cx="736600" cy="259045"/>
    <xdr:sp macro="" textlink="">
      <xdr:nvSpPr>
        <xdr:cNvPr id="333" name="テキスト ボックス 332"/>
        <xdr:cNvSpPr txBox="1"/>
      </xdr:nvSpPr>
      <xdr:spPr>
        <a:xfrm>
          <a:off x="15290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82550</xdr:rowOff>
    </xdr:from>
    <xdr:to>
      <xdr:col>21</xdr:col>
      <xdr:colOff>412750</xdr:colOff>
      <xdr:row>36</xdr:row>
      <xdr:rowOff>12700</xdr:rowOff>
    </xdr:to>
    <xdr:sp macro="" textlink="">
      <xdr:nvSpPr>
        <xdr:cNvPr id="334" name="円/楕円 333"/>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22877</xdr:rowOff>
    </xdr:from>
    <xdr:ext cx="762000" cy="259045"/>
    <xdr:sp macro="" textlink="">
      <xdr:nvSpPr>
        <xdr:cNvPr id="335" name="テキスト ボックス 334"/>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6" name="円/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146050</xdr:rowOff>
    </xdr:from>
    <xdr:to>
      <xdr:col>19</xdr:col>
      <xdr:colOff>6350</xdr:colOff>
      <xdr:row>36</xdr:row>
      <xdr:rowOff>76200</xdr:rowOff>
    </xdr:to>
    <xdr:sp macro="" textlink="">
      <xdr:nvSpPr>
        <xdr:cNvPr id="338" name="円/楕円 337"/>
        <xdr:cNvSpPr/>
      </xdr:nvSpPr>
      <xdr:spPr>
        <a:xfrm>
          <a:off x="12954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86377</xdr:rowOff>
    </xdr:from>
    <xdr:ext cx="762000" cy="259045"/>
    <xdr:sp macro="" textlink="">
      <xdr:nvSpPr>
        <xdr:cNvPr id="339" name="テキスト ボックス 338"/>
        <xdr:cNvSpPr txBox="1"/>
      </xdr:nvSpPr>
      <xdr:spPr>
        <a:xfrm>
          <a:off x="12623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過去に取り組んだ大型建設事業の</a:t>
          </a:r>
          <a:r>
            <a:rPr lang="ja-JP" altLang="en-US" sz="1100" b="0" i="0" baseline="0">
              <a:solidFill>
                <a:schemeClr val="dk1"/>
              </a:solidFill>
              <a:latin typeface="+mn-lt"/>
              <a:ea typeface="+mn-ea"/>
              <a:cs typeface="+mn-cs"/>
            </a:rPr>
            <a:t>償還満了等により</a:t>
          </a:r>
          <a:r>
            <a:rPr lang="ja-JP" altLang="ja-JP" sz="1100" b="0" i="0" baseline="0">
              <a:solidFill>
                <a:schemeClr val="dk1"/>
              </a:solidFill>
              <a:latin typeface="+mn-lt"/>
              <a:ea typeface="+mn-ea"/>
              <a:cs typeface="+mn-cs"/>
            </a:rPr>
            <a:t>、公債費に占める経常一財は</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％減となっており、経常収支比率も前年比</a:t>
          </a:r>
          <a:r>
            <a:rPr lang="en-US" altLang="ja-JP" sz="1100" b="0" i="0" baseline="0">
              <a:solidFill>
                <a:schemeClr val="dk1"/>
              </a:solidFill>
              <a:latin typeface="+mn-lt"/>
              <a:ea typeface="+mn-ea"/>
              <a:cs typeface="+mn-cs"/>
            </a:rPr>
            <a:t>0.4</a:t>
          </a:r>
          <a:r>
            <a:rPr lang="ja-JP" altLang="ja-JP" sz="1100" b="0" i="0" baseline="0">
              <a:solidFill>
                <a:schemeClr val="dk1"/>
              </a:solidFill>
              <a:latin typeface="+mn-lt"/>
              <a:ea typeface="+mn-ea"/>
              <a:cs typeface="+mn-cs"/>
            </a:rPr>
            <a:t>ポイント改善となった。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合併特例債や臨時財政対策債の償還が多額となっていくことから、単なる資金手当てにすぎない地方債の発行を抑制するなど、行財政改革プランに基づき公債費の抑制に努めていく。</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31750</xdr:rowOff>
    </xdr:to>
    <xdr:cxnSp macro="">
      <xdr:nvCxnSpPr>
        <xdr:cNvPr id="372" name="直線コネクタ 371"/>
        <xdr:cNvCxnSpPr/>
      </xdr:nvCxnSpPr>
      <xdr:spPr>
        <a:xfrm flipV="1">
          <a:off x="3987800" y="1320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78</xdr:row>
      <xdr:rowOff>66039</xdr:rowOff>
    </xdr:to>
    <xdr:cxnSp macro="">
      <xdr:nvCxnSpPr>
        <xdr:cNvPr id="375" name="直線コネクタ 374"/>
        <xdr:cNvCxnSpPr/>
      </xdr:nvCxnSpPr>
      <xdr:spPr>
        <a:xfrm flipV="1">
          <a:off x="3098800" y="132334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79</xdr:row>
      <xdr:rowOff>8889</xdr:rowOff>
    </xdr:to>
    <xdr:cxnSp macro="">
      <xdr:nvCxnSpPr>
        <xdr:cNvPr id="378" name="直線コネクタ 377"/>
        <xdr:cNvCxnSpPr/>
      </xdr:nvCxnSpPr>
      <xdr:spPr>
        <a:xfrm flipV="1">
          <a:off x="2209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8889</xdr:rowOff>
    </xdr:from>
    <xdr:to>
      <xdr:col>3</xdr:col>
      <xdr:colOff>142875</xdr:colOff>
      <xdr:row>79</xdr:row>
      <xdr:rowOff>46989</xdr:rowOff>
    </xdr:to>
    <xdr:cxnSp macro="">
      <xdr:nvCxnSpPr>
        <xdr:cNvPr id="381" name="直線コネクタ 380"/>
        <xdr:cNvCxnSpPr/>
      </xdr:nvCxnSpPr>
      <xdr:spPr>
        <a:xfrm flipV="1">
          <a:off x="1320800" y="13553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91" name="円/楕円 390"/>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92"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93" name="円/楕円 392"/>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67327</xdr:rowOff>
    </xdr:from>
    <xdr:ext cx="736600" cy="259045"/>
    <xdr:sp macro="" textlink="">
      <xdr:nvSpPr>
        <xdr:cNvPr id="394" name="テキスト ボックス 393"/>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5" name="円/楕円 394"/>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6" name="テキスト ボックス 395"/>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7" name="円/楕円 396"/>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98" name="テキスト ボックス 397"/>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9" name="円/楕円 398"/>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400" name="テキスト ボックス 399"/>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人件費等で減となったことから、</a:t>
          </a:r>
          <a:r>
            <a:rPr lang="ja-JP" altLang="ja-JP" sz="1100" b="0" i="0" baseline="0">
              <a:solidFill>
                <a:schemeClr val="dk1"/>
              </a:solidFill>
              <a:latin typeface="+mn-lt"/>
              <a:ea typeface="+mn-ea"/>
              <a:cs typeface="+mn-cs"/>
            </a:rPr>
            <a:t>経常収支比率は前年比</a:t>
          </a:r>
          <a:r>
            <a:rPr lang="en-US" altLang="ja-JP" sz="1100" b="0" i="0" baseline="0">
              <a:solidFill>
                <a:schemeClr val="dk1"/>
              </a:solidFill>
              <a:latin typeface="+mn-lt"/>
              <a:ea typeface="+mn-ea"/>
              <a:cs typeface="+mn-cs"/>
            </a:rPr>
            <a:t>0.4%</a:t>
          </a:r>
          <a:r>
            <a:rPr lang="ja-JP" altLang="en-US" sz="1100" b="0" i="0" baseline="0">
              <a:solidFill>
                <a:schemeClr val="dk1"/>
              </a:solidFill>
              <a:latin typeface="+mn-lt"/>
              <a:ea typeface="+mn-ea"/>
              <a:cs typeface="+mn-cs"/>
            </a:rPr>
            <a:t>の改善</a:t>
          </a:r>
          <a:r>
            <a:rPr lang="ja-JP" altLang="ja-JP" sz="1100" b="0" i="0" baseline="0">
              <a:solidFill>
                <a:schemeClr val="dk1"/>
              </a:solidFill>
              <a:latin typeface="+mn-lt"/>
              <a:ea typeface="+mn-ea"/>
              <a:cs typeface="+mn-cs"/>
            </a:rPr>
            <a:t>となった。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地方交付税に大きく依存しない、自主的かつ安定的な再生基盤を確立するため行財政改革プランに基づき、平成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年度末までに</a:t>
          </a:r>
          <a:r>
            <a:rPr lang="en-US" altLang="ja-JP" sz="1100" b="0" i="0" baseline="0">
              <a:solidFill>
                <a:schemeClr val="dk1"/>
              </a:solidFill>
              <a:latin typeface="+mn-lt"/>
              <a:ea typeface="+mn-ea"/>
              <a:cs typeface="+mn-cs"/>
            </a:rPr>
            <a:t>80</a:t>
          </a:r>
          <a:r>
            <a:rPr lang="ja-JP" altLang="ja-JP" sz="1100" b="0" i="0" baseline="0">
              <a:solidFill>
                <a:schemeClr val="dk1"/>
              </a:solidFill>
              <a:latin typeface="+mn-lt"/>
              <a:ea typeface="+mn-ea"/>
              <a:cs typeface="+mn-cs"/>
            </a:rPr>
            <a:t>％台後半を目指す。</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62230</xdr:rowOff>
    </xdr:from>
    <xdr:to>
      <xdr:col>24</xdr:col>
      <xdr:colOff>31750</xdr:colOff>
      <xdr:row>77</xdr:row>
      <xdr:rowOff>92711</xdr:rowOff>
    </xdr:to>
    <xdr:cxnSp macro="">
      <xdr:nvCxnSpPr>
        <xdr:cNvPr id="433" name="直線コネクタ 432"/>
        <xdr:cNvCxnSpPr/>
      </xdr:nvCxnSpPr>
      <xdr:spPr>
        <a:xfrm flipV="1">
          <a:off x="15671800" y="132638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4"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66039</xdr:rowOff>
    </xdr:from>
    <xdr:to>
      <xdr:col>22</xdr:col>
      <xdr:colOff>565150</xdr:colOff>
      <xdr:row>77</xdr:row>
      <xdr:rowOff>92711</xdr:rowOff>
    </xdr:to>
    <xdr:cxnSp macro="">
      <xdr:nvCxnSpPr>
        <xdr:cNvPr id="436" name="直線コネクタ 435"/>
        <xdr:cNvCxnSpPr/>
      </xdr:nvCxnSpPr>
      <xdr:spPr>
        <a:xfrm>
          <a:off x="14782800" y="130962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8" name="テキスト ボックス 437"/>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76</xdr:row>
      <xdr:rowOff>66039</xdr:rowOff>
    </xdr:to>
    <xdr:cxnSp macro="">
      <xdr:nvCxnSpPr>
        <xdr:cNvPr id="439" name="直線コネクタ 438"/>
        <xdr:cNvCxnSpPr/>
      </xdr:nvCxnSpPr>
      <xdr:spPr>
        <a:xfrm>
          <a:off x="13893800" y="1298194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1" name="テキスト ボックス 440"/>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5080</xdr:rowOff>
    </xdr:to>
    <xdr:cxnSp macro="">
      <xdr:nvCxnSpPr>
        <xdr:cNvPr id="442" name="直線コネクタ 441"/>
        <xdr:cNvCxnSpPr/>
      </xdr:nvCxnSpPr>
      <xdr:spPr>
        <a:xfrm flipV="1">
          <a:off x="13004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4" name="テキスト ボックス 443"/>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52" name="円/楕円 451"/>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154957</xdr:rowOff>
    </xdr:from>
    <xdr:ext cx="762000" cy="259045"/>
    <xdr:sp macro="" textlink="">
      <xdr:nvSpPr>
        <xdr:cNvPr id="453"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4" name="円/楕円 453"/>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55" name="テキスト ボックス 454"/>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15239</xdr:rowOff>
    </xdr:from>
    <xdr:to>
      <xdr:col>21</xdr:col>
      <xdr:colOff>412750</xdr:colOff>
      <xdr:row>76</xdr:row>
      <xdr:rowOff>116839</xdr:rowOff>
    </xdr:to>
    <xdr:sp macro="" textlink="">
      <xdr:nvSpPr>
        <xdr:cNvPr id="456" name="円/楕円 455"/>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57" name="テキスト ボックス 45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58" name="円/楕円 457"/>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158766</xdr:rowOff>
    </xdr:from>
    <xdr:ext cx="762000" cy="259045"/>
    <xdr:sp macro="" textlink="">
      <xdr:nvSpPr>
        <xdr:cNvPr id="459" name="テキスト ボックス 458"/>
        <xdr:cNvSpPr txBox="1"/>
      </xdr:nvSpPr>
      <xdr:spPr>
        <a:xfrm>
          <a:off x="13512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60" name="円/楕円 459"/>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61" name="テキスト ボックス 460"/>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長崎県長崎市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119913</xdr:rowOff>
    </xdr:from>
    <xdr:to>
      <xdr:col>4</xdr:col>
      <xdr:colOff>1117600</xdr:colOff>
      <xdr:row>16</xdr:row>
      <xdr:rowOff>60325</xdr:rowOff>
    </xdr:to>
    <xdr:cxnSp macro="">
      <xdr:nvCxnSpPr>
        <xdr:cNvPr id="50" name="直線コネクタ 49"/>
        <xdr:cNvCxnSpPr/>
      </xdr:nvCxnSpPr>
      <xdr:spPr bwMode="auto">
        <a:xfrm>
          <a:off x="5003800" y="2739288"/>
          <a:ext cx="647700" cy="11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20892</xdr:rowOff>
    </xdr:from>
    <xdr:to>
      <xdr:col>4</xdr:col>
      <xdr:colOff>469900</xdr:colOff>
      <xdr:row>15</xdr:row>
      <xdr:rowOff>119913</xdr:rowOff>
    </xdr:to>
    <xdr:cxnSp macro="">
      <xdr:nvCxnSpPr>
        <xdr:cNvPr id="53" name="直線コネクタ 52"/>
        <xdr:cNvCxnSpPr/>
      </xdr:nvCxnSpPr>
      <xdr:spPr bwMode="auto">
        <a:xfrm>
          <a:off x="4305300" y="2640267"/>
          <a:ext cx="698500" cy="9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143916</xdr:rowOff>
    </xdr:from>
    <xdr:to>
      <xdr:col>3</xdr:col>
      <xdr:colOff>904875</xdr:colOff>
      <xdr:row>15</xdr:row>
      <xdr:rowOff>20892</xdr:rowOff>
    </xdr:to>
    <xdr:cxnSp macro="">
      <xdr:nvCxnSpPr>
        <xdr:cNvPr id="56" name="直線コネクタ 55"/>
        <xdr:cNvCxnSpPr/>
      </xdr:nvCxnSpPr>
      <xdr:spPr bwMode="auto">
        <a:xfrm>
          <a:off x="3606800" y="2591841"/>
          <a:ext cx="698500" cy="48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38722</xdr:rowOff>
    </xdr:from>
    <xdr:to>
      <xdr:col>3</xdr:col>
      <xdr:colOff>206375</xdr:colOff>
      <xdr:row>14</xdr:row>
      <xdr:rowOff>143916</xdr:rowOff>
    </xdr:to>
    <xdr:cxnSp macro="">
      <xdr:nvCxnSpPr>
        <xdr:cNvPr id="59" name="直線コネクタ 58"/>
        <xdr:cNvCxnSpPr/>
      </xdr:nvCxnSpPr>
      <xdr:spPr bwMode="auto">
        <a:xfrm>
          <a:off x="2908300" y="2486647"/>
          <a:ext cx="698500" cy="10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9525</xdr:rowOff>
    </xdr:from>
    <xdr:to>
      <xdr:col>5</xdr:col>
      <xdr:colOff>34925</xdr:colOff>
      <xdr:row>16</xdr:row>
      <xdr:rowOff>111125</xdr:rowOff>
    </xdr:to>
    <xdr:sp macro="" textlink="">
      <xdr:nvSpPr>
        <xdr:cNvPr id="69" name="円/楕円 68"/>
        <xdr:cNvSpPr/>
      </xdr:nvSpPr>
      <xdr:spPr bwMode="auto">
        <a:xfrm>
          <a:off x="5600700" y="280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153052</xdr:rowOff>
    </xdr:from>
    <xdr:ext cx="762000" cy="259045"/>
    <xdr:sp macro="" textlink="">
      <xdr:nvSpPr>
        <xdr:cNvPr id="70" name="人口1人当たり決算額の推移該当値テキスト130"/>
        <xdr:cNvSpPr txBox="1"/>
      </xdr:nvSpPr>
      <xdr:spPr>
        <a:xfrm>
          <a:off x="57404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69113</xdr:rowOff>
    </xdr:from>
    <xdr:to>
      <xdr:col>4</xdr:col>
      <xdr:colOff>520700</xdr:colOff>
      <xdr:row>15</xdr:row>
      <xdr:rowOff>170713</xdr:rowOff>
    </xdr:to>
    <xdr:sp macro="" textlink="">
      <xdr:nvSpPr>
        <xdr:cNvPr id="71" name="円/楕円 70"/>
        <xdr:cNvSpPr/>
      </xdr:nvSpPr>
      <xdr:spPr bwMode="auto">
        <a:xfrm>
          <a:off x="4953000" y="268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9440</xdr:rowOff>
    </xdr:from>
    <xdr:ext cx="736600" cy="259045"/>
    <xdr:sp macro="" textlink="">
      <xdr:nvSpPr>
        <xdr:cNvPr id="72" name="テキスト ボックス 71"/>
        <xdr:cNvSpPr txBox="1"/>
      </xdr:nvSpPr>
      <xdr:spPr>
        <a:xfrm>
          <a:off x="4622800" y="245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61,436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141542</xdr:rowOff>
    </xdr:from>
    <xdr:to>
      <xdr:col>3</xdr:col>
      <xdr:colOff>955675</xdr:colOff>
      <xdr:row>15</xdr:row>
      <xdr:rowOff>71692</xdr:rowOff>
    </xdr:to>
    <xdr:sp macro="" textlink="">
      <xdr:nvSpPr>
        <xdr:cNvPr id="73" name="円/楕円 72"/>
        <xdr:cNvSpPr/>
      </xdr:nvSpPr>
      <xdr:spPr bwMode="auto">
        <a:xfrm>
          <a:off x="4254500" y="258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81869</xdr:rowOff>
    </xdr:from>
    <xdr:ext cx="762000" cy="259045"/>
    <xdr:sp macro="" textlink="">
      <xdr:nvSpPr>
        <xdr:cNvPr id="74" name="テキスト ボックス 73"/>
        <xdr:cNvSpPr txBox="1"/>
      </xdr:nvSpPr>
      <xdr:spPr>
        <a:xfrm>
          <a:off x="3924300" y="23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93116</xdr:rowOff>
    </xdr:from>
    <xdr:to>
      <xdr:col>3</xdr:col>
      <xdr:colOff>257175</xdr:colOff>
      <xdr:row>15</xdr:row>
      <xdr:rowOff>23266</xdr:rowOff>
    </xdr:to>
    <xdr:sp macro="" textlink="">
      <xdr:nvSpPr>
        <xdr:cNvPr id="75" name="円/楕円 74"/>
        <xdr:cNvSpPr/>
      </xdr:nvSpPr>
      <xdr:spPr bwMode="auto">
        <a:xfrm>
          <a:off x="3556000" y="2541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33443</xdr:rowOff>
    </xdr:from>
    <xdr:ext cx="762000" cy="259045"/>
    <xdr:sp macro="" textlink="">
      <xdr:nvSpPr>
        <xdr:cNvPr id="76" name="テキスト ボックス 75"/>
        <xdr:cNvSpPr txBox="1"/>
      </xdr:nvSpPr>
      <xdr:spPr>
        <a:xfrm>
          <a:off x="3225800" y="230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65,306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159372</xdr:rowOff>
    </xdr:from>
    <xdr:to>
      <xdr:col>2</xdr:col>
      <xdr:colOff>692150</xdr:colOff>
      <xdr:row>14</xdr:row>
      <xdr:rowOff>89522</xdr:rowOff>
    </xdr:to>
    <xdr:sp macro="" textlink="">
      <xdr:nvSpPr>
        <xdr:cNvPr id="77" name="円/楕円 76"/>
        <xdr:cNvSpPr/>
      </xdr:nvSpPr>
      <xdr:spPr bwMode="auto">
        <a:xfrm>
          <a:off x="2857500" y="243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99699</xdr:rowOff>
    </xdr:from>
    <xdr:ext cx="762000" cy="259045"/>
    <xdr:sp macro="" textlink="">
      <xdr:nvSpPr>
        <xdr:cNvPr id="78" name="テキスト ボックス 77"/>
        <xdr:cNvSpPr txBox="1"/>
      </xdr:nvSpPr>
      <xdr:spPr>
        <a:xfrm>
          <a:off x="2527300" y="22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228133</xdr:rowOff>
    </xdr:from>
    <xdr:to>
      <xdr:col>4</xdr:col>
      <xdr:colOff>1117600</xdr:colOff>
      <xdr:row>35</xdr:row>
      <xdr:rowOff>322362</xdr:rowOff>
    </xdr:to>
    <xdr:cxnSp macro="">
      <xdr:nvCxnSpPr>
        <xdr:cNvPr id="110" name="直線コネクタ 109"/>
        <xdr:cNvCxnSpPr/>
      </xdr:nvCxnSpPr>
      <xdr:spPr bwMode="auto">
        <a:xfrm>
          <a:off x="5003800" y="6838483"/>
          <a:ext cx="647700" cy="9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15215</xdr:rowOff>
    </xdr:from>
    <xdr:to>
      <xdr:col>4</xdr:col>
      <xdr:colOff>469900</xdr:colOff>
      <xdr:row>35</xdr:row>
      <xdr:rowOff>228133</xdr:rowOff>
    </xdr:to>
    <xdr:cxnSp macro="">
      <xdr:nvCxnSpPr>
        <xdr:cNvPr id="113" name="直線コネクタ 112"/>
        <xdr:cNvCxnSpPr/>
      </xdr:nvCxnSpPr>
      <xdr:spPr bwMode="auto">
        <a:xfrm>
          <a:off x="4305300" y="6625565"/>
          <a:ext cx="698500" cy="21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240980</xdr:rowOff>
    </xdr:from>
    <xdr:to>
      <xdr:col>3</xdr:col>
      <xdr:colOff>904875</xdr:colOff>
      <xdr:row>35</xdr:row>
      <xdr:rowOff>15215</xdr:rowOff>
    </xdr:to>
    <xdr:cxnSp macro="">
      <xdr:nvCxnSpPr>
        <xdr:cNvPr id="116" name="直線コネクタ 115"/>
        <xdr:cNvCxnSpPr/>
      </xdr:nvCxnSpPr>
      <xdr:spPr bwMode="auto">
        <a:xfrm>
          <a:off x="3606800" y="6508430"/>
          <a:ext cx="698500" cy="117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103683</xdr:rowOff>
    </xdr:from>
    <xdr:to>
      <xdr:col>3</xdr:col>
      <xdr:colOff>206375</xdr:colOff>
      <xdr:row>34</xdr:row>
      <xdr:rowOff>240980</xdr:rowOff>
    </xdr:to>
    <xdr:cxnSp macro="">
      <xdr:nvCxnSpPr>
        <xdr:cNvPr id="119" name="直線コネクタ 118"/>
        <xdr:cNvCxnSpPr/>
      </xdr:nvCxnSpPr>
      <xdr:spPr bwMode="auto">
        <a:xfrm>
          <a:off x="2908300" y="6371133"/>
          <a:ext cx="698500" cy="13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271562</xdr:rowOff>
    </xdr:from>
    <xdr:to>
      <xdr:col>5</xdr:col>
      <xdr:colOff>34925</xdr:colOff>
      <xdr:row>36</xdr:row>
      <xdr:rowOff>30262</xdr:rowOff>
    </xdr:to>
    <xdr:sp macro="" textlink="">
      <xdr:nvSpPr>
        <xdr:cNvPr id="129" name="円/楕円 128"/>
        <xdr:cNvSpPr/>
      </xdr:nvSpPr>
      <xdr:spPr bwMode="auto">
        <a:xfrm>
          <a:off x="5600700" y="688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243639</xdr:rowOff>
    </xdr:from>
    <xdr:ext cx="762000" cy="259045"/>
    <xdr:sp macro="" textlink="">
      <xdr:nvSpPr>
        <xdr:cNvPr id="130" name="人口1人当たり決算額の推移該当値テキスト445"/>
        <xdr:cNvSpPr txBox="1"/>
      </xdr:nvSpPr>
      <xdr:spPr>
        <a:xfrm>
          <a:off x="5740400" y="685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177333</xdr:rowOff>
    </xdr:from>
    <xdr:to>
      <xdr:col>4</xdr:col>
      <xdr:colOff>520700</xdr:colOff>
      <xdr:row>35</xdr:row>
      <xdr:rowOff>278933</xdr:rowOff>
    </xdr:to>
    <xdr:sp macro="" textlink="">
      <xdr:nvSpPr>
        <xdr:cNvPr id="131" name="円/楕円 130"/>
        <xdr:cNvSpPr/>
      </xdr:nvSpPr>
      <xdr:spPr bwMode="auto">
        <a:xfrm>
          <a:off x="4953000" y="678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263710</xdr:rowOff>
    </xdr:from>
    <xdr:ext cx="736600" cy="259045"/>
    <xdr:sp macro="" textlink="">
      <xdr:nvSpPr>
        <xdr:cNvPr id="132" name="テキスト ボックス 131"/>
        <xdr:cNvSpPr txBox="1"/>
      </xdr:nvSpPr>
      <xdr:spPr>
        <a:xfrm>
          <a:off x="4622800" y="687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307315</xdr:rowOff>
    </xdr:from>
    <xdr:to>
      <xdr:col>3</xdr:col>
      <xdr:colOff>955675</xdr:colOff>
      <xdr:row>35</xdr:row>
      <xdr:rowOff>66015</xdr:rowOff>
    </xdr:to>
    <xdr:sp macro="" textlink="">
      <xdr:nvSpPr>
        <xdr:cNvPr id="133" name="円/楕円 132"/>
        <xdr:cNvSpPr/>
      </xdr:nvSpPr>
      <xdr:spPr bwMode="auto">
        <a:xfrm>
          <a:off x="4254500" y="65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76192</xdr:rowOff>
    </xdr:from>
    <xdr:ext cx="762000" cy="259045"/>
    <xdr:sp macro="" textlink="">
      <xdr:nvSpPr>
        <xdr:cNvPr id="134" name="テキスト ボックス 133"/>
        <xdr:cNvSpPr txBox="1"/>
      </xdr:nvSpPr>
      <xdr:spPr>
        <a:xfrm>
          <a:off x="3924300" y="63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190180</xdr:rowOff>
    </xdr:from>
    <xdr:to>
      <xdr:col>3</xdr:col>
      <xdr:colOff>257175</xdr:colOff>
      <xdr:row>34</xdr:row>
      <xdr:rowOff>291780</xdr:rowOff>
    </xdr:to>
    <xdr:sp macro="" textlink="">
      <xdr:nvSpPr>
        <xdr:cNvPr id="135" name="円/楕円 134"/>
        <xdr:cNvSpPr/>
      </xdr:nvSpPr>
      <xdr:spPr bwMode="auto">
        <a:xfrm>
          <a:off x="3556000" y="6457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301957</xdr:rowOff>
    </xdr:from>
    <xdr:ext cx="762000" cy="259045"/>
    <xdr:sp macro="" textlink="">
      <xdr:nvSpPr>
        <xdr:cNvPr id="136" name="テキスト ボックス 135"/>
        <xdr:cNvSpPr txBox="1"/>
      </xdr:nvSpPr>
      <xdr:spPr>
        <a:xfrm>
          <a:off x="3225800" y="62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52883</xdr:rowOff>
    </xdr:from>
    <xdr:to>
      <xdr:col>2</xdr:col>
      <xdr:colOff>692150</xdr:colOff>
      <xdr:row>34</xdr:row>
      <xdr:rowOff>154483</xdr:rowOff>
    </xdr:to>
    <xdr:sp macro="" textlink="">
      <xdr:nvSpPr>
        <xdr:cNvPr id="137" name="円/楕円 136"/>
        <xdr:cNvSpPr/>
      </xdr:nvSpPr>
      <xdr:spPr bwMode="auto">
        <a:xfrm>
          <a:off x="2857500" y="632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164660</xdr:rowOff>
    </xdr:from>
    <xdr:ext cx="762000" cy="259045"/>
    <xdr:sp macro="" textlink="">
      <xdr:nvSpPr>
        <xdr:cNvPr id="138" name="テキスト ボックス 137"/>
        <xdr:cNvSpPr txBox="1"/>
      </xdr:nvSpPr>
      <xdr:spPr>
        <a:xfrm>
          <a:off x="2527300" y="608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年度決算において、歳入は市税が大幅に予算を上回った（約</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億増）、歳出は特別・企業会計繰出金の不用額が増（国保特会において約</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億増、水道事業において約</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億増）となったことなどから実質収支は黒字。</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実質収支自体はこれまで黒字であるが、</a:t>
          </a:r>
          <a:r>
            <a:rPr lang="ja-JP" altLang="en-US" sz="1100" b="0" i="0" baseline="0">
              <a:solidFill>
                <a:schemeClr val="dk1"/>
              </a:solidFill>
              <a:latin typeface="+mn-lt"/>
              <a:ea typeface="+mn-ea"/>
              <a:cs typeface="+mn-cs"/>
            </a:rPr>
            <a:t>Ｈ</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においては、基金積立金より取崩額が大きかったことから、実質単年度収支は赤字となっている。</a:t>
          </a:r>
          <a:endParaRPr lang="en-US" altLang="ja-JP" sz="1100" b="0" i="0" baseline="0">
            <a:solidFill>
              <a:schemeClr val="dk1"/>
            </a:solidFill>
            <a:latin typeface="+mn-lt"/>
            <a:ea typeface="+mn-ea"/>
            <a:cs typeface="+mn-cs"/>
          </a:endParaRPr>
        </a:p>
        <a:p>
          <a:pPr rtl="0"/>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参考：直近の一般会計実質収支</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Ｈ</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3,442</a:t>
          </a:r>
          <a:r>
            <a:rPr lang="ja-JP" altLang="ja-JP" sz="1100" b="0" i="0" baseline="0">
              <a:solidFill>
                <a:schemeClr val="dk1"/>
              </a:solidFill>
              <a:latin typeface="+mn-lt"/>
              <a:ea typeface="+mn-ea"/>
              <a:cs typeface="+mn-cs"/>
            </a:rPr>
            <a:t>百万円、Ｈ</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1,674</a:t>
          </a:r>
          <a:r>
            <a:rPr lang="ja-JP" altLang="ja-JP" sz="1100" b="0" i="0" baseline="0">
              <a:solidFill>
                <a:schemeClr val="dk1"/>
              </a:solidFill>
              <a:latin typeface="+mn-lt"/>
              <a:ea typeface="+mn-ea"/>
              <a:cs typeface="+mn-cs"/>
            </a:rPr>
            <a:t>百万円、Ｈ</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1,015</a:t>
          </a:r>
          <a:r>
            <a:rPr lang="ja-JP" altLang="ja-JP" sz="1100" b="0" i="0" baseline="0">
              <a:solidFill>
                <a:schemeClr val="dk1"/>
              </a:solidFill>
              <a:latin typeface="+mn-lt"/>
              <a:ea typeface="+mn-ea"/>
              <a:cs typeface="+mn-cs"/>
            </a:rPr>
            <a:t>百万円</a:t>
          </a:r>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度決算における昨年度からの主な増減要素</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・水道事業会計：</a:t>
          </a:r>
          <a:r>
            <a:rPr lang="ja-JP" altLang="en-US" sz="1100" b="0" i="0" baseline="0">
              <a:solidFill>
                <a:schemeClr val="dk1"/>
              </a:solidFill>
              <a:latin typeface="+mn-lt"/>
              <a:ea typeface="+mn-ea"/>
              <a:cs typeface="+mn-cs"/>
            </a:rPr>
            <a:t>未収金が増加したものの、前払金の減少により流動資産が減少したことに加え、未払金の増加等により流動負債が増加したため黒字額が減少</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・下水道事業：</a:t>
          </a:r>
          <a:r>
            <a:rPr lang="ja-JP" altLang="en-US" sz="1100" b="0" i="0" baseline="0">
              <a:solidFill>
                <a:schemeClr val="dk1"/>
              </a:solidFill>
              <a:latin typeface="+mn-lt"/>
              <a:ea typeface="+mn-ea"/>
              <a:cs typeface="+mn-cs"/>
            </a:rPr>
            <a:t>現金預金の減少等により流動資産が減少したものの、未払金の減少等により流動負債が減少したこと及び算入地方債の地方債残高が減少したため</a:t>
          </a:r>
          <a:r>
            <a:rPr lang="ja-JP" altLang="ja-JP" sz="1100" b="0" i="0" baseline="0">
              <a:solidFill>
                <a:schemeClr val="dk1"/>
              </a:solidFill>
              <a:latin typeface="+mn-lt"/>
              <a:ea typeface="+mn-ea"/>
              <a:cs typeface="+mn-cs"/>
            </a:rPr>
            <a:t>黒字額が増加。</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国民健康</a:t>
          </a:r>
          <a:r>
            <a:rPr lang="ja-JP" altLang="ja-JP" sz="1100" b="0" i="0" baseline="0">
              <a:solidFill>
                <a:schemeClr val="dk1"/>
              </a:solidFill>
              <a:latin typeface="+mn-lt"/>
              <a:ea typeface="+mn-ea"/>
              <a:cs typeface="+mn-cs"/>
            </a:rPr>
            <a:t>保険事業：</a:t>
          </a:r>
          <a:r>
            <a:rPr lang="ja-JP" altLang="en-US" sz="1100" b="0" i="0" baseline="0">
              <a:solidFill>
                <a:schemeClr val="dk1"/>
              </a:solidFill>
              <a:latin typeface="+mn-lt"/>
              <a:ea typeface="+mn-ea"/>
              <a:cs typeface="+mn-cs"/>
            </a:rPr>
            <a:t>療養給付費等負担金の減に伴う国庫支出金の減、交付対象となる医療費の減に伴う共同事業交付金の減などにより黒字額が減少</a:t>
          </a:r>
          <a:endParaRPr lang="en-US" altLang="ja-JP" sz="1100" b="0" i="0" baseline="0">
            <a:solidFill>
              <a:schemeClr val="dk1"/>
            </a:solidFill>
            <a:latin typeface="+mn-lt"/>
            <a:ea typeface="+mn-ea"/>
            <a:cs typeface="+mn-cs"/>
          </a:endParaRPr>
        </a:p>
        <a:p>
          <a:pPr rtl="0" eaLnBrk="1" fontAlgn="base" latinLnBrk="0" hangingPunct="1"/>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主な会計の主な要因について記載したが、全会計において赤字にはなっていない。</a:t>
          </a:r>
          <a:endParaRPr lang="en-US"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23</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年度の３か年平均で算出した平成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年度の実質公債費比率は</a:t>
          </a:r>
          <a:r>
            <a:rPr lang="en-US" altLang="ja-JP" sz="1100">
              <a:solidFill>
                <a:schemeClr val="dk1"/>
              </a:solidFill>
              <a:latin typeface="+mn-lt"/>
              <a:ea typeface="+mn-ea"/>
              <a:cs typeface="+mn-cs"/>
            </a:rPr>
            <a:t>9.2</a:t>
          </a:r>
          <a:r>
            <a:rPr lang="ja-JP" altLang="ja-JP" sz="1100">
              <a:solidFill>
                <a:schemeClr val="dk1"/>
              </a:solidFill>
              <a:latin typeface="+mn-lt"/>
              <a:ea typeface="+mn-ea"/>
              <a:cs typeface="+mn-cs"/>
            </a:rPr>
            <a:t>％であり、平成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年度の</a:t>
          </a:r>
          <a:r>
            <a:rPr lang="en-US" altLang="ja-JP" sz="1100">
              <a:solidFill>
                <a:schemeClr val="dk1"/>
              </a:solidFill>
              <a:latin typeface="+mn-lt"/>
              <a:ea typeface="+mn-ea"/>
              <a:cs typeface="+mn-cs"/>
            </a:rPr>
            <a:t>7.6</a:t>
          </a:r>
          <a:r>
            <a:rPr lang="ja-JP" altLang="ja-JP" sz="1100">
              <a:solidFill>
                <a:schemeClr val="dk1"/>
              </a:solidFill>
              <a:latin typeface="+mn-lt"/>
              <a:ea typeface="+mn-ea"/>
              <a:cs typeface="+mn-cs"/>
            </a:rPr>
            <a:t>％から</a:t>
          </a:r>
          <a:r>
            <a:rPr lang="en-US" altLang="ja-JP" sz="1100">
              <a:solidFill>
                <a:schemeClr val="dk1"/>
              </a:solidFill>
              <a:latin typeface="+mn-lt"/>
              <a:ea typeface="+mn-ea"/>
              <a:cs typeface="+mn-cs"/>
            </a:rPr>
            <a:t>1.6</a:t>
          </a:r>
          <a:r>
            <a:rPr lang="ja-JP" altLang="ja-JP" sz="1100">
              <a:solidFill>
                <a:schemeClr val="dk1"/>
              </a:solidFill>
              <a:latin typeface="+mn-lt"/>
              <a:ea typeface="+mn-ea"/>
              <a:cs typeface="+mn-cs"/>
            </a:rPr>
            <a:t>ポイント好転している。</a:t>
          </a:r>
        </a:p>
        <a:p>
          <a:r>
            <a:rPr lang="ja-JP" altLang="ja-JP" sz="1100">
              <a:solidFill>
                <a:schemeClr val="dk1"/>
              </a:solidFill>
              <a:latin typeface="+mn-lt"/>
              <a:ea typeface="+mn-ea"/>
              <a:cs typeface="+mn-cs"/>
            </a:rPr>
            <a:t>　これは、分子の主な構成要素である地方債の元利償還金充当一般財源が減少したこと、さらに、臨時財政対策債の増などに伴い、分母となる標準財政規模が増加したことによるものである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年度決算における主な増減要素</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・地方債残高：臨時財政対策債</a:t>
          </a:r>
          <a:r>
            <a:rPr lang="en-US" altLang="ja-JP" sz="1100" b="0" i="0" baseline="0">
              <a:solidFill>
                <a:schemeClr val="dk1"/>
              </a:solidFill>
              <a:latin typeface="+mn-lt"/>
              <a:ea typeface="+mn-ea"/>
              <a:cs typeface="+mn-cs"/>
            </a:rPr>
            <a:t>+57</a:t>
          </a:r>
          <a:r>
            <a:rPr lang="ja-JP" altLang="ja-JP" sz="1100" b="0" i="0" baseline="0">
              <a:solidFill>
                <a:schemeClr val="dk1"/>
              </a:solidFill>
              <a:latin typeface="+mn-lt"/>
              <a:ea typeface="+mn-ea"/>
              <a:cs typeface="+mn-cs"/>
            </a:rPr>
            <a:t>億円</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減税補てん債▲</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・公営企業等繰入見込額：</a:t>
          </a:r>
          <a:r>
            <a:rPr lang="ja-JP" altLang="en-US" sz="1100" b="0" i="0" baseline="0">
              <a:solidFill>
                <a:schemeClr val="dk1"/>
              </a:solidFill>
              <a:latin typeface="+mn-lt"/>
              <a:ea typeface="+mn-ea"/>
              <a:cs typeface="+mn-cs"/>
            </a:rPr>
            <a:t>企業債残高▲</a:t>
          </a:r>
          <a:r>
            <a:rPr lang="en-US" altLang="ja-JP" sz="1100" b="0" i="0" baseline="0">
              <a:solidFill>
                <a:schemeClr val="dk1"/>
              </a:solidFill>
              <a:latin typeface="+mn-lt"/>
              <a:ea typeface="+mn-ea"/>
              <a:cs typeface="+mn-cs"/>
            </a:rPr>
            <a:t>62</a:t>
          </a:r>
          <a:r>
            <a:rPr lang="ja-JP" altLang="en-US" sz="1100" b="0" i="0" baseline="0">
              <a:solidFill>
                <a:schemeClr val="dk1"/>
              </a:solidFill>
              <a:latin typeface="+mn-lt"/>
              <a:ea typeface="+mn-ea"/>
              <a:cs typeface="+mn-cs"/>
            </a:rPr>
            <a:t>億円（水道事業▲</a:t>
          </a:r>
          <a:r>
            <a:rPr lang="en-US" altLang="ja-JP" sz="1100" b="0" i="0" baseline="0">
              <a:solidFill>
                <a:schemeClr val="dk1"/>
              </a:solidFill>
              <a:latin typeface="+mn-lt"/>
              <a:ea typeface="+mn-ea"/>
              <a:cs typeface="+mn-cs"/>
            </a:rPr>
            <a:t>14</a:t>
          </a:r>
          <a:r>
            <a:rPr lang="ja-JP" altLang="en-US" sz="1100" b="0" i="0" baseline="0">
              <a:solidFill>
                <a:schemeClr val="dk1"/>
              </a:solidFill>
              <a:latin typeface="+mn-lt"/>
              <a:ea typeface="+mn-ea"/>
              <a:cs typeface="+mn-cs"/>
            </a:rPr>
            <a:t>億円、下水道事業▲</a:t>
          </a:r>
          <a:r>
            <a:rPr lang="en-US" altLang="ja-JP" sz="1100" b="0" i="0" baseline="0">
              <a:solidFill>
                <a:schemeClr val="dk1"/>
              </a:solidFill>
              <a:latin typeface="+mn-lt"/>
              <a:ea typeface="+mn-ea"/>
              <a:cs typeface="+mn-cs"/>
            </a:rPr>
            <a:t>43</a:t>
          </a:r>
          <a:r>
            <a:rPr lang="ja-JP" altLang="en-US"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・退職手当負担見込額：一般会計等職員数▲</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人</a:t>
          </a:r>
          <a:endParaRPr lang="en-US" altLang="ja-JP" sz="1100" b="0" i="0" baseline="0">
            <a:solidFill>
              <a:schemeClr val="dk1"/>
            </a:solidFill>
            <a:latin typeface="+mn-lt"/>
            <a:ea typeface="+mn-ea"/>
            <a:cs typeface="+mn-cs"/>
          </a:endParaRPr>
        </a:p>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　　　　　　　　　　　　　　　 一般職負担見込額▲</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・充当可能基金：市庁舎整備基金</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億円</a:t>
          </a:r>
          <a:r>
            <a:rPr lang="ja-JP" altLang="en-US" sz="1100" b="0" i="0" baseline="0">
              <a:solidFill>
                <a:schemeClr val="dk1"/>
              </a:solidFill>
              <a:latin typeface="+mn-lt"/>
              <a:ea typeface="+mn-ea"/>
              <a:cs typeface="+mn-cs"/>
            </a:rPr>
            <a:t>、財政調整基金</a:t>
          </a:r>
          <a:r>
            <a:rPr lang="en-US" altLang="ja-JP" sz="1100" b="0" i="0" baseline="0">
              <a:solidFill>
                <a:schemeClr val="dk1"/>
              </a:solidFill>
              <a:latin typeface="+mn-lt"/>
              <a:ea typeface="+mn-ea"/>
              <a:cs typeface="+mn-cs"/>
            </a:rPr>
            <a:t>+10</a:t>
          </a:r>
          <a:r>
            <a:rPr lang="ja-JP" altLang="en-US" sz="1100" b="0" i="0" baseline="0">
              <a:solidFill>
                <a:schemeClr val="dk1"/>
              </a:solidFill>
              <a:latin typeface="+mn-lt"/>
              <a:ea typeface="+mn-ea"/>
              <a:cs typeface="+mn-cs"/>
            </a:rPr>
            <a:t>億円</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地方債残高について、未だ将来への大きな負担となっているため、新規の起債の発行を抑制し、残高を減少させる。類似都市平均を上回っているが、昨年と比較すると</a:t>
          </a:r>
          <a:r>
            <a:rPr lang="en-US" altLang="ja-JP" sz="1100" b="0" i="0" baseline="0">
              <a:solidFill>
                <a:schemeClr val="dk1"/>
              </a:solidFill>
              <a:latin typeface="+mn-lt"/>
              <a:ea typeface="+mn-ea"/>
              <a:cs typeface="+mn-cs"/>
            </a:rPr>
            <a:t>83.1</a:t>
          </a:r>
          <a:r>
            <a:rPr lang="ja-JP" altLang="ja-JP" sz="1100" b="0" i="0" baseline="0">
              <a:solidFill>
                <a:schemeClr val="dk1"/>
              </a:solidFill>
              <a:latin typeface="+mn-lt"/>
              <a:ea typeface="+mn-ea"/>
              <a:cs typeface="+mn-cs"/>
            </a:rPr>
            <a:t>％から</a:t>
          </a:r>
          <a:r>
            <a:rPr lang="en-US" altLang="ja-JP" sz="1100" b="0" i="0" baseline="0">
              <a:solidFill>
                <a:schemeClr val="dk1"/>
              </a:solidFill>
              <a:latin typeface="+mn-lt"/>
              <a:ea typeface="+mn-ea"/>
              <a:cs typeface="+mn-cs"/>
            </a:rPr>
            <a:t>80.5</a:t>
          </a:r>
          <a:r>
            <a:rPr lang="ja-JP" altLang="ja-JP" sz="1100" b="0" i="0" baseline="0">
              <a:solidFill>
                <a:schemeClr val="dk1"/>
              </a:solidFill>
              <a:latin typeface="+mn-lt"/>
              <a:ea typeface="+mn-ea"/>
              <a:cs typeface="+mn-cs"/>
            </a:rPr>
            <a:t>％と減少しているため、引き続き財政の健全化を図り、将来負担比率を減少させていく。</a:t>
          </a:r>
          <a:endParaRPr lang="en-US" altLang="ja-JP"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210898459</v>
      </c>
      <c r="BO4" s="349"/>
      <c r="BP4" s="349"/>
      <c r="BQ4" s="349"/>
      <c r="BR4" s="349"/>
      <c r="BS4" s="349"/>
      <c r="BT4" s="349"/>
      <c r="BU4" s="350"/>
      <c r="BV4" s="348">
        <v>211298338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206738844</v>
      </c>
      <c r="BO5" s="386"/>
      <c r="BP5" s="386"/>
      <c r="BQ5" s="386"/>
      <c r="BR5" s="386"/>
      <c r="BS5" s="386"/>
      <c r="BT5" s="386"/>
      <c r="BU5" s="387"/>
      <c r="BV5" s="385">
        <v>208532555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v>
      </c>
      <c r="CU5" s="383"/>
      <c r="CV5" s="383"/>
      <c r="CW5" s="383"/>
      <c r="CX5" s="383"/>
      <c r="CY5" s="383"/>
      <c r="CZ5" s="383"/>
      <c r="DA5" s="384"/>
      <c r="DB5" s="382">
        <v>94.8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4159615</v>
      </c>
      <c r="BO6" s="386"/>
      <c r="BP6" s="386"/>
      <c r="BQ6" s="386"/>
      <c r="BR6" s="386"/>
      <c r="BS6" s="386"/>
      <c r="BT6" s="386"/>
      <c r="BU6" s="387"/>
      <c r="BV6" s="385">
        <v>2765783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102.1</v>
      </c>
      <c r="CU6" s="423"/>
      <c r="CV6" s="423"/>
      <c r="CW6" s="423"/>
      <c r="CX6" s="423"/>
      <c r="CY6" s="423"/>
      <c r="CZ6" s="423"/>
      <c r="DA6" s="424"/>
      <c r="DB6" s="422">
        <v>102.2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392975</v>
      </c>
      <c r="BO7" s="386"/>
      <c r="BP7" s="386"/>
      <c r="BQ7" s="386"/>
      <c r="BR7" s="386"/>
      <c r="BS7" s="386"/>
      <c r="BT7" s="386"/>
      <c r="BU7" s="387"/>
      <c r="BV7" s="385">
        <v>790298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101339281</v>
      </c>
      <c r="CU7" s="386"/>
      <c r="CV7" s="386"/>
      <c r="CW7" s="386"/>
      <c r="CX7" s="386"/>
      <c r="CY7" s="386"/>
      <c r="CZ7" s="386"/>
      <c r="DA7" s="387"/>
      <c r="DB7" s="385">
        <v>101733439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3766640</v>
      </c>
      <c r="BO8" s="386"/>
      <c r="BP8" s="386"/>
      <c r="BQ8" s="386"/>
      <c r="BR8" s="386"/>
      <c r="BS8" s="386"/>
      <c r="BT8" s="386"/>
      <c r="BU8" s="387"/>
      <c r="BV8" s="385">
        <v>1975485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443766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1791155</v>
      </c>
      <c r="BO9" s="386"/>
      <c r="BP9" s="386"/>
      <c r="BQ9" s="386"/>
      <c r="BR9" s="386"/>
      <c r="BS9" s="386"/>
      <c r="BT9" s="386"/>
      <c r="BU9" s="387"/>
      <c r="BV9" s="385">
        <v>669434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16.7</v>
      </c>
      <c r="CU9" s="383"/>
      <c r="CV9" s="383"/>
      <c r="CW9" s="383"/>
      <c r="CX9" s="383"/>
      <c r="CY9" s="383"/>
      <c r="CZ9" s="383"/>
      <c r="DA9" s="384"/>
      <c r="DB9" s="382">
        <v>17.8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455206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2077951</v>
      </c>
      <c r="BO10" s="386"/>
      <c r="BP10" s="386"/>
      <c r="BQ10" s="386"/>
      <c r="BR10" s="386"/>
      <c r="BS10" s="386"/>
      <c r="BT10" s="386"/>
      <c r="BU10" s="387"/>
      <c r="BV10" s="385">
        <v>511860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439318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726570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436107</v>
      </c>
      <c r="S13" s="467"/>
      <c r="T13" s="467"/>
      <c r="U13" s="467"/>
      <c r="V13" s="468"/>
      <c r="W13" s="401" t="s">
        <v>124</v>
      </c>
      <c r="X13" s="402"/>
      <c r="Y13" s="402"/>
      <c r="Z13" s="402"/>
      <c r="AA13" s="402"/>
      <c r="AB13" s="392"/>
      <c r="AC13" s="436">
        <v>4060</v>
      </c>
      <c r="AD13" s="437"/>
      <c r="AE13" s="437"/>
      <c r="AF13" s="437"/>
      <c r="AG13" s="476"/>
      <c r="AH13" s="436">
        <v>5289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3869106</v>
      </c>
      <c r="BO13" s="386"/>
      <c r="BP13" s="386"/>
      <c r="BQ13" s="386"/>
      <c r="BR13" s="386"/>
      <c r="BS13" s="386"/>
      <c r="BT13" s="386"/>
      <c r="BU13" s="387"/>
      <c r="BV13" s="385">
        <v>454724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439539</v>
      </c>
      <c r="S14" s="467"/>
      <c r="T14" s="467"/>
      <c r="U14" s="467"/>
      <c r="V14" s="468"/>
      <c r="W14" s="375"/>
      <c r="X14" s="376"/>
      <c r="Y14" s="376"/>
      <c r="Z14" s="376"/>
      <c r="AA14" s="376"/>
      <c r="AB14" s="365"/>
      <c r="AC14" s="469">
        <v>2.1</v>
      </c>
      <c r="AD14" s="470"/>
      <c r="AE14" s="470"/>
      <c r="AF14" s="470"/>
      <c r="AG14" s="471"/>
      <c r="AH14" s="469">
        <v>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80.5</v>
      </c>
      <c r="CU14" s="481"/>
      <c r="CV14" s="481"/>
      <c r="CW14" s="481"/>
      <c r="CX14" s="481"/>
      <c r="CY14" s="481"/>
      <c r="CZ14" s="481"/>
      <c r="DA14" s="482"/>
      <c r="DB14" s="480">
        <v>83.1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436874</v>
      </c>
      <c r="S15" s="467"/>
      <c r="T15" s="467"/>
      <c r="U15" s="467"/>
      <c r="V15" s="468"/>
      <c r="W15" s="401" t="s">
        <v>131</v>
      </c>
      <c r="X15" s="402"/>
      <c r="Y15" s="402"/>
      <c r="Z15" s="402"/>
      <c r="AA15" s="402"/>
      <c r="AB15" s="392"/>
      <c r="AC15" s="436">
        <v>35833</v>
      </c>
      <c r="AD15" s="437"/>
      <c r="AE15" s="437"/>
      <c r="AF15" s="437"/>
      <c r="AG15" s="476"/>
      <c r="AH15" s="436">
        <v>38207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41723970</v>
      </c>
      <c r="BO15" s="349"/>
      <c r="BP15" s="349"/>
      <c r="BQ15" s="349"/>
      <c r="BR15" s="349"/>
      <c r="BS15" s="349"/>
      <c r="BT15" s="349"/>
      <c r="BU15" s="350"/>
      <c r="BV15" s="348">
        <v>41836382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18.899999999999999</v>
      </c>
      <c r="AD16" s="470"/>
      <c r="AE16" s="470"/>
      <c r="AF16" s="470"/>
      <c r="AG16" s="471"/>
      <c r="AH16" s="469">
        <v>18.8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77314489</v>
      </c>
      <c r="BO16" s="386"/>
      <c r="BP16" s="386"/>
      <c r="BQ16" s="386"/>
      <c r="BR16" s="386"/>
      <c r="BS16" s="386"/>
      <c r="BT16" s="386"/>
      <c r="BU16" s="387"/>
      <c r="BV16" s="385">
        <v>77325004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149230</v>
      </c>
      <c r="AD17" s="437"/>
      <c r="AE17" s="437"/>
      <c r="AF17" s="437"/>
      <c r="AG17" s="476"/>
      <c r="AH17" s="436">
        <v>157856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54111357</v>
      </c>
      <c r="BO17" s="386"/>
      <c r="BP17" s="386"/>
      <c r="BQ17" s="386"/>
      <c r="BR17" s="386"/>
      <c r="BS17" s="386"/>
      <c r="BT17" s="386"/>
      <c r="BU17" s="387"/>
      <c r="BV17" s="385">
        <v>54155868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406.47</v>
      </c>
      <c r="M18" s="498"/>
      <c r="N18" s="498"/>
      <c r="O18" s="498"/>
      <c r="P18" s="498"/>
      <c r="Q18" s="498"/>
      <c r="R18" s="499"/>
      <c r="S18" s="499"/>
      <c r="T18" s="499"/>
      <c r="U18" s="499"/>
      <c r="V18" s="500"/>
      <c r="W18" s="403"/>
      <c r="X18" s="404"/>
      <c r="Y18" s="404"/>
      <c r="Z18" s="404"/>
      <c r="AA18" s="404"/>
      <c r="AB18" s="395"/>
      <c r="AC18" s="501">
        <v>78.900000000000006</v>
      </c>
      <c r="AD18" s="502"/>
      <c r="AE18" s="502"/>
      <c r="AF18" s="502"/>
      <c r="AG18" s="503"/>
      <c r="AH18" s="501">
        <v>77.7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97401983</v>
      </c>
      <c r="BO18" s="386"/>
      <c r="BP18" s="386"/>
      <c r="BQ18" s="386"/>
      <c r="BR18" s="386"/>
      <c r="BS18" s="386"/>
      <c r="BT18" s="386"/>
      <c r="BU18" s="387"/>
      <c r="BV18" s="385">
        <v>97696077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1092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118489358</v>
      </c>
      <c r="BO19" s="386"/>
      <c r="BP19" s="386"/>
      <c r="BQ19" s="386"/>
      <c r="BR19" s="386"/>
      <c r="BS19" s="386"/>
      <c r="BT19" s="386"/>
      <c r="BU19" s="387"/>
      <c r="BV19" s="385">
        <v>113040348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187685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241239469</v>
      </c>
      <c r="BO23" s="386"/>
      <c r="BP23" s="386"/>
      <c r="BQ23" s="386"/>
      <c r="BR23" s="386"/>
      <c r="BS23" s="386"/>
      <c r="BT23" s="386"/>
      <c r="BU23" s="387"/>
      <c r="BV23" s="385">
        <v>234062994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9780</v>
      </c>
      <c r="R24" s="437"/>
      <c r="S24" s="437"/>
      <c r="T24" s="437"/>
      <c r="U24" s="437"/>
      <c r="V24" s="476"/>
      <c r="W24" s="531"/>
      <c r="X24" s="519"/>
      <c r="Y24" s="520"/>
      <c r="Z24" s="435" t="s">
        <v>155</v>
      </c>
      <c r="AA24" s="415"/>
      <c r="AB24" s="415"/>
      <c r="AC24" s="415"/>
      <c r="AD24" s="415"/>
      <c r="AE24" s="415"/>
      <c r="AF24" s="415"/>
      <c r="AG24" s="416"/>
      <c r="AH24" s="436">
        <v>2721</v>
      </c>
      <c r="AI24" s="437"/>
      <c r="AJ24" s="437"/>
      <c r="AK24" s="437"/>
      <c r="AL24" s="476"/>
      <c r="AM24" s="436">
        <v>8870460</v>
      </c>
      <c r="AN24" s="437"/>
      <c r="AO24" s="437"/>
      <c r="AP24" s="437"/>
      <c r="AQ24" s="437"/>
      <c r="AR24" s="476"/>
      <c r="AS24" s="436">
        <v>3260</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195374853</v>
      </c>
      <c r="BO24" s="386"/>
      <c r="BP24" s="386"/>
      <c r="BQ24" s="386"/>
      <c r="BR24" s="386"/>
      <c r="BS24" s="386"/>
      <c r="BT24" s="386"/>
      <c r="BU24" s="387"/>
      <c r="BV24" s="385">
        <v>184703268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8400</v>
      </c>
      <c r="R25" s="437"/>
      <c r="S25" s="437"/>
      <c r="T25" s="437"/>
      <c r="U25" s="437"/>
      <c r="V25" s="476"/>
      <c r="W25" s="531"/>
      <c r="X25" s="519"/>
      <c r="Y25" s="520"/>
      <c r="Z25" s="435" t="s">
        <v>158</v>
      </c>
      <c r="AA25" s="415"/>
      <c r="AB25" s="415"/>
      <c r="AC25" s="415"/>
      <c r="AD25" s="415"/>
      <c r="AE25" s="415"/>
      <c r="AF25" s="415"/>
      <c r="AG25" s="416"/>
      <c r="AH25" s="436">
        <v>458</v>
      </c>
      <c r="AI25" s="437"/>
      <c r="AJ25" s="437"/>
      <c r="AK25" s="437"/>
      <c r="AL25" s="476"/>
      <c r="AM25" s="436">
        <v>1397816</v>
      </c>
      <c r="AN25" s="437"/>
      <c r="AO25" s="437"/>
      <c r="AP25" s="437"/>
      <c r="AQ25" s="437"/>
      <c r="AR25" s="476"/>
      <c r="AS25" s="436">
        <v>3052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27903288</v>
      </c>
      <c r="BO25" s="349"/>
      <c r="BP25" s="349"/>
      <c r="BQ25" s="349"/>
      <c r="BR25" s="349"/>
      <c r="BS25" s="349"/>
      <c r="BT25" s="349"/>
      <c r="BU25" s="350"/>
      <c r="BV25" s="348">
        <v>21045118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6830</v>
      </c>
      <c r="R26" s="437"/>
      <c r="S26" s="437"/>
      <c r="T26" s="437"/>
      <c r="U26" s="437"/>
      <c r="V26" s="476"/>
      <c r="W26" s="531"/>
      <c r="X26" s="519"/>
      <c r="Y26" s="520"/>
      <c r="Z26" s="435" t="s">
        <v>161</v>
      </c>
      <c r="AA26" s="539"/>
      <c r="AB26" s="539"/>
      <c r="AC26" s="539"/>
      <c r="AD26" s="539"/>
      <c r="AE26" s="539"/>
      <c r="AF26" s="539"/>
      <c r="AG26" s="540"/>
      <c r="AH26" s="436">
        <v>314</v>
      </c>
      <c r="AI26" s="437"/>
      <c r="AJ26" s="437"/>
      <c r="AK26" s="437"/>
      <c r="AL26" s="476"/>
      <c r="AM26" s="436">
        <v>1093662</v>
      </c>
      <c r="AN26" s="437"/>
      <c r="AO26" s="437"/>
      <c r="AP26" s="437"/>
      <c r="AQ26" s="437"/>
      <c r="AR26" s="476"/>
      <c r="AS26" s="436">
        <v>3483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7370</v>
      </c>
      <c r="R27" s="437"/>
      <c r="S27" s="437"/>
      <c r="T27" s="437"/>
      <c r="U27" s="437"/>
      <c r="V27" s="476"/>
      <c r="W27" s="531"/>
      <c r="X27" s="519"/>
      <c r="Y27" s="520"/>
      <c r="Z27" s="435" t="s">
        <v>164</v>
      </c>
      <c r="AA27" s="415"/>
      <c r="AB27" s="415"/>
      <c r="AC27" s="415"/>
      <c r="AD27" s="415"/>
      <c r="AE27" s="415"/>
      <c r="AF27" s="415"/>
      <c r="AG27" s="416"/>
      <c r="AH27" s="436">
        <v>91</v>
      </c>
      <c r="AI27" s="437"/>
      <c r="AJ27" s="437"/>
      <c r="AK27" s="437"/>
      <c r="AL27" s="476"/>
      <c r="AM27" s="436">
        <v>376483</v>
      </c>
      <c r="AN27" s="437"/>
      <c r="AO27" s="437"/>
      <c r="AP27" s="437"/>
      <c r="AQ27" s="437"/>
      <c r="AR27" s="476"/>
      <c r="AS27" s="436">
        <v>4137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8149467</v>
      </c>
      <c r="BO27" s="553"/>
      <c r="BP27" s="553"/>
      <c r="BQ27" s="553"/>
      <c r="BR27" s="553"/>
      <c r="BS27" s="553"/>
      <c r="BT27" s="553"/>
      <c r="BU27" s="554"/>
      <c r="BV27" s="552">
        <v>9896116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6730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6261799</v>
      </c>
      <c r="BO28" s="349"/>
      <c r="BP28" s="349"/>
      <c r="BQ28" s="349"/>
      <c r="BR28" s="349"/>
      <c r="BS28" s="349"/>
      <c r="BT28" s="349"/>
      <c r="BU28" s="350"/>
      <c r="BV28" s="348">
        <v>4183848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38</v>
      </c>
      <c r="M29" s="437"/>
      <c r="N29" s="437"/>
      <c r="O29" s="437"/>
      <c r="P29" s="476"/>
      <c r="Q29" s="436">
        <v>6190</v>
      </c>
      <c r="R29" s="437"/>
      <c r="S29" s="437"/>
      <c r="T29" s="437"/>
      <c r="U29" s="437"/>
      <c r="V29" s="476"/>
      <c r="W29" s="531"/>
      <c r="X29" s="519"/>
      <c r="Y29" s="520"/>
      <c r="Z29" s="435" t="s">
        <v>171</v>
      </c>
      <c r="AA29" s="415"/>
      <c r="AB29" s="415"/>
      <c r="AC29" s="415"/>
      <c r="AD29" s="415"/>
      <c r="AE29" s="415"/>
      <c r="AF29" s="415"/>
      <c r="AG29" s="416"/>
      <c r="AH29" s="436">
        <v>2812</v>
      </c>
      <c r="AI29" s="437"/>
      <c r="AJ29" s="437"/>
      <c r="AK29" s="437"/>
      <c r="AL29" s="476"/>
      <c r="AM29" s="436">
        <v>9246943</v>
      </c>
      <c r="AN29" s="437"/>
      <c r="AO29" s="437"/>
      <c r="AP29" s="437"/>
      <c r="AQ29" s="437"/>
      <c r="AR29" s="476"/>
      <c r="AS29" s="436">
        <v>3288</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5780487</v>
      </c>
      <c r="BO29" s="386"/>
      <c r="BP29" s="386"/>
      <c r="BQ29" s="386"/>
      <c r="BR29" s="386"/>
      <c r="BS29" s="386"/>
      <c r="BT29" s="386"/>
      <c r="BU29" s="387"/>
      <c r="BV29" s="385">
        <v>5610529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25505369</v>
      </c>
      <c r="BO30" s="553"/>
      <c r="BP30" s="553"/>
      <c r="BQ30" s="553"/>
      <c r="BR30" s="553"/>
      <c r="BS30" s="553"/>
      <c r="BT30" s="553"/>
      <c r="BU30" s="554"/>
      <c r="BV30" s="552">
        <v>23432659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IF('各会計、関係団体の財政状況及び健全化判断比率'!B34="","",'各会計、関係団体の財政状況及び健全化判断比率'!B34)</f>
        <v>観光施設事業特別会計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長崎県市町村総合事務組合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財団法人長崎平和推進協会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IF('各会計、関係団体の財政状況及び健全化判断比率'!B35="","",'各会計、関係団体の財政状況及び健全化判断比率'!B35)</f>
        <v>中央卸売市場事業特別会計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長崎県後期高齢者医療広域連合(普通会計)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財団法人長崎市体育協会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母子寡婦福祉資金貸付事業特別会計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IF('各会計、関係団体の財政状況及び健全化判断比率'!B36="","",'各会計、関係団体の財政状況及び健全化判断比率'!B36)</f>
        <v>生活排水事業特別会計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長崎県後期高齢者医療広域連合(事業会計)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財団法人長崎市勤労者サービスセンター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診療所事業特別会計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長崎県南部広域水道企業団</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財団法人長崎ロープウェイ・水族館</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長崎市立病院機構病院事業債管理特別会計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長崎中央市場サービス株式会社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24</v>
      </c>
      <c r="CP39" s="564"/>
      <c r="CQ39" s="565" t="str">
        <f>IF('各会計、関係団体の財政状況及び健全化判断比率'!BS12="","",'各会計、関係団体の財政状況及び健全化判断比率'!BS12)</f>
        <v>長崎つきまち株式会社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25</v>
      </c>
      <c r="CP40" s="564"/>
      <c r="CQ40" s="565" t="str">
        <f>IF('各会計、関係団体の財政状況及び健全化判断比率'!BS13="","",'各会計、関係団体の財政状況及び健全化判断比率'!BS13)</f>
        <v>財団法人長崎市野母崎振興公社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26</v>
      </c>
      <c r="CP41" s="564"/>
      <c r="CQ41" s="565" t="str">
        <f>IF('各会計、関係団体の財政状況及び健全化判断比率'!BS14="","",'各会計、関係団体の財政状況及び健全化判断比率'!BS14)</f>
        <v>財団法人長崎市地産地消振興公社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27</v>
      </c>
      <c r="CP42" s="564"/>
      <c r="CQ42" s="565" t="str">
        <f>IF('各会計、関係団体の財政状況及び健全化判断比率'!BS15="","",'各会計、関係団体の財政状況及び健全化判断比率'!BS15)</f>
        <v>株式会社長崎高島水産センター</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28</v>
      </c>
      <c r="CP43" s="564"/>
      <c r="CQ43" s="565" t="str">
        <f>IF('各会計、関係団体の財政状況及び健全化判断比率'!BS16="","",'各会計、関係団体の財政状況及び健全化判断比率'!BS16)</f>
        <v>一般財団法人クリーンながさき</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3" zoomScaleNormal="7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7" t="s">
        <v>24</v>
      </c>
      <c r="C41" s="1168"/>
      <c r="D41" s="81"/>
      <c r="E41" s="1173" t="s">
        <v>25</v>
      </c>
      <c r="F41" s="1173"/>
      <c r="G41" s="1173"/>
      <c r="H41" s="1174"/>
      <c r="I41" s="82">
        <v>232521</v>
      </c>
      <c r="J41" s="83">
        <v>232480</v>
      </c>
      <c r="K41" s="83">
        <v>231922</v>
      </c>
      <c r="L41" s="83">
        <v>238982</v>
      </c>
      <c r="M41" s="84">
        <v>253353</v>
      </c>
    </row>
    <row r="42" spans="2:13" ht="27.75" customHeight="1">
      <c r="B42" s="1169"/>
      <c r="C42" s="1170"/>
      <c r="D42" s="85"/>
      <c r="E42" s="1175" t="s">
        <v>26</v>
      </c>
      <c r="F42" s="1175"/>
      <c r="G42" s="1175"/>
      <c r="H42" s="1176"/>
      <c r="I42" s="86">
        <v>2224</v>
      </c>
      <c r="J42" s="87">
        <v>1661</v>
      </c>
      <c r="K42" s="87">
        <v>1040</v>
      </c>
      <c r="L42" s="87">
        <v>674</v>
      </c>
      <c r="M42" s="88">
        <v>561</v>
      </c>
    </row>
    <row r="43" spans="2:13" ht="27.75" customHeight="1">
      <c r="B43" s="1169"/>
      <c r="C43" s="1170"/>
      <c r="D43" s="85"/>
      <c r="E43" s="1175" t="s">
        <v>27</v>
      </c>
      <c r="F43" s="1175"/>
      <c r="G43" s="1175"/>
      <c r="H43" s="1176"/>
      <c r="I43" s="86">
        <v>57842</v>
      </c>
      <c r="J43" s="87">
        <v>55709</v>
      </c>
      <c r="K43" s="87">
        <v>54138</v>
      </c>
      <c r="L43" s="87">
        <v>50530</v>
      </c>
      <c r="M43" s="88">
        <v>49999</v>
      </c>
    </row>
    <row r="44" spans="2:13" ht="27.75" customHeight="1">
      <c r="B44" s="1169"/>
      <c r="C44" s="1170"/>
      <c r="D44" s="85"/>
      <c r="E44" s="1175" t="s">
        <v>28</v>
      </c>
      <c r="F44" s="1175"/>
      <c r="G44" s="1175"/>
      <c r="H44" s="1176"/>
      <c r="I44" s="86">
        <v>105</v>
      </c>
      <c r="J44" s="87">
        <v>103</v>
      </c>
      <c r="K44" s="87">
        <v>102</v>
      </c>
      <c r="L44" s="87">
        <v>99</v>
      </c>
      <c r="M44" s="88">
        <v>97</v>
      </c>
    </row>
    <row r="45" spans="2:13" ht="27.75" customHeight="1">
      <c r="B45" s="1169"/>
      <c r="C45" s="1170"/>
      <c r="D45" s="85"/>
      <c r="E45" s="1175" t="s">
        <v>29</v>
      </c>
      <c r="F45" s="1175"/>
      <c r="G45" s="1175"/>
      <c r="H45" s="1176"/>
      <c r="I45" s="86">
        <v>32124</v>
      </c>
      <c r="J45" s="87">
        <v>31308</v>
      </c>
      <c r="K45" s="87">
        <v>30616</v>
      </c>
      <c r="L45" s="87">
        <v>29524</v>
      </c>
      <c r="M45" s="88">
        <v>25172</v>
      </c>
    </row>
    <row r="46" spans="2:13" ht="27.75" customHeight="1">
      <c r="B46" s="1169"/>
      <c r="C46" s="1170"/>
      <c r="D46" s="85"/>
      <c r="E46" s="1175" t="s">
        <v>30</v>
      </c>
      <c r="F46" s="1175"/>
      <c r="G46" s="1175"/>
      <c r="H46" s="1176"/>
      <c r="I46" s="86">
        <v>190</v>
      </c>
      <c r="J46" s="87">
        <v>175</v>
      </c>
      <c r="K46" s="87">
        <v>154</v>
      </c>
      <c r="L46" s="87">
        <v>136</v>
      </c>
      <c r="M46" s="88">
        <v>160</v>
      </c>
    </row>
    <row r="47" spans="2:13" ht="27.75" customHeight="1">
      <c r="B47" s="1169"/>
      <c r="C47" s="1170"/>
      <c r="D47" s="85"/>
      <c r="E47" s="1175" t="s">
        <v>31</v>
      </c>
      <c r="F47" s="1175"/>
      <c r="G47" s="1175"/>
      <c r="H47" s="1176"/>
      <c r="I47" s="86" t="s">
        <v>500</v>
      </c>
      <c r="J47" s="87" t="s">
        <v>500</v>
      </c>
      <c r="K47" s="87" t="s">
        <v>500</v>
      </c>
      <c r="L47" s="87" t="s">
        <v>500</v>
      </c>
      <c r="M47" s="88" t="s">
        <v>500</v>
      </c>
    </row>
    <row r="48" spans="2:13" ht="27.75" customHeight="1">
      <c r="B48" s="1171"/>
      <c r="C48" s="1172"/>
      <c r="D48" s="85"/>
      <c r="E48" s="1175" t="s">
        <v>32</v>
      </c>
      <c r="F48" s="1175"/>
      <c r="G48" s="1175"/>
      <c r="H48" s="1176"/>
      <c r="I48" s="86" t="s">
        <v>500</v>
      </c>
      <c r="J48" s="87" t="s">
        <v>500</v>
      </c>
      <c r="K48" s="87" t="s">
        <v>500</v>
      </c>
      <c r="L48" s="87" t="s">
        <v>500</v>
      </c>
      <c r="M48" s="88" t="s">
        <v>500</v>
      </c>
    </row>
    <row r="49" spans="2:13" ht="27.75" customHeight="1">
      <c r="B49" s="1177" t="s">
        <v>33</v>
      </c>
      <c r="C49" s="1178"/>
      <c r="D49" s="89"/>
      <c r="E49" s="1175" t="s">
        <v>34</v>
      </c>
      <c r="F49" s="1175"/>
      <c r="G49" s="1175"/>
      <c r="H49" s="1176"/>
      <c r="I49" s="86">
        <v>23412</v>
      </c>
      <c r="J49" s="87">
        <v>26890</v>
      </c>
      <c r="K49" s="87">
        <v>29303</v>
      </c>
      <c r="L49" s="87">
        <v>32063</v>
      </c>
      <c r="M49" s="88">
        <v>37133</v>
      </c>
    </row>
    <row r="50" spans="2:13" ht="27.75" customHeight="1">
      <c r="B50" s="1169"/>
      <c r="C50" s="1170"/>
      <c r="D50" s="85"/>
      <c r="E50" s="1175" t="s">
        <v>35</v>
      </c>
      <c r="F50" s="1175"/>
      <c r="G50" s="1175"/>
      <c r="H50" s="1176"/>
      <c r="I50" s="86">
        <v>35901</v>
      </c>
      <c r="J50" s="87">
        <v>36080</v>
      </c>
      <c r="K50" s="87">
        <v>34656</v>
      </c>
      <c r="L50" s="87">
        <v>34284</v>
      </c>
      <c r="M50" s="88">
        <v>36432</v>
      </c>
    </row>
    <row r="51" spans="2:13" ht="27.75" customHeight="1">
      <c r="B51" s="1171"/>
      <c r="C51" s="1172"/>
      <c r="D51" s="85"/>
      <c r="E51" s="1175" t="s">
        <v>36</v>
      </c>
      <c r="F51" s="1175"/>
      <c r="G51" s="1175"/>
      <c r="H51" s="1176"/>
      <c r="I51" s="86">
        <v>178145</v>
      </c>
      <c r="J51" s="87">
        <v>180509</v>
      </c>
      <c r="K51" s="87">
        <v>181286</v>
      </c>
      <c r="L51" s="87">
        <v>182444</v>
      </c>
      <c r="M51" s="88">
        <v>187331</v>
      </c>
    </row>
    <row r="52" spans="2:13" ht="27.75" customHeight="1" thickBot="1">
      <c r="B52" s="1179" t="s">
        <v>37</v>
      </c>
      <c r="C52" s="1180"/>
      <c r="D52" s="90"/>
      <c r="E52" s="1181" t="s">
        <v>38</v>
      </c>
      <c r="F52" s="1181"/>
      <c r="G52" s="1181"/>
      <c r="H52" s="1182"/>
      <c r="I52" s="91">
        <v>87548</v>
      </c>
      <c r="J52" s="92">
        <v>77957</v>
      </c>
      <c r="K52" s="92">
        <v>72727</v>
      </c>
      <c r="L52" s="92">
        <v>71154</v>
      </c>
      <c r="M52" s="93">
        <v>68445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48647</v>
      </c>
      <c r="E3" s="116"/>
      <c r="F3" s="117">
        <v>47646</v>
      </c>
      <c r="G3" s="118"/>
      <c r="H3" s="119"/>
    </row>
    <row r="4" spans="1:8">
      <c r="A4" s="120"/>
      <c r="B4" s="121"/>
      <c r="C4" s="122"/>
      <c r="D4" s="123">
        <v>30736</v>
      </c>
      <c r="E4" s="124"/>
      <c r="F4" s="125">
        <v>27308</v>
      </c>
      <c r="G4" s="126"/>
      <c r="H4" s="127"/>
    </row>
    <row r="5" spans="1:8">
      <c r="A5" s="108" t="s">
        <v>519</v>
      </c>
      <c r="B5" s="113"/>
      <c r="C5" s="114"/>
      <c r="D5" s="115">
        <v>49934</v>
      </c>
      <c r="E5" s="116"/>
      <c r="F5" s="117">
        <v>47155</v>
      </c>
      <c r="G5" s="118"/>
      <c r="H5" s="119"/>
    </row>
    <row r="6" spans="1:8">
      <c r="A6" s="120"/>
      <c r="B6" s="121"/>
      <c r="C6" s="122"/>
      <c r="D6" s="123">
        <v>29770</v>
      </c>
      <c r="E6" s="124"/>
      <c r="F6" s="125">
        <v>26802</v>
      </c>
      <c r="G6" s="126"/>
      <c r="H6" s="127"/>
    </row>
    <row r="7" spans="1:8">
      <c r="A7" s="108" t="s">
        <v>520</v>
      </c>
      <c r="B7" s="113"/>
      <c r="C7" s="114"/>
      <c r="D7" s="115">
        <v>46245</v>
      </c>
      <c r="E7" s="116"/>
      <c r="F7" s="117">
        <v>43858</v>
      </c>
      <c r="G7" s="118"/>
      <c r="H7" s="119"/>
    </row>
    <row r="8" spans="1:8">
      <c r="A8" s="120"/>
      <c r="B8" s="121"/>
      <c r="C8" s="122"/>
      <c r="D8" s="123">
        <v>21291</v>
      </c>
      <c r="E8" s="124"/>
      <c r="F8" s="125">
        <v>23714</v>
      </c>
      <c r="G8" s="126"/>
      <c r="H8" s="127"/>
    </row>
    <row r="9" spans="1:8">
      <c r="A9" s="108" t="s">
        <v>521</v>
      </c>
      <c r="B9" s="113"/>
      <c r="C9" s="114"/>
      <c r="D9" s="115">
        <v>53429</v>
      </c>
      <c r="E9" s="116"/>
      <c r="F9" s="117">
        <v>41705</v>
      </c>
      <c r="G9" s="118"/>
      <c r="H9" s="119"/>
    </row>
    <row r="10" spans="1:8">
      <c r="A10" s="120"/>
      <c r="B10" s="121"/>
      <c r="C10" s="122"/>
      <c r="D10" s="123">
        <v>32512</v>
      </c>
      <c r="E10" s="124"/>
      <c r="F10" s="125">
        <v>22742</v>
      </c>
      <c r="G10" s="126"/>
      <c r="H10" s="127"/>
    </row>
    <row r="11" spans="1:8">
      <c r="A11" s="108" t="s">
        <v>522</v>
      </c>
      <c r="B11" s="113"/>
      <c r="C11" s="114"/>
      <c r="D11" s="115">
        <v>54822</v>
      </c>
      <c r="E11" s="116"/>
      <c r="F11" s="117">
        <v>47677</v>
      </c>
      <c r="G11" s="118"/>
      <c r="H11" s="119"/>
    </row>
    <row r="12" spans="1:8">
      <c r="A12" s="120"/>
      <c r="B12" s="121"/>
      <c r="C12" s="128"/>
      <c r="D12" s="123">
        <v>28586</v>
      </c>
      <c r="E12" s="124"/>
      <c r="F12" s="125">
        <v>23360</v>
      </c>
      <c r="G12" s="126"/>
      <c r="H12" s="127"/>
    </row>
    <row r="13" spans="1:8">
      <c r="A13" s="108"/>
      <c r="B13" s="113"/>
      <c r="C13" s="129"/>
      <c r="D13" s="130">
        <v>50615</v>
      </c>
      <c r="E13" s="131"/>
      <c r="F13" s="132">
        <v>45608</v>
      </c>
      <c r="G13" s="133"/>
      <c r="H13" s="119"/>
    </row>
    <row r="14" spans="1:8">
      <c r="A14" s="120"/>
      <c r="B14" s="121"/>
      <c r="C14" s="122"/>
      <c r="D14" s="123">
        <v>28579</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2.2599999999999998</v>
      </c>
      <c r="C19" s="134">
        <f>ROUND(VALUE(SUBSTITUTE(実質収支比率等に係る経年分析!G$48,"▲","-")),2)</f>
        <v>1.48</v>
      </c>
      <c r="D19" s="134">
        <f>ROUND(VALUE(SUBSTITUTE(実質収支比率等に係る経年分析!H$48,"▲","-")),2)</f>
        <v>1.29</v>
      </c>
      <c r="E19" s="134">
        <f>ROUND(VALUE(SUBSTITUTE(実質収支比率等に係る経年分析!I$48,"▲","-")),2)</f>
        <v>1.94</v>
      </c>
      <c r="F19" s="134">
        <f>ROUND(VALUE(SUBSTITUTE(実質収支比率等に係る経年分析!J$48,"▲","-")),2)</f>
        <v>3.72</v>
      </c>
    </row>
    <row r="20" spans="1:11">
      <c r="A20" s="134" t="s">
        <v>43</v>
      </c>
      <c r="B20" s="134">
        <f>ROUND(VALUE(SUBSTITUTE(実質収支比率等に係る経年分析!F$47,"▲","-")),2)</f>
        <v>3.63</v>
      </c>
      <c r="C20" s="134">
        <f>ROUND(VALUE(SUBSTITUTE(実質収支比率等に係る経年分析!G$47,"▲","-")),2)</f>
        <v>4.41</v>
      </c>
      <c r="D20" s="134">
        <f>ROUND(VALUE(SUBSTITUTE(実質収支比率等に係る経年分析!H$47,"▲","-")),2)</f>
        <v>4.34</v>
      </c>
      <c r="E20" s="134">
        <f>ROUND(VALUE(SUBSTITUTE(実質収支比率等に係る経年分析!I$47,"▲","-")),2)</f>
        <v>4.1100000000000003</v>
      </c>
      <c r="F20" s="134">
        <f>ROUND(VALUE(SUBSTITUTE(実質収支比率等に係る経年分析!J$47,"▲","-")),2)</f>
        <v>6.18</v>
      </c>
    </row>
    <row r="21" spans="1:11">
      <c r="A21" s="134" t="s">
        <v>44</v>
      </c>
      <c r="B21" s="134">
        <f>IF(ISNUMBER(VALUE(SUBSTITUTE(実質収支比率等に係る経年分析!F$49,"▲","-"))),ROUND(VALUE(SUBSTITUTE(実質収支比率等に係る経年分析!F$49,"▲","-")),2),NA())</f>
        <v>1.66</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-0.34</v>
      </c>
      <c r="E21" s="134">
        <f>IF(ISNUMBER(VALUE(SUBSTITUTE(実質収支比率等に係る経年分析!I$49,"▲","-"))),ROUND(VALUE(SUBSTITUTE(実質収支比率等に係る経年分析!I$49,"▲","-")),2),NA())</f>
        <v>0.45</v>
      </c>
      <c r="F21" s="134">
        <f>IF(ISNUMBER(VALUE(SUBSTITUTE(実質収支比率等に係る経年分析!J$49,"▲","-"))),ROUND(VALUE(SUBSTITUTE(実質収支比率等に係る経年分析!J$49,"▲","-")),2),NA())</f>
        <v>3.82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3.81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3.66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3.82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観光施設事業特別会計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母子寡婦福祉資金貸付事業特別会計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21838</v>
      </c>
      <c r="E42" s="136"/>
      <c r="F42" s="136"/>
      <c r="G42" s="136">
        <f>'実質公債費比率（分子）の構造'!L$52</f>
        <v>22111</v>
      </c>
      <c r="H42" s="136"/>
      <c r="I42" s="136"/>
      <c r="J42" s="136">
        <f>'実質公債費比率（分子）の構造'!M$52</f>
        <v>21885</v>
      </c>
      <c r="K42" s="136"/>
      <c r="L42" s="136"/>
      <c r="M42" s="136">
        <f>'実質公債費比率（分子）の構造'!N$52</f>
        <v>21417</v>
      </c>
      <c r="N42" s="136"/>
      <c r="O42" s="136"/>
      <c r="P42" s="136">
        <f>'実質公債費比率（分子）の構造'!O$52</f>
        <v>22021</v>
      </c>
    </row>
    <row r="43" spans="1:16">
      <c r="A43" s="136" t="s">
        <v>52</v>
      </c>
      <c r="B43" s="136">
        <f>'実質公債費比率（分子）の構造'!K$51</f>
        <v>24</v>
      </c>
      <c r="C43" s="136"/>
      <c r="D43" s="136"/>
      <c r="E43" s="136">
        <f>'実質公債費比率（分子）の構造'!L$51</f>
        <v>14</v>
      </c>
      <c r="F43" s="136"/>
      <c r="G43" s="136"/>
      <c r="H43" s="136">
        <f>'実質公債費比率（分子）の構造'!M$51</f>
        <v>8</v>
      </c>
      <c r="I43" s="136"/>
      <c r="J43" s="136"/>
      <c r="K43" s="136">
        <f>'実質公債費比率（分子）の構造'!N$51</f>
        <v>7</v>
      </c>
      <c r="L43" s="136"/>
      <c r="M43" s="136"/>
      <c r="N43" s="136">
        <f>'実質公債費比率（分子）の構造'!O$51</f>
        <v>3</v>
      </c>
      <c r="O43" s="136"/>
      <c r="P43" s="136"/>
    </row>
    <row r="44" spans="1:16">
      <c r="A44" s="136" t="s">
        <v>53</v>
      </c>
      <c r="B44" s="136">
        <f>'実質公債費比率（分子）の構造'!K$50</f>
        <v>574</v>
      </c>
      <c r="C44" s="136"/>
      <c r="D44" s="136"/>
      <c r="E44" s="136">
        <f>'実質公債費比率（分子）の構造'!L$50</f>
        <v>178</v>
      </c>
      <c r="F44" s="136"/>
      <c r="G44" s="136"/>
      <c r="H44" s="136">
        <f>'実質公債費比率（分子）の構造'!M$50</f>
        <v>165</v>
      </c>
      <c r="I44" s="136"/>
      <c r="J44" s="136"/>
      <c r="K44" s="136">
        <f>'実質公債費比率（分子）の構造'!N$50</f>
        <v>144</v>
      </c>
      <c r="L44" s="136"/>
      <c r="M44" s="136"/>
      <c r="N44" s="136">
        <f>'実質公債費比率（分子）の構造'!O$50</f>
        <v>127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5763</v>
      </c>
      <c r="C46" s="136"/>
      <c r="D46" s="136"/>
      <c r="E46" s="136">
        <f>'実質公債費比率（分子）の構造'!L$48</f>
        <v>5532</v>
      </c>
      <c r="F46" s="136"/>
      <c r="G46" s="136"/>
      <c r="H46" s="136">
        <f>'実質公債費比率（分子）の構造'!M$48</f>
        <v>5452</v>
      </c>
      <c r="I46" s="136"/>
      <c r="J46" s="136"/>
      <c r="K46" s="136">
        <f>'実質公債費比率（分子）の構造'!N$48</f>
        <v>5208</v>
      </c>
      <c r="L46" s="136"/>
      <c r="M46" s="136"/>
      <c r="N46" s="136">
        <f>'実質公債費比率（分子）の構造'!O$48</f>
        <v>5168</v>
      </c>
      <c r="O46" s="136"/>
      <c r="P46" s="136"/>
    </row>
    <row r="47" spans="1:16">
      <c r="A47" s="136" t="s">
        <v>56</v>
      </c>
      <c r="B47" s="136">
        <f>'実質公債費比率（分子）の構造'!K$47</f>
        <v>59</v>
      </c>
      <c r="C47" s="136"/>
      <c r="D47" s="136"/>
      <c r="E47" s="136">
        <f>'実質公債費比率（分子）の構造'!L$47</f>
        <v>59</v>
      </c>
      <c r="F47" s="136"/>
      <c r="G47" s="136"/>
      <c r="H47" s="136">
        <f>'実質公債費比率（分子）の構造'!M$47</f>
        <v>23</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26208</v>
      </c>
      <c r="C49" s="136"/>
      <c r="D49" s="136"/>
      <c r="E49" s="136">
        <f>'実質公債費比率（分子）の構造'!L$45</f>
        <v>25729</v>
      </c>
      <c r="F49" s="136"/>
      <c r="G49" s="136"/>
      <c r="H49" s="136">
        <f>'実質公債費比率（分子）の構造'!M$45</f>
        <v>24460</v>
      </c>
      <c r="I49" s="136"/>
      <c r="J49" s="136"/>
      <c r="K49" s="136">
        <f>'実質公債費比率（分子）の構造'!N$45</f>
        <v>22230</v>
      </c>
      <c r="L49" s="136"/>
      <c r="M49" s="136"/>
      <c r="N49" s="136">
        <f>'実質公債費比率（分子）の構造'!O$45</f>
        <v>21985</v>
      </c>
      <c r="O49" s="136"/>
      <c r="P49" s="136"/>
    </row>
    <row r="50" spans="1:16">
      <c r="A50" s="136" t="s">
        <v>59</v>
      </c>
      <c r="B50" s="136" t="e">
        <f>NA()</f>
        <v>#N/A</v>
      </c>
      <c r="C50" s="136">
        <f>IF(ISNUMBER('実質公債費比率（分子）の構造'!K$53),'実質公債費比率（分子）の構造'!K$53,NA())</f>
        <v>10790</v>
      </c>
      <c r="D50" s="136" t="e">
        <f>NA()</f>
        <v>#N/A</v>
      </c>
      <c r="E50" s="136" t="e">
        <f>NA()</f>
        <v>#N/A</v>
      </c>
      <c r="F50" s="136">
        <f>IF(ISNUMBER('実質公債費比率（分子）の構造'!L$53),'実質公債費比率（分子）の構造'!L$53,NA())</f>
        <v>9401</v>
      </c>
      <c r="G50" s="136" t="e">
        <f>NA()</f>
        <v>#N/A</v>
      </c>
      <c r="H50" s="136" t="e">
        <f>NA()</f>
        <v>#N/A</v>
      </c>
      <c r="I50" s="136">
        <f>IF(ISNUMBER('実質公債費比率（分子）の構造'!M$53),'実質公債費比率（分子）の構造'!M$53,NA())</f>
        <v>8223</v>
      </c>
      <c r="J50" s="136" t="e">
        <f>NA()</f>
        <v>#N/A</v>
      </c>
      <c r="K50" s="136" t="e">
        <f>NA()</f>
        <v>#N/A</v>
      </c>
      <c r="L50" s="136">
        <f>IF(ISNUMBER('実質公債費比率（分子）の構造'!N$53),'実質公債費比率（分子）の構造'!N$53,NA())</f>
        <v>6172</v>
      </c>
      <c r="M50" s="136" t="e">
        <f>NA()</f>
        <v>#N/A</v>
      </c>
      <c r="N50" s="136" t="e">
        <f>NA()</f>
        <v>#N/A</v>
      </c>
      <c r="O50" s="136">
        <f>IF(ISNUMBER('実質公債費比率（分子）の構造'!O$53),'実質公債費比率（分子）の構造'!O$53,NA())</f>
        <v>5262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178145</v>
      </c>
      <c r="E56" s="135"/>
      <c r="F56" s="135"/>
      <c r="G56" s="135">
        <f>'将来負担比率（分子）の構造'!J$51</f>
        <v>180509</v>
      </c>
      <c r="H56" s="135"/>
      <c r="I56" s="135"/>
      <c r="J56" s="135">
        <f>'将来負担比率（分子）の構造'!K$51</f>
        <v>181286</v>
      </c>
      <c r="K56" s="135"/>
      <c r="L56" s="135"/>
      <c r="M56" s="135">
        <f>'将来負担比率（分子）の構造'!L$51</f>
        <v>182444</v>
      </c>
      <c r="N56" s="135"/>
      <c r="O56" s="135"/>
      <c r="P56" s="135">
        <f>'将来負担比率（分子）の構造'!M$51</f>
        <v>187331</v>
      </c>
    </row>
    <row r="57" spans="1:16">
      <c r="A57" s="135" t="s">
        <v>35</v>
      </c>
      <c r="B57" s="135"/>
      <c r="C57" s="135"/>
      <c r="D57" s="135">
        <f>'将来負担比率（分子）の構造'!I$50</f>
        <v>35901</v>
      </c>
      <c r="E57" s="135"/>
      <c r="F57" s="135"/>
      <c r="G57" s="135">
        <f>'将来負担比率（分子）の構造'!J$50</f>
        <v>36080</v>
      </c>
      <c r="H57" s="135"/>
      <c r="I57" s="135"/>
      <c r="J57" s="135">
        <f>'将来負担比率（分子）の構造'!K$50</f>
        <v>34656</v>
      </c>
      <c r="K57" s="135"/>
      <c r="L57" s="135"/>
      <c r="M57" s="135">
        <f>'将来負担比率（分子）の構造'!L$50</f>
        <v>34284</v>
      </c>
      <c r="N57" s="135"/>
      <c r="O57" s="135"/>
      <c r="P57" s="135">
        <f>'将来負担比率（分子）の構造'!M$50</f>
        <v>36432</v>
      </c>
    </row>
    <row r="58" spans="1:16">
      <c r="A58" s="135" t="s">
        <v>34</v>
      </c>
      <c r="B58" s="135"/>
      <c r="C58" s="135"/>
      <c r="D58" s="135">
        <f>'将来負担比率（分子）の構造'!I$49</f>
        <v>23412</v>
      </c>
      <c r="E58" s="135"/>
      <c r="F58" s="135"/>
      <c r="G58" s="135">
        <f>'将来負担比率（分子）の構造'!J$49</f>
        <v>26890</v>
      </c>
      <c r="H58" s="135"/>
      <c r="I58" s="135"/>
      <c r="J58" s="135">
        <f>'将来負担比率（分子）の構造'!K$49</f>
        <v>29303</v>
      </c>
      <c r="K58" s="135"/>
      <c r="L58" s="135"/>
      <c r="M58" s="135">
        <f>'将来負担比率（分子）の構造'!L$49</f>
        <v>32063</v>
      </c>
      <c r="N58" s="135"/>
      <c r="O58" s="135"/>
      <c r="P58" s="135">
        <f>'将来負担比率（分子）の構造'!M$49</f>
        <v>37133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190</v>
      </c>
      <c r="C61" s="135"/>
      <c r="D61" s="135"/>
      <c r="E61" s="135">
        <f>'将来負担比率（分子）の構造'!J$46</f>
        <v>175</v>
      </c>
      <c r="F61" s="135"/>
      <c r="G61" s="135"/>
      <c r="H61" s="135">
        <f>'将来負担比率（分子）の構造'!K$46</f>
        <v>154</v>
      </c>
      <c r="I61" s="135"/>
      <c r="J61" s="135"/>
      <c r="K61" s="135">
        <f>'将来負担比率（分子）の構造'!L$46</f>
        <v>136</v>
      </c>
      <c r="L61" s="135"/>
      <c r="M61" s="135"/>
      <c r="N61" s="135">
        <f>'将来負担比率（分子）の構造'!M$46</f>
        <v>160</v>
      </c>
      <c r="O61" s="135"/>
      <c r="P61" s="135"/>
    </row>
    <row r="62" spans="1:16">
      <c r="A62" s="135" t="s">
        <v>29</v>
      </c>
      <c r="B62" s="135">
        <f>'将来負担比率（分子）の構造'!I$45</f>
        <v>32124</v>
      </c>
      <c r="C62" s="135"/>
      <c r="D62" s="135"/>
      <c r="E62" s="135">
        <f>'将来負担比率（分子）の構造'!J$45</f>
        <v>31308</v>
      </c>
      <c r="F62" s="135"/>
      <c r="G62" s="135"/>
      <c r="H62" s="135">
        <f>'将来負担比率（分子）の構造'!K$45</f>
        <v>30616</v>
      </c>
      <c r="I62" s="135"/>
      <c r="J62" s="135"/>
      <c r="K62" s="135">
        <f>'将来負担比率（分子）の構造'!L$45</f>
        <v>29524</v>
      </c>
      <c r="L62" s="135"/>
      <c r="M62" s="135"/>
      <c r="N62" s="135">
        <f>'将来負担比率（分子）の構造'!M$45</f>
        <v>25172</v>
      </c>
      <c r="O62" s="135"/>
      <c r="P62" s="135"/>
    </row>
    <row r="63" spans="1:16">
      <c r="A63" s="135" t="s">
        <v>28</v>
      </c>
      <c r="B63" s="135">
        <f>'将来負担比率（分子）の構造'!I$44</f>
        <v>105</v>
      </c>
      <c r="C63" s="135"/>
      <c r="D63" s="135"/>
      <c r="E63" s="135">
        <f>'将来負担比率（分子）の構造'!J$44</f>
        <v>103</v>
      </c>
      <c r="F63" s="135"/>
      <c r="G63" s="135"/>
      <c r="H63" s="135">
        <f>'将来負担比率（分子）の構造'!K$44</f>
        <v>102</v>
      </c>
      <c r="I63" s="135"/>
      <c r="J63" s="135"/>
      <c r="K63" s="135">
        <f>'将来負担比率（分子）の構造'!L$44</f>
        <v>99</v>
      </c>
      <c r="L63" s="135"/>
      <c r="M63" s="135"/>
      <c r="N63" s="135">
        <f>'将来負担比率（分子）の構造'!M$44</f>
        <v>97</v>
      </c>
      <c r="O63" s="135"/>
      <c r="P63" s="135"/>
    </row>
    <row r="64" spans="1:16">
      <c r="A64" s="135" t="s">
        <v>27</v>
      </c>
      <c r="B64" s="135">
        <f>'将来負担比率（分子）の構造'!I$43</f>
        <v>57842</v>
      </c>
      <c r="C64" s="135"/>
      <c r="D64" s="135"/>
      <c r="E64" s="135">
        <f>'将来負担比率（分子）の構造'!J$43</f>
        <v>55709</v>
      </c>
      <c r="F64" s="135"/>
      <c r="G64" s="135"/>
      <c r="H64" s="135">
        <f>'将来負担比率（分子）の構造'!K$43</f>
        <v>54138</v>
      </c>
      <c r="I64" s="135"/>
      <c r="J64" s="135"/>
      <c r="K64" s="135">
        <f>'将来負担比率（分子）の構造'!L$43</f>
        <v>50530</v>
      </c>
      <c r="L64" s="135"/>
      <c r="M64" s="135"/>
      <c r="N64" s="135">
        <f>'将来負担比率（分子）の構造'!M$43</f>
        <v>49999</v>
      </c>
      <c r="O64" s="135"/>
      <c r="P64" s="135"/>
    </row>
    <row r="65" spans="1:16">
      <c r="A65" s="135" t="s">
        <v>26</v>
      </c>
      <c r="B65" s="135">
        <f>'将来負担比率（分子）の構造'!I$42</f>
        <v>2224</v>
      </c>
      <c r="C65" s="135"/>
      <c r="D65" s="135"/>
      <c r="E65" s="135">
        <f>'将来負担比率（分子）の構造'!J$42</f>
        <v>1661</v>
      </c>
      <c r="F65" s="135"/>
      <c r="G65" s="135"/>
      <c r="H65" s="135">
        <f>'将来負担比率（分子）の構造'!K$42</f>
        <v>1040</v>
      </c>
      <c r="I65" s="135"/>
      <c r="J65" s="135"/>
      <c r="K65" s="135">
        <f>'将来負担比率（分子）の構造'!L$42</f>
        <v>674</v>
      </c>
      <c r="L65" s="135"/>
      <c r="M65" s="135"/>
      <c r="N65" s="135">
        <f>'将来負担比率（分子）の構造'!M$42</f>
        <v>561</v>
      </c>
      <c r="O65" s="135"/>
      <c r="P65" s="135"/>
    </row>
    <row r="66" spans="1:16">
      <c r="A66" s="135" t="s">
        <v>25</v>
      </c>
      <c r="B66" s="135">
        <f>'将来負担比率（分子）の構造'!I$41</f>
        <v>232521</v>
      </c>
      <c r="C66" s="135"/>
      <c r="D66" s="135"/>
      <c r="E66" s="135">
        <f>'将来負担比率（分子）の構造'!J$41</f>
        <v>232480</v>
      </c>
      <c r="F66" s="135"/>
      <c r="G66" s="135"/>
      <c r="H66" s="135">
        <f>'将来負担比率（分子）の構造'!K$41</f>
        <v>231922</v>
      </c>
      <c r="I66" s="135"/>
      <c r="J66" s="135"/>
      <c r="K66" s="135">
        <f>'将来負担比率（分子）の構造'!L$41</f>
        <v>238982</v>
      </c>
      <c r="L66" s="135"/>
      <c r="M66" s="135"/>
      <c r="N66" s="135">
        <f>'将来負担比率（分子）の構造'!M$41</f>
        <v>253353</v>
      </c>
      <c r="O66" s="135"/>
      <c r="P66" s="135"/>
    </row>
    <row r="67" spans="1:16">
      <c r="A67" s="135" t="s">
        <v>63</v>
      </c>
      <c r="B67" s="135" t="e">
        <f>NA()</f>
        <v>#N/A</v>
      </c>
      <c r="C67" s="135">
        <f>IF(ISNUMBER('将来負担比率（分子）の構造'!I$52), IF('将来負担比率（分子）の構造'!I$52 &lt; 0, 0, '将来負担比率（分子）の構造'!I$52), NA())</f>
        <v>87548</v>
      </c>
      <c r="D67" s="135" t="e">
        <f>NA()</f>
        <v>#N/A</v>
      </c>
      <c r="E67" s="135" t="e">
        <f>NA()</f>
        <v>#N/A</v>
      </c>
      <c r="F67" s="135">
        <f>IF(ISNUMBER('将来負担比率（分子）の構造'!J$52), IF('将来負担比率（分子）の構造'!J$52 &lt; 0, 0, '将来負担比率（分子）の構造'!J$52), NA())</f>
        <v>77957</v>
      </c>
      <c r="G67" s="135" t="e">
        <f>NA()</f>
        <v>#N/A</v>
      </c>
      <c r="H67" s="135" t="e">
        <f>NA()</f>
        <v>#N/A</v>
      </c>
      <c r="I67" s="135">
        <f>IF(ISNUMBER('将来負担比率（分子）の構造'!K$52), IF('将来負担比率（分子）の構造'!K$52 &lt; 0, 0, '将来負担比率（分子）の構造'!K$52), NA())</f>
        <v>72727</v>
      </c>
      <c r="J67" s="135" t="e">
        <f>NA()</f>
        <v>#N/A</v>
      </c>
      <c r="K67" s="135" t="e">
        <f>NA()</f>
        <v>#N/A</v>
      </c>
      <c r="L67" s="135">
        <f>IF(ISNUMBER('将来負担比率（分子）の構造'!L$52), IF('将来負担比率（分子）の構造'!L$52 &lt; 0, 0, '将来負担比率（分子）の構造'!L$52), NA())</f>
        <v>71154</v>
      </c>
      <c r="M67" s="135" t="e">
        <f>NA()</f>
        <v>#N/A</v>
      </c>
      <c r="N67" s="135" t="e">
        <f>NA()</f>
        <v>#N/A</v>
      </c>
      <c r="O67" s="135">
        <f>IF(ISNUMBER('将来負担比率（分子）の構造'!M$52), IF('将来負担比率（分子）の構造'!M$52 &lt; 0, 0, '将来負担比率（分子）の構造'!M$52), NA())</f>
        <v>68445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53298036</v>
      </c>
      <c r="S5" s="581"/>
      <c r="T5" s="581"/>
      <c r="U5" s="581"/>
      <c r="V5" s="581"/>
      <c r="W5" s="581"/>
      <c r="X5" s="581"/>
      <c r="Y5" s="582"/>
      <c r="Z5" s="583">
        <v>25.3</v>
      </c>
      <c r="AA5" s="583"/>
      <c r="AB5" s="583"/>
      <c r="AC5" s="583"/>
      <c r="AD5" s="584">
        <v>49565405</v>
      </c>
      <c r="AE5" s="584"/>
      <c r="AF5" s="584"/>
      <c r="AG5" s="584"/>
      <c r="AH5" s="584"/>
      <c r="AI5" s="584"/>
      <c r="AJ5" s="584"/>
      <c r="AK5" s="584"/>
      <c r="AL5" s="585">
        <v>52</v>
      </c>
      <c r="AM5" s="586"/>
      <c r="AN5" s="586"/>
      <c r="AO5" s="587"/>
      <c r="AP5" s="577" t="s">
        <v>209</v>
      </c>
      <c r="AQ5" s="578"/>
      <c r="AR5" s="578"/>
      <c r="AS5" s="578"/>
      <c r="AT5" s="578"/>
      <c r="AU5" s="578"/>
      <c r="AV5" s="578"/>
      <c r="AW5" s="578"/>
      <c r="AX5" s="578"/>
      <c r="AY5" s="578"/>
      <c r="AZ5" s="578"/>
      <c r="BA5" s="578"/>
      <c r="BB5" s="578"/>
      <c r="BC5" s="578"/>
      <c r="BD5" s="578"/>
      <c r="BE5" s="578"/>
      <c r="BF5" s="579"/>
      <c r="BG5" s="591">
        <v>47723814</v>
      </c>
      <c r="BH5" s="592"/>
      <c r="BI5" s="592"/>
      <c r="BJ5" s="592"/>
      <c r="BK5" s="592"/>
      <c r="BL5" s="592"/>
      <c r="BM5" s="592"/>
      <c r="BN5" s="593"/>
      <c r="BO5" s="594">
        <v>89.5</v>
      </c>
      <c r="BP5" s="594"/>
      <c r="BQ5" s="594"/>
      <c r="BR5" s="594"/>
      <c r="BS5" s="595">
        <v>556963</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967472</v>
      </c>
      <c r="S6" s="592"/>
      <c r="T6" s="592"/>
      <c r="U6" s="592"/>
      <c r="V6" s="592"/>
      <c r="W6" s="592"/>
      <c r="X6" s="592"/>
      <c r="Y6" s="593"/>
      <c r="Z6" s="594">
        <v>0.5</v>
      </c>
      <c r="AA6" s="594"/>
      <c r="AB6" s="594"/>
      <c r="AC6" s="594"/>
      <c r="AD6" s="595">
        <v>967472</v>
      </c>
      <c r="AE6" s="595"/>
      <c r="AF6" s="595"/>
      <c r="AG6" s="595"/>
      <c r="AH6" s="595"/>
      <c r="AI6" s="595"/>
      <c r="AJ6" s="595"/>
      <c r="AK6" s="595"/>
      <c r="AL6" s="596">
        <v>1</v>
      </c>
      <c r="AM6" s="597"/>
      <c r="AN6" s="597"/>
      <c r="AO6" s="598"/>
      <c r="AP6" s="588" t="s">
        <v>214</v>
      </c>
      <c r="AQ6" s="589"/>
      <c r="AR6" s="589"/>
      <c r="AS6" s="589"/>
      <c r="AT6" s="589"/>
      <c r="AU6" s="589"/>
      <c r="AV6" s="589"/>
      <c r="AW6" s="589"/>
      <c r="AX6" s="589"/>
      <c r="AY6" s="589"/>
      <c r="AZ6" s="589"/>
      <c r="BA6" s="589"/>
      <c r="BB6" s="589"/>
      <c r="BC6" s="589"/>
      <c r="BD6" s="589"/>
      <c r="BE6" s="589"/>
      <c r="BF6" s="590"/>
      <c r="BG6" s="591">
        <v>47723814</v>
      </c>
      <c r="BH6" s="592"/>
      <c r="BI6" s="592"/>
      <c r="BJ6" s="592"/>
      <c r="BK6" s="592"/>
      <c r="BL6" s="592"/>
      <c r="BM6" s="592"/>
      <c r="BN6" s="593"/>
      <c r="BO6" s="594">
        <v>89.5</v>
      </c>
      <c r="BP6" s="594"/>
      <c r="BQ6" s="594"/>
      <c r="BR6" s="594"/>
      <c r="BS6" s="595">
        <v>556963</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841392</v>
      </c>
      <c r="CS6" s="592"/>
      <c r="CT6" s="592"/>
      <c r="CU6" s="592"/>
      <c r="CV6" s="592"/>
      <c r="CW6" s="592"/>
      <c r="CX6" s="592"/>
      <c r="CY6" s="593"/>
      <c r="CZ6" s="594">
        <v>0.4</v>
      </c>
      <c r="DA6" s="594"/>
      <c r="DB6" s="594"/>
      <c r="DC6" s="594"/>
      <c r="DD6" s="600" t="s">
        <v>216</v>
      </c>
      <c r="DE6" s="592"/>
      <c r="DF6" s="592"/>
      <c r="DG6" s="592"/>
      <c r="DH6" s="592"/>
      <c r="DI6" s="592"/>
      <c r="DJ6" s="592"/>
      <c r="DK6" s="592"/>
      <c r="DL6" s="592"/>
      <c r="DM6" s="592"/>
      <c r="DN6" s="592"/>
      <c r="DO6" s="592"/>
      <c r="DP6" s="593"/>
      <c r="DQ6" s="600">
        <v>841315</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108488</v>
      </c>
      <c r="S7" s="592"/>
      <c r="T7" s="592"/>
      <c r="U7" s="592"/>
      <c r="V7" s="592"/>
      <c r="W7" s="592"/>
      <c r="X7" s="592"/>
      <c r="Y7" s="593"/>
      <c r="Z7" s="594">
        <v>0.1</v>
      </c>
      <c r="AA7" s="594"/>
      <c r="AB7" s="594"/>
      <c r="AC7" s="594"/>
      <c r="AD7" s="595">
        <v>108488</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23731073</v>
      </c>
      <c r="BH7" s="592"/>
      <c r="BI7" s="592"/>
      <c r="BJ7" s="592"/>
      <c r="BK7" s="592"/>
      <c r="BL7" s="592"/>
      <c r="BM7" s="592"/>
      <c r="BN7" s="593"/>
      <c r="BO7" s="594">
        <v>44.5</v>
      </c>
      <c r="BP7" s="594"/>
      <c r="BQ7" s="594"/>
      <c r="BR7" s="594"/>
      <c r="BS7" s="595">
        <v>556963</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21702803</v>
      </c>
      <c r="CS7" s="592"/>
      <c r="CT7" s="592"/>
      <c r="CU7" s="592"/>
      <c r="CV7" s="592"/>
      <c r="CW7" s="592"/>
      <c r="CX7" s="592"/>
      <c r="CY7" s="593"/>
      <c r="CZ7" s="594">
        <v>10.5</v>
      </c>
      <c r="DA7" s="594"/>
      <c r="DB7" s="594"/>
      <c r="DC7" s="594"/>
      <c r="DD7" s="600">
        <v>903595</v>
      </c>
      <c r="DE7" s="592"/>
      <c r="DF7" s="592"/>
      <c r="DG7" s="592"/>
      <c r="DH7" s="592"/>
      <c r="DI7" s="592"/>
      <c r="DJ7" s="592"/>
      <c r="DK7" s="592"/>
      <c r="DL7" s="592"/>
      <c r="DM7" s="592"/>
      <c r="DN7" s="592"/>
      <c r="DO7" s="592"/>
      <c r="DP7" s="593"/>
      <c r="DQ7" s="600">
        <v>16595327</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162497</v>
      </c>
      <c r="S8" s="592"/>
      <c r="T8" s="592"/>
      <c r="U8" s="592"/>
      <c r="V8" s="592"/>
      <c r="W8" s="592"/>
      <c r="X8" s="592"/>
      <c r="Y8" s="593"/>
      <c r="Z8" s="594">
        <v>0.1</v>
      </c>
      <c r="AA8" s="594"/>
      <c r="AB8" s="594"/>
      <c r="AC8" s="594"/>
      <c r="AD8" s="595">
        <v>162497</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567736</v>
      </c>
      <c r="BH8" s="592"/>
      <c r="BI8" s="592"/>
      <c r="BJ8" s="592"/>
      <c r="BK8" s="592"/>
      <c r="BL8" s="592"/>
      <c r="BM8" s="592"/>
      <c r="BN8" s="593"/>
      <c r="BO8" s="594">
        <v>1.1000000000000001</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73856831</v>
      </c>
      <c r="CS8" s="592"/>
      <c r="CT8" s="592"/>
      <c r="CU8" s="592"/>
      <c r="CV8" s="592"/>
      <c r="CW8" s="592"/>
      <c r="CX8" s="592"/>
      <c r="CY8" s="593"/>
      <c r="CZ8" s="594">
        <v>35.700000000000003</v>
      </c>
      <c r="DA8" s="594"/>
      <c r="DB8" s="594"/>
      <c r="DC8" s="594"/>
      <c r="DD8" s="600">
        <v>1221184</v>
      </c>
      <c r="DE8" s="592"/>
      <c r="DF8" s="592"/>
      <c r="DG8" s="592"/>
      <c r="DH8" s="592"/>
      <c r="DI8" s="592"/>
      <c r="DJ8" s="592"/>
      <c r="DK8" s="592"/>
      <c r="DL8" s="592"/>
      <c r="DM8" s="592"/>
      <c r="DN8" s="592"/>
      <c r="DO8" s="592"/>
      <c r="DP8" s="593"/>
      <c r="DQ8" s="600">
        <v>35987271</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223447</v>
      </c>
      <c r="S9" s="592"/>
      <c r="T9" s="592"/>
      <c r="U9" s="592"/>
      <c r="V9" s="592"/>
      <c r="W9" s="592"/>
      <c r="X9" s="592"/>
      <c r="Y9" s="593"/>
      <c r="Z9" s="594">
        <v>0.1</v>
      </c>
      <c r="AA9" s="594"/>
      <c r="AB9" s="594"/>
      <c r="AC9" s="594"/>
      <c r="AD9" s="595">
        <v>223447</v>
      </c>
      <c r="AE9" s="595"/>
      <c r="AF9" s="595"/>
      <c r="AG9" s="595"/>
      <c r="AH9" s="595"/>
      <c r="AI9" s="595"/>
      <c r="AJ9" s="595"/>
      <c r="AK9" s="595"/>
      <c r="AL9" s="596">
        <v>0.2</v>
      </c>
      <c r="AM9" s="597"/>
      <c r="AN9" s="597"/>
      <c r="AO9" s="598"/>
      <c r="AP9" s="588" t="s">
        <v>225</v>
      </c>
      <c r="AQ9" s="589"/>
      <c r="AR9" s="589"/>
      <c r="AS9" s="589"/>
      <c r="AT9" s="589"/>
      <c r="AU9" s="589"/>
      <c r="AV9" s="589"/>
      <c r="AW9" s="589"/>
      <c r="AX9" s="589"/>
      <c r="AY9" s="589"/>
      <c r="AZ9" s="589"/>
      <c r="BA9" s="589"/>
      <c r="BB9" s="589"/>
      <c r="BC9" s="589"/>
      <c r="BD9" s="589"/>
      <c r="BE9" s="589"/>
      <c r="BF9" s="590"/>
      <c r="BG9" s="591">
        <v>18673381</v>
      </c>
      <c r="BH9" s="592"/>
      <c r="BI9" s="592"/>
      <c r="BJ9" s="592"/>
      <c r="BK9" s="592"/>
      <c r="BL9" s="592"/>
      <c r="BM9" s="592"/>
      <c r="BN9" s="593"/>
      <c r="BO9" s="594">
        <v>35</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36983380</v>
      </c>
      <c r="CS9" s="592"/>
      <c r="CT9" s="592"/>
      <c r="CU9" s="592"/>
      <c r="CV9" s="592"/>
      <c r="CW9" s="592"/>
      <c r="CX9" s="592"/>
      <c r="CY9" s="593"/>
      <c r="CZ9" s="594">
        <v>17.899999999999999</v>
      </c>
      <c r="DA9" s="594"/>
      <c r="DB9" s="594"/>
      <c r="DC9" s="594"/>
      <c r="DD9" s="600">
        <v>4765816</v>
      </c>
      <c r="DE9" s="592"/>
      <c r="DF9" s="592"/>
      <c r="DG9" s="592"/>
      <c r="DH9" s="592"/>
      <c r="DI9" s="592"/>
      <c r="DJ9" s="592"/>
      <c r="DK9" s="592"/>
      <c r="DL9" s="592"/>
      <c r="DM9" s="592"/>
      <c r="DN9" s="592"/>
      <c r="DO9" s="592"/>
      <c r="DP9" s="593"/>
      <c r="DQ9" s="600">
        <v>10579637</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4229458</v>
      </c>
      <c r="S10" s="592"/>
      <c r="T10" s="592"/>
      <c r="U10" s="592"/>
      <c r="V10" s="592"/>
      <c r="W10" s="592"/>
      <c r="X10" s="592"/>
      <c r="Y10" s="593"/>
      <c r="Z10" s="594">
        <v>2</v>
      </c>
      <c r="AA10" s="594"/>
      <c r="AB10" s="594"/>
      <c r="AC10" s="594"/>
      <c r="AD10" s="595">
        <v>4229458</v>
      </c>
      <c r="AE10" s="595"/>
      <c r="AF10" s="595"/>
      <c r="AG10" s="595"/>
      <c r="AH10" s="595"/>
      <c r="AI10" s="595"/>
      <c r="AJ10" s="595"/>
      <c r="AK10" s="595"/>
      <c r="AL10" s="596">
        <v>4.4000000000000004</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1067631</v>
      </c>
      <c r="BH10" s="592"/>
      <c r="BI10" s="592"/>
      <c r="BJ10" s="592"/>
      <c r="BK10" s="592"/>
      <c r="BL10" s="592"/>
      <c r="BM10" s="592"/>
      <c r="BN10" s="593"/>
      <c r="BO10" s="594">
        <v>2</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146236</v>
      </c>
      <c r="CS10" s="592"/>
      <c r="CT10" s="592"/>
      <c r="CU10" s="592"/>
      <c r="CV10" s="592"/>
      <c r="CW10" s="592"/>
      <c r="CX10" s="592"/>
      <c r="CY10" s="593"/>
      <c r="CZ10" s="594">
        <v>0.1</v>
      </c>
      <c r="DA10" s="594"/>
      <c r="DB10" s="594"/>
      <c r="DC10" s="594"/>
      <c r="DD10" s="600" t="s">
        <v>222</v>
      </c>
      <c r="DE10" s="592"/>
      <c r="DF10" s="592"/>
      <c r="DG10" s="592"/>
      <c r="DH10" s="592"/>
      <c r="DI10" s="592"/>
      <c r="DJ10" s="592"/>
      <c r="DK10" s="592"/>
      <c r="DL10" s="592"/>
      <c r="DM10" s="592"/>
      <c r="DN10" s="592"/>
      <c r="DO10" s="592"/>
      <c r="DP10" s="593"/>
      <c r="DQ10" s="600">
        <v>8219</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66862</v>
      </c>
      <c r="S11" s="592"/>
      <c r="T11" s="592"/>
      <c r="U11" s="592"/>
      <c r="V11" s="592"/>
      <c r="W11" s="592"/>
      <c r="X11" s="592"/>
      <c r="Y11" s="593"/>
      <c r="Z11" s="594">
        <v>0</v>
      </c>
      <c r="AA11" s="594"/>
      <c r="AB11" s="594"/>
      <c r="AC11" s="594"/>
      <c r="AD11" s="595">
        <v>66862</v>
      </c>
      <c r="AE11" s="595"/>
      <c r="AF11" s="595"/>
      <c r="AG11" s="595"/>
      <c r="AH11" s="595"/>
      <c r="AI11" s="595"/>
      <c r="AJ11" s="595"/>
      <c r="AK11" s="595"/>
      <c r="AL11" s="596">
        <v>0.1</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3422325</v>
      </c>
      <c r="BH11" s="592"/>
      <c r="BI11" s="592"/>
      <c r="BJ11" s="592"/>
      <c r="BK11" s="592"/>
      <c r="BL11" s="592"/>
      <c r="BM11" s="592"/>
      <c r="BN11" s="593"/>
      <c r="BO11" s="594">
        <v>6.4</v>
      </c>
      <c r="BP11" s="594"/>
      <c r="BQ11" s="594"/>
      <c r="BR11" s="594"/>
      <c r="BS11" s="600">
        <v>556963</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3796175</v>
      </c>
      <c r="CS11" s="592"/>
      <c r="CT11" s="592"/>
      <c r="CU11" s="592"/>
      <c r="CV11" s="592"/>
      <c r="CW11" s="592"/>
      <c r="CX11" s="592"/>
      <c r="CY11" s="593"/>
      <c r="CZ11" s="594">
        <v>1.8</v>
      </c>
      <c r="DA11" s="594"/>
      <c r="DB11" s="594"/>
      <c r="DC11" s="594"/>
      <c r="DD11" s="600">
        <v>835319</v>
      </c>
      <c r="DE11" s="592"/>
      <c r="DF11" s="592"/>
      <c r="DG11" s="592"/>
      <c r="DH11" s="592"/>
      <c r="DI11" s="592"/>
      <c r="DJ11" s="592"/>
      <c r="DK11" s="592"/>
      <c r="DL11" s="592"/>
      <c r="DM11" s="592"/>
      <c r="DN11" s="592"/>
      <c r="DO11" s="592"/>
      <c r="DP11" s="593"/>
      <c r="DQ11" s="600">
        <v>1463979</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20166128</v>
      </c>
      <c r="BH12" s="592"/>
      <c r="BI12" s="592"/>
      <c r="BJ12" s="592"/>
      <c r="BK12" s="592"/>
      <c r="BL12" s="592"/>
      <c r="BM12" s="592"/>
      <c r="BN12" s="593"/>
      <c r="BO12" s="594">
        <v>37.799999999999997</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4582485</v>
      </c>
      <c r="CS12" s="592"/>
      <c r="CT12" s="592"/>
      <c r="CU12" s="592"/>
      <c r="CV12" s="592"/>
      <c r="CW12" s="592"/>
      <c r="CX12" s="592"/>
      <c r="CY12" s="593"/>
      <c r="CZ12" s="594">
        <v>2.2000000000000002</v>
      </c>
      <c r="DA12" s="594"/>
      <c r="DB12" s="594"/>
      <c r="DC12" s="594"/>
      <c r="DD12" s="600">
        <v>271608</v>
      </c>
      <c r="DE12" s="592"/>
      <c r="DF12" s="592"/>
      <c r="DG12" s="592"/>
      <c r="DH12" s="592"/>
      <c r="DI12" s="592"/>
      <c r="DJ12" s="592"/>
      <c r="DK12" s="592"/>
      <c r="DL12" s="592"/>
      <c r="DM12" s="592"/>
      <c r="DN12" s="592"/>
      <c r="DO12" s="592"/>
      <c r="DP12" s="593"/>
      <c r="DQ12" s="600">
        <v>1993887</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158749</v>
      </c>
      <c r="S13" s="592"/>
      <c r="T13" s="592"/>
      <c r="U13" s="592"/>
      <c r="V13" s="592"/>
      <c r="W13" s="592"/>
      <c r="X13" s="592"/>
      <c r="Y13" s="593"/>
      <c r="Z13" s="594">
        <v>0.1</v>
      </c>
      <c r="AA13" s="594"/>
      <c r="AB13" s="594"/>
      <c r="AC13" s="594"/>
      <c r="AD13" s="595">
        <v>158749</v>
      </c>
      <c r="AE13" s="595"/>
      <c r="AF13" s="595"/>
      <c r="AG13" s="595"/>
      <c r="AH13" s="595"/>
      <c r="AI13" s="595"/>
      <c r="AJ13" s="595"/>
      <c r="AK13" s="595"/>
      <c r="AL13" s="596">
        <v>0.2</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19871884</v>
      </c>
      <c r="BH13" s="592"/>
      <c r="BI13" s="592"/>
      <c r="BJ13" s="592"/>
      <c r="BK13" s="592"/>
      <c r="BL13" s="592"/>
      <c r="BM13" s="592"/>
      <c r="BN13" s="593"/>
      <c r="BO13" s="594">
        <v>37.299999999999997</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23307505</v>
      </c>
      <c r="CS13" s="592"/>
      <c r="CT13" s="592"/>
      <c r="CU13" s="592"/>
      <c r="CV13" s="592"/>
      <c r="CW13" s="592"/>
      <c r="CX13" s="592"/>
      <c r="CY13" s="593"/>
      <c r="CZ13" s="594">
        <v>11.3</v>
      </c>
      <c r="DA13" s="594"/>
      <c r="DB13" s="594"/>
      <c r="DC13" s="594"/>
      <c r="DD13" s="600">
        <v>9922107</v>
      </c>
      <c r="DE13" s="592"/>
      <c r="DF13" s="592"/>
      <c r="DG13" s="592"/>
      <c r="DH13" s="592"/>
      <c r="DI13" s="592"/>
      <c r="DJ13" s="592"/>
      <c r="DK13" s="592"/>
      <c r="DL13" s="592"/>
      <c r="DM13" s="592"/>
      <c r="DN13" s="592"/>
      <c r="DO13" s="592"/>
      <c r="DP13" s="593"/>
      <c r="DQ13" s="600">
        <v>13608849</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677951</v>
      </c>
      <c r="BH14" s="592"/>
      <c r="BI14" s="592"/>
      <c r="BJ14" s="592"/>
      <c r="BK14" s="592"/>
      <c r="BL14" s="592"/>
      <c r="BM14" s="592"/>
      <c r="BN14" s="593"/>
      <c r="BO14" s="594">
        <v>1.3</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5687022</v>
      </c>
      <c r="CS14" s="592"/>
      <c r="CT14" s="592"/>
      <c r="CU14" s="592"/>
      <c r="CV14" s="592"/>
      <c r="CW14" s="592"/>
      <c r="CX14" s="592"/>
      <c r="CY14" s="593"/>
      <c r="CZ14" s="594">
        <v>2.8</v>
      </c>
      <c r="DA14" s="594"/>
      <c r="DB14" s="594"/>
      <c r="DC14" s="594"/>
      <c r="DD14" s="600">
        <v>1168931</v>
      </c>
      <c r="DE14" s="592"/>
      <c r="DF14" s="592"/>
      <c r="DG14" s="592"/>
      <c r="DH14" s="592"/>
      <c r="DI14" s="592"/>
      <c r="DJ14" s="592"/>
      <c r="DK14" s="592"/>
      <c r="DL14" s="592"/>
      <c r="DM14" s="592"/>
      <c r="DN14" s="592"/>
      <c r="DO14" s="592"/>
      <c r="DP14" s="593"/>
      <c r="DQ14" s="600">
        <v>4006761</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176652</v>
      </c>
      <c r="S15" s="592"/>
      <c r="T15" s="592"/>
      <c r="U15" s="592"/>
      <c r="V15" s="592"/>
      <c r="W15" s="592"/>
      <c r="X15" s="592"/>
      <c r="Y15" s="593"/>
      <c r="Z15" s="594">
        <v>0.1</v>
      </c>
      <c r="AA15" s="594"/>
      <c r="AB15" s="594"/>
      <c r="AC15" s="594"/>
      <c r="AD15" s="595">
        <v>176652</v>
      </c>
      <c r="AE15" s="595"/>
      <c r="AF15" s="595"/>
      <c r="AG15" s="595"/>
      <c r="AH15" s="595"/>
      <c r="AI15" s="595"/>
      <c r="AJ15" s="595"/>
      <c r="AK15" s="595"/>
      <c r="AL15" s="596">
        <v>0.2</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3148662</v>
      </c>
      <c r="BH15" s="592"/>
      <c r="BI15" s="592"/>
      <c r="BJ15" s="592"/>
      <c r="BK15" s="592"/>
      <c r="BL15" s="592"/>
      <c r="BM15" s="592"/>
      <c r="BN15" s="593"/>
      <c r="BO15" s="594">
        <v>5.9</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13942348</v>
      </c>
      <c r="CS15" s="592"/>
      <c r="CT15" s="592"/>
      <c r="CU15" s="592"/>
      <c r="CV15" s="592"/>
      <c r="CW15" s="592"/>
      <c r="CX15" s="592"/>
      <c r="CY15" s="593"/>
      <c r="CZ15" s="594">
        <v>6.7</v>
      </c>
      <c r="DA15" s="594"/>
      <c r="DB15" s="594"/>
      <c r="DC15" s="594"/>
      <c r="DD15" s="600">
        <v>4700007</v>
      </c>
      <c r="DE15" s="592"/>
      <c r="DF15" s="592"/>
      <c r="DG15" s="592"/>
      <c r="DH15" s="592"/>
      <c r="DI15" s="592"/>
      <c r="DJ15" s="592"/>
      <c r="DK15" s="592"/>
      <c r="DL15" s="592"/>
      <c r="DM15" s="592"/>
      <c r="DN15" s="592"/>
      <c r="DO15" s="592"/>
      <c r="DP15" s="593"/>
      <c r="DQ15" s="600">
        <v>9486797</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40779322</v>
      </c>
      <c r="S16" s="592"/>
      <c r="T16" s="592"/>
      <c r="U16" s="592"/>
      <c r="V16" s="592"/>
      <c r="W16" s="592"/>
      <c r="X16" s="592"/>
      <c r="Y16" s="593"/>
      <c r="Z16" s="594">
        <v>19.3</v>
      </c>
      <c r="AA16" s="594"/>
      <c r="AB16" s="594"/>
      <c r="AC16" s="594"/>
      <c r="AD16" s="595">
        <v>39034656</v>
      </c>
      <c r="AE16" s="595"/>
      <c r="AF16" s="595"/>
      <c r="AG16" s="595"/>
      <c r="AH16" s="595"/>
      <c r="AI16" s="595"/>
      <c r="AJ16" s="595"/>
      <c r="AK16" s="595"/>
      <c r="AL16" s="596">
        <v>40.9</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156955</v>
      </c>
      <c r="CS16" s="592"/>
      <c r="CT16" s="592"/>
      <c r="CU16" s="592"/>
      <c r="CV16" s="592"/>
      <c r="CW16" s="592"/>
      <c r="CX16" s="592"/>
      <c r="CY16" s="593"/>
      <c r="CZ16" s="594">
        <v>0.1</v>
      </c>
      <c r="DA16" s="594"/>
      <c r="DB16" s="594"/>
      <c r="DC16" s="594"/>
      <c r="DD16" s="600" t="s">
        <v>222</v>
      </c>
      <c r="DE16" s="592"/>
      <c r="DF16" s="592"/>
      <c r="DG16" s="592"/>
      <c r="DH16" s="592"/>
      <c r="DI16" s="592"/>
      <c r="DJ16" s="592"/>
      <c r="DK16" s="592"/>
      <c r="DL16" s="592"/>
      <c r="DM16" s="592"/>
      <c r="DN16" s="592"/>
      <c r="DO16" s="592"/>
      <c r="DP16" s="593"/>
      <c r="DQ16" s="600">
        <v>21743</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39034656</v>
      </c>
      <c r="S17" s="592"/>
      <c r="T17" s="592"/>
      <c r="U17" s="592"/>
      <c r="V17" s="592"/>
      <c r="W17" s="592"/>
      <c r="X17" s="592"/>
      <c r="Y17" s="593"/>
      <c r="Z17" s="594">
        <v>18.5</v>
      </c>
      <c r="AA17" s="594"/>
      <c r="AB17" s="594"/>
      <c r="AC17" s="594"/>
      <c r="AD17" s="595">
        <v>39034656</v>
      </c>
      <c r="AE17" s="595"/>
      <c r="AF17" s="595"/>
      <c r="AG17" s="595"/>
      <c r="AH17" s="595"/>
      <c r="AI17" s="595"/>
      <c r="AJ17" s="595"/>
      <c r="AK17" s="595"/>
      <c r="AL17" s="596">
        <v>40.9</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21440098</v>
      </c>
      <c r="CS17" s="592"/>
      <c r="CT17" s="592"/>
      <c r="CU17" s="592"/>
      <c r="CV17" s="592"/>
      <c r="CW17" s="592"/>
      <c r="CX17" s="592"/>
      <c r="CY17" s="593"/>
      <c r="CZ17" s="594">
        <v>10.4</v>
      </c>
      <c r="DA17" s="594"/>
      <c r="DB17" s="594"/>
      <c r="DC17" s="594"/>
      <c r="DD17" s="600" t="s">
        <v>222</v>
      </c>
      <c r="DE17" s="592"/>
      <c r="DF17" s="592"/>
      <c r="DG17" s="592"/>
      <c r="DH17" s="592"/>
      <c r="DI17" s="592"/>
      <c r="DJ17" s="592"/>
      <c r="DK17" s="592"/>
      <c r="DL17" s="592"/>
      <c r="DM17" s="592"/>
      <c r="DN17" s="592"/>
      <c r="DO17" s="592"/>
      <c r="DP17" s="593"/>
      <c r="DQ17" s="600">
        <v>19732888</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1742387</v>
      </c>
      <c r="S18" s="592"/>
      <c r="T18" s="592"/>
      <c r="U18" s="592"/>
      <c r="V18" s="592"/>
      <c r="W18" s="592"/>
      <c r="X18" s="592"/>
      <c r="Y18" s="593"/>
      <c r="Z18" s="594">
        <v>0.8</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v>295614</v>
      </c>
      <c r="CS18" s="592"/>
      <c r="CT18" s="592"/>
      <c r="CU18" s="592"/>
      <c r="CV18" s="592"/>
      <c r="CW18" s="592"/>
      <c r="CX18" s="592"/>
      <c r="CY18" s="593"/>
      <c r="CZ18" s="594">
        <v>0.1</v>
      </c>
      <c r="DA18" s="594"/>
      <c r="DB18" s="594"/>
      <c r="DC18" s="594"/>
      <c r="DD18" s="600">
        <v>295614</v>
      </c>
      <c r="DE18" s="592"/>
      <c r="DF18" s="592"/>
      <c r="DG18" s="592"/>
      <c r="DH18" s="592"/>
      <c r="DI18" s="592"/>
      <c r="DJ18" s="592"/>
      <c r="DK18" s="592"/>
      <c r="DL18" s="592"/>
      <c r="DM18" s="592"/>
      <c r="DN18" s="592"/>
      <c r="DO18" s="592"/>
      <c r="DP18" s="593"/>
      <c r="DQ18" s="600">
        <v>3070</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2279</v>
      </c>
      <c r="S19" s="592"/>
      <c r="T19" s="592"/>
      <c r="U19" s="592"/>
      <c r="V19" s="592"/>
      <c r="W19" s="592"/>
      <c r="X19" s="592"/>
      <c r="Y19" s="593"/>
      <c r="Z19" s="594">
        <v>0</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5574222</v>
      </c>
      <c r="BH19" s="592"/>
      <c r="BI19" s="592"/>
      <c r="BJ19" s="592"/>
      <c r="BK19" s="592"/>
      <c r="BL19" s="592"/>
      <c r="BM19" s="592"/>
      <c r="BN19" s="593"/>
      <c r="BO19" s="594">
        <v>10.5</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100170983</v>
      </c>
      <c r="S20" s="592"/>
      <c r="T20" s="592"/>
      <c r="U20" s="592"/>
      <c r="V20" s="592"/>
      <c r="W20" s="592"/>
      <c r="X20" s="592"/>
      <c r="Y20" s="593"/>
      <c r="Z20" s="594">
        <v>47.5</v>
      </c>
      <c r="AA20" s="594"/>
      <c r="AB20" s="594"/>
      <c r="AC20" s="594"/>
      <c r="AD20" s="595">
        <v>94693686</v>
      </c>
      <c r="AE20" s="595"/>
      <c r="AF20" s="595"/>
      <c r="AG20" s="595"/>
      <c r="AH20" s="595"/>
      <c r="AI20" s="595"/>
      <c r="AJ20" s="595"/>
      <c r="AK20" s="595"/>
      <c r="AL20" s="596">
        <v>99.3</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5574222</v>
      </c>
      <c r="BH20" s="592"/>
      <c r="BI20" s="592"/>
      <c r="BJ20" s="592"/>
      <c r="BK20" s="592"/>
      <c r="BL20" s="592"/>
      <c r="BM20" s="592"/>
      <c r="BN20" s="593"/>
      <c r="BO20" s="594">
        <v>10.5</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206738844</v>
      </c>
      <c r="CS20" s="592"/>
      <c r="CT20" s="592"/>
      <c r="CU20" s="592"/>
      <c r="CV20" s="592"/>
      <c r="CW20" s="592"/>
      <c r="CX20" s="592"/>
      <c r="CY20" s="593"/>
      <c r="CZ20" s="594">
        <v>100</v>
      </c>
      <c r="DA20" s="594"/>
      <c r="DB20" s="594"/>
      <c r="DC20" s="594"/>
      <c r="DD20" s="600">
        <v>24084181</v>
      </c>
      <c r="DE20" s="592"/>
      <c r="DF20" s="592"/>
      <c r="DG20" s="592"/>
      <c r="DH20" s="592"/>
      <c r="DI20" s="592"/>
      <c r="DJ20" s="592"/>
      <c r="DK20" s="592"/>
      <c r="DL20" s="592"/>
      <c r="DM20" s="592"/>
      <c r="DN20" s="592"/>
      <c r="DO20" s="592"/>
      <c r="DP20" s="593"/>
      <c r="DQ20" s="600">
        <v>114329743</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72964</v>
      </c>
      <c r="S21" s="592"/>
      <c r="T21" s="592"/>
      <c r="U21" s="592"/>
      <c r="V21" s="592"/>
      <c r="W21" s="592"/>
      <c r="X21" s="592"/>
      <c r="Y21" s="593"/>
      <c r="Z21" s="594">
        <v>0</v>
      </c>
      <c r="AA21" s="594"/>
      <c r="AB21" s="594"/>
      <c r="AC21" s="594"/>
      <c r="AD21" s="595">
        <v>72964</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21816</v>
      </c>
      <c r="BH21" s="592"/>
      <c r="BI21" s="592"/>
      <c r="BJ21" s="592"/>
      <c r="BK21" s="592"/>
      <c r="BL21" s="592"/>
      <c r="BM21" s="592"/>
      <c r="BN21" s="593"/>
      <c r="BO21" s="594">
        <v>0</v>
      </c>
      <c r="BP21" s="594"/>
      <c r="BQ21" s="594"/>
      <c r="BR21" s="594"/>
      <c r="BS21" s="600" t="s">
        <v>222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2700775</v>
      </c>
      <c r="S22" s="592"/>
      <c r="T22" s="592"/>
      <c r="U22" s="592"/>
      <c r="V22" s="592"/>
      <c r="W22" s="592"/>
      <c r="X22" s="592"/>
      <c r="Y22" s="593"/>
      <c r="Z22" s="594">
        <v>1.3</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v>1819775</v>
      </c>
      <c r="BH22" s="592"/>
      <c r="BI22" s="592"/>
      <c r="BJ22" s="592"/>
      <c r="BK22" s="592"/>
      <c r="BL22" s="592"/>
      <c r="BM22" s="592"/>
      <c r="BN22" s="593"/>
      <c r="BO22" s="594">
        <v>3.4</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3824083</v>
      </c>
      <c r="S23" s="592"/>
      <c r="T23" s="592"/>
      <c r="U23" s="592"/>
      <c r="V23" s="592"/>
      <c r="W23" s="592"/>
      <c r="X23" s="592"/>
      <c r="Y23" s="593"/>
      <c r="Z23" s="594">
        <v>1.8</v>
      </c>
      <c r="AA23" s="594"/>
      <c r="AB23" s="594"/>
      <c r="AC23" s="594"/>
      <c r="AD23" s="595">
        <v>459811</v>
      </c>
      <c r="AE23" s="595"/>
      <c r="AF23" s="595"/>
      <c r="AG23" s="595"/>
      <c r="AH23" s="595"/>
      <c r="AI23" s="595"/>
      <c r="AJ23" s="595"/>
      <c r="AK23" s="595"/>
      <c r="AL23" s="596">
        <v>0.5</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3732631</v>
      </c>
      <c r="BH23" s="592"/>
      <c r="BI23" s="592"/>
      <c r="BJ23" s="592"/>
      <c r="BK23" s="592"/>
      <c r="BL23" s="592"/>
      <c r="BM23" s="592"/>
      <c r="BN23" s="593"/>
      <c r="BO23" s="594">
        <v>7</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6" t="s">
        <v>270</v>
      </c>
      <c r="DM23" s="617"/>
      <c r="DN23" s="617"/>
      <c r="DO23" s="617"/>
      <c r="DP23" s="617"/>
      <c r="DQ23" s="617"/>
      <c r="DR23" s="617"/>
      <c r="DS23" s="617"/>
      <c r="DT23" s="617"/>
      <c r="DU23" s="617"/>
      <c r="DV23" s="618"/>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892616</v>
      </c>
      <c r="S24" s="592"/>
      <c r="T24" s="592"/>
      <c r="U24" s="592"/>
      <c r="V24" s="592"/>
      <c r="W24" s="592"/>
      <c r="X24" s="592"/>
      <c r="Y24" s="593"/>
      <c r="Z24" s="594">
        <v>0.4</v>
      </c>
      <c r="AA24" s="594"/>
      <c r="AB24" s="594"/>
      <c r="AC24" s="594"/>
      <c r="AD24" s="595">
        <v>10</v>
      </c>
      <c r="AE24" s="595"/>
      <c r="AF24" s="595"/>
      <c r="AG24" s="595"/>
      <c r="AH24" s="595"/>
      <c r="AI24" s="595"/>
      <c r="AJ24" s="595"/>
      <c r="AK24" s="595"/>
      <c r="AL24" s="596">
        <v>0</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120009324</v>
      </c>
      <c r="CS24" s="581"/>
      <c r="CT24" s="581"/>
      <c r="CU24" s="581"/>
      <c r="CV24" s="581"/>
      <c r="CW24" s="581"/>
      <c r="CX24" s="581"/>
      <c r="CY24" s="582"/>
      <c r="CZ24" s="620">
        <v>58</v>
      </c>
      <c r="DA24" s="621"/>
      <c r="DB24" s="621"/>
      <c r="DC24" s="622"/>
      <c r="DD24" s="619">
        <v>63583123</v>
      </c>
      <c r="DE24" s="581"/>
      <c r="DF24" s="581"/>
      <c r="DG24" s="581"/>
      <c r="DH24" s="581"/>
      <c r="DI24" s="581"/>
      <c r="DJ24" s="581"/>
      <c r="DK24" s="582"/>
      <c r="DL24" s="619">
        <v>62558801</v>
      </c>
      <c r="DM24" s="581"/>
      <c r="DN24" s="581"/>
      <c r="DO24" s="581"/>
      <c r="DP24" s="581"/>
      <c r="DQ24" s="581"/>
      <c r="DR24" s="581"/>
      <c r="DS24" s="581"/>
      <c r="DT24" s="581"/>
      <c r="DU24" s="581"/>
      <c r="DV24" s="582"/>
      <c r="DW24" s="585">
        <v>60.4</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56030218</v>
      </c>
      <c r="S25" s="592"/>
      <c r="T25" s="592"/>
      <c r="U25" s="592"/>
      <c r="V25" s="592"/>
      <c r="W25" s="592"/>
      <c r="X25" s="592"/>
      <c r="Y25" s="593"/>
      <c r="Z25" s="594">
        <v>26.6</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28526076</v>
      </c>
      <c r="CS25" s="611"/>
      <c r="CT25" s="611"/>
      <c r="CU25" s="611"/>
      <c r="CV25" s="611"/>
      <c r="CW25" s="611"/>
      <c r="CX25" s="611"/>
      <c r="CY25" s="612"/>
      <c r="CZ25" s="625">
        <v>13.8</v>
      </c>
      <c r="DA25" s="626"/>
      <c r="DB25" s="626"/>
      <c r="DC25" s="627"/>
      <c r="DD25" s="600">
        <v>26505073</v>
      </c>
      <c r="DE25" s="611"/>
      <c r="DF25" s="611"/>
      <c r="DG25" s="611"/>
      <c r="DH25" s="611"/>
      <c r="DI25" s="611"/>
      <c r="DJ25" s="611"/>
      <c r="DK25" s="612"/>
      <c r="DL25" s="600">
        <v>25481070</v>
      </c>
      <c r="DM25" s="611"/>
      <c r="DN25" s="611"/>
      <c r="DO25" s="611"/>
      <c r="DP25" s="611"/>
      <c r="DQ25" s="611"/>
      <c r="DR25" s="611"/>
      <c r="DS25" s="611"/>
      <c r="DT25" s="611"/>
      <c r="DU25" s="611"/>
      <c r="DV25" s="612"/>
      <c r="DW25" s="596">
        <v>24.6</v>
      </c>
      <c r="DX25" s="623"/>
      <c r="DY25" s="623"/>
      <c r="DZ25" s="623"/>
      <c r="EA25" s="623"/>
      <c r="EB25" s="623"/>
      <c r="EC25" s="624"/>
    </row>
    <row r="26" spans="2:133" ht="11.25" customHeight="1">
      <c r="B26" s="628" t="s">
        <v>278</v>
      </c>
      <c r="C26" s="629"/>
      <c r="D26" s="629"/>
      <c r="E26" s="629"/>
      <c r="F26" s="629"/>
      <c r="G26" s="629"/>
      <c r="H26" s="629"/>
      <c r="I26" s="629"/>
      <c r="J26" s="629"/>
      <c r="K26" s="629"/>
      <c r="L26" s="629"/>
      <c r="M26" s="629"/>
      <c r="N26" s="629"/>
      <c r="O26" s="629"/>
      <c r="P26" s="629"/>
      <c r="Q26" s="630"/>
      <c r="R26" s="591">
        <v>368</v>
      </c>
      <c r="S26" s="592"/>
      <c r="T26" s="592"/>
      <c r="U26" s="592"/>
      <c r="V26" s="592"/>
      <c r="W26" s="592"/>
      <c r="X26" s="592"/>
      <c r="Y26" s="593"/>
      <c r="Z26" s="594">
        <v>0</v>
      </c>
      <c r="AA26" s="594"/>
      <c r="AB26" s="594"/>
      <c r="AC26" s="594"/>
      <c r="AD26" s="595">
        <v>368</v>
      </c>
      <c r="AE26" s="595"/>
      <c r="AF26" s="595"/>
      <c r="AG26" s="595"/>
      <c r="AH26" s="595"/>
      <c r="AI26" s="595"/>
      <c r="AJ26" s="595"/>
      <c r="AK26" s="595"/>
      <c r="AL26" s="596">
        <v>0</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17299926</v>
      </c>
      <c r="CS26" s="592"/>
      <c r="CT26" s="592"/>
      <c r="CU26" s="592"/>
      <c r="CV26" s="592"/>
      <c r="CW26" s="592"/>
      <c r="CX26" s="592"/>
      <c r="CY26" s="593"/>
      <c r="CZ26" s="625">
        <v>8.4</v>
      </c>
      <c r="DA26" s="626"/>
      <c r="DB26" s="626"/>
      <c r="DC26" s="627"/>
      <c r="DD26" s="600">
        <v>15558404</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281</v>
      </c>
      <c r="C27" s="589"/>
      <c r="D27" s="589"/>
      <c r="E27" s="589"/>
      <c r="F27" s="589"/>
      <c r="G27" s="589"/>
      <c r="H27" s="589"/>
      <c r="I27" s="589"/>
      <c r="J27" s="589"/>
      <c r="K27" s="589"/>
      <c r="L27" s="589"/>
      <c r="M27" s="589"/>
      <c r="N27" s="589"/>
      <c r="O27" s="589"/>
      <c r="P27" s="589"/>
      <c r="Q27" s="590"/>
      <c r="R27" s="591">
        <v>8521503</v>
      </c>
      <c r="S27" s="592"/>
      <c r="T27" s="592"/>
      <c r="U27" s="592"/>
      <c r="V27" s="592"/>
      <c r="W27" s="592"/>
      <c r="X27" s="592"/>
      <c r="Y27" s="593"/>
      <c r="Z27" s="594">
        <v>4</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53298036</v>
      </c>
      <c r="BH27" s="592"/>
      <c r="BI27" s="592"/>
      <c r="BJ27" s="592"/>
      <c r="BK27" s="592"/>
      <c r="BL27" s="592"/>
      <c r="BM27" s="592"/>
      <c r="BN27" s="593"/>
      <c r="BO27" s="594">
        <v>100</v>
      </c>
      <c r="BP27" s="594"/>
      <c r="BQ27" s="594"/>
      <c r="BR27" s="594"/>
      <c r="BS27" s="600">
        <v>556963</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70043150</v>
      </c>
      <c r="CS27" s="611"/>
      <c r="CT27" s="611"/>
      <c r="CU27" s="611"/>
      <c r="CV27" s="611"/>
      <c r="CW27" s="611"/>
      <c r="CX27" s="611"/>
      <c r="CY27" s="612"/>
      <c r="CZ27" s="625">
        <v>33.9</v>
      </c>
      <c r="DA27" s="626"/>
      <c r="DB27" s="626"/>
      <c r="DC27" s="627"/>
      <c r="DD27" s="600">
        <v>17345162</v>
      </c>
      <c r="DE27" s="611"/>
      <c r="DF27" s="611"/>
      <c r="DG27" s="611"/>
      <c r="DH27" s="611"/>
      <c r="DI27" s="611"/>
      <c r="DJ27" s="611"/>
      <c r="DK27" s="612"/>
      <c r="DL27" s="600">
        <v>17345160</v>
      </c>
      <c r="DM27" s="611"/>
      <c r="DN27" s="611"/>
      <c r="DO27" s="611"/>
      <c r="DP27" s="611"/>
      <c r="DQ27" s="611"/>
      <c r="DR27" s="611"/>
      <c r="DS27" s="611"/>
      <c r="DT27" s="611"/>
      <c r="DU27" s="611"/>
      <c r="DV27" s="612"/>
      <c r="DW27" s="596">
        <v>16.7</v>
      </c>
      <c r="DX27" s="623"/>
      <c r="DY27" s="623"/>
      <c r="DZ27" s="623"/>
      <c r="EA27" s="623"/>
      <c r="EB27" s="623"/>
      <c r="EC27" s="624"/>
    </row>
    <row r="28" spans="2:133" ht="11.25" customHeight="1">
      <c r="B28" s="588" t="s">
        <v>284</v>
      </c>
      <c r="C28" s="589"/>
      <c r="D28" s="589"/>
      <c r="E28" s="589"/>
      <c r="F28" s="589"/>
      <c r="G28" s="589"/>
      <c r="H28" s="589"/>
      <c r="I28" s="589"/>
      <c r="J28" s="589"/>
      <c r="K28" s="589"/>
      <c r="L28" s="589"/>
      <c r="M28" s="589"/>
      <c r="N28" s="589"/>
      <c r="O28" s="589"/>
      <c r="P28" s="589"/>
      <c r="Q28" s="590"/>
      <c r="R28" s="591">
        <v>1245257</v>
      </c>
      <c r="S28" s="592"/>
      <c r="T28" s="592"/>
      <c r="U28" s="592"/>
      <c r="V28" s="592"/>
      <c r="W28" s="592"/>
      <c r="X28" s="592"/>
      <c r="Y28" s="593"/>
      <c r="Z28" s="594">
        <v>0.6</v>
      </c>
      <c r="AA28" s="594"/>
      <c r="AB28" s="594"/>
      <c r="AC28" s="594"/>
      <c r="AD28" s="595">
        <v>125000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21440098</v>
      </c>
      <c r="CS28" s="592"/>
      <c r="CT28" s="592"/>
      <c r="CU28" s="592"/>
      <c r="CV28" s="592"/>
      <c r="CW28" s="592"/>
      <c r="CX28" s="592"/>
      <c r="CY28" s="593"/>
      <c r="CZ28" s="625">
        <v>10.4</v>
      </c>
      <c r="DA28" s="626"/>
      <c r="DB28" s="626"/>
      <c r="DC28" s="627"/>
      <c r="DD28" s="600">
        <v>19732888</v>
      </c>
      <c r="DE28" s="592"/>
      <c r="DF28" s="592"/>
      <c r="DG28" s="592"/>
      <c r="DH28" s="592"/>
      <c r="DI28" s="592"/>
      <c r="DJ28" s="592"/>
      <c r="DK28" s="593"/>
      <c r="DL28" s="600">
        <v>19732571</v>
      </c>
      <c r="DM28" s="592"/>
      <c r="DN28" s="592"/>
      <c r="DO28" s="592"/>
      <c r="DP28" s="592"/>
      <c r="DQ28" s="592"/>
      <c r="DR28" s="592"/>
      <c r="DS28" s="592"/>
      <c r="DT28" s="592"/>
      <c r="DU28" s="592"/>
      <c r="DV28" s="593"/>
      <c r="DW28" s="596">
        <v>19.100000000000001</v>
      </c>
      <c r="DX28" s="623"/>
      <c r="DY28" s="623"/>
      <c r="DZ28" s="623"/>
      <c r="EA28" s="623"/>
      <c r="EB28" s="623"/>
      <c r="EC28" s="624"/>
    </row>
    <row r="29" spans="2:133" ht="11.25" customHeight="1">
      <c r="B29" s="588" t="s">
        <v>286</v>
      </c>
      <c r="C29" s="589"/>
      <c r="D29" s="589"/>
      <c r="E29" s="589"/>
      <c r="F29" s="589"/>
      <c r="G29" s="589"/>
      <c r="H29" s="589"/>
      <c r="I29" s="589"/>
      <c r="J29" s="589"/>
      <c r="K29" s="589"/>
      <c r="L29" s="589"/>
      <c r="M29" s="589"/>
      <c r="N29" s="589"/>
      <c r="O29" s="589"/>
      <c r="P29" s="589"/>
      <c r="Q29" s="590"/>
      <c r="R29" s="591">
        <v>21285</v>
      </c>
      <c r="S29" s="592"/>
      <c r="T29" s="592"/>
      <c r="U29" s="592"/>
      <c r="V29" s="592"/>
      <c r="W29" s="592"/>
      <c r="X29" s="592"/>
      <c r="Y29" s="593"/>
      <c r="Z29" s="594">
        <v>0</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21437399</v>
      </c>
      <c r="CS29" s="611"/>
      <c r="CT29" s="611"/>
      <c r="CU29" s="611"/>
      <c r="CV29" s="611"/>
      <c r="CW29" s="611"/>
      <c r="CX29" s="611"/>
      <c r="CY29" s="612"/>
      <c r="CZ29" s="625">
        <v>10.4</v>
      </c>
      <c r="DA29" s="626"/>
      <c r="DB29" s="626"/>
      <c r="DC29" s="627"/>
      <c r="DD29" s="600">
        <v>19730189</v>
      </c>
      <c r="DE29" s="611"/>
      <c r="DF29" s="611"/>
      <c r="DG29" s="611"/>
      <c r="DH29" s="611"/>
      <c r="DI29" s="611"/>
      <c r="DJ29" s="611"/>
      <c r="DK29" s="612"/>
      <c r="DL29" s="600">
        <v>19729872</v>
      </c>
      <c r="DM29" s="611"/>
      <c r="DN29" s="611"/>
      <c r="DO29" s="611"/>
      <c r="DP29" s="611"/>
      <c r="DQ29" s="611"/>
      <c r="DR29" s="611"/>
      <c r="DS29" s="611"/>
      <c r="DT29" s="611"/>
      <c r="DU29" s="611"/>
      <c r="DV29" s="612"/>
      <c r="DW29" s="596">
        <v>19</v>
      </c>
      <c r="DX29" s="623"/>
      <c r="DY29" s="623"/>
      <c r="DZ29" s="623"/>
      <c r="EA29" s="623"/>
      <c r="EB29" s="623"/>
      <c r="EC29" s="624"/>
    </row>
    <row r="30" spans="2:133" ht="11.25" customHeight="1">
      <c r="B30" s="588" t="s">
        <v>291</v>
      </c>
      <c r="C30" s="589"/>
      <c r="D30" s="589"/>
      <c r="E30" s="589"/>
      <c r="F30" s="589"/>
      <c r="G30" s="589"/>
      <c r="H30" s="589"/>
      <c r="I30" s="589"/>
      <c r="J30" s="589"/>
      <c r="K30" s="589"/>
      <c r="L30" s="589"/>
      <c r="M30" s="589"/>
      <c r="N30" s="589"/>
      <c r="O30" s="589"/>
      <c r="P30" s="589"/>
      <c r="Q30" s="590"/>
      <c r="R30" s="591">
        <v>2824073</v>
      </c>
      <c r="S30" s="592"/>
      <c r="T30" s="592"/>
      <c r="U30" s="592"/>
      <c r="V30" s="592"/>
      <c r="W30" s="592"/>
      <c r="X30" s="592"/>
      <c r="Y30" s="593"/>
      <c r="Z30" s="594">
        <v>1.3</v>
      </c>
      <c r="AA30" s="594"/>
      <c r="AB30" s="594"/>
      <c r="AC30" s="594"/>
      <c r="AD30" s="595" t="s">
        <v>222</v>
      </c>
      <c r="AE30" s="595"/>
      <c r="AF30" s="595"/>
      <c r="AG30" s="595"/>
      <c r="AH30" s="595"/>
      <c r="AI30" s="595"/>
      <c r="AJ30" s="595"/>
      <c r="AK30" s="595"/>
      <c r="AL30" s="596" t="s">
        <v>222</v>
      </c>
      <c r="AM30" s="597"/>
      <c r="AN30" s="597"/>
      <c r="AO30" s="598"/>
      <c r="AP30" s="637" t="s">
        <v>292</v>
      </c>
      <c r="AQ30" s="638"/>
      <c r="AR30" s="638"/>
      <c r="AS30" s="638"/>
      <c r="AT30" s="643" t="s">
        <v>293</v>
      </c>
      <c r="AU30" s="182"/>
      <c r="AV30" s="182"/>
      <c r="AW30" s="182"/>
      <c r="AX30" s="577" t="s">
        <v>171</v>
      </c>
      <c r="AY30" s="578"/>
      <c r="AZ30" s="578"/>
      <c r="BA30" s="578"/>
      <c r="BB30" s="578"/>
      <c r="BC30" s="578"/>
      <c r="BD30" s="578"/>
      <c r="BE30" s="578"/>
      <c r="BF30" s="579"/>
      <c r="BG30" s="649">
        <v>98.6</v>
      </c>
      <c r="BH30" s="650"/>
      <c r="BI30" s="650"/>
      <c r="BJ30" s="650"/>
      <c r="BK30" s="650"/>
      <c r="BL30" s="650"/>
      <c r="BM30" s="586">
        <v>94.8</v>
      </c>
      <c r="BN30" s="650"/>
      <c r="BO30" s="650"/>
      <c r="BP30" s="650"/>
      <c r="BQ30" s="651"/>
      <c r="BR30" s="649">
        <v>98.5</v>
      </c>
      <c r="BS30" s="650"/>
      <c r="BT30" s="650"/>
      <c r="BU30" s="650"/>
      <c r="BV30" s="650"/>
      <c r="BW30" s="650"/>
      <c r="BX30" s="586">
        <v>93.8</v>
      </c>
      <c r="BY30" s="650"/>
      <c r="BZ30" s="650"/>
      <c r="CA30" s="650"/>
      <c r="CB30" s="651"/>
      <c r="CD30" s="654"/>
      <c r="CE30" s="655"/>
      <c r="CF30" s="605" t="s">
        <v>294</v>
      </c>
      <c r="CG30" s="606"/>
      <c r="CH30" s="606"/>
      <c r="CI30" s="606"/>
      <c r="CJ30" s="606"/>
      <c r="CK30" s="606"/>
      <c r="CL30" s="606"/>
      <c r="CM30" s="606"/>
      <c r="CN30" s="606"/>
      <c r="CO30" s="606"/>
      <c r="CP30" s="606"/>
      <c r="CQ30" s="607"/>
      <c r="CR30" s="591">
        <v>18303293</v>
      </c>
      <c r="CS30" s="592"/>
      <c r="CT30" s="592"/>
      <c r="CU30" s="592"/>
      <c r="CV30" s="592"/>
      <c r="CW30" s="592"/>
      <c r="CX30" s="592"/>
      <c r="CY30" s="593"/>
      <c r="CZ30" s="625">
        <v>8.9</v>
      </c>
      <c r="DA30" s="626"/>
      <c r="DB30" s="626"/>
      <c r="DC30" s="627"/>
      <c r="DD30" s="600">
        <v>16839707</v>
      </c>
      <c r="DE30" s="592"/>
      <c r="DF30" s="592"/>
      <c r="DG30" s="592"/>
      <c r="DH30" s="592"/>
      <c r="DI30" s="592"/>
      <c r="DJ30" s="592"/>
      <c r="DK30" s="593"/>
      <c r="DL30" s="600">
        <v>16839390</v>
      </c>
      <c r="DM30" s="592"/>
      <c r="DN30" s="592"/>
      <c r="DO30" s="592"/>
      <c r="DP30" s="592"/>
      <c r="DQ30" s="592"/>
      <c r="DR30" s="592"/>
      <c r="DS30" s="592"/>
      <c r="DT30" s="592"/>
      <c r="DU30" s="592"/>
      <c r="DV30" s="593"/>
      <c r="DW30" s="596">
        <v>16.3</v>
      </c>
      <c r="DX30" s="623"/>
      <c r="DY30" s="623"/>
      <c r="DZ30" s="623"/>
      <c r="EA30" s="623"/>
      <c r="EB30" s="623"/>
      <c r="EC30" s="624"/>
    </row>
    <row r="31" spans="2:133" ht="11.25" customHeight="1">
      <c r="B31" s="588" t="s">
        <v>295</v>
      </c>
      <c r="C31" s="589"/>
      <c r="D31" s="589"/>
      <c r="E31" s="589"/>
      <c r="F31" s="589"/>
      <c r="G31" s="589"/>
      <c r="H31" s="589"/>
      <c r="I31" s="589"/>
      <c r="J31" s="589"/>
      <c r="K31" s="589"/>
      <c r="L31" s="589"/>
      <c r="M31" s="589"/>
      <c r="N31" s="589"/>
      <c r="O31" s="589"/>
      <c r="P31" s="589"/>
      <c r="Q31" s="590"/>
      <c r="R31" s="591">
        <v>2765782</v>
      </c>
      <c r="S31" s="592"/>
      <c r="T31" s="592"/>
      <c r="U31" s="592"/>
      <c r="V31" s="592"/>
      <c r="W31" s="592"/>
      <c r="X31" s="592"/>
      <c r="Y31" s="593"/>
      <c r="Z31" s="594">
        <v>1.3</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98.6</v>
      </c>
      <c r="BH31" s="611"/>
      <c r="BI31" s="611"/>
      <c r="BJ31" s="611"/>
      <c r="BK31" s="611"/>
      <c r="BL31" s="611"/>
      <c r="BM31" s="597">
        <v>94.9</v>
      </c>
      <c r="BN31" s="647"/>
      <c r="BO31" s="647"/>
      <c r="BP31" s="647"/>
      <c r="BQ31" s="648"/>
      <c r="BR31" s="646">
        <v>98.4</v>
      </c>
      <c r="BS31" s="611"/>
      <c r="BT31" s="611"/>
      <c r="BU31" s="611"/>
      <c r="BV31" s="611"/>
      <c r="BW31" s="611"/>
      <c r="BX31" s="597">
        <v>93.9</v>
      </c>
      <c r="BY31" s="647"/>
      <c r="BZ31" s="647"/>
      <c r="CA31" s="647"/>
      <c r="CB31" s="648"/>
      <c r="CD31" s="654"/>
      <c r="CE31" s="655"/>
      <c r="CF31" s="605" t="s">
        <v>298</v>
      </c>
      <c r="CG31" s="606"/>
      <c r="CH31" s="606"/>
      <c r="CI31" s="606"/>
      <c r="CJ31" s="606"/>
      <c r="CK31" s="606"/>
      <c r="CL31" s="606"/>
      <c r="CM31" s="606"/>
      <c r="CN31" s="606"/>
      <c r="CO31" s="606"/>
      <c r="CP31" s="606"/>
      <c r="CQ31" s="607"/>
      <c r="CR31" s="591">
        <v>3134106</v>
      </c>
      <c r="CS31" s="611"/>
      <c r="CT31" s="611"/>
      <c r="CU31" s="611"/>
      <c r="CV31" s="611"/>
      <c r="CW31" s="611"/>
      <c r="CX31" s="611"/>
      <c r="CY31" s="612"/>
      <c r="CZ31" s="625">
        <v>1.5</v>
      </c>
      <c r="DA31" s="626"/>
      <c r="DB31" s="626"/>
      <c r="DC31" s="627"/>
      <c r="DD31" s="600">
        <v>2890482</v>
      </c>
      <c r="DE31" s="611"/>
      <c r="DF31" s="611"/>
      <c r="DG31" s="611"/>
      <c r="DH31" s="611"/>
      <c r="DI31" s="611"/>
      <c r="DJ31" s="611"/>
      <c r="DK31" s="612"/>
      <c r="DL31" s="600">
        <v>2890482</v>
      </c>
      <c r="DM31" s="611"/>
      <c r="DN31" s="611"/>
      <c r="DO31" s="611"/>
      <c r="DP31" s="611"/>
      <c r="DQ31" s="611"/>
      <c r="DR31" s="611"/>
      <c r="DS31" s="611"/>
      <c r="DT31" s="611"/>
      <c r="DU31" s="611"/>
      <c r="DV31" s="612"/>
      <c r="DW31" s="596">
        <v>2.8</v>
      </c>
      <c r="DX31" s="623"/>
      <c r="DY31" s="623"/>
      <c r="DZ31" s="623"/>
      <c r="EA31" s="623"/>
      <c r="EB31" s="623"/>
      <c r="EC31" s="624"/>
    </row>
    <row r="32" spans="2:133" ht="11.25" customHeight="1">
      <c r="B32" s="588" t="s">
        <v>299</v>
      </c>
      <c r="C32" s="589"/>
      <c r="D32" s="589"/>
      <c r="E32" s="589"/>
      <c r="F32" s="589"/>
      <c r="G32" s="589"/>
      <c r="H32" s="589"/>
      <c r="I32" s="589"/>
      <c r="J32" s="589"/>
      <c r="K32" s="589"/>
      <c r="L32" s="589"/>
      <c r="M32" s="589"/>
      <c r="N32" s="589"/>
      <c r="O32" s="589"/>
      <c r="P32" s="589"/>
      <c r="Q32" s="590"/>
      <c r="R32" s="591">
        <v>6348784</v>
      </c>
      <c r="S32" s="592"/>
      <c r="T32" s="592"/>
      <c r="U32" s="592"/>
      <c r="V32" s="592"/>
      <c r="W32" s="592"/>
      <c r="X32" s="592"/>
      <c r="Y32" s="593"/>
      <c r="Z32" s="594">
        <v>3</v>
      </c>
      <c r="AA32" s="594"/>
      <c r="AB32" s="594"/>
      <c r="AC32" s="594"/>
      <c r="AD32" s="595">
        <v>24137</v>
      </c>
      <c r="AE32" s="595"/>
      <c r="AF32" s="595"/>
      <c r="AG32" s="595"/>
      <c r="AH32" s="595"/>
      <c r="AI32" s="595"/>
      <c r="AJ32" s="595"/>
      <c r="AK32" s="595"/>
      <c r="AL32" s="596">
        <v>0</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98.5</v>
      </c>
      <c r="BH32" s="659"/>
      <c r="BI32" s="659"/>
      <c r="BJ32" s="659"/>
      <c r="BK32" s="659"/>
      <c r="BL32" s="659"/>
      <c r="BM32" s="660">
        <v>94</v>
      </c>
      <c r="BN32" s="659"/>
      <c r="BO32" s="659"/>
      <c r="BP32" s="659"/>
      <c r="BQ32" s="661"/>
      <c r="BR32" s="658">
        <v>98.3</v>
      </c>
      <c r="BS32" s="659"/>
      <c r="BT32" s="659"/>
      <c r="BU32" s="659"/>
      <c r="BV32" s="659"/>
      <c r="BW32" s="659"/>
      <c r="BX32" s="660">
        <v>92.8</v>
      </c>
      <c r="BY32" s="659"/>
      <c r="BZ32" s="659"/>
      <c r="CA32" s="659"/>
      <c r="CB32" s="661"/>
      <c r="CD32" s="656"/>
      <c r="CE32" s="657"/>
      <c r="CF32" s="605" t="s">
        <v>301</v>
      </c>
      <c r="CG32" s="606"/>
      <c r="CH32" s="606"/>
      <c r="CI32" s="606"/>
      <c r="CJ32" s="606"/>
      <c r="CK32" s="606"/>
      <c r="CL32" s="606"/>
      <c r="CM32" s="606"/>
      <c r="CN32" s="606"/>
      <c r="CO32" s="606"/>
      <c r="CP32" s="606"/>
      <c r="CQ32" s="607"/>
      <c r="CR32" s="591">
        <v>2699</v>
      </c>
      <c r="CS32" s="592"/>
      <c r="CT32" s="592"/>
      <c r="CU32" s="592"/>
      <c r="CV32" s="592"/>
      <c r="CW32" s="592"/>
      <c r="CX32" s="592"/>
      <c r="CY32" s="593"/>
      <c r="CZ32" s="625">
        <v>0</v>
      </c>
      <c r="DA32" s="626"/>
      <c r="DB32" s="626"/>
      <c r="DC32" s="627"/>
      <c r="DD32" s="600">
        <v>2699</v>
      </c>
      <c r="DE32" s="592"/>
      <c r="DF32" s="592"/>
      <c r="DG32" s="592"/>
      <c r="DH32" s="592"/>
      <c r="DI32" s="592"/>
      <c r="DJ32" s="592"/>
      <c r="DK32" s="593"/>
      <c r="DL32" s="600">
        <v>2699</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302</v>
      </c>
      <c r="C33" s="589"/>
      <c r="D33" s="589"/>
      <c r="E33" s="589"/>
      <c r="F33" s="589"/>
      <c r="G33" s="589"/>
      <c r="H33" s="589"/>
      <c r="I33" s="589"/>
      <c r="J33" s="589"/>
      <c r="K33" s="589"/>
      <c r="L33" s="589"/>
      <c r="M33" s="589"/>
      <c r="N33" s="589"/>
      <c r="O33" s="589"/>
      <c r="P33" s="589"/>
      <c r="Q33" s="590"/>
      <c r="R33" s="591">
        <v>25479768</v>
      </c>
      <c r="S33" s="592"/>
      <c r="T33" s="592"/>
      <c r="U33" s="592"/>
      <c r="V33" s="592"/>
      <c r="W33" s="592"/>
      <c r="X33" s="592"/>
      <c r="Y33" s="593"/>
      <c r="Z33" s="594">
        <v>12.1</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62488384</v>
      </c>
      <c r="CS33" s="611"/>
      <c r="CT33" s="611"/>
      <c r="CU33" s="611"/>
      <c r="CV33" s="611"/>
      <c r="CW33" s="611"/>
      <c r="CX33" s="611"/>
      <c r="CY33" s="612"/>
      <c r="CZ33" s="625">
        <v>30.2</v>
      </c>
      <c r="DA33" s="626"/>
      <c r="DB33" s="626"/>
      <c r="DC33" s="627"/>
      <c r="DD33" s="600">
        <v>46489385</v>
      </c>
      <c r="DE33" s="611"/>
      <c r="DF33" s="611"/>
      <c r="DG33" s="611"/>
      <c r="DH33" s="611"/>
      <c r="DI33" s="611"/>
      <c r="DJ33" s="611"/>
      <c r="DK33" s="612"/>
      <c r="DL33" s="600">
        <v>34843182</v>
      </c>
      <c r="DM33" s="611"/>
      <c r="DN33" s="611"/>
      <c r="DO33" s="611"/>
      <c r="DP33" s="611"/>
      <c r="DQ33" s="611"/>
      <c r="DR33" s="611"/>
      <c r="DS33" s="611"/>
      <c r="DT33" s="611"/>
      <c r="DU33" s="611"/>
      <c r="DV33" s="612"/>
      <c r="DW33" s="596">
        <v>33.6</v>
      </c>
      <c r="DX33" s="623"/>
      <c r="DY33" s="623"/>
      <c r="DZ33" s="623"/>
      <c r="EA33" s="623"/>
      <c r="EB33" s="623"/>
      <c r="EC33" s="624"/>
    </row>
    <row r="34" spans="2:133" ht="11.25" customHeight="1">
      <c r="B34" s="588" t="s">
        <v>304</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17939206</v>
      </c>
      <c r="CS34" s="592"/>
      <c r="CT34" s="592"/>
      <c r="CU34" s="592"/>
      <c r="CV34" s="592"/>
      <c r="CW34" s="592"/>
      <c r="CX34" s="592"/>
      <c r="CY34" s="593"/>
      <c r="CZ34" s="625">
        <v>8.6999999999999993</v>
      </c>
      <c r="DA34" s="626"/>
      <c r="DB34" s="626"/>
      <c r="DC34" s="627"/>
      <c r="DD34" s="600">
        <v>13582443</v>
      </c>
      <c r="DE34" s="592"/>
      <c r="DF34" s="592"/>
      <c r="DG34" s="592"/>
      <c r="DH34" s="592"/>
      <c r="DI34" s="592"/>
      <c r="DJ34" s="592"/>
      <c r="DK34" s="593"/>
      <c r="DL34" s="600">
        <v>13061108</v>
      </c>
      <c r="DM34" s="592"/>
      <c r="DN34" s="592"/>
      <c r="DO34" s="592"/>
      <c r="DP34" s="592"/>
      <c r="DQ34" s="592"/>
      <c r="DR34" s="592"/>
      <c r="DS34" s="592"/>
      <c r="DT34" s="592"/>
      <c r="DU34" s="592"/>
      <c r="DV34" s="593"/>
      <c r="DW34" s="596">
        <v>12.6</v>
      </c>
      <c r="DX34" s="623"/>
      <c r="DY34" s="623"/>
      <c r="DZ34" s="623"/>
      <c r="EA34" s="623"/>
      <c r="EB34" s="623"/>
      <c r="EC34" s="624"/>
    </row>
    <row r="35" spans="2:133" ht="11.25" customHeight="1">
      <c r="B35" s="588" t="s">
        <v>308</v>
      </c>
      <c r="C35" s="589"/>
      <c r="D35" s="589"/>
      <c r="E35" s="589"/>
      <c r="F35" s="589"/>
      <c r="G35" s="589"/>
      <c r="H35" s="589"/>
      <c r="I35" s="589"/>
      <c r="J35" s="589"/>
      <c r="K35" s="589"/>
      <c r="L35" s="589"/>
      <c r="M35" s="589"/>
      <c r="N35" s="589"/>
      <c r="O35" s="589"/>
      <c r="P35" s="589"/>
      <c r="Q35" s="590"/>
      <c r="R35" s="591">
        <v>8193268</v>
      </c>
      <c r="S35" s="592"/>
      <c r="T35" s="592"/>
      <c r="U35" s="592"/>
      <c r="V35" s="592"/>
      <c r="W35" s="592"/>
      <c r="X35" s="592"/>
      <c r="Y35" s="593"/>
      <c r="Z35" s="594">
        <v>3.9</v>
      </c>
      <c r="AA35" s="594"/>
      <c r="AB35" s="594"/>
      <c r="AC35" s="594"/>
      <c r="AD35" s="595" t="s">
        <v>222</v>
      </c>
      <c r="AE35" s="595"/>
      <c r="AF35" s="595"/>
      <c r="AG35" s="595"/>
      <c r="AH35" s="595"/>
      <c r="AI35" s="595"/>
      <c r="AJ35" s="595"/>
      <c r="AK35" s="595"/>
      <c r="AL35" s="596" t="s">
        <v>222</v>
      </c>
      <c r="AM35" s="597"/>
      <c r="AN35" s="597"/>
      <c r="AO35" s="598"/>
      <c r="AP35" s="186"/>
      <c r="AQ35" s="602" t="s">
        <v>309</v>
      </c>
      <c r="AR35" s="603"/>
      <c r="AS35" s="603"/>
      <c r="AT35" s="603"/>
      <c r="AU35" s="603"/>
      <c r="AV35" s="603"/>
      <c r="AW35" s="603"/>
      <c r="AX35" s="603"/>
      <c r="AY35" s="604"/>
      <c r="AZ35" s="580">
        <v>25800308</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404759</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1805320</v>
      </c>
      <c r="CS35" s="611"/>
      <c r="CT35" s="611"/>
      <c r="CU35" s="611"/>
      <c r="CV35" s="611"/>
      <c r="CW35" s="611"/>
      <c r="CX35" s="611"/>
      <c r="CY35" s="612"/>
      <c r="CZ35" s="625">
        <v>0.9</v>
      </c>
      <c r="DA35" s="626"/>
      <c r="DB35" s="626"/>
      <c r="DC35" s="627"/>
      <c r="DD35" s="600">
        <v>949051</v>
      </c>
      <c r="DE35" s="611"/>
      <c r="DF35" s="611"/>
      <c r="DG35" s="611"/>
      <c r="DH35" s="611"/>
      <c r="DI35" s="611"/>
      <c r="DJ35" s="611"/>
      <c r="DK35" s="612"/>
      <c r="DL35" s="600">
        <v>945097</v>
      </c>
      <c r="DM35" s="611"/>
      <c r="DN35" s="611"/>
      <c r="DO35" s="611"/>
      <c r="DP35" s="611"/>
      <c r="DQ35" s="611"/>
      <c r="DR35" s="611"/>
      <c r="DS35" s="611"/>
      <c r="DT35" s="611"/>
      <c r="DU35" s="611"/>
      <c r="DV35" s="612"/>
      <c r="DW35" s="596">
        <v>0.9</v>
      </c>
      <c r="DX35" s="623"/>
      <c r="DY35" s="623"/>
      <c r="DZ35" s="623"/>
      <c r="EA35" s="623"/>
      <c r="EB35" s="623"/>
      <c r="EC35" s="624"/>
    </row>
    <row r="36" spans="2:133" ht="11.25" customHeight="1">
      <c r="B36" s="634" t="s">
        <v>312</v>
      </c>
      <c r="C36" s="635"/>
      <c r="D36" s="635"/>
      <c r="E36" s="635"/>
      <c r="F36" s="635"/>
      <c r="G36" s="635"/>
      <c r="H36" s="635"/>
      <c r="I36" s="635"/>
      <c r="J36" s="635"/>
      <c r="K36" s="635"/>
      <c r="L36" s="635"/>
      <c r="M36" s="635"/>
      <c r="N36" s="635"/>
      <c r="O36" s="635"/>
      <c r="P36" s="635"/>
      <c r="Q36" s="636"/>
      <c r="R36" s="663">
        <v>210898459</v>
      </c>
      <c r="S36" s="664"/>
      <c r="T36" s="664"/>
      <c r="U36" s="664"/>
      <c r="V36" s="664"/>
      <c r="W36" s="664"/>
      <c r="X36" s="664"/>
      <c r="Y36" s="665"/>
      <c r="Z36" s="666">
        <v>100</v>
      </c>
      <c r="AA36" s="666"/>
      <c r="AB36" s="666"/>
      <c r="AC36" s="666"/>
      <c r="AD36" s="667">
        <v>95375976</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5284358</v>
      </c>
      <c r="BA36" s="592"/>
      <c r="BB36" s="592"/>
      <c r="BC36" s="592"/>
      <c r="BD36" s="611"/>
      <c r="BE36" s="611"/>
      <c r="BF36" s="648"/>
      <c r="BG36" s="605" t="s">
        <v>314</v>
      </c>
      <c r="BH36" s="606"/>
      <c r="BI36" s="606"/>
      <c r="BJ36" s="606"/>
      <c r="BK36" s="606"/>
      <c r="BL36" s="606"/>
      <c r="BM36" s="606"/>
      <c r="BN36" s="606"/>
      <c r="BO36" s="606"/>
      <c r="BP36" s="606"/>
      <c r="BQ36" s="606"/>
      <c r="BR36" s="606"/>
      <c r="BS36" s="606"/>
      <c r="BT36" s="606"/>
      <c r="BU36" s="607"/>
      <c r="BV36" s="591">
        <v>-1235169</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11653209</v>
      </c>
      <c r="CS36" s="592"/>
      <c r="CT36" s="592"/>
      <c r="CU36" s="592"/>
      <c r="CV36" s="592"/>
      <c r="CW36" s="592"/>
      <c r="CX36" s="592"/>
      <c r="CY36" s="593"/>
      <c r="CZ36" s="625">
        <v>5.6</v>
      </c>
      <c r="DA36" s="626"/>
      <c r="DB36" s="626"/>
      <c r="DC36" s="627"/>
      <c r="DD36" s="600">
        <v>9503893</v>
      </c>
      <c r="DE36" s="592"/>
      <c r="DF36" s="592"/>
      <c r="DG36" s="592"/>
      <c r="DH36" s="592"/>
      <c r="DI36" s="592"/>
      <c r="DJ36" s="592"/>
      <c r="DK36" s="593"/>
      <c r="DL36" s="600">
        <v>7945579</v>
      </c>
      <c r="DM36" s="592"/>
      <c r="DN36" s="592"/>
      <c r="DO36" s="592"/>
      <c r="DP36" s="592"/>
      <c r="DQ36" s="592"/>
      <c r="DR36" s="592"/>
      <c r="DS36" s="592"/>
      <c r="DT36" s="592"/>
      <c r="DU36" s="592"/>
      <c r="DV36" s="593"/>
      <c r="DW36" s="596">
        <v>7.7</v>
      </c>
      <c r="DX36" s="623"/>
      <c r="DY36" s="623"/>
      <c r="DZ36" s="623"/>
      <c r="EA36" s="623"/>
      <c r="EB36" s="623"/>
      <c r="EC36" s="624"/>
    </row>
    <row r="37" spans="2:133" ht="11.25" customHeight="1">
      <c r="AQ37" s="670" t="s">
        <v>316</v>
      </c>
      <c r="AR37" s="671"/>
      <c r="AS37" s="671"/>
      <c r="AT37" s="671"/>
      <c r="AU37" s="671"/>
      <c r="AV37" s="671"/>
      <c r="AW37" s="671"/>
      <c r="AX37" s="671"/>
      <c r="AY37" s="672"/>
      <c r="AZ37" s="591">
        <v>938837</v>
      </c>
      <c r="BA37" s="592"/>
      <c r="BB37" s="592"/>
      <c r="BC37" s="592"/>
      <c r="BD37" s="611"/>
      <c r="BE37" s="611"/>
      <c r="BF37" s="648"/>
      <c r="BG37" s="605" t="s">
        <v>317</v>
      </c>
      <c r="BH37" s="606"/>
      <c r="BI37" s="606"/>
      <c r="BJ37" s="606"/>
      <c r="BK37" s="606"/>
      <c r="BL37" s="606"/>
      <c r="BM37" s="606"/>
      <c r="BN37" s="606"/>
      <c r="BO37" s="606"/>
      <c r="BP37" s="606"/>
      <c r="BQ37" s="606"/>
      <c r="BR37" s="606"/>
      <c r="BS37" s="606"/>
      <c r="BT37" s="606"/>
      <c r="BU37" s="607"/>
      <c r="BV37" s="591">
        <v>71796</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41782</v>
      </c>
      <c r="CS37" s="611"/>
      <c r="CT37" s="611"/>
      <c r="CU37" s="611"/>
      <c r="CV37" s="611"/>
      <c r="CW37" s="611"/>
      <c r="CX37" s="611"/>
      <c r="CY37" s="612"/>
      <c r="CZ37" s="625">
        <v>0</v>
      </c>
      <c r="DA37" s="626"/>
      <c r="DB37" s="626"/>
      <c r="DC37" s="627"/>
      <c r="DD37" s="600">
        <v>41782</v>
      </c>
      <c r="DE37" s="611"/>
      <c r="DF37" s="611"/>
      <c r="DG37" s="611"/>
      <c r="DH37" s="611"/>
      <c r="DI37" s="611"/>
      <c r="DJ37" s="611"/>
      <c r="DK37" s="612"/>
      <c r="DL37" s="600">
        <v>28077</v>
      </c>
      <c r="DM37" s="611"/>
      <c r="DN37" s="611"/>
      <c r="DO37" s="611"/>
      <c r="DP37" s="611"/>
      <c r="DQ37" s="611"/>
      <c r="DR37" s="611"/>
      <c r="DS37" s="611"/>
      <c r="DT37" s="611"/>
      <c r="DU37" s="611"/>
      <c r="DV37" s="612"/>
      <c r="DW37" s="596">
        <v>0</v>
      </c>
      <c r="DX37" s="623"/>
      <c r="DY37" s="623"/>
      <c r="DZ37" s="623"/>
      <c r="EA37" s="623"/>
      <c r="EB37" s="623"/>
      <c r="EC37" s="624"/>
    </row>
    <row r="38" spans="2:133" ht="11.25" customHeight="1">
      <c r="AQ38" s="670" t="s">
        <v>319</v>
      </c>
      <c r="AR38" s="671"/>
      <c r="AS38" s="671"/>
      <c r="AT38" s="671"/>
      <c r="AU38" s="671"/>
      <c r="AV38" s="671"/>
      <c r="AW38" s="671"/>
      <c r="AX38" s="671"/>
      <c r="AY38" s="672"/>
      <c r="AZ38" s="591">
        <v>263264</v>
      </c>
      <c r="BA38" s="592"/>
      <c r="BB38" s="592"/>
      <c r="BC38" s="592"/>
      <c r="BD38" s="611"/>
      <c r="BE38" s="611"/>
      <c r="BF38" s="648"/>
      <c r="BG38" s="605" t="s">
        <v>320</v>
      </c>
      <c r="BH38" s="606"/>
      <c r="BI38" s="606"/>
      <c r="BJ38" s="606"/>
      <c r="BK38" s="606"/>
      <c r="BL38" s="606"/>
      <c r="BM38" s="606"/>
      <c r="BN38" s="606"/>
      <c r="BO38" s="606"/>
      <c r="BP38" s="606"/>
      <c r="BQ38" s="606"/>
      <c r="BR38" s="606"/>
      <c r="BS38" s="606"/>
      <c r="BT38" s="606"/>
      <c r="BU38" s="607"/>
      <c r="BV38" s="591">
        <v>116143</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19917216</v>
      </c>
      <c r="CS38" s="592"/>
      <c r="CT38" s="592"/>
      <c r="CU38" s="592"/>
      <c r="CV38" s="592"/>
      <c r="CW38" s="592"/>
      <c r="CX38" s="592"/>
      <c r="CY38" s="593"/>
      <c r="CZ38" s="625">
        <v>9.6</v>
      </c>
      <c r="DA38" s="626"/>
      <c r="DB38" s="626"/>
      <c r="DC38" s="627"/>
      <c r="DD38" s="600">
        <v>17655385</v>
      </c>
      <c r="DE38" s="592"/>
      <c r="DF38" s="592"/>
      <c r="DG38" s="592"/>
      <c r="DH38" s="592"/>
      <c r="DI38" s="592"/>
      <c r="DJ38" s="592"/>
      <c r="DK38" s="593"/>
      <c r="DL38" s="600">
        <v>12868948</v>
      </c>
      <c r="DM38" s="592"/>
      <c r="DN38" s="592"/>
      <c r="DO38" s="592"/>
      <c r="DP38" s="592"/>
      <c r="DQ38" s="592"/>
      <c r="DR38" s="592"/>
      <c r="DS38" s="592"/>
      <c r="DT38" s="592"/>
      <c r="DU38" s="592"/>
      <c r="DV38" s="593"/>
      <c r="DW38" s="596">
        <v>12.4</v>
      </c>
      <c r="DX38" s="623"/>
      <c r="DY38" s="623"/>
      <c r="DZ38" s="623"/>
      <c r="EA38" s="623"/>
      <c r="EB38" s="623"/>
      <c r="EC38" s="624"/>
    </row>
    <row r="39" spans="2:133" ht="11.25" customHeight="1">
      <c r="AQ39" s="670" t="s">
        <v>322</v>
      </c>
      <c r="AR39" s="671"/>
      <c r="AS39" s="671"/>
      <c r="AT39" s="671"/>
      <c r="AU39" s="671"/>
      <c r="AV39" s="671"/>
      <c r="AW39" s="671"/>
      <c r="AX39" s="671"/>
      <c r="AY39" s="672"/>
      <c r="AZ39" s="591">
        <v>103195</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78</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4953053</v>
      </c>
      <c r="CS39" s="611"/>
      <c r="CT39" s="611"/>
      <c r="CU39" s="611"/>
      <c r="CV39" s="611"/>
      <c r="CW39" s="611"/>
      <c r="CX39" s="611"/>
      <c r="CY39" s="612"/>
      <c r="CZ39" s="625">
        <v>2.4</v>
      </c>
      <c r="DA39" s="626"/>
      <c r="DB39" s="626"/>
      <c r="DC39" s="627"/>
      <c r="DD39" s="600">
        <v>3020420</v>
      </c>
      <c r="DE39" s="611"/>
      <c r="DF39" s="611"/>
      <c r="DG39" s="611"/>
      <c r="DH39" s="611"/>
      <c r="DI39" s="611"/>
      <c r="DJ39" s="611"/>
      <c r="DK39" s="612"/>
      <c r="DL39" s="600" t="s">
        <v>326</v>
      </c>
      <c r="DM39" s="611"/>
      <c r="DN39" s="611"/>
      <c r="DO39" s="611"/>
      <c r="DP39" s="611"/>
      <c r="DQ39" s="611"/>
      <c r="DR39" s="611"/>
      <c r="DS39" s="611"/>
      <c r="DT39" s="611"/>
      <c r="DU39" s="611"/>
      <c r="DV39" s="612"/>
      <c r="DW39" s="596"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4231108</v>
      </c>
      <c r="BA40" s="592"/>
      <c r="BB40" s="592"/>
      <c r="BC40" s="592"/>
      <c r="BD40" s="611"/>
      <c r="BE40" s="611"/>
      <c r="BF40" s="648"/>
      <c r="BG40" s="676"/>
      <c r="BH40" s="677"/>
      <c r="BI40" s="677"/>
      <c r="BJ40" s="677"/>
      <c r="BK40" s="677"/>
      <c r="BL40" s="187"/>
      <c r="BM40" s="606" t="s">
        <v>328</v>
      </c>
      <c r="BN40" s="606"/>
      <c r="BO40" s="606"/>
      <c r="BP40" s="606"/>
      <c r="BQ40" s="606"/>
      <c r="BR40" s="606"/>
      <c r="BS40" s="606"/>
      <c r="BT40" s="606"/>
      <c r="BU40" s="607"/>
      <c r="BV40" s="591">
        <v>137</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6220380</v>
      </c>
      <c r="CS40" s="592"/>
      <c r="CT40" s="592"/>
      <c r="CU40" s="592"/>
      <c r="CV40" s="592"/>
      <c r="CW40" s="592"/>
      <c r="CX40" s="592"/>
      <c r="CY40" s="593"/>
      <c r="CZ40" s="625">
        <v>3</v>
      </c>
      <c r="DA40" s="626"/>
      <c r="DB40" s="626"/>
      <c r="DC40" s="627"/>
      <c r="DD40" s="600">
        <v>1778193</v>
      </c>
      <c r="DE40" s="592"/>
      <c r="DF40" s="592"/>
      <c r="DG40" s="592"/>
      <c r="DH40" s="592"/>
      <c r="DI40" s="592"/>
      <c r="DJ40" s="592"/>
      <c r="DK40" s="593"/>
      <c r="DL40" s="600">
        <v>22450</v>
      </c>
      <c r="DM40" s="592"/>
      <c r="DN40" s="592"/>
      <c r="DO40" s="592"/>
      <c r="DP40" s="592"/>
      <c r="DQ40" s="592"/>
      <c r="DR40" s="592"/>
      <c r="DS40" s="592"/>
      <c r="DT40" s="592"/>
      <c r="DU40" s="592"/>
      <c r="DV40" s="593"/>
      <c r="DW40" s="596">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3">
        <v>14979546</v>
      </c>
      <c r="BA41" s="664"/>
      <c r="BB41" s="664"/>
      <c r="BC41" s="664"/>
      <c r="BD41" s="659"/>
      <c r="BE41" s="659"/>
      <c r="BF41" s="661"/>
      <c r="BG41" s="678"/>
      <c r="BH41" s="679"/>
      <c r="BI41" s="679"/>
      <c r="BJ41" s="679"/>
      <c r="BK41" s="679"/>
      <c r="BL41" s="189"/>
      <c r="BM41" s="614" t="s">
        <v>331</v>
      </c>
      <c r="BN41" s="614"/>
      <c r="BO41" s="614"/>
      <c r="BP41" s="614"/>
      <c r="BQ41" s="614"/>
      <c r="BR41" s="614"/>
      <c r="BS41" s="614"/>
      <c r="BT41" s="614"/>
      <c r="BU41" s="615"/>
      <c r="BV41" s="663">
        <v>364</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11"/>
      <c r="CT41" s="611"/>
      <c r="CU41" s="611"/>
      <c r="CV41" s="611"/>
      <c r="CW41" s="611"/>
      <c r="CX41" s="611"/>
      <c r="CY41" s="612"/>
      <c r="CZ41" s="625" t="s">
        <v>333</v>
      </c>
      <c r="DA41" s="626"/>
      <c r="DB41" s="626"/>
      <c r="DC41" s="627"/>
      <c r="DD41" s="600" t="s">
        <v>333</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24241136</v>
      </c>
      <c r="CS42" s="592"/>
      <c r="CT42" s="592"/>
      <c r="CU42" s="592"/>
      <c r="CV42" s="592"/>
      <c r="CW42" s="592"/>
      <c r="CX42" s="592"/>
      <c r="CY42" s="593"/>
      <c r="CZ42" s="625">
        <v>11.7</v>
      </c>
      <c r="DA42" s="674"/>
      <c r="DB42" s="674"/>
      <c r="DC42" s="675"/>
      <c r="DD42" s="600">
        <v>4257235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618705</v>
      </c>
      <c r="CS43" s="611"/>
      <c r="CT43" s="611"/>
      <c r="CU43" s="611"/>
      <c r="CV43" s="611"/>
      <c r="CW43" s="611"/>
      <c r="CX43" s="611"/>
      <c r="CY43" s="612"/>
      <c r="CZ43" s="625">
        <v>0.3</v>
      </c>
      <c r="DA43" s="626"/>
      <c r="DB43" s="626"/>
      <c r="DC43" s="627"/>
      <c r="DD43" s="600">
        <v>570272</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24084181</v>
      </c>
      <c r="CS44" s="592"/>
      <c r="CT44" s="592"/>
      <c r="CU44" s="592"/>
      <c r="CV44" s="592"/>
      <c r="CW44" s="592"/>
      <c r="CX44" s="592"/>
      <c r="CY44" s="593"/>
      <c r="CZ44" s="625">
        <v>11.6</v>
      </c>
      <c r="DA44" s="674"/>
      <c r="DB44" s="674"/>
      <c r="DC44" s="675"/>
      <c r="DD44" s="600">
        <v>4235492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340</v>
      </c>
      <c r="CG45" s="589"/>
      <c r="CH45" s="589"/>
      <c r="CI45" s="589"/>
      <c r="CJ45" s="589"/>
      <c r="CK45" s="589"/>
      <c r="CL45" s="589"/>
      <c r="CM45" s="589"/>
      <c r="CN45" s="589"/>
      <c r="CO45" s="589"/>
      <c r="CP45" s="589"/>
      <c r="CQ45" s="590"/>
      <c r="CR45" s="591">
        <v>10065367</v>
      </c>
      <c r="CS45" s="611"/>
      <c r="CT45" s="611"/>
      <c r="CU45" s="611"/>
      <c r="CV45" s="611"/>
      <c r="CW45" s="611"/>
      <c r="CX45" s="611"/>
      <c r="CY45" s="612"/>
      <c r="CZ45" s="625">
        <v>4.9000000000000004</v>
      </c>
      <c r="DA45" s="626"/>
      <c r="DB45" s="626"/>
      <c r="DC45" s="627"/>
      <c r="DD45" s="600">
        <v>755156</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341</v>
      </c>
      <c r="CG46" s="589"/>
      <c r="CH46" s="589"/>
      <c r="CI46" s="589"/>
      <c r="CJ46" s="589"/>
      <c r="CK46" s="589"/>
      <c r="CL46" s="589"/>
      <c r="CM46" s="589"/>
      <c r="CN46" s="589"/>
      <c r="CO46" s="589"/>
      <c r="CP46" s="589"/>
      <c r="CQ46" s="590"/>
      <c r="CR46" s="591">
        <v>12558211</v>
      </c>
      <c r="CS46" s="592"/>
      <c r="CT46" s="592"/>
      <c r="CU46" s="592"/>
      <c r="CV46" s="592"/>
      <c r="CW46" s="592"/>
      <c r="CX46" s="592"/>
      <c r="CY46" s="593"/>
      <c r="CZ46" s="625">
        <v>6.1</v>
      </c>
      <c r="DA46" s="674"/>
      <c r="DB46" s="674"/>
      <c r="DC46" s="675"/>
      <c r="DD46" s="600">
        <v>3325400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342</v>
      </c>
      <c r="CG47" s="589"/>
      <c r="CH47" s="589"/>
      <c r="CI47" s="589"/>
      <c r="CJ47" s="589"/>
      <c r="CK47" s="589"/>
      <c r="CL47" s="589"/>
      <c r="CM47" s="589"/>
      <c r="CN47" s="589"/>
      <c r="CO47" s="589"/>
      <c r="CP47" s="589"/>
      <c r="CQ47" s="590"/>
      <c r="CR47" s="591">
        <v>156955</v>
      </c>
      <c r="CS47" s="611"/>
      <c r="CT47" s="611"/>
      <c r="CU47" s="611"/>
      <c r="CV47" s="611"/>
      <c r="CW47" s="611"/>
      <c r="CX47" s="611"/>
      <c r="CY47" s="612"/>
      <c r="CZ47" s="625">
        <v>0.1</v>
      </c>
      <c r="DA47" s="626"/>
      <c r="DB47" s="626"/>
      <c r="DC47" s="627"/>
      <c r="DD47" s="600">
        <v>21743</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343</v>
      </c>
      <c r="CG48" s="589"/>
      <c r="CH48" s="589"/>
      <c r="CI48" s="589"/>
      <c r="CJ48" s="589"/>
      <c r="CK48" s="589"/>
      <c r="CL48" s="589"/>
      <c r="CM48" s="589"/>
      <c r="CN48" s="589"/>
      <c r="CO48" s="589"/>
      <c r="CP48" s="589"/>
      <c r="CQ48" s="590"/>
      <c r="CR48" s="591" t="s">
        <v>344</v>
      </c>
      <c r="CS48" s="592"/>
      <c r="CT48" s="592"/>
      <c r="CU48" s="592"/>
      <c r="CV48" s="592"/>
      <c r="CW48" s="592"/>
      <c r="CX48" s="592"/>
      <c r="CY48" s="593"/>
      <c r="CZ48" s="625" t="s">
        <v>344</v>
      </c>
      <c r="DA48" s="674"/>
      <c r="DB48" s="674"/>
      <c r="DC48" s="675"/>
      <c r="DD48" s="600" t="s">
        <v>344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345</v>
      </c>
      <c r="CE49" s="635"/>
      <c r="CF49" s="635"/>
      <c r="CG49" s="635"/>
      <c r="CH49" s="635"/>
      <c r="CI49" s="635"/>
      <c r="CJ49" s="635"/>
      <c r="CK49" s="635"/>
      <c r="CL49" s="635"/>
      <c r="CM49" s="635"/>
      <c r="CN49" s="635"/>
      <c r="CO49" s="635"/>
      <c r="CP49" s="635"/>
      <c r="CQ49" s="636"/>
      <c r="CR49" s="663">
        <v>206738844</v>
      </c>
      <c r="CS49" s="659"/>
      <c r="CT49" s="659"/>
      <c r="CU49" s="659"/>
      <c r="CV49" s="659"/>
      <c r="CW49" s="659"/>
      <c r="CX49" s="659"/>
      <c r="CY49" s="686"/>
      <c r="CZ49" s="687">
        <v>100</v>
      </c>
      <c r="DA49" s="688"/>
      <c r="DB49" s="688"/>
      <c r="DC49" s="689"/>
      <c r="DD49" s="690">
        <v>114329743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347</v>
      </c>
      <c r="DK2" s="733"/>
      <c r="DL2" s="733"/>
      <c r="DM2" s="733"/>
      <c r="DN2" s="733"/>
      <c r="DO2" s="734"/>
      <c r="DP2" s="200"/>
      <c r="DQ2" s="732" t="s">
        <v>348</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351</v>
      </c>
      <c r="B5" s="727"/>
      <c r="C5" s="727"/>
      <c r="D5" s="727"/>
      <c r="E5" s="727"/>
      <c r="F5" s="727"/>
      <c r="G5" s="727"/>
      <c r="H5" s="727"/>
      <c r="I5" s="727"/>
      <c r="J5" s="727"/>
      <c r="K5" s="727"/>
      <c r="L5" s="727"/>
      <c r="M5" s="727"/>
      <c r="N5" s="727"/>
      <c r="O5" s="727"/>
      <c r="P5" s="728"/>
      <c r="Q5" s="703" t="s">
        <v>352</v>
      </c>
      <c r="R5" s="704"/>
      <c r="S5" s="704"/>
      <c r="T5" s="704"/>
      <c r="U5" s="705"/>
      <c r="V5" s="703" t="s">
        <v>353</v>
      </c>
      <c r="W5" s="704"/>
      <c r="X5" s="704"/>
      <c r="Y5" s="704"/>
      <c r="Z5" s="705"/>
      <c r="AA5" s="703" t="s">
        <v>354</v>
      </c>
      <c r="AB5" s="704"/>
      <c r="AC5" s="704"/>
      <c r="AD5" s="704"/>
      <c r="AE5" s="704"/>
      <c r="AF5" s="736" t="s">
        <v>355</v>
      </c>
      <c r="AG5" s="704"/>
      <c r="AH5" s="704"/>
      <c r="AI5" s="704"/>
      <c r="AJ5" s="715"/>
      <c r="AK5" s="704" t="s">
        <v>356</v>
      </c>
      <c r="AL5" s="704"/>
      <c r="AM5" s="704"/>
      <c r="AN5" s="704"/>
      <c r="AO5" s="705"/>
      <c r="AP5" s="703" t="s">
        <v>357</v>
      </c>
      <c r="AQ5" s="704"/>
      <c r="AR5" s="704"/>
      <c r="AS5" s="704"/>
      <c r="AT5" s="705"/>
      <c r="AU5" s="703" t="s">
        <v>358</v>
      </c>
      <c r="AV5" s="704"/>
      <c r="AW5" s="704"/>
      <c r="AX5" s="704"/>
      <c r="AY5" s="715"/>
      <c r="AZ5" s="207"/>
      <c r="BA5" s="207"/>
      <c r="BB5" s="207"/>
      <c r="BC5" s="207"/>
      <c r="BD5" s="207"/>
      <c r="BE5" s="208"/>
      <c r="BF5" s="208"/>
      <c r="BG5" s="208"/>
      <c r="BH5" s="208"/>
      <c r="BI5" s="208"/>
      <c r="BJ5" s="208"/>
      <c r="BK5" s="208"/>
      <c r="BL5" s="208"/>
      <c r="BM5" s="208"/>
      <c r="BN5" s="208"/>
      <c r="BO5" s="208"/>
      <c r="BP5" s="208"/>
      <c r="BQ5" s="726" t="s">
        <v>359</v>
      </c>
      <c r="BR5" s="727"/>
      <c r="BS5" s="727"/>
      <c r="BT5" s="727"/>
      <c r="BU5" s="727"/>
      <c r="BV5" s="727"/>
      <c r="BW5" s="727"/>
      <c r="BX5" s="727"/>
      <c r="BY5" s="727"/>
      <c r="BZ5" s="727"/>
      <c r="CA5" s="727"/>
      <c r="CB5" s="727"/>
      <c r="CC5" s="727"/>
      <c r="CD5" s="727"/>
      <c r="CE5" s="727"/>
      <c r="CF5" s="727"/>
      <c r="CG5" s="728"/>
      <c r="CH5" s="703" t="s">
        <v>360</v>
      </c>
      <c r="CI5" s="704"/>
      <c r="CJ5" s="704"/>
      <c r="CK5" s="704"/>
      <c r="CL5" s="705"/>
      <c r="CM5" s="703" t="s">
        <v>361</v>
      </c>
      <c r="CN5" s="704"/>
      <c r="CO5" s="704"/>
      <c r="CP5" s="704"/>
      <c r="CQ5" s="705"/>
      <c r="CR5" s="703" t="s">
        <v>362</v>
      </c>
      <c r="CS5" s="704"/>
      <c r="CT5" s="704"/>
      <c r="CU5" s="704"/>
      <c r="CV5" s="705"/>
      <c r="CW5" s="703" t="s">
        <v>363</v>
      </c>
      <c r="CX5" s="704"/>
      <c r="CY5" s="704"/>
      <c r="CZ5" s="704"/>
      <c r="DA5" s="705"/>
      <c r="DB5" s="703" t="s">
        <v>364</v>
      </c>
      <c r="DC5" s="704"/>
      <c r="DD5" s="704"/>
      <c r="DE5" s="704"/>
      <c r="DF5" s="705"/>
      <c r="DG5" s="709" t="s">
        <v>365</v>
      </c>
      <c r="DH5" s="710"/>
      <c r="DI5" s="710"/>
      <c r="DJ5" s="710"/>
      <c r="DK5" s="711"/>
      <c r="DL5" s="709" t="s">
        <v>366</v>
      </c>
      <c r="DM5" s="710"/>
      <c r="DN5" s="710"/>
      <c r="DO5" s="710"/>
      <c r="DP5" s="711"/>
      <c r="DQ5" s="703" t="s">
        <v>367</v>
      </c>
      <c r="DR5" s="704"/>
      <c r="DS5" s="704"/>
      <c r="DT5" s="704"/>
      <c r="DU5" s="705"/>
      <c r="DV5" s="703" t="s">
        <v>358</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368</v>
      </c>
      <c r="C7" s="718"/>
      <c r="D7" s="718"/>
      <c r="E7" s="718"/>
      <c r="F7" s="718"/>
      <c r="G7" s="718"/>
      <c r="H7" s="718"/>
      <c r="I7" s="718"/>
      <c r="J7" s="718"/>
      <c r="K7" s="718"/>
      <c r="L7" s="718"/>
      <c r="M7" s="718"/>
      <c r="N7" s="718"/>
      <c r="O7" s="718"/>
      <c r="P7" s="719"/>
      <c r="Q7" s="720">
        <v>219693</v>
      </c>
      <c r="R7" s="721"/>
      <c r="S7" s="721"/>
      <c r="T7" s="721"/>
      <c r="U7" s="721"/>
      <c r="V7" s="721">
        <v>215872</v>
      </c>
      <c r="W7" s="721"/>
      <c r="X7" s="721"/>
      <c r="Y7" s="721"/>
      <c r="Z7" s="721"/>
      <c r="AA7" s="721">
        <v>3820</v>
      </c>
      <c r="AB7" s="721"/>
      <c r="AC7" s="721"/>
      <c r="AD7" s="721"/>
      <c r="AE7" s="722"/>
      <c r="AF7" s="723">
        <v>3442</v>
      </c>
      <c r="AG7" s="724"/>
      <c r="AH7" s="724"/>
      <c r="AI7" s="724"/>
      <c r="AJ7" s="725"/>
      <c r="AK7" s="760" t="s">
        <v>561</v>
      </c>
      <c r="AL7" s="761"/>
      <c r="AM7" s="761"/>
      <c r="AN7" s="761"/>
      <c r="AO7" s="761"/>
      <c r="AP7" s="761">
        <v>239945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551</v>
      </c>
      <c r="BT7" s="765"/>
      <c r="BU7" s="765"/>
      <c r="BV7" s="765"/>
      <c r="BW7" s="765"/>
      <c r="BX7" s="765"/>
      <c r="BY7" s="765"/>
      <c r="BZ7" s="765"/>
      <c r="CA7" s="765"/>
      <c r="CB7" s="765"/>
      <c r="CC7" s="765"/>
      <c r="CD7" s="765"/>
      <c r="CE7" s="765"/>
      <c r="CF7" s="765"/>
      <c r="CG7" s="766"/>
      <c r="CH7" s="757">
        <v>2</v>
      </c>
      <c r="CI7" s="758"/>
      <c r="CJ7" s="758"/>
      <c r="CK7" s="758"/>
      <c r="CL7" s="759"/>
      <c r="CM7" s="757">
        <v>51</v>
      </c>
      <c r="CN7" s="758"/>
      <c r="CO7" s="758"/>
      <c r="CP7" s="758"/>
      <c r="CQ7" s="759"/>
      <c r="CR7" s="757">
        <v>8</v>
      </c>
      <c r="CS7" s="758"/>
      <c r="CT7" s="758"/>
      <c r="CU7" s="758"/>
      <c r="CV7" s="759"/>
      <c r="CW7" s="757">
        <v>27</v>
      </c>
      <c r="CX7" s="758"/>
      <c r="CY7" s="758"/>
      <c r="CZ7" s="758"/>
      <c r="DA7" s="759"/>
      <c r="DB7" s="757" t="s">
        <v>543</v>
      </c>
      <c r="DC7" s="758"/>
      <c r="DD7" s="758"/>
      <c r="DE7" s="758"/>
      <c r="DF7" s="759"/>
      <c r="DG7" s="757" t="s">
        <v>541</v>
      </c>
      <c r="DH7" s="758"/>
      <c r="DI7" s="758"/>
      <c r="DJ7" s="758"/>
      <c r="DK7" s="759"/>
      <c r="DL7" s="757" t="s">
        <v>541</v>
      </c>
      <c r="DM7" s="758"/>
      <c r="DN7" s="758"/>
      <c r="DO7" s="758"/>
      <c r="DP7" s="759"/>
      <c r="DQ7" s="757" t="s">
        <v>543</v>
      </c>
      <c r="DR7" s="758"/>
      <c r="DS7" s="758"/>
      <c r="DT7" s="758"/>
      <c r="DU7" s="759"/>
      <c r="DV7" s="738"/>
      <c r="DW7" s="739"/>
      <c r="DX7" s="739"/>
      <c r="DY7" s="739"/>
      <c r="DZ7" s="740"/>
      <c r="EA7" s="205"/>
    </row>
    <row r="8" spans="1:131" s="206" customFormat="1" ht="26.25" customHeight="1">
      <c r="A8" s="212">
        <v>2</v>
      </c>
      <c r="B8" s="741" t="s">
        <v>369</v>
      </c>
      <c r="C8" s="742"/>
      <c r="D8" s="742"/>
      <c r="E8" s="742"/>
      <c r="F8" s="742"/>
      <c r="G8" s="742"/>
      <c r="H8" s="742"/>
      <c r="I8" s="742"/>
      <c r="J8" s="742"/>
      <c r="K8" s="742"/>
      <c r="L8" s="742"/>
      <c r="M8" s="742"/>
      <c r="N8" s="742"/>
      <c r="O8" s="742"/>
      <c r="P8" s="743"/>
      <c r="Q8" s="744">
        <v>2795</v>
      </c>
      <c r="R8" s="745"/>
      <c r="S8" s="745"/>
      <c r="T8" s="745"/>
      <c r="U8" s="745"/>
      <c r="V8" s="745">
        <v>2780</v>
      </c>
      <c r="W8" s="745"/>
      <c r="X8" s="745"/>
      <c r="Y8" s="745"/>
      <c r="Z8" s="745"/>
      <c r="AA8" s="745">
        <v>15</v>
      </c>
      <c r="AB8" s="745"/>
      <c r="AC8" s="745"/>
      <c r="AD8" s="745"/>
      <c r="AE8" s="746"/>
      <c r="AF8" s="747" t="s">
        <v>222</v>
      </c>
      <c r="AG8" s="748"/>
      <c r="AH8" s="748"/>
      <c r="AI8" s="748"/>
      <c r="AJ8" s="749"/>
      <c r="AK8" s="750">
        <v>3</v>
      </c>
      <c r="AL8" s="751"/>
      <c r="AM8" s="751"/>
      <c r="AN8" s="751"/>
      <c r="AO8" s="751"/>
      <c r="AP8" s="751" t="s">
        <v>541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547</v>
      </c>
      <c r="BT8" s="755"/>
      <c r="BU8" s="755"/>
      <c r="BV8" s="755"/>
      <c r="BW8" s="755"/>
      <c r="BX8" s="755"/>
      <c r="BY8" s="755"/>
      <c r="BZ8" s="755"/>
      <c r="CA8" s="755"/>
      <c r="CB8" s="755"/>
      <c r="CC8" s="755"/>
      <c r="CD8" s="755"/>
      <c r="CE8" s="755"/>
      <c r="CF8" s="755"/>
      <c r="CG8" s="756"/>
      <c r="CH8" s="767">
        <v>3</v>
      </c>
      <c r="CI8" s="768"/>
      <c r="CJ8" s="768"/>
      <c r="CK8" s="768"/>
      <c r="CL8" s="769"/>
      <c r="CM8" s="767">
        <v>118</v>
      </c>
      <c r="CN8" s="768"/>
      <c r="CO8" s="768"/>
      <c r="CP8" s="768"/>
      <c r="CQ8" s="769"/>
      <c r="CR8" s="767">
        <v>60</v>
      </c>
      <c r="CS8" s="768"/>
      <c r="CT8" s="768"/>
      <c r="CU8" s="768"/>
      <c r="CV8" s="769"/>
      <c r="CW8" s="767">
        <v>44</v>
      </c>
      <c r="CX8" s="768"/>
      <c r="CY8" s="768"/>
      <c r="CZ8" s="768"/>
      <c r="DA8" s="769"/>
      <c r="DB8" s="767" t="s">
        <v>541</v>
      </c>
      <c r="DC8" s="768"/>
      <c r="DD8" s="768"/>
      <c r="DE8" s="768"/>
      <c r="DF8" s="769"/>
      <c r="DG8" s="767" t="s">
        <v>541</v>
      </c>
      <c r="DH8" s="768"/>
      <c r="DI8" s="768"/>
      <c r="DJ8" s="768"/>
      <c r="DK8" s="769"/>
      <c r="DL8" s="767" t="s">
        <v>543</v>
      </c>
      <c r="DM8" s="768"/>
      <c r="DN8" s="768"/>
      <c r="DO8" s="768"/>
      <c r="DP8" s="769"/>
      <c r="DQ8" s="767" t="s">
        <v>543</v>
      </c>
      <c r="DR8" s="768"/>
      <c r="DS8" s="768"/>
      <c r="DT8" s="768"/>
      <c r="DU8" s="769"/>
      <c r="DV8" s="770"/>
      <c r="DW8" s="771"/>
      <c r="DX8" s="771"/>
      <c r="DY8" s="771"/>
      <c r="DZ8" s="772"/>
      <c r="EA8" s="205"/>
    </row>
    <row r="9" spans="1:131" s="206" customFormat="1" ht="26.25" customHeight="1">
      <c r="A9" s="212">
        <v>3</v>
      </c>
      <c r="B9" s="741" t="s">
        <v>370</v>
      </c>
      <c r="C9" s="742"/>
      <c r="D9" s="742"/>
      <c r="E9" s="742"/>
      <c r="F9" s="742"/>
      <c r="G9" s="742"/>
      <c r="H9" s="742"/>
      <c r="I9" s="742"/>
      <c r="J9" s="742"/>
      <c r="K9" s="742"/>
      <c r="L9" s="742"/>
      <c r="M9" s="742"/>
      <c r="N9" s="742"/>
      <c r="O9" s="742"/>
      <c r="P9" s="743"/>
      <c r="Q9" s="744">
        <v>446</v>
      </c>
      <c r="R9" s="745"/>
      <c r="S9" s="745"/>
      <c r="T9" s="745"/>
      <c r="U9" s="745"/>
      <c r="V9" s="745">
        <v>122</v>
      </c>
      <c r="W9" s="745"/>
      <c r="X9" s="745"/>
      <c r="Y9" s="745"/>
      <c r="Z9" s="745"/>
      <c r="AA9" s="745">
        <v>324</v>
      </c>
      <c r="AB9" s="745"/>
      <c r="AC9" s="745"/>
      <c r="AD9" s="745"/>
      <c r="AE9" s="746"/>
      <c r="AF9" s="747">
        <v>324</v>
      </c>
      <c r="AG9" s="748"/>
      <c r="AH9" s="748"/>
      <c r="AI9" s="748"/>
      <c r="AJ9" s="749"/>
      <c r="AK9" s="750">
        <v>2</v>
      </c>
      <c r="AL9" s="751"/>
      <c r="AM9" s="751"/>
      <c r="AN9" s="751"/>
      <c r="AO9" s="751"/>
      <c r="AP9" s="751">
        <v>888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555</v>
      </c>
      <c r="BT9" s="755"/>
      <c r="BU9" s="755"/>
      <c r="BV9" s="755"/>
      <c r="BW9" s="755"/>
      <c r="BX9" s="755"/>
      <c r="BY9" s="755"/>
      <c r="BZ9" s="755"/>
      <c r="CA9" s="755"/>
      <c r="CB9" s="755"/>
      <c r="CC9" s="755"/>
      <c r="CD9" s="755"/>
      <c r="CE9" s="755"/>
      <c r="CF9" s="755"/>
      <c r="CG9" s="756"/>
      <c r="CH9" s="767">
        <v>-6</v>
      </c>
      <c r="CI9" s="768"/>
      <c r="CJ9" s="768"/>
      <c r="CK9" s="768"/>
      <c r="CL9" s="769"/>
      <c r="CM9" s="767">
        <v>244</v>
      </c>
      <c r="CN9" s="768"/>
      <c r="CO9" s="768"/>
      <c r="CP9" s="768"/>
      <c r="CQ9" s="769"/>
      <c r="CR9" s="767">
        <v>100</v>
      </c>
      <c r="CS9" s="768"/>
      <c r="CT9" s="768"/>
      <c r="CU9" s="768"/>
      <c r="CV9" s="769"/>
      <c r="CW9" s="767" t="s">
        <v>541</v>
      </c>
      <c r="CX9" s="768"/>
      <c r="CY9" s="768"/>
      <c r="CZ9" s="768"/>
      <c r="DA9" s="769"/>
      <c r="DB9" s="767" t="s">
        <v>543</v>
      </c>
      <c r="DC9" s="768"/>
      <c r="DD9" s="768"/>
      <c r="DE9" s="768"/>
      <c r="DF9" s="769"/>
      <c r="DG9" s="767" t="s">
        <v>543</v>
      </c>
      <c r="DH9" s="768"/>
      <c r="DI9" s="768"/>
      <c r="DJ9" s="768"/>
      <c r="DK9" s="769"/>
      <c r="DL9" s="767" t="s">
        <v>543</v>
      </c>
      <c r="DM9" s="768"/>
      <c r="DN9" s="768"/>
      <c r="DO9" s="768"/>
      <c r="DP9" s="769"/>
      <c r="DQ9" s="767" t="s">
        <v>543</v>
      </c>
      <c r="DR9" s="768"/>
      <c r="DS9" s="768"/>
      <c r="DT9" s="768"/>
      <c r="DU9" s="769"/>
      <c r="DV9" s="770"/>
      <c r="DW9" s="771"/>
      <c r="DX9" s="771"/>
      <c r="DY9" s="771"/>
      <c r="DZ9" s="772"/>
      <c r="EA9" s="205"/>
    </row>
    <row r="10" spans="1:131" s="206" customFormat="1" ht="26.25" customHeight="1">
      <c r="A10" s="212">
        <v>4</v>
      </c>
      <c r="B10" s="741" t="s">
        <v>371</v>
      </c>
      <c r="C10" s="742"/>
      <c r="D10" s="742"/>
      <c r="E10" s="742"/>
      <c r="F10" s="742"/>
      <c r="G10" s="742"/>
      <c r="H10" s="742"/>
      <c r="I10" s="742"/>
      <c r="J10" s="742"/>
      <c r="K10" s="742"/>
      <c r="L10" s="742"/>
      <c r="M10" s="742"/>
      <c r="N10" s="742"/>
      <c r="O10" s="742"/>
      <c r="P10" s="743"/>
      <c r="Q10" s="744">
        <v>384</v>
      </c>
      <c r="R10" s="745"/>
      <c r="S10" s="745"/>
      <c r="T10" s="745"/>
      <c r="U10" s="745"/>
      <c r="V10" s="745">
        <v>384</v>
      </c>
      <c r="W10" s="745"/>
      <c r="X10" s="745"/>
      <c r="Y10" s="745"/>
      <c r="Z10" s="745"/>
      <c r="AA10" s="745" t="s">
        <v>541</v>
      </c>
      <c r="AB10" s="745"/>
      <c r="AC10" s="745"/>
      <c r="AD10" s="745"/>
      <c r="AE10" s="746"/>
      <c r="AF10" s="747" t="s">
        <v>222</v>
      </c>
      <c r="AG10" s="748"/>
      <c r="AH10" s="748"/>
      <c r="AI10" s="748"/>
      <c r="AJ10" s="749"/>
      <c r="AK10" s="750">
        <v>179</v>
      </c>
      <c r="AL10" s="751"/>
      <c r="AM10" s="751"/>
      <c r="AN10" s="751"/>
      <c r="AO10" s="751"/>
      <c r="AP10" s="751">
        <v>1240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545</v>
      </c>
      <c r="BT10" s="755"/>
      <c r="BU10" s="755"/>
      <c r="BV10" s="755"/>
      <c r="BW10" s="755"/>
      <c r="BX10" s="755"/>
      <c r="BY10" s="755"/>
      <c r="BZ10" s="755"/>
      <c r="CA10" s="755"/>
      <c r="CB10" s="755"/>
      <c r="CC10" s="755"/>
      <c r="CD10" s="755"/>
      <c r="CE10" s="755"/>
      <c r="CF10" s="755"/>
      <c r="CG10" s="756"/>
      <c r="CH10" s="767">
        <v>5</v>
      </c>
      <c r="CI10" s="768"/>
      <c r="CJ10" s="768"/>
      <c r="CK10" s="768"/>
      <c r="CL10" s="769"/>
      <c r="CM10" s="767">
        <v>50</v>
      </c>
      <c r="CN10" s="768"/>
      <c r="CO10" s="768"/>
      <c r="CP10" s="768"/>
      <c r="CQ10" s="769"/>
      <c r="CR10" s="767">
        <v>10</v>
      </c>
      <c r="CS10" s="768"/>
      <c r="CT10" s="768"/>
      <c r="CU10" s="768"/>
      <c r="CV10" s="769"/>
      <c r="CW10" s="767" t="s">
        <v>541</v>
      </c>
      <c r="CX10" s="768"/>
      <c r="CY10" s="768"/>
      <c r="CZ10" s="768"/>
      <c r="DA10" s="769"/>
      <c r="DB10" s="767" t="s">
        <v>543</v>
      </c>
      <c r="DC10" s="768"/>
      <c r="DD10" s="768"/>
      <c r="DE10" s="768"/>
      <c r="DF10" s="769"/>
      <c r="DG10" s="767" t="s">
        <v>541</v>
      </c>
      <c r="DH10" s="768"/>
      <c r="DI10" s="768"/>
      <c r="DJ10" s="768"/>
      <c r="DK10" s="769"/>
      <c r="DL10" s="767" t="s">
        <v>543</v>
      </c>
      <c r="DM10" s="768"/>
      <c r="DN10" s="768"/>
      <c r="DO10" s="768"/>
      <c r="DP10" s="769"/>
      <c r="DQ10" s="767" t="s">
        <v>543</v>
      </c>
      <c r="DR10" s="768"/>
      <c r="DS10" s="768"/>
      <c r="DT10" s="768"/>
      <c r="DU10" s="769"/>
      <c r="DV10" s="770" t="s">
        <v>558</v>
      </c>
      <c r="DW10" s="771"/>
      <c r="DX10" s="771"/>
      <c r="DY10" s="771"/>
      <c r="DZ10" s="772"/>
      <c r="EA10" s="205"/>
    </row>
    <row r="11" spans="1:131" s="206" customFormat="1" ht="26.25" customHeight="1">
      <c r="A11" s="212">
        <v>5</v>
      </c>
      <c r="B11" s="741" t="s">
        <v>372</v>
      </c>
      <c r="C11" s="742"/>
      <c r="D11" s="742"/>
      <c r="E11" s="742"/>
      <c r="F11" s="742"/>
      <c r="G11" s="742"/>
      <c r="H11" s="742"/>
      <c r="I11" s="742"/>
      <c r="J11" s="742"/>
      <c r="K11" s="742"/>
      <c r="L11" s="742"/>
      <c r="M11" s="742"/>
      <c r="N11" s="742"/>
      <c r="O11" s="742"/>
      <c r="P11" s="743"/>
      <c r="Q11" s="744">
        <v>8287</v>
      </c>
      <c r="R11" s="745"/>
      <c r="S11" s="745"/>
      <c r="T11" s="745"/>
      <c r="U11" s="745"/>
      <c r="V11" s="745">
        <v>8287</v>
      </c>
      <c r="W11" s="745"/>
      <c r="X11" s="745"/>
      <c r="Y11" s="745"/>
      <c r="Z11" s="745"/>
      <c r="AA11" s="745" t="s">
        <v>541</v>
      </c>
      <c r="AB11" s="745"/>
      <c r="AC11" s="745"/>
      <c r="AD11" s="745"/>
      <c r="AE11" s="746"/>
      <c r="AF11" s="747" t="s">
        <v>222</v>
      </c>
      <c r="AG11" s="748"/>
      <c r="AH11" s="748"/>
      <c r="AI11" s="748"/>
      <c r="AJ11" s="749"/>
      <c r="AK11" s="750" t="s">
        <v>562</v>
      </c>
      <c r="AL11" s="751"/>
      <c r="AM11" s="751"/>
      <c r="AN11" s="751"/>
      <c r="AO11" s="751"/>
      <c r="AP11" s="751">
        <v>11280</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550</v>
      </c>
      <c r="BT11" s="755"/>
      <c r="BU11" s="755"/>
      <c r="BV11" s="755"/>
      <c r="BW11" s="755"/>
      <c r="BX11" s="755"/>
      <c r="BY11" s="755"/>
      <c r="BZ11" s="755"/>
      <c r="CA11" s="755"/>
      <c r="CB11" s="755"/>
      <c r="CC11" s="755"/>
      <c r="CD11" s="755"/>
      <c r="CE11" s="755"/>
      <c r="CF11" s="755"/>
      <c r="CG11" s="756"/>
      <c r="CH11" s="767">
        <v>1</v>
      </c>
      <c r="CI11" s="768"/>
      <c r="CJ11" s="768"/>
      <c r="CK11" s="768"/>
      <c r="CL11" s="769"/>
      <c r="CM11" s="767">
        <v>71</v>
      </c>
      <c r="CN11" s="768"/>
      <c r="CO11" s="768"/>
      <c r="CP11" s="768"/>
      <c r="CQ11" s="769"/>
      <c r="CR11" s="767">
        <v>30</v>
      </c>
      <c r="CS11" s="768"/>
      <c r="CT11" s="768"/>
      <c r="CU11" s="768"/>
      <c r="CV11" s="769"/>
      <c r="CW11" s="767" t="s">
        <v>541</v>
      </c>
      <c r="CX11" s="768"/>
      <c r="CY11" s="768"/>
      <c r="CZ11" s="768"/>
      <c r="DA11" s="769"/>
      <c r="DB11" s="767" t="s">
        <v>543</v>
      </c>
      <c r="DC11" s="768"/>
      <c r="DD11" s="768"/>
      <c r="DE11" s="768"/>
      <c r="DF11" s="769"/>
      <c r="DG11" s="767" t="s">
        <v>541</v>
      </c>
      <c r="DH11" s="768"/>
      <c r="DI11" s="768"/>
      <c r="DJ11" s="768"/>
      <c r="DK11" s="769"/>
      <c r="DL11" s="767" t="s">
        <v>543</v>
      </c>
      <c r="DM11" s="768"/>
      <c r="DN11" s="768"/>
      <c r="DO11" s="768"/>
      <c r="DP11" s="769"/>
      <c r="DQ11" s="767" t="s">
        <v>543</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549</v>
      </c>
      <c r="BT12" s="755"/>
      <c r="BU12" s="755"/>
      <c r="BV12" s="755"/>
      <c r="BW12" s="755"/>
      <c r="BX12" s="755"/>
      <c r="BY12" s="755"/>
      <c r="BZ12" s="755"/>
      <c r="CA12" s="755"/>
      <c r="CB12" s="755"/>
      <c r="CC12" s="755"/>
      <c r="CD12" s="755"/>
      <c r="CE12" s="755"/>
      <c r="CF12" s="755"/>
      <c r="CG12" s="756"/>
      <c r="CH12" s="767">
        <v>64</v>
      </c>
      <c r="CI12" s="768"/>
      <c r="CJ12" s="768"/>
      <c r="CK12" s="768"/>
      <c r="CL12" s="769"/>
      <c r="CM12" s="767">
        <v>247</v>
      </c>
      <c r="CN12" s="768"/>
      <c r="CO12" s="768"/>
      <c r="CP12" s="768"/>
      <c r="CQ12" s="769"/>
      <c r="CR12" s="767">
        <v>200</v>
      </c>
      <c r="CS12" s="768"/>
      <c r="CT12" s="768"/>
      <c r="CU12" s="768"/>
      <c r="CV12" s="769"/>
      <c r="CW12" s="767" t="s">
        <v>541</v>
      </c>
      <c r="CX12" s="768"/>
      <c r="CY12" s="768"/>
      <c r="CZ12" s="768"/>
      <c r="DA12" s="769"/>
      <c r="DB12" s="767">
        <v>75</v>
      </c>
      <c r="DC12" s="768"/>
      <c r="DD12" s="768"/>
      <c r="DE12" s="768"/>
      <c r="DF12" s="769"/>
      <c r="DG12" s="767" t="s">
        <v>541</v>
      </c>
      <c r="DH12" s="768"/>
      <c r="DI12" s="768"/>
      <c r="DJ12" s="768"/>
      <c r="DK12" s="769"/>
      <c r="DL12" s="767" t="s">
        <v>543</v>
      </c>
      <c r="DM12" s="768"/>
      <c r="DN12" s="768"/>
      <c r="DO12" s="768"/>
      <c r="DP12" s="769"/>
      <c r="DQ12" s="767" t="s">
        <v>543</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544</v>
      </c>
      <c r="BT13" s="755"/>
      <c r="BU13" s="755"/>
      <c r="BV13" s="755"/>
      <c r="BW13" s="755"/>
      <c r="BX13" s="755"/>
      <c r="BY13" s="755"/>
      <c r="BZ13" s="755"/>
      <c r="CA13" s="755"/>
      <c r="CB13" s="755"/>
      <c r="CC13" s="755"/>
      <c r="CD13" s="755"/>
      <c r="CE13" s="755"/>
      <c r="CF13" s="755"/>
      <c r="CG13" s="756"/>
      <c r="CH13" s="767">
        <v>4</v>
      </c>
      <c r="CI13" s="768"/>
      <c r="CJ13" s="768"/>
      <c r="CK13" s="768"/>
      <c r="CL13" s="769"/>
      <c r="CM13" s="767">
        <v>-99</v>
      </c>
      <c r="CN13" s="768"/>
      <c r="CO13" s="768"/>
      <c r="CP13" s="768"/>
      <c r="CQ13" s="769"/>
      <c r="CR13" s="767">
        <v>6</v>
      </c>
      <c r="CS13" s="768"/>
      <c r="CT13" s="768"/>
      <c r="CU13" s="768"/>
      <c r="CV13" s="769"/>
      <c r="CW13" s="767" t="s">
        <v>541</v>
      </c>
      <c r="CX13" s="768"/>
      <c r="CY13" s="768"/>
      <c r="CZ13" s="768"/>
      <c r="DA13" s="769"/>
      <c r="DB13" s="767">
        <v>120</v>
      </c>
      <c r="DC13" s="768"/>
      <c r="DD13" s="768"/>
      <c r="DE13" s="768"/>
      <c r="DF13" s="769"/>
      <c r="DG13" s="767" t="s">
        <v>541</v>
      </c>
      <c r="DH13" s="768"/>
      <c r="DI13" s="768"/>
      <c r="DJ13" s="768"/>
      <c r="DK13" s="769"/>
      <c r="DL13" s="767" t="s">
        <v>543</v>
      </c>
      <c r="DM13" s="768"/>
      <c r="DN13" s="768"/>
      <c r="DO13" s="768"/>
      <c r="DP13" s="769"/>
      <c r="DQ13" s="767" t="s">
        <v>543</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546</v>
      </c>
      <c r="BT14" s="755"/>
      <c r="BU14" s="755"/>
      <c r="BV14" s="755"/>
      <c r="BW14" s="755"/>
      <c r="BX14" s="755"/>
      <c r="BY14" s="755"/>
      <c r="BZ14" s="755"/>
      <c r="CA14" s="755"/>
      <c r="CB14" s="755"/>
      <c r="CC14" s="755"/>
      <c r="CD14" s="755"/>
      <c r="CE14" s="755"/>
      <c r="CF14" s="755"/>
      <c r="CG14" s="756"/>
      <c r="CH14" s="767">
        <v>1</v>
      </c>
      <c r="CI14" s="768"/>
      <c r="CJ14" s="768"/>
      <c r="CK14" s="768"/>
      <c r="CL14" s="769"/>
      <c r="CM14" s="767">
        <v>44</v>
      </c>
      <c r="CN14" s="768"/>
      <c r="CO14" s="768"/>
      <c r="CP14" s="768"/>
      <c r="CQ14" s="769"/>
      <c r="CR14" s="767">
        <v>5</v>
      </c>
      <c r="CS14" s="768"/>
      <c r="CT14" s="768"/>
      <c r="CU14" s="768"/>
      <c r="CV14" s="769"/>
      <c r="CW14" s="767">
        <v>14</v>
      </c>
      <c r="CX14" s="768"/>
      <c r="CY14" s="768"/>
      <c r="CZ14" s="768"/>
      <c r="DA14" s="769"/>
      <c r="DB14" s="767" t="s">
        <v>541</v>
      </c>
      <c r="DC14" s="768"/>
      <c r="DD14" s="768"/>
      <c r="DE14" s="768"/>
      <c r="DF14" s="769"/>
      <c r="DG14" s="767" t="s">
        <v>541</v>
      </c>
      <c r="DH14" s="768"/>
      <c r="DI14" s="768"/>
      <c r="DJ14" s="768"/>
      <c r="DK14" s="769"/>
      <c r="DL14" s="767" t="s">
        <v>543</v>
      </c>
      <c r="DM14" s="768"/>
      <c r="DN14" s="768"/>
      <c r="DO14" s="768"/>
      <c r="DP14" s="769"/>
      <c r="DQ14" s="767" t="s">
        <v>543</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548</v>
      </c>
      <c r="BT15" s="755"/>
      <c r="BU15" s="755"/>
      <c r="BV15" s="755"/>
      <c r="BW15" s="755"/>
      <c r="BX15" s="755"/>
      <c r="BY15" s="755"/>
      <c r="BZ15" s="755"/>
      <c r="CA15" s="755"/>
      <c r="CB15" s="755"/>
      <c r="CC15" s="755"/>
      <c r="CD15" s="755"/>
      <c r="CE15" s="755"/>
      <c r="CF15" s="755"/>
      <c r="CG15" s="756"/>
      <c r="CH15" s="767">
        <v>-6</v>
      </c>
      <c r="CI15" s="768"/>
      <c r="CJ15" s="768"/>
      <c r="CK15" s="768"/>
      <c r="CL15" s="769"/>
      <c r="CM15" s="767">
        <v>14</v>
      </c>
      <c r="CN15" s="768"/>
      <c r="CO15" s="768"/>
      <c r="CP15" s="768"/>
      <c r="CQ15" s="769"/>
      <c r="CR15" s="767">
        <v>6</v>
      </c>
      <c r="CS15" s="768"/>
      <c r="CT15" s="768"/>
      <c r="CU15" s="768"/>
      <c r="CV15" s="769"/>
      <c r="CW15" s="767" t="s">
        <v>541</v>
      </c>
      <c r="CX15" s="768"/>
      <c r="CY15" s="768"/>
      <c r="CZ15" s="768"/>
      <c r="DA15" s="769"/>
      <c r="DB15" s="767" t="s">
        <v>541</v>
      </c>
      <c r="DC15" s="768"/>
      <c r="DD15" s="768"/>
      <c r="DE15" s="768"/>
      <c r="DF15" s="769"/>
      <c r="DG15" s="767" t="s">
        <v>541</v>
      </c>
      <c r="DH15" s="768"/>
      <c r="DI15" s="768"/>
      <c r="DJ15" s="768"/>
      <c r="DK15" s="769"/>
      <c r="DL15" s="767" t="s">
        <v>543</v>
      </c>
      <c r="DM15" s="768"/>
      <c r="DN15" s="768"/>
      <c r="DO15" s="768"/>
      <c r="DP15" s="769"/>
      <c r="DQ15" s="767" t="s">
        <v>543</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552</v>
      </c>
      <c r="BT16" s="755"/>
      <c r="BU16" s="755"/>
      <c r="BV16" s="755"/>
      <c r="BW16" s="755"/>
      <c r="BX16" s="755"/>
      <c r="BY16" s="755"/>
      <c r="BZ16" s="755"/>
      <c r="CA16" s="755"/>
      <c r="CB16" s="755"/>
      <c r="CC16" s="755"/>
      <c r="CD16" s="755"/>
      <c r="CE16" s="755"/>
      <c r="CF16" s="755"/>
      <c r="CG16" s="756"/>
      <c r="CH16" s="767">
        <v>129</v>
      </c>
      <c r="CI16" s="768"/>
      <c r="CJ16" s="768"/>
      <c r="CK16" s="768"/>
      <c r="CL16" s="769"/>
      <c r="CM16" s="767">
        <v>133</v>
      </c>
      <c r="CN16" s="768"/>
      <c r="CO16" s="768"/>
      <c r="CP16" s="768"/>
      <c r="CQ16" s="769"/>
      <c r="CR16" s="767">
        <v>3</v>
      </c>
      <c r="CS16" s="768"/>
      <c r="CT16" s="768"/>
      <c r="CU16" s="768"/>
      <c r="CV16" s="769"/>
      <c r="CW16" s="767" t="s">
        <v>541</v>
      </c>
      <c r="CX16" s="768"/>
      <c r="CY16" s="768"/>
      <c r="CZ16" s="768"/>
      <c r="DA16" s="769"/>
      <c r="DB16" s="767" t="s">
        <v>541</v>
      </c>
      <c r="DC16" s="768"/>
      <c r="DD16" s="768"/>
      <c r="DE16" s="768"/>
      <c r="DF16" s="769"/>
      <c r="DG16" s="767" t="s">
        <v>541</v>
      </c>
      <c r="DH16" s="768"/>
      <c r="DI16" s="768"/>
      <c r="DJ16" s="768"/>
      <c r="DK16" s="769"/>
      <c r="DL16" s="767" t="s">
        <v>543</v>
      </c>
      <c r="DM16" s="768"/>
      <c r="DN16" s="768"/>
      <c r="DO16" s="768"/>
      <c r="DP16" s="769"/>
      <c r="DQ16" s="767" t="s">
        <v>543</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556</v>
      </c>
      <c r="BT17" s="755"/>
      <c r="BU17" s="755"/>
      <c r="BV17" s="755"/>
      <c r="BW17" s="755"/>
      <c r="BX17" s="755"/>
      <c r="BY17" s="755"/>
      <c r="BZ17" s="755"/>
      <c r="CA17" s="755"/>
      <c r="CB17" s="755"/>
      <c r="CC17" s="755"/>
      <c r="CD17" s="755"/>
      <c r="CE17" s="755"/>
      <c r="CF17" s="755"/>
      <c r="CG17" s="756"/>
      <c r="CH17" s="767">
        <v>-386</v>
      </c>
      <c r="CI17" s="768"/>
      <c r="CJ17" s="768"/>
      <c r="CK17" s="768"/>
      <c r="CL17" s="769"/>
      <c r="CM17" s="767">
        <v>753</v>
      </c>
      <c r="CN17" s="768"/>
      <c r="CO17" s="768"/>
      <c r="CP17" s="768"/>
      <c r="CQ17" s="769"/>
      <c r="CR17" s="767">
        <v>842</v>
      </c>
      <c r="CS17" s="768"/>
      <c r="CT17" s="768"/>
      <c r="CU17" s="768"/>
      <c r="CV17" s="769"/>
      <c r="CW17" s="767">
        <v>8</v>
      </c>
      <c r="CX17" s="768"/>
      <c r="CY17" s="768"/>
      <c r="CZ17" s="768"/>
      <c r="DA17" s="769"/>
      <c r="DB17" s="767">
        <v>11280</v>
      </c>
      <c r="DC17" s="768"/>
      <c r="DD17" s="768"/>
      <c r="DE17" s="768"/>
      <c r="DF17" s="769"/>
      <c r="DG17" s="767" t="s">
        <v>541</v>
      </c>
      <c r="DH17" s="768"/>
      <c r="DI17" s="768"/>
      <c r="DJ17" s="768"/>
      <c r="DK17" s="769"/>
      <c r="DL17" s="767" t="s">
        <v>543</v>
      </c>
      <c r="DM17" s="768"/>
      <c r="DN17" s="768"/>
      <c r="DO17" s="768"/>
      <c r="DP17" s="769"/>
      <c r="DQ17" s="767">
        <v>89</v>
      </c>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t="s">
        <v>553</v>
      </c>
      <c r="BT18" s="755"/>
      <c r="BU18" s="755"/>
      <c r="BV18" s="755"/>
      <c r="BW18" s="755"/>
      <c r="BX18" s="755"/>
      <c r="BY18" s="755"/>
      <c r="BZ18" s="755"/>
      <c r="CA18" s="755"/>
      <c r="CB18" s="755"/>
      <c r="CC18" s="755"/>
      <c r="CD18" s="755"/>
      <c r="CE18" s="755"/>
      <c r="CF18" s="755"/>
      <c r="CG18" s="756"/>
      <c r="CH18" s="767">
        <v>-3</v>
      </c>
      <c r="CI18" s="768"/>
      <c r="CJ18" s="768"/>
      <c r="CK18" s="768"/>
      <c r="CL18" s="769"/>
      <c r="CM18" s="767">
        <v>11816</v>
      </c>
      <c r="CN18" s="768"/>
      <c r="CO18" s="768"/>
      <c r="CP18" s="768"/>
      <c r="CQ18" s="769"/>
      <c r="CR18" s="767" t="s">
        <v>563</v>
      </c>
      <c r="CS18" s="768"/>
      <c r="CT18" s="768"/>
      <c r="CU18" s="768"/>
      <c r="CV18" s="769"/>
      <c r="CW18" s="767" t="s">
        <v>541</v>
      </c>
      <c r="CX18" s="768"/>
      <c r="CY18" s="768"/>
      <c r="CZ18" s="768"/>
      <c r="DA18" s="769"/>
      <c r="DB18" s="767">
        <v>256</v>
      </c>
      <c r="DC18" s="768"/>
      <c r="DD18" s="768"/>
      <c r="DE18" s="768"/>
      <c r="DF18" s="769"/>
      <c r="DG18" s="767" t="s">
        <v>541</v>
      </c>
      <c r="DH18" s="768"/>
      <c r="DI18" s="768"/>
      <c r="DJ18" s="768"/>
      <c r="DK18" s="769"/>
      <c r="DL18" s="767">
        <v>368</v>
      </c>
      <c r="DM18" s="768"/>
      <c r="DN18" s="768"/>
      <c r="DO18" s="768"/>
      <c r="DP18" s="769"/>
      <c r="DQ18" s="767">
        <v>39</v>
      </c>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t="s">
        <v>557</v>
      </c>
      <c r="BT19" s="755"/>
      <c r="BU19" s="755"/>
      <c r="BV19" s="755"/>
      <c r="BW19" s="755"/>
      <c r="BX19" s="755"/>
      <c r="BY19" s="755"/>
      <c r="BZ19" s="755"/>
      <c r="CA19" s="755"/>
      <c r="CB19" s="755"/>
      <c r="CC19" s="755"/>
      <c r="CD19" s="755"/>
      <c r="CE19" s="755"/>
      <c r="CF19" s="755"/>
      <c r="CG19" s="756"/>
      <c r="CH19" s="767">
        <v>19</v>
      </c>
      <c r="CI19" s="768"/>
      <c r="CJ19" s="768"/>
      <c r="CK19" s="768"/>
      <c r="CL19" s="769"/>
      <c r="CM19" s="767">
        <v>31</v>
      </c>
      <c r="CN19" s="768"/>
      <c r="CO19" s="768"/>
      <c r="CP19" s="768"/>
      <c r="CQ19" s="769"/>
      <c r="CR19" s="767" t="s">
        <v>541</v>
      </c>
      <c r="CS19" s="768"/>
      <c r="CT19" s="768"/>
      <c r="CU19" s="768"/>
      <c r="CV19" s="769"/>
      <c r="CW19" s="767">
        <v>1</v>
      </c>
      <c r="CX19" s="768"/>
      <c r="CY19" s="768"/>
      <c r="CZ19" s="768"/>
      <c r="DA19" s="769"/>
      <c r="DB19" s="767" t="s">
        <v>543</v>
      </c>
      <c r="DC19" s="768"/>
      <c r="DD19" s="768"/>
      <c r="DE19" s="768"/>
      <c r="DF19" s="769"/>
      <c r="DG19" s="767" t="s">
        <v>543</v>
      </c>
      <c r="DH19" s="768"/>
      <c r="DI19" s="768"/>
      <c r="DJ19" s="768"/>
      <c r="DK19" s="769"/>
      <c r="DL19" s="767">
        <v>266</v>
      </c>
      <c r="DM19" s="768"/>
      <c r="DN19" s="768"/>
      <c r="DO19" s="768"/>
      <c r="DP19" s="769"/>
      <c r="DQ19" s="767">
        <v>27</v>
      </c>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t="s">
        <v>554</v>
      </c>
      <c r="BT20" s="755"/>
      <c r="BU20" s="755"/>
      <c r="BV20" s="755"/>
      <c r="BW20" s="755"/>
      <c r="BX20" s="755"/>
      <c r="BY20" s="755"/>
      <c r="BZ20" s="755"/>
      <c r="CA20" s="755"/>
      <c r="CB20" s="755"/>
      <c r="CC20" s="755"/>
      <c r="CD20" s="755"/>
      <c r="CE20" s="755"/>
      <c r="CF20" s="755"/>
      <c r="CG20" s="756"/>
      <c r="CH20" s="767">
        <v>184</v>
      </c>
      <c r="CI20" s="768"/>
      <c r="CJ20" s="768"/>
      <c r="CK20" s="768"/>
      <c r="CL20" s="769"/>
      <c r="CM20" s="767">
        <v>25910</v>
      </c>
      <c r="CN20" s="768"/>
      <c r="CO20" s="768"/>
      <c r="CP20" s="768"/>
      <c r="CQ20" s="769"/>
      <c r="CR20" s="767">
        <v>263</v>
      </c>
      <c r="CS20" s="768"/>
      <c r="CT20" s="768"/>
      <c r="CU20" s="768"/>
      <c r="CV20" s="769"/>
      <c r="CW20" s="767" t="s">
        <v>563</v>
      </c>
      <c r="CX20" s="768"/>
      <c r="CY20" s="768"/>
      <c r="CZ20" s="768"/>
      <c r="DA20" s="769"/>
      <c r="DB20" s="767" t="s">
        <v>564</v>
      </c>
      <c r="DC20" s="768"/>
      <c r="DD20" s="768"/>
      <c r="DE20" s="768"/>
      <c r="DF20" s="769"/>
      <c r="DG20" s="767" t="s">
        <v>563</v>
      </c>
      <c r="DH20" s="768"/>
      <c r="DI20" s="768"/>
      <c r="DJ20" s="768"/>
      <c r="DK20" s="769"/>
      <c r="DL20" s="767">
        <v>18</v>
      </c>
      <c r="DM20" s="768"/>
      <c r="DN20" s="768"/>
      <c r="DO20" s="768"/>
      <c r="DP20" s="769"/>
      <c r="DQ20" s="767">
        <v>6</v>
      </c>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374</v>
      </c>
      <c r="B23" s="776" t="s">
        <v>375</v>
      </c>
      <c r="C23" s="777"/>
      <c r="D23" s="777"/>
      <c r="E23" s="777"/>
      <c r="F23" s="777"/>
      <c r="G23" s="777"/>
      <c r="H23" s="777"/>
      <c r="I23" s="777"/>
      <c r="J23" s="777"/>
      <c r="K23" s="777"/>
      <c r="L23" s="777"/>
      <c r="M23" s="777"/>
      <c r="N23" s="777"/>
      <c r="O23" s="777"/>
      <c r="P23" s="778"/>
      <c r="Q23" s="779">
        <v>228921</v>
      </c>
      <c r="R23" s="780"/>
      <c r="S23" s="780"/>
      <c r="T23" s="780"/>
      <c r="U23" s="780"/>
      <c r="V23" s="780">
        <v>224762</v>
      </c>
      <c r="W23" s="780"/>
      <c r="X23" s="780"/>
      <c r="Y23" s="780"/>
      <c r="Z23" s="780"/>
      <c r="AA23" s="780">
        <v>4160</v>
      </c>
      <c r="AB23" s="780"/>
      <c r="AC23" s="780"/>
      <c r="AD23" s="780"/>
      <c r="AE23" s="781"/>
      <c r="AF23" s="782">
        <v>3767</v>
      </c>
      <c r="AG23" s="780"/>
      <c r="AH23" s="780"/>
      <c r="AI23" s="780"/>
      <c r="AJ23" s="783"/>
      <c r="AK23" s="784"/>
      <c r="AL23" s="785"/>
      <c r="AM23" s="785"/>
      <c r="AN23" s="785"/>
      <c r="AO23" s="785"/>
      <c r="AP23" s="780">
        <v>253353</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351</v>
      </c>
      <c r="B26" s="727"/>
      <c r="C26" s="727"/>
      <c r="D26" s="727"/>
      <c r="E26" s="727"/>
      <c r="F26" s="727"/>
      <c r="G26" s="727"/>
      <c r="H26" s="727"/>
      <c r="I26" s="727"/>
      <c r="J26" s="727"/>
      <c r="K26" s="727"/>
      <c r="L26" s="727"/>
      <c r="M26" s="727"/>
      <c r="N26" s="727"/>
      <c r="O26" s="727"/>
      <c r="P26" s="728"/>
      <c r="Q26" s="703" t="s">
        <v>378</v>
      </c>
      <c r="R26" s="704"/>
      <c r="S26" s="704"/>
      <c r="T26" s="704"/>
      <c r="U26" s="705"/>
      <c r="V26" s="703" t="s">
        <v>379</v>
      </c>
      <c r="W26" s="704"/>
      <c r="X26" s="704"/>
      <c r="Y26" s="704"/>
      <c r="Z26" s="705"/>
      <c r="AA26" s="703" t="s">
        <v>380</v>
      </c>
      <c r="AB26" s="704"/>
      <c r="AC26" s="704"/>
      <c r="AD26" s="704"/>
      <c r="AE26" s="704"/>
      <c r="AF26" s="798" t="s">
        <v>381</v>
      </c>
      <c r="AG26" s="799"/>
      <c r="AH26" s="799"/>
      <c r="AI26" s="799"/>
      <c r="AJ26" s="800"/>
      <c r="AK26" s="704" t="s">
        <v>382</v>
      </c>
      <c r="AL26" s="704"/>
      <c r="AM26" s="704"/>
      <c r="AN26" s="704"/>
      <c r="AO26" s="705"/>
      <c r="AP26" s="703" t="s">
        <v>383</v>
      </c>
      <c r="AQ26" s="704"/>
      <c r="AR26" s="704"/>
      <c r="AS26" s="704"/>
      <c r="AT26" s="705"/>
      <c r="AU26" s="703" t="s">
        <v>384</v>
      </c>
      <c r="AV26" s="704"/>
      <c r="AW26" s="704"/>
      <c r="AX26" s="704"/>
      <c r="AY26" s="705"/>
      <c r="AZ26" s="703" t="s">
        <v>385</v>
      </c>
      <c r="BA26" s="704"/>
      <c r="BB26" s="704"/>
      <c r="BC26" s="704"/>
      <c r="BD26" s="705"/>
      <c r="BE26" s="703" t="s">
        <v>358</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386</v>
      </c>
      <c r="C28" s="718"/>
      <c r="D28" s="718"/>
      <c r="E28" s="718"/>
      <c r="F28" s="718"/>
      <c r="G28" s="718"/>
      <c r="H28" s="718"/>
      <c r="I28" s="718"/>
      <c r="J28" s="718"/>
      <c r="K28" s="718"/>
      <c r="L28" s="718"/>
      <c r="M28" s="718"/>
      <c r="N28" s="718"/>
      <c r="O28" s="718"/>
      <c r="P28" s="719"/>
      <c r="Q28" s="808">
        <v>60677</v>
      </c>
      <c r="R28" s="809"/>
      <c r="S28" s="809"/>
      <c r="T28" s="809"/>
      <c r="U28" s="809"/>
      <c r="V28" s="809">
        <v>60272</v>
      </c>
      <c r="W28" s="809"/>
      <c r="X28" s="809"/>
      <c r="Y28" s="809"/>
      <c r="Z28" s="809"/>
      <c r="AA28" s="809">
        <v>405</v>
      </c>
      <c r="AB28" s="809"/>
      <c r="AC28" s="809"/>
      <c r="AD28" s="809"/>
      <c r="AE28" s="810"/>
      <c r="AF28" s="811">
        <v>405</v>
      </c>
      <c r="AG28" s="809"/>
      <c r="AH28" s="809"/>
      <c r="AI28" s="809"/>
      <c r="AJ28" s="812"/>
      <c r="AK28" s="813">
        <v>3981</v>
      </c>
      <c r="AL28" s="804"/>
      <c r="AM28" s="804"/>
      <c r="AN28" s="804"/>
      <c r="AO28" s="804"/>
      <c r="AP28" s="804">
        <v>9</v>
      </c>
      <c r="AQ28" s="804"/>
      <c r="AR28" s="804"/>
      <c r="AS28" s="804"/>
      <c r="AT28" s="804"/>
      <c r="AU28" s="804">
        <v>3</v>
      </c>
      <c r="AV28" s="804"/>
      <c r="AW28" s="804"/>
      <c r="AX28" s="804"/>
      <c r="AY28" s="804"/>
      <c r="AZ28" s="805"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387</v>
      </c>
      <c r="C29" s="742"/>
      <c r="D29" s="742"/>
      <c r="E29" s="742"/>
      <c r="F29" s="742"/>
      <c r="G29" s="742"/>
      <c r="H29" s="742"/>
      <c r="I29" s="742"/>
      <c r="J29" s="742"/>
      <c r="K29" s="742"/>
      <c r="L29" s="742"/>
      <c r="M29" s="742"/>
      <c r="N29" s="742"/>
      <c r="O29" s="742"/>
      <c r="P29" s="743"/>
      <c r="Q29" s="744">
        <v>39800</v>
      </c>
      <c r="R29" s="745"/>
      <c r="S29" s="745"/>
      <c r="T29" s="745"/>
      <c r="U29" s="745"/>
      <c r="V29" s="745">
        <v>39462</v>
      </c>
      <c r="W29" s="745"/>
      <c r="X29" s="745"/>
      <c r="Y29" s="745"/>
      <c r="Z29" s="745"/>
      <c r="AA29" s="745">
        <v>338</v>
      </c>
      <c r="AB29" s="745"/>
      <c r="AC29" s="745"/>
      <c r="AD29" s="745"/>
      <c r="AE29" s="746"/>
      <c r="AF29" s="747">
        <v>338</v>
      </c>
      <c r="AG29" s="748"/>
      <c r="AH29" s="748"/>
      <c r="AI29" s="748"/>
      <c r="AJ29" s="749"/>
      <c r="AK29" s="816">
        <v>5629</v>
      </c>
      <c r="AL29" s="817"/>
      <c r="AM29" s="817"/>
      <c r="AN29" s="817"/>
      <c r="AO29" s="817"/>
      <c r="AP29" s="817" t="s">
        <v>562</v>
      </c>
      <c r="AQ29" s="817"/>
      <c r="AR29" s="817"/>
      <c r="AS29" s="817"/>
      <c r="AT29" s="817"/>
      <c r="AU29" s="817" t="s">
        <v>562</v>
      </c>
      <c r="AV29" s="817"/>
      <c r="AW29" s="817"/>
      <c r="AX29" s="817"/>
      <c r="AY29" s="817"/>
      <c r="AZ29" s="818" t="s">
        <v>541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388</v>
      </c>
      <c r="C30" s="742"/>
      <c r="D30" s="742"/>
      <c r="E30" s="742"/>
      <c r="F30" s="742"/>
      <c r="G30" s="742"/>
      <c r="H30" s="742"/>
      <c r="I30" s="742"/>
      <c r="J30" s="742"/>
      <c r="K30" s="742"/>
      <c r="L30" s="742"/>
      <c r="M30" s="742"/>
      <c r="N30" s="742"/>
      <c r="O30" s="742"/>
      <c r="P30" s="743"/>
      <c r="Q30" s="744">
        <v>5022</v>
      </c>
      <c r="R30" s="745"/>
      <c r="S30" s="745"/>
      <c r="T30" s="745"/>
      <c r="U30" s="745"/>
      <c r="V30" s="745">
        <v>4987</v>
      </c>
      <c r="W30" s="745"/>
      <c r="X30" s="745"/>
      <c r="Y30" s="745"/>
      <c r="Z30" s="745"/>
      <c r="AA30" s="745">
        <v>34</v>
      </c>
      <c r="AB30" s="745"/>
      <c r="AC30" s="745"/>
      <c r="AD30" s="745"/>
      <c r="AE30" s="746"/>
      <c r="AF30" s="747">
        <v>34</v>
      </c>
      <c r="AG30" s="748"/>
      <c r="AH30" s="748"/>
      <c r="AI30" s="748"/>
      <c r="AJ30" s="749"/>
      <c r="AK30" s="816">
        <v>1141</v>
      </c>
      <c r="AL30" s="817"/>
      <c r="AM30" s="817"/>
      <c r="AN30" s="817"/>
      <c r="AO30" s="817"/>
      <c r="AP30" s="817" t="s">
        <v>562</v>
      </c>
      <c r="AQ30" s="817"/>
      <c r="AR30" s="817"/>
      <c r="AS30" s="817"/>
      <c r="AT30" s="817"/>
      <c r="AU30" s="817" t="s">
        <v>561</v>
      </c>
      <c r="AV30" s="817"/>
      <c r="AW30" s="817"/>
      <c r="AX30" s="817"/>
      <c r="AY30" s="817"/>
      <c r="AZ30" s="818" t="s">
        <v>541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389</v>
      </c>
      <c r="C31" s="742"/>
      <c r="D31" s="742"/>
      <c r="E31" s="742"/>
      <c r="F31" s="742"/>
      <c r="G31" s="742"/>
      <c r="H31" s="742"/>
      <c r="I31" s="742"/>
      <c r="J31" s="742"/>
      <c r="K31" s="742"/>
      <c r="L31" s="742"/>
      <c r="M31" s="742"/>
      <c r="N31" s="742"/>
      <c r="O31" s="742"/>
      <c r="P31" s="743"/>
      <c r="Q31" s="744">
        <v>718</v>
      </c>
      <c r="R31" s="745"/>
      <c r="S31" s="745"/>
      <c r="T31" s="745"/>
      <c r="U31" s="745"/>
      <c r="V31" s="745">
        <v>718</v>
      </c>
      <c r="W31" s="745"/>
      <c r="X31" s="745"/>
      <c r="Y31" s="745"/>
      <c r="Z31" s="745"/>
      <c r="AA31" s="745" t="s">
        <v>543</v>
      </c>
      <c r="AB31" s="745"/>
      <c r="AC31" s="745"/>
      <c r="AD31" s="745"/>
      <c r="AE31" s="746"/>
      <c r="AF31" s="747" t="s">
        <v>542</v>
      </c>
      <c r="AG31" s="748"/>
      <c r="AH31" s="748"/>
      <c r="AI31" s="748"/>
      <c r="AJ31" s="749"/>
      <c r="AK31" s="816">
        <v>275</v>
      </c>
      <c r="AL31" s="817"/>
      <c r="AM31" s="817"/>
      <c r="AN31" s="817"/>
      <c r="AO31" s="817"/>
      <c r="AP31" s="817">
        <v>714</v>
      </c>
      <c r="AQ31" s="817"/>
      <c r="AR31" s="817"/>
      <c r="AS31" s="817"/>
      <c r="AT31" s="817"/>
      <c r="AU31" s="817">
        <v>327</v>
      </c>
      <c r="AV31" s="817"/>
      <c r="AW31" s="817"/>
      <c r="AX31" s="817"/>
      <c r="AY31" s="817"/>
      <c r="AZ31" s="818" t="s">
        <v>541</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390</v>
      </c>
      <c r="C32" s="742"/>
      <c r="D32" s="742"/>
      <c r="E32" s="742"/>
      <c r="F32" s="742"/>
      <c r="G32" s="742"/>
      <c r="H32" s="742"/>
      <c r="I32" s="742"/>
      <c r="J32" s="742"/>
      <c r="K32" s="742"/>
      <c r="L32" s="742"/>
      <c r="M32" s="742"/>
      <c r="N32" s="742"/>
      <c r="O32" s="742"/>
      <c r="P32" s="743"/>
      <c r="Q32" s="744">
        <v>10119</v>
      </c>
      <c r="R32" s="745"/>
      <c r="S32" s="745"/>
      <c r="T32" s="745"/>
      <c r="U32" s="745"/>
      <c r="V32" s="745">
        <v>9258</v>
      </c>
      <c r="W32" s="745"/>
      <c r="X32" s="745"/>
      <c r="Y32" s="745"/>
      <c r="Z32" s="745"/>
      <c r="AA32" s="745">
        <v>861</v>
      </c>
      <c r="AB32" s="745"/>
      <c r="AC32" s="745"/>
      <c r="AD32" s="745"/>
      <c r="AE32" s="746"/>
      <c r="AF32" s="747">
        <v>12019</v>
      </c>
      <c r="AG32" s="748"/>
      <c r="AH32" s="748"/>
      <c r="AI32" s="748"/>
      <c r="AJ32" s="749"/>
      <c r="AK32" s="816">
        <v>190</v>
      </c>
      <c r="AL32" s="817"/>
      <c r="AM32" s="817"/>
      <c r="AN32" s="817"/>
      <c r="AO32" s="817"/>
      <c r="AP32" s="817">
        <v>17891</v>
      </c>
      <c r="AQ32" s="817"/>
      <c r="AR32" s="817"/>
      <c r="AS32" s="817"/>
      <c r="AT32" s="817"/>
      <c r="AU32" s="817">
        <v>1735</v>
      </c>
      <c r="AV32" s="817"/>
      <c r="AW32" s="817"/>
      <c r="AX32" s="817"/>
      <c r="AY32" s="817"/>
      <c r="AZ32" s="818" t="s">
        <v>541</v>
      </c>
      <c r="BA32" s="818"/>
      <c r="BB32" s="818"/>
      <c r="BC32" s="818"/>
      <c r="BD32" s="818"/>
      <c r="BE32" s="814" t="s">
        <v>391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392</v>
      </c>
      <c r="C33" s="742"/>
      <c r="D33" s="742"/>
      <c r="E33" s="742"/>
      <c r="F33" s="742"/>
      <c r="G33" s="742"/>
      <c r="H33" s="742"/>
      <c r="I33" s="742"/>
      <c r="J33" s="742"/>
      <c r="K33" s="742"/>
      <c r="L33" s="742"/>
      <c r="M33" s="742"/>
      <c r="N33" s="742"/>
      <c r="O33" s="742"/>
      <c r="P33" s="743"/>
      <c r="Q33" s="744">
        <v>11318</v>
      </c>
      <c r="R33" s="745"/>
      <c r="S33" s="745"/>
      <c r="T33" s="745"/>
      <c r="U33" s="745"/>
      <c r="V33" s="745">
        <v>10492</v>
      </c>
      <c r="W33" s="745"/>
      <c r="X33" s="745"/>
      <c r="Y33" s="745"/>
      <c r="Z33" s="745"/>
      <c r="AA33" s="745">
        <v>826</v>
      </c>
      <c r="AB33" s="745"/>
      <c r="AC33" s="745"/>
      <c r="AD33" s="745"/>
      <c r="AE33" s="746"/>
      <c r="AF33" s="747">
        <v>2891</v>
      </c>
      <c r="AG33" s="748"/>
      <c r="AH33" s="748"/>
      <c r="AI33" s="748"/>
      <c r="AJ33" s="749"/>
      <c r="AK33" s="816">
        <v>4487</v>
      </c>
      <c r="AL33" s="817"/>
      <c r="AM33" s="817"/>
      <c r="AN33" s="817"/>
      <c r="AO33" s="817"/>
      <c r="AP33" s="817">
        <v>98344</v>
      </c>
      <c r="AQ33" s="817"/>
      <c r="AR33" s="817"/>
      <c r="AS33" s="817"/>
      <c r="AT33" s="817"/>
      <c r="AU33" s="817">
        <v>44845</v>
      </c>
      <c r="AV33" s="817"/>
      <c r="AW33" s="817"/>
      <c r="AX33" s="817"/>
      <c r="AY33" s="817"/>
      <c r="AZ33" s="818" t="s">
        <v>541</v>
      </c>
      <c r="BA33" s="818"/>
      <c r="BB33" s="818"/>
      <c r="BC33" s="818"/>
      <c r="BD33" s="818"/>
      <c r="BE33" s="814" t="s">
        <v>391</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393</v>
      </c>
      <c r="C34" s="742"/>
      <c r="D34" s="742"/>
      <c r="E34" s="742"/>
      <c r="F34" s="742"/>
      <c r="G34" s="742"/>
      <c r="H34" s="742"/>
      <c r="I34" s="742"/>
      <c r="J34" s="742"/>
      <c r="K34" s="742"/>
      <c r="L34" s="742"/>
      <c r="M34" s="742"/>
      <c r="N34" s="742"/>
      <c r="O34" s="742"/>
      <c r="P34" s="743"/>
      <c r="Q34" s="744">
        <v>684</v>
      </c>
      <c r="R34" s="745"/>
      <c r="S34" s="745"/>
      <c r="T34" s="745"/>
      <c r="U34" s="745"/>
      <c r="V34" s="745">
        <v>615</v>
      </c>
      <c r="W34" s="745"/>
      <c r="X34" s="745"/>
      <c r="Y34" s="745"/>
      <c r="Z34" s="745"/>
      <c r="AA34" s="745">
        <v>68</v>
      </c>
      <c r="AB34" s="745"/>
      <c r="AC34" s="745"/>
      <c r="AD34" s="745"/>
      <c r="AE34" s="746"/>
      <c r="AF34" s="747">
        <v>68</v>
      </c>
      <c r="AG34" s="748"/>
      <c r="AH34" s="748"/>
      <c r="AI34" s="748"/>
      <c r="AJ34" s="749"/>
      <c r="AK34" s="816">
        <v>82</v>
      </c>
      <c r="AL34" s="817"/>
      <c r="AM34" s="817"/>
      <c r="AN34" s="817"/>
      <c r="AO34" s="817"/>
      <c r="AP34" s="817">
        <v>515</v>
      </c>
      <c r="AQ34" s="817"/>
      <c r="AR34" s="817"/>
      <c r="AS34" s="817"/>
      <c r="AT34" s="817"/>
      <c r="AU34" s="817">
        <v>74</v>
      </c>
      <c r="AV34" s="817"/>
      <c r="AW34" s="817"/>
      <c r="AX34" s="817"/>
      <c r="AY34" s="817"/>
      <c r="AZ34" s="818" t="s">
        <v>541</v>
      </c>
      <c r="BA34" s="818"/>
      <c r="BB34" s="818"/>
      <c r="BC34" s="818"/>
      <c r="BD34" s="818"/>
      <c r="BE34" s="814" t="s">
        <v>394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395</v>
      </c>
      <c r="C35" s="742"/>
      <c r="D35" s="742"/>
      <c r="E35" s="742"/>
      <c r="F35" s="742"/>
      <c r="G35" s="742"/>
      <c r="H35" s="742"/>
      <c r="I35" s="742"/>
      <c r="J35" s="742"/>
      <c r="K35" s="742"/>
      <c r="L35" s="742"/>
      <c r="M35" s="742"/>
      <c r="N35" s="742"/>
      <c r="O35" s="742"/>
      <c r="P35" s="743"/>
      <c r="Q35" s="744">
        <v>324</v>
      </c>
      <c r="R35" s="745"/>
      <c r="S35" s="745"/>
      <c r="T35" s="745"/>
      <c r="U35" s="745"/>
      <c r="V35" s="745">
        <v>324</v>
      </c>
      <c r="W35" s="745"/>
      <c r="X35" s="745"/>
      <c r="Y35" s="745"/>
      <c r="Z35" s="745"/>
      <c r="AA35" s="745" t="s">
        <v>541</v>
      </c>
      <c r="AB35" s="745"/>
      <c r="AC35" s="745"/>
      <c r="AD35" s="745"/>
      <c r="AE35" s="746"/>
      <c r="AF35" s="747" t="s">
        <v>222</v>
      </c>
      <c r="AG35" s="748"/>
      <c r="AH35" s="748"/>
      <c r="AI35" s="748"/>
      <c r="AJ35" s="749"/>
      <c r="AK35" s="816">
        <v>103</v>
      </c>
      <c r="AL35" s="817"/>
      <c r="AM35" s="817"/>
      <c r="AN35" s="817"/>
      <c r="AO35" s="817"/>
      <c r="AP35" s="817">
        <v>332</v>
      </c>
      <c r="AQ35" s="817"/>
      <c r="AR35" s="817"/>
      <c r="AS35" s="817"/>
      <c r="AT35" s="817"/>
      <c r="AU35" s="817">
        <v>193</v>
      </c>
      <c r="AV35" s="817"/>
      <c r="AW35" s="817"/>
      <c r="AX35" s="817"/>
      <c r="AY35" s="817"/>
      <c r="AZ35" s="818" t="s">
        <v>541</v>
      </c>
      <c r="BA35" s="818"/>
      <c r="BB35" s="818"/>
      <c r="BC35" s="818"/>
      <c r="BD35" s="818"/>
      <c r="BE35" s="814" t="s">
        <v>394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396</v>
      </c>
      <c r="C36" s="742"/>
      <c r="D36" s="742"/>
      <c r="E36" s="742"/>
      <c r="F36" s="742"/>
      <c r="G36" s="742"/>
      <c r="H36" s="742"/>
      <c r="I36" s="742"/>
      <c r="J36" s="742"/>
      <c r="K36" s="742"/>
      <c r="L36" s="742"/>
      <c r="M36" s="742"/>
      <c r="N36" s="742"/>
      <c r="O36" s="742"/>
      <c r="P36" s="743"/>
      <c r="Q36" s="744">
        <v>466</v>
      </c>
      <c r="R36" s="745"/>
      <c r="S36" s="745"/>
      <c r="T36" s="745"/>
      <c r="U36" s="745"/>
      <c r="V36" s="745">
        <v>466</v>
      </c>
      <c r="W36" s="745"/>
      <c r="X36" s="745"/>
      <c r="Y36" s="745"/>
      <c r="Z36" s="745"/>
      <c r="AA36" s="745" t="s">
        <v>541</v>
      </c>
      <c r="AB36" s="745"/>
      <c r="AC36" s="745"/>
      <c r="AD36" s="745"/>
      <c r="AE36" s="746"/>
      <c r="AF36" s="747" t="s">
        <v>222</v>
      </c>
      <c r="AG36" s="748"/>
      <c r="AH36" s="748"/>
      <c r="AI36" s="748"/>
      <c r="AJ36" s="749"/>
      <c r="AK36" s="816">
        <v>340</v>
      </c>
      <c r="AL36" s="817"/>
      <c r="AM36" s="817"/>
      <c r="AN36" s="817"/>
      <c r="AO36" s="817"/>
      <c r="AP36" s="817">
        <v>3323</v>
      </c>
      <c r="AQ36" s="817"/>
      <c r="AR36" s="817"/>
      <c r="AS36" s="817"/>
      <c r="AT36" s="817"/>
      <c r="AU36" s="817">
        <v>2821</v>
      </c>
      <c r="AV36" s="817"/>
      <c r="AW36" s="817"/>
      <c r="AX36" s="817"/>
      <c r="AY36" s="817"/>
      <c r="AZ36" s="818" t="s">
        <v>541</v>
      </c>
      <c r="BA36" s="818"/>
      <c r="BB36" s="818"/>
      <c r="BC36" s="818"/>
      <c r="BD36" s="818"/>
      <c r="BE36" s="814" t="s">
        <v>394</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374</v>
      </c>
      <c r="B63" s="776" t="s">
        <v>398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15755</v>
      </c>
      <c r="AG63" s="828"/>
      <c r="AH63" s="828"/>
      <c r="AI63" s="828"/>
      <c r="AJ63" s="829"/>
      <c r="AK63" s="830"/>
      <c r="AL63" s="825"/>
      <c r="AM63" s="825"/>
      <c r="AN63" s="825"/>
      <c r="AO63" s="825"/>
      <c r="AP63" s="828">
        <v>121128</v>
      </c>
      <c r="AQ63" s="828"/>
      <c r="AR63" s="828"/>
      <c r="AS63" s="828"/>
      <c r="AT63" s="828"/>
      <c r="AU63" s="828">
        <v>49998</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400</v>
      </c>
      <c r="B66" s="727"/>
      <c r="C66" s="727"/>
      <c r="D66" s="727"/>
      <c r="E66" s="727"/>
      <c r="F66" s="727"/>
      <c r="G66" s="727"/>
      <c r="H66" s="727"/>
      <c r="I66" s="727"/>
      <c r="J66" s="727"/>
      <c r="K66" s="727"/>
      <c r="L66" s="727"/>
      <c r="M66" s="727"/>
      <c r="N66" s="727"/>
      <c r="O66" s="727"/>
      <c r="P66" s="728"/>
      <c r="Q66" s="703" t="s">
        <v>378</v>
      </c>
      <c r="R66" s="704"/>
      <c r="S66" s="704"/>
      <c r="T66" s="704"/>
      <c r="U66" s="705"/>
      <c r="V66" s="703" t="s">
        <v>379</v>
      </c>
      <c r="W66" s="704"/>
      <c r="X66" s="704"/>
      <c r="Y66" s="704"/>
      <c r="Z66" s="705"/>
      <c r="AA66" s="703" t="s">
        <v>380</v>
      </c>
      <c r="AB66" s="704"/>
      <c r="AC66" s="704"/>
      <c r="AD66" s="704"/>
      <c r="AE66" s="705"/>
      <c r="AF66" s="838" t="s">
        <v>381</v>
      </c>
      <c r="AG66" s="799"/>
      <c r="AH66" s="799"/>
      <c r="AI66" s="799"/>
      <c r="AJ66" s="839"/>
      <c r="AK66" s="703" t="s">
        <v>382</v>
      </c>
      <c r="AL66" s="727"/>
      <c r="AM66" s="727"/>
      <c r="AN66" s="727"/>
      <c r="AO66" s="728"/>
      <c r="AP66" s="703" t="s">
        <v>383</v>
      </c>
      <c r="AQ66" s="704"/>
      <c r="AR66" s="704"/>
      <c r="AS66" s="704"/>
      <c r="AT66" s="705"/>
      <c r="AU66" s="703" t="s">
        <v>401</v>
      </c>
      <c r="AV66" s="704"/>
      <c r="AW66" s="704"/>
      <c r="AX66" s="704"/>
      <c r="AY66" s="705"/>
      <c r="AZ66" s="703" t="s">
        <v>358</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559</v>
      </c>
      <c r="C68" s="856"/>
      <c r="D68" s="856"/>
      <c r="E68" s="856"/>
      <c r="F68" s="856"/>
      <c r="G68" s="856"/>
      <c r="H68" s="856"/>
      <c r="I68" s="856"/>
      <c r="J68" s="856"/>
      <c r="K68" s="856"/>
      <c r="L68" s="856"/>
      <c r="M68" s="856"/>
      <c r="N68" s="856"/>
      <c r="O68" s="856"/>
      <c r="P68" s="857"/>
      <c r="Q68" s="858">
        <v>16836</v>
      </c>
      <c r="R68" s="852"/>
      <c r="S68" s="852"/>
      <c r="T68" s="852"/>
      <c r="U68" s="852"/>
      <c r="V68" s="852">
        <v>13942</v>
      </c>
      <c r="W68" s="852"/>
      <c r="X68" s="852"/>
      <c r="Y68" s="852"/>
      <c r="Z68" s="852"/>
      <c r="AA68" s="852">
        <v>2894</v>
      </c>
      <c r="AB68" s="852"/>
      <c r="AC68" s="852"/>
      <c r="AD68" s="852"/>
      <c r="AE68" s="852"/>
      <c r="AF68" s="852">
        <v>2894</v>
      </c>
      <c r="AG68" s="852"/>
      <c r="AH68" s="852"/>
      <c r="AI68" s="852"/>
      <c r="AJ68" s="852"/>
      <c r="AK68" s="852">
        <v>129</v>
      </c>
      <c r="AL68" s="852"/>
      <c r="AM68" s="852"/>
      <c r="AN68" s="852"/>
      <c r="AO68" s="852"/>
      <c r="AP68" s="852" t="s">
        <v>563</v>
      </c>
      <c r="AQ68" s="852"/>
      <c r="AR68" s="852"/>
      <c r="AS68" s="852"/>
      <c r="AT68" s="852"/>
      <c r="AU68" s="852" t="s">
        <v>563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565</v>
      </c>
      <c r="C69" s="860"/>
      <c r="D69" s="860"/>
      <c r="E69" s="860"/>
      <c r="F69" s="860"/>
      <c r="G69" s="860"/>
      <c r="H69" s="860"/>
      <c r="I69" s="860"/>
      <c r="J69" s="860"/>
      <c r="K69" s="860"/>
      <c r="L69" s="860"/>
      <c r="M69" s="860"/>
      <c r="N69" s="860"/>
      <c r="O69" s="860"/>
      <c r="P69" s="861"/>
      <c r="Q69" s="862">
        <v>300</v>
      </c>
      <c r="R69" s="817"/>
      <c r="S69" s="817"/>
      <c r="T69" s="817"/>
      <c r="U69" s="817"/>
      <c r="V69" s="817">
        <v>279</v>
      </c>
      <c r="W69" s="817"/>
      <c r="X69" s="817"/>
      <c r="Y69" s="817"/>
      <c r="Z69" s="817"/>
      <c r="AA69" s="817">
        <v>21</v>
      </c>
      <c r="AB69" s="817"/>
      <c r="AC69" s="817"/>
      <c r="AD69" s="817"/>
      <c r="AE69" s="817"/>
      <c r="AF69" s="817">
        <v>21</v>
      </c>
      <c r="AG69" s="817"/>
      <c r="AH69" s="817"/>
      <c r="AI69" s="817"/>
      <c r="AJ69" s="817"/>
      <c r="AK69" s="817">
        <v>90</v>
      </c>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566</v>
      </c>
      <c r="C70" s="860"/>
      <c r="D70" s="860"/>
      <c r="E70" s="860"/>
      <c r="F70" s="860"/>
      <c r="G70" s="860"/>
      <c r="H70" s="860"/>
      <c r="I70" s="860"/>
      <c r="J70" s="860"/>
      <c r="K70" s="860"/>
      <c r="L70" s="860"/>
      <c r="M70" s="860"/>
      <c r="N70" s="860"/>
      <c r="O70" s="860"/>
      <c r="P70" s="861"/>
      <c r="Q70" s="862">
        <v>217043</v>
      </c>
      <c r="R70" s="817"/>
      <c r="S70" s="817"/>
      <c r="T70" s="817"/>
      <c r="U70" s="817"/>
      <c r="V70" s="817">
        <v>208729</v>
      </c>
      <c r="W70" s="817"/>
      <c r="X70" s="817"/>
      <c r="Y70" s="817"/>
      <c r="Z70" s="817"/>
      <c r="AA70" s="817">
        <v>8313</v>
      </c>
      <c r="AB70" s="817"/>
      <c r="AC70" s="817"/>
      <c r="AD70" s="817"/>
      <c r="AE70" s="817"/>
      <c r="AF70" s="817">
        <v>8313</v>
      </c>
      <c r="AG70" s="817"/>
      <c r="AH70" s="817"/>
      <c r="AI70" s="817"/>
      <c r="AJ70" s="817"/>
      <c r="AK70" s="817">
        <v>2842</v>
      </c>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560</v>
      </c>
      <c r="C71" s="860"/>
      <c r="D71" s="860"/>
      <c r="E71" s="860"/>
      <c r="F71" s="860"/>
      <c r="G71" s="860"/>
      <c r="H71" s="860"/>
      <c r="I71" s="860"/>
      <c r="J71" s="860"/>
      <c r="K71" s="860"/>
      <c r="L71" s="860"/>
      <c r="M71" s="860"/>
      <c r="N71" s="860"/>
      <c r="O71" s="860"/>
      <c r="P71" s="861"/>
      <c r="Q71" s="862" t="s">
        <v>561</v>
      </c>
      <c r="R71" s="817"/>
      <c r="S71" s="817"/>
      <c r="T71" s="817"/>
      <c r="U71" s="817"/>
      <c r="V71" s="817" t="s">
        <v>562</v>
      </c>
      <c r="W71" s="817"/>
      <c r="X71" s="817"/>
      <c r="Y71" s="817"/>
      <c r="Z71" s="817"/>
      <c r="AA71" s="817" t="s">
        <v>561</v>
      </c>
      <c r="AB71" s="817"/>
      <c r="AC71" s="817"/>
      <c r="AD71" s="817"/>
      <c r="AE71" s="817"/>
      <c r="AF71" s="817" t="s">
        <v>561</v>
      </c>
      <c r="AG71" s="817"/>
      <c r="AH71" s="817"/>
      <c r="AI71" s="817"/>
      <c r="AJ71" s="817"/>
      <c r="AK71" s="817" t="s">
        <v>561</v>
      </c>
      <c r="AL71" s="817"/>
      <c r="AM71" s="817"/>
      <c r="AN71" s="817"/>
      <c r="AO71" s="817"/>
      <c r="AP71" s="817">
        <v>302</v>
      </c>
      <c r="AQ71" s="817"/>
      <c r="AR71" s="817"/>
      <c r="AS71" s="817"/>
      <c r="AT71" s="817"/>
      <c r="AU71" s="817">
        <v>97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374</v>
      </c>
      <c r="B88" s="776" t="s">
        <v>402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11228</v>
      </c>
      <c r="AG88" s="828"/>
      <c r="AH88" s="828"/>
      <c r="AI88" s="828"/>
      <c r="AJ88" s="828"/>
      <c r="AK88" s="825"/>
      <c r="AL88" s="825"/>
      <c r="AM88" s="825"/>
      <c r="AN88" s="825"/>
      <c r="AO88" s="825"/>
      <c r="AP88" s="828">
        <v>302</v>
      </c>
      <c r="AQ88" s="828"/>
      <c r="AR88" s="828"/>
      <c r="AS88" s="828"/>
      <c r="AT88" s="828"/>
      <c r="AU88" s="828">
        <v>97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776" t="s">
        <v>403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1533</v>
      </c>
      <c r="CS102" s="836"/>
      <c r="CT102" s="836"/>
      <c r="CU102" s="836"/>
      <c r="CV102" s="879"/>
      <c r="CW102" s="878">
        <v>94</v>
      </c>
      <c r="CX102" s="836"/>
      <c r="CY102" s="836"/>
      <c r="CZ102" s="836"/>
      <c r="DA102" s="879"/>
      <c r="DB102" s="878">
        <v>11731</v>
      </c>
      <c r="DC102" s="836"/>
      <c r="DD102" s="836"/>
      <c r="DE102" s="836"/>
      <c r="DF102" s="879"/>
      <c r="DG102" s="878" t="s">
        <v>567</v>
      </c>
      <c r="DH102" s="836"/>
      <c r="DI102" s="836"/>
      <c r="DJ102" s="836"/>
      <c r="DK102" s="879"/>
      <c r="DL102" s="878">
        <v>652</v>
      </c>
      <c r="DM102" s="836"/>
      <c r="DN102" s="836"/>
      <c r="DO102" s="836"/>
      <c r="DP102" s="879"/>
      <c r="DQ102" s="878">
        <v>161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411</v>
      </c>
      <c r="AB109" s="881"/>
      <c r="AC109" s="881"/>
      <c r="AD109" s="881"/>
      <c r="AE109" s="882"/>
      <c r="AF109" s="880" t="s">
        <v>288</v>
      </c>
      <c r="AG109" s="881"/>
      <c r="AH109" s="881"/>
      <c r="AI109" s="881"/>
      <c r="AJ109" s="882"/>
      <c r="AK109" s="880" t="s">
        <v>287</v>
      </c>
      <c r="AL109" s="881"/>
      <c r="AM109" s="881"/>
      <c r="AN109" s="881"/>
      <c r="AO109" s="882"/>
      <c r="AP109" s="880" t="s">
        <v>412</v>
      </c>
      <c r="AQ109" s="881"/>
      <c r="AR109" s="881"/>
      <c r="AS109" s="881"/>
      <c r="AT109" s="883"/>
      <c r="AU109" s="902" t="s">
        <v>410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411</v>
      </c>
      <c r="BR109" s="881"/>
      <c r="BS109" s="881"/>
      <c r="BT109" s="881"/>
      <c r="BU109" s="882"/>
      <c r="BV109" s="880" t="s">
        <v>288</v>
      </c>
      <c r="BW109" s="881"/>
      <c r="BX109" s="881"/>
      <c r="BY109" s="881"/>
      <c r="BZ109" s="882"/>
      <c r="CA109" s="880" t="s">
        <v>287</v>
      </c>
      <c r="CB109" s="881"/>
      <c r="CC109" s="881"/>
      <c r="CD109" s="881"/>
      <c r="CE109" s="882"/>
      <c r="CF109" s="903" t="s">
        <v>412</v>
      </c>
      <c r="CG109" s="903"/>
      <c r="CH109" s="903"/>
      <c r="CI109" s="903"/>
      <c r="CJ109" s="903"/>
      <c r="CK109" s="880" t="s">
        <v>413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411</v>
      </c>
      <c r="DH109" s="881"/>
      <c r="DI109" s="881"/>
      <c r="DJ109" s="881"/>
      <c r="DK109" s="882"/>
      <c r="DL109" s="880" t="s">
        <v>288</v>
      </c>
      <c r="DM109" s="881"/>
      <c r="DN109" s="881"/>
      <c r="DO109" s="881"/>
      <c r="DP109" s="882"/>
      <c r="DQ109" s="880" t="s">
        <v>287</v>
      </c>
      <c r="DR109" s="881"/>
      <c r="DS109" s="881"/>
      <c r="DT109" s="881"/>
      <c r="DU109" s="882"/>
      <c r="DV109" s="880" t="s">
        <v>412</v>
      </c>
      <c r="DW109" s="881"/>
      <c r="DX109" s="881"/>
      <c r="DY109" s="881"/>
      <c r="DZ109" s="883"/>
    </row>
    <row r="110" spans="1:131" s="197" customFormat="1" ht="26.25" customHeight="1">
      <c r="A110" s="884" t="s">
        <v>414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24460421</v>
      </c>
      <c r="AB110" s="888"/>
      <c r="AC110" s="888"/>
      <c r="AD110" s="888"/>
      <c r="AE110" s="889"/>
      <c r="AF110" s="890">
        <v>22229694</v>
      </c>
      <c r="AG110" s="888"/>
      <c r="AH110" s="888"/>
      <c r="AI110" s="888"/>
      <c r="AJ110" s="889"/>
      <c r="AK110" s="890">
        <v>21984611</v>
      </c>
      <c r="AL110" s="888"/>
      <c r="AM110" s="888"/>
      <c r="AN110" s="888"/>
      <c r="AO110" s="889"/>
      <c r="AP110" s="891">
        <v>25.9</v>
      </c>
      <c r="AQ110" s="892"/>
      <c r="AR110" s="892"/>
      <c r="AS110" s="892"/>
      <c r="AT110" s="893"/>
      <c r="AU110" s="894" t="s">
        <v>61</v>
      </c>
      <c r="AV110" s="895"/>
      <c r="AW110" s="895"/>
      <c r="AX110" s="895"/>
      <c r="AY110" s="896"/>
      <c r="AZ110" s="938" t="s">
        <v>415</v>
      </c>
      <c r="BA110" s="885"/>
      <c r="BB110" s="885"/>
      <c r="BC110" s="885"/>
      <c r="BD110" s="885"/>
      <c r="BE110" s="885"/>
      <c r="BF110" s="885"/>
      <c r="BG110" s="885"/>
      <c r="BH110" s="885"/>
      <c r="BI110" s="885"/>
      <c r="BJ110" s="885"/>
      <c r="BK110" s="885"/>
      <c r="BL110" s="885"/>
      <c r="BM110" s="885"/>
      <c r="BN110" s="885"/>
      <c r="BO110" s="885"/>
      <c r="BP110" s="886"/>
      <c r="BQ110" s="924">
        <v>231921575</v>
      </c>
      <c r="BR110" s="925"/>
      <c r="BS110" s="925"/>
      <c r="BT110" s="925"/>
      <c r="BU110" s="925"/>
      <c r="BV110" s="925">
        <v>238982363</v>
      </c>
      <c r="BW110" s="925"/>
      <c r="BX110" s="925"/>
      <c r="BY110" s="925"/>
      <c r="BZ110" s="925"/>
      <c r="CA110" s="925">
        <v>253352674</v>
      </c>
      <c r="CB110" s="925"/>
      <c r="CC110" s="925"/>
      <c r="CD110" s="925"/>
      <c r="CE110" s="925"/>
      <c r="CF110" s="939">
        <v>298.10000000000002</v>
      </c>
      <c r="CG110" s="940"/>
      <c r="CH110" s="940"/>
      <c r="CI110" s="940"/>
      <c r="CJ110" s="940"/>
      <c r="CK110" s="941" t="s">
        <v>416</v>
      </c>
      <c r="CL110" s="942"/>
      <c r="CM110" s="921" t="s">
        <v>417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686471</v>
      </c>
      <c r="DH110" s="925"/>
      <c r="DI110" s="925"/>
      <c r="DJ110" s="925"/>
      <c r="DK110" s="925"/>
      <c r="DL110" s="925">
        <v>616000</v>
      </c>
      <c r="DM110" s="925"/>
      <c r="DN110" s="925"/>
      <c r="DO110" s="925"/>
      <c r="DP110" s="925"/>
      <c r="DQ110" s="925">
        <v>545461</v>
      </c>
      <c r="DR110" s="925"/>
      <c r="DS110" s="925"/>
      <c r="DT110" s="925"/>
      <c r="DU110" s="925"/>
      <c r="DV110" s="926">
        <v>0.6</v>
      </c>
      <c r="DW110" s="926"/>
      <c r="DX110" s="926"/>
      <c r="DY110" s="926"/>
      <c r="DZ110" s="927"/>
    </row>
    <row r="111" spans="1:131" s="197" customFormat="1" ht="26.25" customHeight="1">
      <c r="A111" s="928" t="s">
        <v>418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222</v>
      </c>
      <c r="AB111" s="932"/>
      <c r="AC111" s="932"/>
      <c r="AD111" s="932"/>
      <c r="AE111" s="933"/>
      <c r="AF111" s="934" t="s">
        <v>222</v>
      </c>
      <c r="AG111" s="932"/>
      <c r="AH111" s="932"/>
      <c r="AI111" s="932"/>
      <c r="AJ111" s="933"/>
      <c r="AK111" s="934" t="s">
        <v>222</v>
      </c>
      <c r="AL111" s="932"/>
      <c r="AM111" s="932"/>
      <c r="AN111" s="932"/>
      <c r="AO111" s="933"/>
      <c r="AP111" s="935" t="s">
        <v>222</v>
      </c>
      <c r="AQ111" s="936"/>
      <c r="AR111" s="936"/>
      <c r="AS111" s="936"/>
      <c r="AT111" s="937"/>
      <c r="AU111" s="897"/>
      <c r="AV111" s="898"/>
      <c r="AW111" s="898"/>
      <c r="AX111" s="898"/>
      <c r="AY111" s="899"/>
      <c r="AZ111" s="947" t="s">
        <v>419</v>
      </c>
      <c r="BA111" s="948"/>
      <c r="BB111" s="948"/>
      <c r="BC111" s="948"/>
      <c r="BD111" s="948"/>
      <c r="BE111" s="948"/>
      <c r="BF111" s="948"/>
      <c r="BG111" s="948"/>
      <c r="BH111" s="948"/>
      <c r="BI111" s="948"/>
      <c r="BJ111" s="948"/>
      <c r="BK111" s="948"/>
      <c r="BL111" s="948"/>
      <c r="BM111" s="948"/>
      <c r="BN111" s="948"/>
      <c r="BO111" s="948"/>
      <c r="BP111" s="949"/>
      <c r="BQ111" s="917">
        <v>1039876</v>
      </c>
      <c r="BR111" s="918"/>
      <c r="BS111" s="918"/>
      <c r="BT111" s="918"/>
      <c r="BU111" s="918"/>
      <c r="BV111" s="918">
        <v>673792</v>
      </c>
      <c r="BW111" s="918"/>
      <c r="BX111" s="918"/>
      <c r="BY111" s="918"/>
      <c r="BZ111" s="918"/>
      <c r="CA111" s="918">
        <v>560934</v>
      </c>
      <c r="CB111" s="918"/>
      <c r="CC111" s="918"/>
      <c r="CD111" s="918"/>
      <c r="CE111" s="918"/>
      <c r="CF111" s="912">
        <v>0.7</v>
      </c>
      <c r="CG111" s="913"/>
      <c r="CH111" s="913"/>
      <c r="CI111" s="913"/>
      <c r="CJ111" s="913"/>
      <c r="CK111" s="943"/>
      <c r="CL111" s="944"/>
      <c r="CM111" s="914" t="s">
        <v>420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222</v>
      </c>
      <c r="DH111" s="918"/>
      <c r="DI111" s="918"/>
      <c r="DJ111" s="918"/>
      <c r="DK111" s="918"/>
      <c r="DL111" s="918" t="s">
        <v>222</v>
      </c>
      <c r="DM111" s="918"/>
      <c r="DN111" s="918"/>
      <c r="DO111" s="918"/>
      <c r="DP111" s="918"/>
      <c r="DQ111" s="918" t="s">
        <v>222</v>
      </c>
      <c r="DR111" s="918"/>
      <c r="DS111" s="918"/>
      <c r="DT111" s="918"/>
      <c r="DU111" s="918"/>
      <c r="DV111" s="919" t="s">
        <v>222</v>
      </c>
      <c r="DW111" s="919"/>
      <c r="DX111" s="919"/>
      <c r="DY111" s="919"/>
      <c r="DZ111" s="920"/>
    </row>
    <row r="112" spans="1:131" s="197" customFormat="1" ht="26.25" customHeight="1">
      <c r="A112" s="950" t="s">
        <v>421</v>
      </c>
      <c r="B112" s="951"/>
      <c r="C112" s="948" t="s">
        <v>422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23060</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897"/>
      <c r="AV112" s="898"/>
      <c r="AW112" s="898"/>
      <c r="AX112" s="898"/>
      <c r="AY112" s="899"/>
      <c r="AZ112" s="947" t="s">
        <v>423</v>
      </c>
      <c r="BA112" s="948"/>
      <c r="BB112" s="948"/>
      <c r="BC112" s="948"/>
      <c r="BD112" s="948"/>
      <c r="BE112" s="948"/>
      <c r="BF112" s="948"/>
      <c r="BG112" s="948"/>
      <c r="BH112" s="948"/>
      <c r="BI112" s="948"/>
      <c r="BJ112" s="948"/>
      <c r="BK112" s="948"/>
      <c r="BL112" s="948"/>
      <c r="BM112" s="948"/>
      <c r="BN112" s="948"/>
      <c r="BO112" s="948"/>
      <c r="BP112" s="949"/>
      <c r="BQ112" s="917">
        <v>54138473</v>
      </c>
      <c r="BR112" s="918"/>
      <c r="BS112" s="918"/>
      <c r="BT112" s="918"/>
      <c r="BU112" s="918"/>
      <c r="BV112" s="918">
        <v>50529892</v>
      </c>
      <c r="BW112" s="918"/>
      <c r="BX112" s="918"/>
      <c r="BY112" s="918"/>
      <c r="BZ112" s="918"/>
      <c r="CA112" s="918">
        <v>49998658</v>
      </c>
      <c r="CB112" s="918"/>
      <c r="CC112" s="918"/>
      <c r="CD112" s="918"/>
      <c r="CE112" s="918"/>
      <c r="CF112" s="912">
        <v>58.8</v>
      </c>
      <c r="CG112" s="913"/>
      <c r="CH112" s="913"/>
      <c r="CI112" s="913"/>
      <c r="CJ112" s="913"/>
      <c r="CK112" s="943"/>
      <c r="CL112" s="944"/>
      <c r="CM112" s="914" t="s">
        <v>424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222</v>
      </c>
      <c r="DH112" s="918"/>
      <c r="DI112" s="918"/>
      <c r="DJ112" s="918"/>
      <c r="DK112" s="918"/>
      <c r="DL112" s="918" t="s">
        <v>222</v>
      </c>
      <c r="DM112" s="918"/>
      <c r="DN112" s="918"/>
      <c r="DO112" s="918"/>
      <c r="DP112" s="918"/>
      <c r="DQ112" s="918" t="s">
        <v>222</v>
      </c>
      <c r="DR112" s="918"/>
      <c r="DS112" s="918"/>
      <c r="DT112" s="918"/>
      <c r="DU112" s="918"/>
      <c r="DV112" s="919" t="s">
        <v>222</v>
      </c>
      <c r="DW112" s="919"/>
      <c r="DX112" s="919"/>
      <c r="DY112" s="919"/>
      <c r="DZ112" s="920"/>
    </row>
    <row r="113" spans="1:130" s="197" customFormat="1" ht="26.25" customHeight="1">
      <c r="A113" s="952"/>
      <c r="B113" s="953"/>
      <c r="C113" s="948" t="s">
        <v>425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5451958</v>
      </c>
      <c r="AB113" s="932"/>
      <c r="AC113" s="932"/>
      <c r="AD113" s="932"/>
      <c r="AE113" s="933"/>
      <c r="AF113" s="934">
        <v>5208311</v>
      </c>
      <c r="AG113" s="932"/>
      <c r="AH113" s="932"/>
      <c r="AI113" s="932"/>
      <c r="AJ113" s="933"/>
      <c r="AK113" s="934">
        <v>5168058</v>
      </c>
      <c r="AL113" s="932"/>
      <c r="AM113" s="932"/>
      <c r="AN113" s="932"/>
      <c r="AO113" s="933"/>
      <c r="AP113" s="935">
        <v>6.1</v>
      </c>
      <c r="AQ113" s="936"/>
      <c r="AR113" s="936"/>
      <c r="AS113" s="936"/>
      <c r="AT113" s="937"/>
      <c r="AU113" s="897"/>
      <c r="AV113" s="898"/>
      <c r="AW113" s="898"/>
      <c r="AX113" s="898"/>
      <c r="AY113" s="899"/>
      <c r="AZ113" s="947" t="s">
        <v>426</v>
      </c>
      <c r="BA113" s="948"/>
      <c r="BB113" s="948"/>
      <c r="BC113" s="948"/>
      <c r="BD113" s="948"/>
      <c r="BE113" s="948"/>
      <c r="BF113" s="948"/>
      <c r="BG113" s="948"/>
      <c r="BH113" s="948"/>
      <c r="BI113" s="948"/>
      <c r="BJ113" s="948"/>
      <c r="BK113" s="948"/>
      <c r="BL113" s="948"/>
      <c r="BM113" s="948"/>
      <c r="BN113" s="948"/>
      <c r="BO113" s="948"/>
      <c r="BP113" s="949"/>
      <c r="BQ113" s="917">
        <v>101703</v>
      </c>
      <c r="BR113" s="918"/>
      <c r="BS113" s="918"/>
      <c r="BT113" s="918"/>
      <c r="BU113" s="918"/>
      <c r="BV113" s="918">
        <v>99442</v>
      </c>
      <c r="BW113" s="918"/>
      <c r="BX113" s="918"/>
      <c r="BY113" s="918"/>
      <c r="BZ113" s="918"/>
      <c r="CA113" s="918">
        <v>96706</v>
      </c>
      <c r="CB113" s="918"/>
      <c r="CC113" s="918"/>
      <c r="CD113" s="918"/>
      <c r="CE113" s="918"/>
      <c r="CF113" s="912">
        <v>0.1</v>
      </c>
      <c r="CG113" s="913"/>
      <c r="CH113" s="913"/>
      <c r="CI113" s="913"/>
      <c r="CJ113" s="913"/>
      <c r="CK113" s="943"/>
      <c r="CL113" s="944"/>
      <c r="CM113" s="914" t="s">
        <v>427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44583</v>
      </c>
      <c r="DH113" s="957"/>
      <c r="DI113" s="957"/>
      <c r="DJ113" s="957"/>
      <c r="DK113" s="958"/>
      <c r="DL113" s="959">
        <v>22796</v>
      </c>
      <c r="DM113" s="957"/>
      <c r="DN113" s="957"/>
      <c r="DO113" s="957"/>
      <c r="DP113" s="958"/>
      <c r="DQ113" s="959" t="s">
        <v>222</v>
      </c>
      <c r="DR113" s="957"/>
      <c r="DS113" s="957"/>
      <c r="DT113" s="957"/>
      <c r="DU113" s="958"/>
      <c r="DV113" s="960" t="s">
        <v>222</v>
      </c>
      <c r="DW113" s="961"/>
      <c r="DX113" s="961"/>
      <c r="DY113" s="961"/>
      <c r="DZ113" s="962"/>
    </row>
    <row r="114" spans="1:130" s="197" customFormat="1" ht="26.25" customHeight="1">
      <c r="A114" s="952"/>
      <c r="B114" s="953"/>
      <c r="C114" s="948" t="s">
        <v>428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222</v>
      </c>
      <c r="AB114" s="957"/>
      <c r="AC114" s="957"/>
      <c r="AD114" s="957"/>
      <c r="AE114" s="958"/>
      <c r="AF114" s="959" t="s">
        <v>222</v>
      </c>
      <c r="AG114" s="957"/>
      <c r="AH114" s="957"/>
      <c r="AI114" s="957"/>
      <c r="AJ114" s="958"/>
      <c r="AK114" s="959" t="s">
        <v>222</v>
      </c>
      <c r="AL114" s="957"/>
      <c r="AM114" s="957"/>
      <c r="AN114" s="957"/>
      <c r="AO114" s="958"/>
      <c r="AP114" s="960" t="s">
        <v>222</v>
      </c>
      <c r="AQ114" s="961"/>
      <c r="AR114" s="961"/>
      <c r="AS114" s="961"/>
      <c r="AT114" s="962"/>
      <c r="AU114" s="897"/>
      <c r="AV114" s="898"/>
      <c r="AW114" s="898"/>
      <c r="AX114" s="898"/>
      <c r="AY114" s="899"/>
      <c r="AZ114" s="947" t="s">
        <v>429</v>
      </c>
      <c r="BA114" s="948"/>
      <c r="BB114" s="948"/>
      <c r="BC114" s="948"/>
      <c r="BD114" s="948"/>
      <c r="BE114" s="948"/>
      <c r="BF114" s="948"/>
      <c r="BG114" s="948"/>
      <c r="BH114" s="948"/>
      <c r="BI114" s="948"/>
      <c r="BJ114" s="948"/>
      <c r="BK114" s="948"/>
      <c r="BL114" s="948"/>
      <c r="BM114" s="948"/>
      <c r="BN114" s="948"/>
      <c r="BO114" s="948"/>
      <c r="BP114" s="949"/>
      <c r="BQ114" s="917">
        <v>30615685</v>
      </c>
      <c r="BR114" s="918"/>
      <c r="BS114" s="918"/>
      <c r="BT114" s="918"/>
      <c r="BU114" s="918"/>
      <c r="BV114" s="918">
        <v>29523596</v>
      </c>
      <c r="BW114" s="918"/>
      <c r="BX114" s="918"/>
      <c r="BY114" s="918"/>
      <c r="BZ114" s="918"/>
      <c r="CA114" s="918">
        <v>25171714</v>
      </c>
      <c r="CB114" s="918"/>
      <c r="CC114" s="918"/>
      <c r="CD114" s="918"/>
      <c r="CE114" s="918"/>
      <c r="CF114" s="912">
        <v>29.6</v>
      </c>
      <c r="CG114" s="913"/>
      <c r="CH114" s="913"/>
      <c r="CI114" s="913"/>
      <c r="CJ114" s="913"/>
      <c r="CK114" s="943"/>
      <c r="CL114" s="944"/>
      <c r="CM114" s="914" t="s">
        <v>430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51276</v>
      </c>
      <c r="DH114" s="957"/>
      <c r="DI114" s="957"/>
      <c r="DJ114" s="957"/>
      <c r="DK114" s="958"/>
      <c r="DL114" s="959">
        <v>31819</v>
      </c>
      <c r="DM114" s="957"/>
      <c r="DN114" s="957"/>
      <c r="DO114" s="957"/>
      <c r="DP114" s="958"/>
      <c r="DQ114" s="959">
        <v>15473</v>
      </c>
      <c r="DR114" s="957"/>
      <c r="DS114" s="957"/>
      <c r="DT114" s="957"/>
      <c r="DU114" s="958"/>
      <c r="DV114" s="960">
        <v>0</v>
      </c>
      <c r="DW114" s="961"/>
      <c r="DX114" s="961"/>
      <c r="DY114" s="961"/>
      <c r="DZ114" s="962"/>
    </row>
    <row r="115" spans="1:130" s="197" customFormat="1" ht="26.25" customHeight="1">
      <c r="A115" s="952"/>
      <c r="B115" s="953"/>
      <c r="C115" s="948" t="s">
        <v>431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164848</v>
      </c>
      <c r="AB115" s="932"/>
      <c r="AC115" s="932"/>
      <c r="AD115" s="932"/>
      <c r="AE115" s="933"/>
      <c r="AF115" s="934">
        <v>143992</v>
      </c>
      <c r="AG115" s="932"/>
      <c r="AH115" s="932"/>
      <c r="AI115" s="932"/>
      <c r="AJ115" s="933"/>
      <c r="AK115" s="934">
        <v>127241</v>
      </c>
      <c r="AL115" s="932"/>
      <c r="AM115" s="932"/>
      <c r="AN115" s="932"/>
      <c r="AO115" s="933"/>
      <c r="AP115" s="935">
        <v>0.1</v>
      </c>
      <c r="AQ115" s="936"/>
      <c r="AR115" s="936"/>
      <c r="AS115" s="936"/>
      <c r="AT115" s="937"/>
      <c r="AU115" s="897"/>
      <c r="AV115" s="898"/>
      <c r="AW115" s="898"/>
      <c r="AX115" s="898"/>
      <c r="AY115" s="899"/>
      <c r="AZ115" s="947" t="s">
        <v>432</v>
      </c>
      <c r="BA115" s="948"/>
      <c r="BB115" s="948"/>
      <c r="BC115" s="948"/>
      <c r="BD115" s="948"/>
      <c r="BE115" s="948"/>
      <c r="BF115" s="948"/>
      <c r="BG115" s="948"/>
      <c r="BH115" s="948"/>
      <c r="BI115" s="948"/>
      <c r="BJ115" s="948"/>
      <c r="BK115" s="948"/>
      <c r="BL115" s="948"/>
      <c r="BM115" s="948"/>
      <c r="BN115" s="948"/>
      <c r="BO115" s="948"/>
      <c r="BP115" s="949"/>
      <c r="BQ115" s="917">
        <v>153506</v>
      </c>
      <c r="BR115" s="918"/>
      <c r="BS115" s="918"/>
      <c r="BT115" s="918"/>
      <c r="BU115" s="918"/>
      <c r="BV115" s="918">
        <v>136120</v>
      </c>
      <c r="BW115" s="918"/>
      <c r="BX115" s="918"/>
      <c r="BY115" s="918"/>
      <c r="BZ115" s="918"/>
      <c r="CA115" s="918">
        <v>160419</v>
      </c>
      <c r="CB115" s="918"/>
      <c r="CC115" s="918"/>
      <c r="CD115" s="918"/>
      <c r="CE115" s="918"/>
      <c r="CF115" s="912">
        <v>0.2</v>
      </c>
      <c r="CG115" s="913"/>
      <c r="CH115" s="913"/>
      <c r="CI115" s="913"/>
      <c r="CJ115" s="913"/>
      <c r="CK115" s="943"/>
      <c r="CL115" s="944"/>
      <c r="CM115" s="947" t="s">
        <v>433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245405</v>
      </c>
      <c r="DH115" s="957"/>
      <c r="DI115" s="957"/>
      <c r="DJ115" s="957"/>
      <c r="DK115" s="958"/>
      <c r="DL115" s="959" t="s">
        <v>222</v>
      </c>
      <c r="DM115" s="957"/>
      <c r="DN115" s="957"/>
      <c r="DO115" s="957"/>
      <c r="DP115" s="958"/>
      <c r="DQ115" s="959" t="s">
        <v>222</v>
      </c>
      <c r="DR115" s="957"/>
      <c r="DS115" s="957"/>
      <c r="DT115" s="957"/>
      <c r="DU115" s="958"/>
      <c r="DV115" s="960" t="s">
        <v>222</v>
      </c>
      <c r="DW115" s="961"/>
      <c r="DX115" s="961"/>
      <c r="DY115" s="961"/>
      <c r="DZ115" s="962"/>
    </row>
    <row r="116" spans="1:130" s="197" customFormat="1" ht="26.25" customHeight="1">
      <c r="A116" s="954"/>
      <c r="B116" s="955"/>
      <c r="C116" s="969" t="s">
        <v>434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8243</v>
      </c>
      <c r="AB116" s="957"/>
      <c r="AC116" s="957"/>
      <c r="AD116" s="957"/>
      <c r="AE116" s="958"/>
      <c r="AF116" s="959">
        <v>6606</v>
      </c>
      <c r="AG116" s="957"/>
      <c r="AH116" s="957"/>
      <c r="AI116" s="957"/>
      <c r="AJ116" s="958"/>
      <c r="AK116" s="959">
        <v>3189</v>
      </c>
      <c r="AL116" s="957"/>
      <c r="AM116" s="957"/>
      <c r="AN116" s="957"/>
      <c r="AO116" s="958"/>
      <c r="AP116" s="960">
        <v>0</v>
      </c>
      <c r="AQ116" s="961"/>
      <c r="AR116" s="961"/>
      <c r="AS116" s="961"/>
      <c r="AT116" s="962"/>
      <c r="AU116" s="897"/>
      <c r="AV116" s="898"/>
      <c r="AW116" s="898"/>
      <c r="AX116" s="898"/>
      <c r="AY116" s="899"/>
      <c r="AZ116" s="947" t="s">
        <v>435</v>
      </c>
      <c r="BA116" s="948"/>
      <c r="BB116" s="948"/>
      <c r="BC116" s="948"/>
      <c r="BD116" s="948"/>
      <c r="BE116" s="948"/>
      <c r="BF116" s="948"/>
      <c r="BG116" s="948"/>
      <c r="BH116" s="948"/>
      <c r="BI116" s="948"/>
      <c r="BJ116" s="948"/>
      <c r="BK116" s="948"/>
      <c r="BL116" s="948"/>
      <c r="BM116" s="948"/>
      <c r="BN116" s="948"/>
      <c r="BO116" s="948"/>
      <c r="BP116" s="949"/>
      <c r="BQ116" s="917" t="s">
        <v>222</v>
      </c>
      <c r="BR116" s="918"/>
      <c r="BS116" s="918"/>
      <c r="BT116" s="918"/>
      <c r="BU116" s="918"/>
      <c r="BV116" s="918" t="s">
        <v>222</v>
      </c>
      <c r="BW116" s="918"/>
      <c r="BX116" s="918"/>
      <c r="BY116" s="918"/>
      <c r="BZ116" s="918"/>
      <c r="CA116" s="918" t="s">
        <v>222</v>
      </c>
      <c r="CB116" s="918"/>
      <c r="CC116" s="918"/>
      <c r="CD116" s="918"/>
      <c r="CE116" s="918"/>
      <c r="CF116" s="912" t="s">
        <v>222</v>
      </c>
      <c r="CG116" s="913"/>
      <c r="CH116" s="913"/>
      <c r="CI116" s="913"/>
      <c r="CJ116" s="913"/>
      <c r="CK116" s="943"/>
      <c r="CL116" s="944"/>
      <c r="CM116" s="914" t="s">
        <v>436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222</v>
      </c>
      <c r="DH116" s="957"/>
      <c r="DI116" s="957"/>
      <c r="DJ116" s="957"/>
      <c r="DK116" s="958"/>
      <c r="DL116" s="959" t="s">
        <v>222</v>
      </c>
      <c r="DM116" s="957"/>
      <c r="DN116" s="957"/>
      <c r="DO116" s="957"/>
      <c r="DP116" s="958"/>
      <c r="DQ116" s="959" t="s">
        <v>222</v>
      </c>
      <c r="DR116" s="957"/>
      <c r="DS116" s="957"/>
      <c r="DT116" s="957"/>
      <c r="DU116" s="958"/>
      <c r="DV116" s="960" t="s">
        <v>222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437</v>
      </c>
      <c r="Z117" s="882"/>
      <c r="AA117" s="994">
        <v>30108530</v>
      </c>
      <c r="AB117" s="964"/>
      <c r="AC117" s="964"/>
      <c r="AD117" s="964"/>
      <c r="AE117" s="965"/>
      <c r="AF117" s="963">
        <v>27588603</v>
      </c>
      <c r="AG117" s="964"/>
      <c r="AH117" s="964"/>
      <c r="AI117" s="964"/>
      <c r="AJ117" s="965"/>
      <c r="AK117" s="963">
        <v>27283099</v>
      </c>
      <c r="AL117" s="964"/>
      <c r="AM117" s="964"/>
      <c r="AN117" s="964"/>
      <c r="AO117" s="965"/>
      <c r="AP117" s="966"/>
      <c r="AQ117" s="967"/>
      <c r="AR117" s="967"/>
      <c r="AS117" s="967"/>
      <c r="AT117" s="968"/>
      <c r="AU117" s="897"/>
      <c r="AV117" s="898"/>
      <c r="AW117" s="898"/>
      <c r="AX117" s="898"/>
      <c r="AY117" s="899"/>
      <c r="AZ117" s="993" t="s">
        <v>438</v>
      </c>
      <c r="BA117" s="969"/>
      <c r="BB117" s="969"/>
      <c r="BC117" s="969"/>
      <c r="BD117" s="969"/>
      <c r="BE117" s="969"/>
      <c r="BF117" s="969"/>
      <c r="BG117" s="969"/>
      <c r="BH117" s="969"/>
      <c r="BI117" s="969"/>
      <c r="BJ117" s="969"/>
      <c r="BK117" s="969"/>
      <c r="BL117" s="969"/>
      <c r="BM117" s="969"/>
      <c r="BN117" s="969"/>
      <c r="BO117" s="969"/>
      <c r="BP117" s="970"/>
      <c r="BQ117" s="983" t="s">
        <v>222</v>
      </c>
      <c r="BR117" s="984"/>
      <c r="BS117" s="984"/>
      <c r="BT117" s="984"/>
      <c r="BU117" s="984"/>
      <c r="BV117" s="984" t="s">
        <v>222</v>
      </c>
      <c r="BW117" s="984"/>
      <c r="BX117" s="984"/>
      <c r="BY117" s="984"/>
      <c r="BZ117" s="984"/>
      <c r="CA117" s="984" t="s">
        <v>222</v>
      </c>
      <c r="CB117" s="984"/>
      <c r="CC117" s="984"/>
      <c r="CD117" s="984"/>
      <c r="CE117" s="984"/>
      <c r="CF117" s="912" t="s">
        <v>222</v>
      </c>
      <c r="CG117" s="913"/>
      <c r="CH117" s="913"/>
      <c r="CI117" s="913"/>
      <c r="CJ117" s="913"/>
      <c r="CK117" s="943"/>
      <c r="CL117" s="944"/>
      <c r="CM117" s="914" t="s">
        <v>439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197" customFormat="1" ht="26.25" customHeight="1">
      <c r="A118" s="902" t="s">
        <v>413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411</v>
      </c>
      <c r="AB118" s="881"/>
      <c r="AC118" s="881"/>
      <c r="AD118" s="881"/>
      <c r="AE118" s="882"/>
      <c r="AF118" s="880" t="s">
        <v>288</v>
      </c>
      <c r="AG118" s="881"/>
      <c r="AH118" s="881"/>
      <c r="AI118" s="881"/>
      <c r="AJ118" s="882"/>
      <c r="AK118" s="880" t="s">
        <v>287</v>
      </c>
      <c r="AL118" s="881"/>
      <c r="AM118" s="881"/>
      <c r="AN118" s="881"/>
      <c r="AO118" s="882"/>
      <c r="AP118" s="988" t="s">
        <v>412</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440</v>
      </c>
      <c r="BP118" s="992"/>
      <c r="BQ118" s="983">
        <v>317970818</v>
      </c>
      <c r="BR118" s="984"/>
      <c r="BS118" s="984"/>
      <c r="BT118" s="984"/>
      <c r="BU118" s="984"/>
      <c r="BV118" s="984">
        <v>319945205</v>
      </c>
      <c r="BW118" s="984"/>
      <c r="BX118" s="984"/>
      <c r="BY118" s="984"/>
      <c r="BZ118" s="984"/>
      <c r="CA118" s="984">
        <v>329341105</v>
      </c>
      <c r="CB118" s="984"/>
      <c r="CC118" s="984"/>
      <c r="CD118" s="984"/>
      <c r="CE118" s="984"/>
      <c r="CF118" s="985"/>
      <c r="CG118" s="986"/>
      <c r="CH118" s="986"/>
      <c r="CI118" s="986"/>
      <c r="CJ118" s="987"/>
      <c r="CK118" s="943"/>
      <c r="CL118" s="944"/>
      <c r="CM118" s="914" t="s">
        <v>441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197" customFormat="1" ht="26.25" customHeight="1">
      <c r="A119" s="972" t="s">
        <v>416</v>
      </c>
      <c r="B119" s="942"/>
      <c r="C119" s="921" t="s">
        <v>417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70405</v>
      </c>
      <c r="AB119" s="888"/>
      <c r="AC119" s="888"/>
      <c r="AD119" s="888"/>
      <c r="AE119" s="889"/>
      <c r="AF119" s="890">
        <v>70471</v>
      </c>
      <c r="AG119" s="888"/>
      <c r="AH119" s="888"/>
      <c r="AI119" s="888"/>
      <c r="AJ119" s="889"/>
      <c r="AK119" s="890">
        <v>70539</v>
      </c>
      <c r="AL119" s="888"/>
      <c r="AM119" s="888"/>
      <c r="AN119" s="888"/>
      <c r="AO119" s="889"/>
      <c r="AP119" s="891">
        <v>0.1</v>
      </c>
      <c r="AQ119" s="892"/>
      <c r="AR119" s="892"/>
      <c r="AS119" s="892"/>
      <c r="AT119" s="893"/>
      <c r="AU119" s="975" t="s">
        <v>442</v>
      </c>
      <c r="AV119" s="976"/>
      <c r="AW119" s="976"/>
      <c r="AX119" s="976"/>
      <c r="AY119" s="977"/>
      <c r="AZ119" s="938" t="s">
        <v>443</v>
      </c>
      <c r="BA119" s="885"/>
      <c r="BB119" s="885"/>
      <c r="BC119" s="885"/>
      <c r="BD119" s="885"/>
      <c r="BE119" s="885"/>
      <c r="BF119" s="885"/>
      <c r="BG119" s="885"/>
      <c r="BH119" s="885"/>
      <c r="BI119" s="885"/>
      <c r="BJ119" s="885"/>
      <c r="BK119" s="885"/>
      <c r="BL119" s="885"/>
      <c r="BM119" s="885"/>
      <c r="BN119" s="885"/>
      <c r="BO119" s="885"/>
      <c r="BP119" s="886"/>
      <c r="BQ119" s="924">
        <v>29302806</v>
      </c>
      <c r="BR119" s="925"/>
      <c r="BS119" s="925"/>
      <c r="BT119" s="925"/>
      <c r="BU119" s="925"/>
      <c r="BV119" s="925">
        <v>32062954</v>
      </c>
      <c r="BW119" s="925"/>
      <c r="BX119" s="925"/>
      <c r="BY119" s="925"/>
      <c r="BZ119" s="925"/>
      <c r="CA119" s="925">
        <v>37132579</v>
      </c>
      <c r="CB119" s="925"/>
      <c r="CC119" s="925"/>
      <c r="CD119" s="925"/>
      <c r="CE119" s="925"/>
      <c r="CF119" s="939">
        <v>43.7</v>
      </c>
      <c r="CG119" s="940"/>
      <c r="CH119" s="940"/>
      <c r="CI119" s="940"/>
      <c r="CJ119" s="940"/>
      <c r="CK119" s="945"/>
      <c r="CL119" s="946"/>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12141</v>
      </c>
      <c r="DH119" s="996"/>
      <c r="DI119" s="996"/>
      <c r="DJ119" s="996"/>
      <c r="DK119" s="997"/>
      <c r="DL119" s="998">
        <v>3177</v>
      </c>
      <c r="DM119" s="996"/>
      <c r="DN119" s="996"/>
      <c r="DO119" s="996"/>
      <c r="DP119" s="997"/>
      <c r="DQ119" s="998" t="s">
        <v>222</v>
      </c>
      <c r="DR119" s="996"/>
      <c r="DS119" s="996"/>
      <c r="DT119" s="996"/>
      <c r="DU119" s="997"/>
      <c r="DV119" s="999" t="s">
        <v>222</v>
      </c>
      <c r="DW119" s="1000"/>
      <c r="DX119" s="1000"/>
      <c r="DY119" s="1000"/>
      <c r="DZ119" s="1001"/>
    </row>
    <row r="120" spans="1:130" s="197" customFormat="1" ht="26.25" customHeight="1">
      <c r="A120" s="973"/>
      <c r="B120" s="944"/>
      <c r="C120" s="914" t="s">
        <v>420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222</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78"/>
      <c r="AV120" s="979"/>
      <c r="AW120" s="979"/>
      <c r="AX120" s="979"/>
      <c r="AY120" s="980"/>
      <c r="AZ120" s="947" t="s">
        <v>445</v>
      </c>
      <c r="BA120" s="948"/>
      <c r="BB120" s="948"/>
      <c r="BC120" s="948"/>
      <c r="BD120" s="948"/>
      <c r="BE120" s="948"/>
      <c r="BF120" s="948"/>
      <c r="BG120" s="948"/>
      <c r="BH120" s="948"/>
      <c r="BI120" s="948"/>
      <c r="BJ120" s="948"/>
      <c r="BK120" s="948"/>
      <c r="BL120" s="948"/>
      <c r="BM120" s="948"/>
      <c r="BN120" s="948"/>
      <c r="BO120" s="948"/>
      <c r="BP120" s="949"/>
      <c r="BQ120" s="917">
        <v>34655563</v>
      </c>
      <c r="BR120" s="918"/>
      <c r="BS120" s="918"/>
      <c r="BT120" s="918"/>
      <c r="BU120" s="918"/>
      <c r="BV120" s="918">
        <v>34283790</v>
      </c>
      <c r="BW120" s="918"/>
      <c r="BX120" s="918"/>
      <c r="BY120" s="918"/>
      <c r="BZ120" s="918"/>
      <c r="CA120" s="918">
        <v>36432154</v>
      </c>
      <c r="CB120" s="918"/>
      <c r="CC120" s="918"/>
      <c r="CD120" s="918"/>
      <c r="CE120" s="918"/>
      <c r="CF120" s="912">
        <v>42.9</v>
      </c>
      <c r="CG120" s="913"/>
      <c r="CH120" s="913"/>
      <c r="CI120" s="913"/>
      <c r="CJ120" s="913"/>
      <c r="CK120" s="1011" t="s">
        <v>446</v>
      </c>
      <c r="CL120" s="1012"/>
      <c r="CM120" s="1012"/>
      <c r="CN120" s="1012"/>
      <c r="CO120" s="1013"/>
      <c r="CP120" s="1019" t="s">
        <v>392</v>
      </c>
      <c r="CQ120" s="1020"/>
      <c r="CR120" s="1020"/>
      <c r="CS120" s="1020"/>
      <c r="CT120" s="1020"/>
      <c r="CU120" s="1020"/>
      <c r="CV120" s="1020"/>
      <c r="CW120" s="1020"/>
      <c r="CX120" s="1020"/>
      <c r="CY120" s="1020"/>
      <c r="CZ120" s="1020"/>
      <c r="DA120" s="1020"/>
      <c r="DB120" s="1020"/>
      <c r="DC120" s="1020"/>
      <c r="DD120" s="1020"/>
      <c r="DE120" s="1020"/>
      <c r="DF120" s="1021"/>
      <c r="DG120" s="924">
        <v>44888906</v>
      </c>
      <c r="DH120" s="925"/>
      <c r="DI120" s="925"/>
      <c r="DJ120" s="925"/>
      <c r="DK120" s="925"/>
      <c r="DL120" s="925">
        <v>44772568</v>
      </c>
      <c r="DM120" s="925"/>
      <c r="DN120" s="925"/>
      <c r="DO120" s="925"/>
      <c r="DP120" s="925"/>
      <c r="DQ120" s="925">
        <v>44844753</v>
      </c>
      <c r="DR120" s="925"/>
      <c r="DS120" s="925"/>
      <c r="DT120" s="925"/>
      <c r="DU120" s="925"/>
      <c r="DV120" s="926">
        <v>52.8</v>
      </c>
      <c r="DW120" s="926"/>
      <c r="DX120" s="926"/>
      <c r="DY120" s="926"/>
      <c r="DZ120" s="927"/>
    </row>
    <row r="121" spans="1:130" s="197" customFormat="1" ht="26.25" customHeight="1">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23851</v>
      </c>
      <c r="AB121" s="957"/>
      <c r="AC121" s="957"/>
      <c r="AD121" s="957"/>
      <c r="AE121" s="958"/>
      <c r="AF121" s="959">
        <v>23852</v>
      </c>
      <c r="AG121" s="957"/>
      <c r="AH121" s="957"/>
      <c r="AI121" s="957"/>
      <c r="AJ121" s="958"/>
      <c r="AK121" s="959">
        <v>23851</v>
      </c>
      <c r="AL121" s="957"/>
      <c r="AM121" s="957"/>
      <c r="AN121" s="957"/>
      <c r="AO121" s="958"/>
      <c r="AP121" s="960">
        <v>0</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181285788</v>
      </c>
      <c r="BR121" s="984"/>
      <c r="BS121" s="984"/>
      <c r="BT121" s="984"/>
      <c r="BU121" s="984"/>
      <c r="BV121" s="984">
        <v>182444366</v>
      </c>
      <c r="BW121" s="984"/>
      <c r="BX121" s="984"/>
      <c r="BY121" s="984"/>
      <c r="BZ121" s="984"/>
      <c r="CA121" s="984">
        <v>187330902</v>
      </c>
      <c r="CB121" s="984"/>
      <c r="CC121" s="984"/>
      <c r="CD121" s="984"/>
      <c r="CE121" s="984"/>
      <c r="CF121" s="1022">
        <v>220.4</v>
      </c>
      <c r="CG121" s="1023"/>
      <c r="CH121" s="1023"/>
      <c r="CI121" s="1023"/>
      <c r="CJ121" s="1023"/>
      <c r="CK121" s="1014"/>
      <c r="CL121" s="1015"/>
      <c r="CM121" s="1015"/>
      <c r="CN121" s="1015"/>
      <c r="CO121" s="1016"/>
      <c r="CP121" s="1005" t="s">
        <v>396</v>
      </c>
      <c r="CQ121" s="1006"/>
      <c r="CR121" s="1006"/>
      <c r="CS121" s="1006"/>
      <c r="CT121" s="1006"/>
      <c r="CU121" s="1006"/>
      <c r="CV121" s="1006"/>
      <c r="CW121" s="1006"/>
      <c r="CX121" s="1006"/>
      <c r="CY121" s="1006"/>
      <c r="CZ121" s="1006"/>
      <c r="DA121" s="1006"/>
      <c r="DB121" s="1006"/>
      <c r="DC121" s="1006"/>
      <c r="DD121" s="1006"/>
      <c r="DE121" s="1006"/>
      <c r="DF121" s="1007"/>
      <c r="DG121" s="917">
        <v>3122136</v>
      </c>
      <c r="DH121" s="918"/>
      <c r="DI121" s="918"/>
      <c r="DJ121" s="918"/>
      <c r="DK121" s="918"/>
      <c r="DL121" s="918">
        <v>2964085</v>
      </c>
      <c r="DM121" s="918"/>
      <c r="DN121" s="918"/>
      <c r="DO121" s="918"/>
      <c r="DP121" s="918"/>
      <c r="DQ121" s="918">
        <v>2821050</v>
      </c>
      <c r="DR121" s="918"/>
      <c r="DS121" s="918"/>
      <c r="DT121" s="918"/>
      <c r="DU121" s="918"/>
      <c r="DV121" s="919">
        <v>3.3</v>
      </c>
      <c r="DW121" s="919"/>
      <c r="DX121" s="919"/>
      <c r="DY121" s="919"/>
      <c r="DZ121" s="920"/>
    </row>
    <row r="122" spans="1:130" s="197" customFormat="1" ht="26.25" customHeight="1">
      <c r="A122" s="973"/>
      <c r="B122" s="944"/>
      <c r="C122" s="914" t="s">
        <v>430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21868</v>
      </c>
      <c r="AB122" s="957"/>
      <c r="AC122" s="957"/>
      <c r="AD122" s="957"/>
      <c r="AE122" s="958"/>
      <c r="AF122" s="959">
        <v>21904</v>
      </c>
      <c r="AG122" s="957"/>
      <c r="AH122" s="957"/>
      <c r="AI122" s="957"/>
      <c r="AJ122" s="958"/>
      <c r="AK122" s="959">
        <v>17728</v>
      </c>
      <c r="AL122" s="957"/>
      <c r="AM122" s="957"/>
      <c r="AN122" s="957"/>
      <c r="AO122" s="958"/>
      <c r="AP122" s="960">
        <v>0</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449</v>
      </c>
      <c r="BP122" s="992"/>
      <c r="BQ122" s="1032">
        <v>245244157</v>
      </c>
      <c r="BR122" s="1033"/>
      <c r="BS122" s="1033"/>
      <c r="BT122" s="1033"/>
      <c r="BU122" s="1033"/>
      <c r="BV122" s="1033">
        <v>248791110</v>
      </c>
      <c r="BW122" s="1033"/>
      <c r="BX122" s="1033"/>
      <c r="BY122" s="1033"/>
      <c r="BZ122" s="1033"/>
      <c r="CA122" s="1033">
        <v>260895635</v>
      </c>
      <c r="CB122" s="1033"/>
      <c r="CC122" s="1033"/>
      <c r="CD122" s="1033"/>
      <c r="CE122" s="1033"/>
      <c r="CF122" s="985"/>
      <c r="CG122" s="986"/>
      <c r="CH122" s="986"/>
      <c r="CI122" s="986"/>
      <c r="CJ122" s="987"/>
      <c r="CK122" s="1014"/>
      <c r="CL122" s="1015"/>
      <c r="CM122" s="1015"/>
      <c r="CN122" s="1015"/>
      <c r="CO122" s="1016"/>
      <c r="CP122" s="1005" t="s">
        <v>390</v>
      </c>
      <c r="CQ122" s="1006"/>
      <c r="CR122" s="1006"/>
      <c r="CS122" s="1006"/>
      <c r="CT122" s="1006"/>
      <c r="CU122" s="1006"/>
      <c r="CV122" s="1006"/>
      <c r="CW122" s="1006"/>
      <c r="CX122" s="1006"/>
      <c r="CY122" s="1006"/>
      <c r="CZ122" s="1006"/>
      <c r="DA122" s="1006"/>
      <c r="DB122" s="1006"/>
      <c r="DC122" s="1006"/>
      <c r="DD122" s="1006"/>
      <c r="DE122" s="1006"/>
      <c r="DF122" s="1007"/>
      <c r="DG122" s="917">
        <v>1870249</v>
      </c>
      <c r="DH122" s="918"/>
      <c r="DI122" s="918"/>
      <c r="DJ122" s="918"/>
      <c r="DK122" s="918"/>
      <c r="DL122" s="918">
        <v>1909306</v>
      </c>
      <c r="DM122" s="918"/>
      <c r="DN122" s="918"/>
      <c r="DO122" s="918"/>
      <c r="DP122" s="918"/>
      <c r="DQ122" s="918">
        <v>1735466</v>
      </c>
      <c r="DR122" s="918"/>
      <c r="DS122" s="918"/>
      <c r="DT122" s="918"/>
      <c r="DU122" s="918"/>
      <c r="DV122" s="919">
        <v>2</v>
      </c>
      <c r="DW122" s="919"/>
      <c r="DX122" s="919"/>
      <c r="DY122" s="919"/>
      <c r="DZ122" s="920"/>
    </row>
    <row r="123" spans="1:130" s="197" customFormat="1" ht="26.25" customHeight="1" thickBot="1">
      <c r="A123" s="973"/>
      <c r="B123" s="944"/>
      <c r="C123" s="914" t="s">
        <v>436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222</v>
      </c>
      <c r="AB123" s="957"/>
      <c r="AC123" s="957"/>
      <c r="AD123" s="957"/>
      <c r="AE123" s="958"/>
      <c r="AF123" s="959" t="s">
        <v>222</v>
      </c>
      <c r="AG123" s="957"/>
      <c r="AH123" s="957"/>
      <c r="AI123" s="957"/>
      <c r="AJ123" s="958"/>
      <c r="AK123" s="959" t="s">
        <v>222</v>
      </c>
      <c r="AL123" s="957"/>
      <c r="AM123" s="957"/>
      <c r="AN123" s="957"/>
      <c r="AO123" s="958"/>
      <c r="AP123" s="960" t="s">
        <v>222</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85.7</v>
      </c>
      <c r="BR123" s="1025"/>
      <c r="BS123" s="1025"/>
      <c r="BT123" s="1025"/>
      <c r="BU123" s="1025"/>
      <c r="BV123" s="1025">
        <v>83.1</v>
      </c>
      <c r="BW123" s="1025"/>
      <c r="BX123" s="1025"/>
      <c r="BY123" s="1025"/>
      <c r="BZ123" s="1025"/>
      <c r="CA123" s="1025">
        <v>80.5</v>
      </c>
      <c r="CB123" s="1025"/>
      <c r="CC123" s="1025"/>
      <c r="CD123" s="1025"/>
      <c r="CE123" s="1025"/>
      <c r="CF123" s="1026"/>
      <c r="CG123" s="1027"/>
      <c r="CH123" s="1027"/>
      <c r="CI123" s="1027"/>
      <c r="CJ123" s="1028"/>
      <c r="CK123" s="1014"/>
      <c r="CL123" s="1015"/>
      <c r="CM123" s="1015"/>
      <c r="CN123" s="1015"/>
      <c r="CO123" s="1016"/>
      <c r="CP123" s="1005" t="s">
        <v>395</v>
      </c>
      <c r="CQ123" s="1006"/>
      <c r="CR123" s="1006"/>
      <c r="CS123" s="1006"/>
      <c r="CT123" s="1006"/>
      <c r="CU123" s="1006"/>
      <c r="CV123" s="1006"/>
      <c r="CW123" s="1006"/>
      <c r="CX123" s="1006"/>
      <c r="CY123" s="1006"/>
      <c r="CZ123" s="1006"/>
      <c r="DA123" s="1006"/>
      <c r="DB123" s="1006"/>
      <c r="DC123" s="1006"/>
      <c r="DD123" s="1006"/>
      <c r="DE123" s="1006"/>
      <c r="DF123" s="1007"/>
      <c r="DG123" s="956">
        <v>301882</v>
      </c>
      <c r="DH123" s="957"/>
      <c r="DI123" s="957"/>
      <c r="DJ123" s="957"/>
      <c r="DK123" s="958"/>
      <c r="DL123" s="959">
        <v>267268</v>
      </c>
      <c r="DM123" s="957"/>
      <c r="DN123" s="957"/>
      <c r="DO123" s="957"/>
      <c r="DP123" s="958"/>
      <c r="DQ123" s="959">
        <v>193363</v>
      </c>
      <c r="DR123" s="957"/>
      <c r="DS123" s="957"/>
      <c r="DT123" s="957"/>
      <c r="DU123" s="958"/>
      <c r="DV123" s="960">
        <v>0.2</v>
      </c>
      <c r="DW123" s="961"/>
      <c r="DX123" s="961"/>
      <c r="DY123" s="961"/>
      <c r="DZ123" s="962"/>
    </row>
    <row r="124" spans="1:130" s="197" customFormat="1" ht="26.25" customHeight="1">
      <c r="A124" s="973"/>
      <c r="B124" s="944"/>
      <c r="C124" s="914" t="s">
        <v>439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222</v>
      </c>
      <c r="AB124" s="957"/>
      <c r="AC124" s="957"/>
      <c r="AD124" s="957"/>
      <c r="AE124" s="958"/>
      <c r="AF124" s="959" t="s">
        <v>222</v>
      </c>
      <c r="AG124" s="957"/>
      <c r="AH124" s="957"/>
      <c r="AI124" s="957"/>
      <c r="AJ124" s="958"/>
      <c r="AK124" s="959" t="s">
        <v>222</v>
      </c>
      <c r="AL124" s="957"/>
      <c r="AM124" s="957"/>
      <c r="AN124" s="957"/>
      <c r="AO124" s="958"/>
      <c r="AP124" s="960" t="s">
        <v>222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v>3204787</v>
      </c>
      <c r="DH124" s="996"/>
      <c r="DI124" s="996"/>
      <c r="DJ124" s="996"/>
      <c r="DK124" s="997"/>
      <c r="DL124" s="998">
        <v>79346</v>
      </c>
      <c r="DM124" s="996"/>
      <c r="DN124" s="996"/>
      <c r="DO124" s="996"/>
      <c r="DP124" s="997"/>
      <c r="DQ124" s="998">
        <v>73703</v>
      </c>
      <c r="DR124" s="996"/>
      <c r="DS124" s="996"/>
      <c r="DT124" s="996"/>
      <c r="DU124" s="997"/>
      <c r="DV124" s="999">
        <v>0.1</v>
      </c>
      <c r="DW124" s="1000"/>
      <c r="DX124" s="1000"/>
      <c r="DY124" s="1000"/>
      <c r="DZ124" s="1001"/>
    </row>
    <row r="125" spans="1:130" s="197" customFormat="1" ht="26.25" customHeight="1" thickBot="1">
      <c r="A125" s="973"/>
      <c r="B125" s="944"/>
      <c r="C125" s="914" t="s">
        <v>441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222</v>
      </c>
      <c r="DH125" s="925"/>
      <c r="DI125" s="925"/>
      <c r="DJ125" s="925"/>
      <c r="DK125" s="925"/>
      <c r="DL125" s="925" t="s">
        <v>222</v>
      </c>
      <c r="DM125" s="925"/>
      <c r="DN125" s="925"/>
      <c r="DO125" s="925"/>
      <c r="DP125" s="925"/>
      <c r="DQ125" s="925" t="s">
        <v>222</v>
      </c>
      <c r="DR125" s="925"/>
      <c r="DS125" s="925"/>
      <c r="DT125" s="925"/>
      <c r="DU125" s="925"/>
      <c r="DV125" s="926" t="s">
        <v>222</v>
      </c>
      <c r="DW125" s="926"/>
      <c r="DX125" s="926"/>
      <c r="DY125" s="926"/>
      <c r="DZ125" s="927"/>
    </row>
    <row r="126" spans="1:130" s="197" customFormat="1" ht="26.25" customHeight="1">
      <c r="A126" s="973"/>
      <c r="B126" s="944"/>
      <c r="C126" s="914" t="s">
        <v>444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15488</v>
      </c>
      <c r="AB126" s="957"/>
      <c r="AC126" s="957"/>
      <c r="AD126" s="957"/>
      <c r="AE126" s="958"/>
      <c r="AF126" s="959">
        <v>10713</v>
      </c>
      <c r="AG126" s="957"/>
      <c r="AH126" s="957"/>
      <c r="AI126" s="957"/>
      <c r="AJ126" s="958"/>
      <c r="AK126" s="959" t="s">
        <v>222</v>
      </c>
      <c r="AL126" s="957"/>
      <c r="AM126" s="957"/>
      <c r="AN126" s="957"/>
      <c r="AO126" s="958"/>
      <c r="AP126" s="960" t="s">
        <v>222</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t="s">
        <v>222</v>
      </c>
      <c r="DH126" s="918"/>
      <c r="DI126" s="918"/>
      <c r="DJ126" s="918"/>
      <c r="DK126" s="918"/>
      <c r="DL126" s="918" t="s">
        <v>222</v>
      </c>
      <c r="DM126" s="918"/>
      <c r="DN126" s="918"/>
      <c r="DO126" s="918"/>
      <c r="DP126" s="918"/>
      <c r="DQ126" s="918" t="s">
        <v>222</v>
      </c>
      <c r="DR126" s="918"/>
      <c r="DS126" s="918"/>
      <c r="DT126" s="918"/>
      <c r="DU126" s="918"/>
      <c r="DV126" s="919" t="s">
        <v>222</v>
      </c>
      <c r="DW126" s="919"/>
      <c r="DX126" s="919"/>
      <c r="DY126" s="919"/>
      <c r="DZ126" s="920"/>
    </row>
    <row r="127" spans="1:130" s="197" customFormat="1" ht="26.25" customHeight="1" thickBot="1">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33236</v>
      </c>
      <c r="AB127" s="957"/>
      <c r="AC127" s="957"/>
      <c r="AD127" s="957"/>
      <c r="AE127" s="958"/>
      <c r="AF127" s="959">
        <v>17052</v>
      </c>
      <c r="AG127" s="957"/>
      <c r="AH127" s="957"/>
      <c r="AI127" s="957"/>
      <c r="AJ127" s="958"/>
      <c r="AK127" s="959">
        <v>15123</v>
      </c>
      <c r="AL127" s="957"/>
      <c r="AM127" s="957"/>
      <c r="AN127" s="957"/>
      <c r="AO127" s="958"/>
      <c r="AP127" s="960">
        <v>0</v>
      </c>
      <c r="AQ127" s="961"/>
      <c r="AR127" s="961"/>
      <c r="AS127" s="961"/>
      <c r="AT127" s="962"/>
      <c r="AU127" s="233"/>
      <c r="AV127" s="233"/>
      <c r="AW127" s="233"/>
      <c r="AX127" s="884" t="s">
        <v>460</v>
      </c>
      <c r="AY127" s="885"/>
      <c r="AZ127" s="885"/>
      <c r="BA127" s="885"/>
      <c r="BB127" s="885"/>
      <c r="BC127" s="885"/>
      <c r="BD127" s="885"/>
      <c r="BE127" s="886"/>
      <c r="BF127" s="1039" t="s">
        <v>222</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v>153506</v>
      </c>
      <c r="DH127" s="1046"/>
      <c r="DI127" s="1046"/>
      <c r="DJ127" s="1046"/>
      <c r="DK127" s="1046"/>
      <c r="DL127" s="1046">
        <v>136120</v>
      </c>
      <c r="DM127" s="1046"/>
      <c r="DN127" s="1046"/>
      <c r="DO127" s="1046"/>
      <c r="DP127" s="1046"/>
      <c r="DQ127" s="1046">
        <v>71224</v>
      </c>
      <c r="DR127" s="1046"/>
      <c r="DS127" s="1046"/>
      <c r="DT127" s="1046"/>
      <c r="DU127" s="1046"/>
      <c r="DV127" s="1047">
        <v>0.1</v>
      </c>
      <c r="DW127" s="1047"/>
      <c r="DX127" s="1047"/>
      <c r="DY127" s="1047"/>
      <c r="DZ127" s="1048"/>
    </row>
    <row r="128" spans="1:130" s="197" customFormat="1" ht="26.25" customHeight="1">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5367737</v>
      </c>
      <c r="AB128" s="1088"/>
      <c r="AC128" s="1088"/>
      <c r="AD128" s="1088"/>
      <c r="AE128" s="1089"/>
      <c r="AF128" s="1090">
        <v>5247468</v>
      </c>
      <c r="AG128" s="1088"/>
      <c r="AH128" s="1088"/>
      <c r="AI128" s="1088"/>
      <c r="AJ128" s="1089"/>
      <c r="AK128" s="1090">
        <v>5678612</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222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101355106</v>
      </c>
      <c r="AB129" s="957"/>
      <c r="AC129" s="957"/>
      <c r="AD129" s="957"/>
      <c r="AE129" s="958"/>
      <c r="AF129" s="959">
        <v>101733439</v>
      </c>
      <c r="AG129" s="957"/>
      <c r="AH129" s="957"/>
      <c r="AI129" s="957"/>
      <c r="AJ129" s="958"/>
      <c r="AK129" s="959">
        <v>101339281</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7.6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16516843</v>
      </c>
      <c r="AB130" s="957"/>
      <c r="AC130" s="957"/>
      <c r="AD130" s="957"/>
      <c r="AE130" s="958"/>
      <c r="AF130" s="959">
        <v>16170815</v>
      </c>
      <c r="AG130" s="957"/>
      <c r="AH130" s="957"/>
      <c r="AI130" s="957"/>
      <c r="AJ130" s="958"/>
      <c r="AK130" s="959">
        <v>16342869</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v>80.5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84838263</v>
      </c>
      <c r="AB131" s="996"/>
      <c r="AC131" s="996"/>
      <c r="AD131" s="996"/>
      <c r="AE131" s="997"/>
      <c r="AF131" s="998">
        <v>85562624</v>
      </c>
      <c r="AG131" s="996"/>
      <c r="AH131" s="996"/>
      <c r="AI131" s="996"/>
      <c r="AJ131" s="997"/>
      <c r="AK131" s="998">
        <v>84996412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9.6936803149999999</v>
      </c>
      <c r="AB132" s="1102"/>
      <c r="AC132" s="1102"/>
      <c r="AD132" s="1102"/>
      <c r="AE132" s="1103"/>
      <c r="AF132" s="1104">
        <v>7.2114665389999999</v>
      </c>
      <c r="AG132" s="1102"/>
      <c r="AH132" s="1102"/>
      <c r="AI132" s="1102"/>
      <c r="AJ132" s="1103"/>
      <c r="AK132" s="1104">
        <v>6.1903997410000002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11.1</v>
      </c>
      <c r="AB133" s="1109"/>
      <c r="AC133" s="1109"/>
      <c r="AD133" s="1109"/>
      <c r="AE133" s="1110"/>
      <c r="AF133" s="1108">
        <v>9.1999999999999993</v>
      </c>
      <c r="AG133" s="1109"/>
      <c r="AH133" s="1109"/>
      <c r="AI133" s="1109"/>
      <c r="AJ133" s="1110"/>
      <c r="AK133" s="1108">
        <v>7.6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5" t="s">
        <v>476</v>
      </c>
      <c r="L7" s="254"/>
      <c r="M7" s="255" t="s">
        <v>477</v>
      </c>
      <c r="N7" s="256"/>
    </row>
    <row r="8" spans="1:16">
      <c r="A8" s="248"/>
      <c r="B8" s="244"/>
      <c r="C8" s="244"/>
      <c r="D8" s="244"/>
      <c r="E8" s="244"/>
      <c r="F8" s="244"/>
      <c r="G8" s="257"/>
      <c r="H8" s="258"/>
      <c r="I8" s="258"/>
      <c r="J8" s="259"/>
      <c r="K8" s="1116"/>
      <c r="L8" s="260" t="s">
        <v>478</v>
      </c>
      <c r="M8" s="261" t="s">
        <v>479</v>
      </c>
      <c r="N8" s="262" t="s">
        <v>480</v>
      </c>
    </row>
    <row r="9" spans="1:16">
      <c r="A9" s="248"/>
      <c r="B9" s="244"/>
      <c r="C9" s="244"/>
      <c r="D9" s="244"/>
      <c r="E9" s="244"/>
      <c r="F9" s="244"/>
      <c r="G9" s="1117" t="s">
        <v>481</v>
      </c>
      <c r="H9" s="1118"/>
      <c r="I9" s="1118"/>
      <c r="J9" s="1119"/>
      <c r="K9" s="263">
        <v>28526076</v>
      </c>
      <c r="L9" s="264">
        <v>64933</v>
      </c>
      <c r="M9" s="265">
        <v>57075</v>
      </c>
      <c r="N9" s="266">
        <v>13.8</v>
      </c>
    </row>
    <row r="10" spans="1:16">
      <c r="A10" s="248"/>
      <c r="B10" s="244"/>
      <c r="C10" s="244"/>
      <c r="D10" s="244"/>
      <c r="E10" s="244"/>
      <c r="F10" s="244"/>
      <c r="G10" s="1117" t="s">
        <v>482</v>
      </c>
      <c r="H10" s="1118"/>
      <c r="I10" s="1118"/>
      <c r="J10" s="1119"/>
      <c r="K10" s="267">
        <v>307192</v>
      </c>
      <c r="L10" s="268">
        <v>699</v>
      </c>
      <c r="M10" s="269">
        <v>2378</v>
      </c>
      <c r="N10" s="270">
        <v>-70.599999999999994</v>
      </c>
    </row>
    <row r="11" spans="1:16" ht="13.5" customHeight="1">
      <c r="A11" s="248"/>
      <c r="B11" s="244"/>
      <c r="C11" s="244"/>
      <c r="D11" s="244"/>
      <c r="E11" s="244"/>
      <c r="F11" s="244"/>
      <c r="G11" s="1117" t="s">
        <v>483</v>
      </c>
      <c r="H11" s="1118"/>
      <c r="I11" s="1118"/>
      <c r="J11" s="1119"/>
      <c r="K11" s="267">
        <v>1128</v>
      </c>
      <c r="L11" s="268">
        <v>3</v>
      </c>
      <c r="M11" s="269">
        <v>1348</v>
      </c>
      <c r="N11" s="270">
        <v>-99.8</v>
      </c>
    </row>
    <row r="12" spans="1:16" ht="13.5" customHeight="1">
      <c r="A12" s="248"/>
      <c r="B12" s="244"/>
      <c r="C12" s="244"/>
      <c r="D12" s="244"/>
      <c r="E12" s="244"/>
      <c r="F12" s="244"/>
      <c r="G12" s="1117" t="s">
        <v>484</v>
      </c>
      <c r="H12" s="1118"/>
      <c r="I12" s="1118"/>
      <c r="J12" s="1119"/>
      <c r="K12" s="267">
        <v>46928</v>
      </c>
      <c r="L12" s="268">
        <v>107</v>
      </c>
      <c r="M12" s="269">
        <v>648</v>
      </c>
      <c r="N12" s="270">
        <v>-83.5</v>
      </c>
    </row>
    <row r="13" spans="1:16" ht="13.5" customHeight="1">
      <c r="A13" s="248"/>
      <c r="B13" s="244"/>
      <c r="C13" s="244"/>
      <c r="D13" s="244"/>
      <c r="E13" s="244"/>
      <c r="F13" s="244"/>
      <c r="G13" s="1117" t="s">
        <v>485</v>
      </c>
      <c r="H13" s="1118"/>
      <c r="I13" s="1118"/>
      <c r="J13" s="1119"/>
      <c r="K13" s="267">
        <v>50008</v>
      </c>
      <c r="L13" s="268">
        <v>114</v>
      </c>
      <c r="M13" s="269">
        <v>21</v>
      </c>
      <c r="N13" s="270">
        <v>442.9</v>
      </c>
    </row>
    <row r="14" spans="1:16" ht="13.5" customHeight="1">
      <c r="A14" s="248"/>
      <c r="B14" s="244"/>
      <c r="C14" s="244"/>
      <c r="D14" s="244"/>
      <c r="E14" s="244"/>
      <c r="F14" s="244"/>
      <c r="G14" s="1117" t="s">
        <v>486</v>
      </c>
      <c r="H14" s="1118"/>
      <c r="I14" s="1118"/>
      <c r="J14" s="1119"/>
      <c r="K14" s="267">
        <v>520788</v>
      </c>
      <c r="L14" s="268">
        <v>1185</v>
      </c>
      <c r="M14" s="269">
        <v>1701</v>
      </c>
      <c r="N14" s="270">
        <v>-30.3</v>
      </c>
    </row>
    <row r="15" spans="1:16" ht="13.5" customHeight="1">
      <c r="A15" s="248"/>
      <c r="B15" s="244"/>
      <c r="C15" s="244"/>
      <c r="D15" s="244"/>
      <c r="E15" s="244"/>
      <c r="F15" s="244"/>
      <c r="G15" s="1117" t="s">
        <v>487</v>
      </c>
      <c r="H15" s="1118"/>
      <c r="I15" s="1118"/>
      <c r="J15" s="1119"/>
      <c r="K15" s="267">
        <v>618705</v>
      </c>
      <c r="L15" s="268">
        <v>1408</v>
      </c>
      <c r="M15" s="269">
        <v>1326</v>
      </c>
      <c r="N15" s="270">
        <v>6.2</v>
      </c>
    </row>
    <row r="16" spans="1:16">
      <c r="A16" s="248"/>
      <c r="B16" s="244"/>
      <c r="C16" s="244"/>
      <c r="D16" s="244"/>
      <c r="E16" s="244"/>
      <c r="F16" s="244"/>
      <c r="G16" s="1120" t="s">
        <v>488</v>
      </c>
      <c r="H16" s="1121"/>
      <c r="I16" s="1121"/>
      <c r="J16" s="1122"/>
      <c r="K16" s="268">
        <v>-4370699</v>
      </c>
      <c r="L16" s="268">
        <v>-9949</v>
      </c>
      <c r="M16" s="269">
        <v>-5838</v>
      </c>
      <c r="N16" s="270">
        <v>70.400000000000006</v>
      </c>
    </row>
    <row r="17" spans="1:16">
      <c r="A17" s="248"/>
      <c r="B17" s="244"/>
      <c r="C17" s="244"/>
      <c r="D17" s="244"/>
      <c r="E17" s="244"/>
      <c r="F17" s="244"/>
      <c r="G17" s="1120" t="s">
        <v>171</v>
      </c>
      <c r="H17" s="1121"/>
      <c r="I17" s="1121"/>
      <c r="J17" s="1122"/>
      <c r="K17" s="268">
        <v>25700126</v>
      </c>
      <c r="L17" s="268">
        <v>58500</v>
      </c>
      <c r="M17" s="269">
        <v>58658</v>
      </c>
      <c r="N17" s="270">
        <v>-0.3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2" t="s">
        <v>493</v>
      </c>
      <c r="H21" s="1113"/>
      <c r="I21" s="1113"/>
      <c r="J21" s="1114"/>
      <c r="K21" s="280">
        <v>6.4</v>
      </c>
      <c r="L21" s="281">
        <v>6.17</v>
      </c>
      <c r="M21" s="282">
        <v>0.23</v>
      </c>
      <c r="N21" s="249"/>
      <c r="O21" s="283"/>
      <c r="P21" s="279"/>
    </row>
    <row r="22" spans="1:16" s="284" customFormat="1">
      <c r="A22" s="279"/>
      <c r="B22" s="249"/>
      <c r="C22" s="249"/>
      <c r="D22" s="249"/>
      <c r="E22" s="249"/>
      <c r="F22" s="249"/>
      <c r="G22" s="1112" t="s">
        <v>494</v>
      </c>
      <c r="H22" s="1113"/>
      <c r="I22" s="1113"/>
      <c r="J22" s="1114"/>
      <c r="K22" s="285">
        <v>98.7</v>
      </c>
      <c r="L22" s="286">
        <v>99.9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5" t="s">
        <v>476</v>
      </c>
      <c r="L30" s="254"/>
      <c r="M30" s="255" t="s">
        <v>477</v>
      </c>
      <c r="N30" s="256"/>
    </row>
    <row r="31" spans="1:16">
      <c r="A31" s="248"/>
      <c r="B31" s="244"/>
      <c r="C31" s="244"/>
      <c r="D31" s="244"/>
      <c r="E31" s="244"/>
      <c r="F31" s="244"/>
      <c r="G31" s="257"/>
      <c r="H31" s="258"/>
      <c r="I31" s="258"/>
      <c r="J31" s="259"/>
      <c r="K31" s="1116"/>
      <c r="L31" s="260" t="s">
        <v>478</v>
      </c>
      <c r="M31" s="261" t="s">
        <v>479</v>
      </c>
      <c r="N31" s="262" t="s">
        <v>480</v>
      </c>
    </row>
    <row r="32" spans="1:16" ht="27" customHeight="1">
      <c r="A32" s="248"/>
      <c r="B32" s="244"/>
      <c r="C32" s="244"/>
      <c r="D32" s="244"/>
      <c r="E32" s="244"/>
      <c r="F32" s="244"/>
      <c r="G32" s="1128" t="s">
        <v>498</v>
      </c>
      <c r="H32" s="1129"/>
      <c r="I32" s="1129"/>
      <c r="J32" s="1130"/>
      <c r="K32" s="294">
        <v>21984611</v>
      </c>
      <c r="L32" s="294">
        <v>50043</v>
      </c>
      <c r="M32" s="295">
        <v>40803</v>
      </c>
      <c r="N32" s="296">
        <v>22.6</v>
      </c>
    </row>
    <row r="33" spans="1:16" ht="13.5" customHeight="1">
      <c r="A33" s="248"/>
      <c r="B33" s="244"/>
      <c r="C33" s="244"/>
      <c r="D33" s="244"/>
      <c r="E33" s="244"/>
      <c r="F33" s="244"/>
      <c r="G33" s="1128" t="s">
        <v>499</v>
      </c>
      <c r="H33" s="1129"/>
      <c r="I33" s="1129"/>
      <c r="J33" s="1130"/>
      <c r="K33" s="294" t="s">
        <v>500</v>
      </c>
      <c r="L33" s="294" t="s">
        <v>500</v>
      </c>
      <c r="M33" s="295" t="s">
        <v>500</v>
      </c>
      <c r="N33" s="296" t="s">
        <v>500</v>
      </c>
    </row>
    <row r="34" spans="1:16" ht="27" customHeight="1">
      <c r="A34" s="248"/>
      <c r="B34" s="244"/>
      <c r="C34" s="244"/>
      <c r="D34" s="244"/>
      <c r="E34" s="244"/>
      <c r="F34" s="244"/>
      <c r="G34" s="1128" t="s">
        <v>501</v>
      </c>
      <c r="H34" s="1129"/>
      <c r="I34" s="1129"/>
      <c r="J34" s="1130"/>
      <c r="K34" s="294" t="s">
        <v>500</v>
      </c>
      <c r="L34" s="294" t="s">
        <v>500</v>
      </c>
      <c r="M34" s="295">
        <v>114</v>
      </c>
      <c r="N34" s="296" t="s">
        <v>500</v>
      </c>
    </row>
    <row r="35" spans="1:16" ht="27" customHeight="1">
      <c r="A35" s="248"/>
      <c r="B35" s="244"/>
      <c r="C35" s="244"/>
      <c r="D35" s="244"/>
      <c r="E35" s="244"/>
      <c r="F35" s="244"/>
      <c r="G35" s="1128" t="s">
        <v>502</v>
      </c>
      <c r="H35" s="1129"/>
      <c r="I35" s="1129"/>
      <c r="J35" s="1130"/>
      <c r="K35" s="294">
        <v>5168058</v>
      </c>
      <c r="L35" s="294">
        <v>11764</v>
      </c>
      <c r="M35" s="295">
        <v>10245</v>
      </c>
      <c r="N35" s="296">
        <v>14.8</v>
      </c>
    </row>
    <row r="36" spans="1:16" ht="27" customHeight="1">
      <c r="A36" s="248"/>
      <c r="B36" s="244"/>
      <c r="C36" s="244"/>
      <c r="D36" s="244"/>
      <c r="E36" s="244"/>
      <c r="F36" s="244"/>
      <c r="G36" s="1128" t="s">
        <v>503</v>
      </c>
      <c r="H36" s="1129"/>
      <c r="I36" s="1129"/>
      <c r="J36" s="1130"/>
      <c r="K36" s="294" t="s">
        <v>500</v>
      </c>
      <c r="L36" s="294" t="s">
        <v>500</v>
      </c>
      <c r="M36" s="295">
        <v>436</v>
      </c>
      <c r="N36" s="296" t="s">
        <v>500</v>
      </c>
    </row>
    <row r="37" spans="1:16" ht="13.5" customHeight="1">
      <c r="A37" s="248"/>
      <c r="B37" s="244"/>
      <c r="C37" s="244"/>
      <c r="D37" s="244"/>
      <c r="E37" s="244"/>
      <c r="F37" s="244"/>
      <c r="G37" s="1128" t="s">
        <v>504</v>
      </c>
      <c r="H37" s="1129"/>
      <c r="I37" s="1129"/>
      <c r="J37" s="1130"/>
      <c r="K37" s="294">
        <v>127241</v>
      </c>
      <c r="L37" s="294">
        <v>290</v>
      </c>
      <c r="M37" s="295">
        <v>818</v>
      </c>
      <c r="N37" s="296">
        <v>-64.5</v>
      </c>
    </row>
    <row r="38" spans="1:16" ht="27" customHeight="1">
      <c r="A38" s="248"/>
      <c r="B38" s="244"/>
      <c r="C38" s="244"/>
      <c r="D38" s="244"/>
      <c r="E38" s="244"/>
      <c r="F38" s="244"/>
      <c r="G38" s="1131" t="s">
        <v>505</v>
      </c>
      <c r="H38" s="1132"/>
      <c r="I38" s="1132"/>
      <c r="J38" s="1133"/>
      <c r="K38" s="297">
        <v>3189</v>
      </c>
      <c r="L38" s="297">
        <v>7</v>
      </c>
      <c r="M38" s="298">
        <v>5</v>
      </c>
      <c r="N38" s="299">
        <v>40</v>
      </c>
      <c r="O38" s="293"/>
    </row>
    <row r="39" spans="1:16">
      <c r="A39" s="248"/>
      <c r="B39" s="244"/>
      <c r="C39" s="244"/>
      <c r="D39" s="244"/>
      <c r="E39" s="244"/>
      <c r="F39" s="244"/>
      <c r="G39" s="1131" t="s">
        <v>506</v>
      </c>
      <c r="H39" s="1132"/>
      <c r="I39" s="1132"/>
      <c r="J39" s="1133"/>
      <c r="K39" s="300">
        <v>-5678612</v>
      </c>
      <c r="L39" s="300">
        <v>-12926</v>
      </c>
      <c r="M39" s="301">
        <v>-8579</v>
      </c>
      <c r="N39" s="302">
        <v>50.7</v>
      </c>
      <c r="O39" s="293"/>
    </row>
    <row r="40" spans="1:16" ht="27" customHeight="1">
      <c r="A40" s="248"/>
      <c r="B40" s="244"/>
      <c r="C40" s="244"/>
      <c r="D40" s="244"/>
      <c r="E40" s="244"/>
      <c r="F40" s="244"/>
      <c r="G40" s="1128" t="s">
        <v>507</v>
      </c>
      <c r="H40" s="1129"/>
      <c r="I40" s="1129"/>
      <c r="J40" s="1130"/>
      <c r="K40" s="300">
        <v>-16342869</v>
      </c>
      <c r="L40" s="300">
        <v>-37201</v>
      </c>
      <c r="M40" s="301">
        <v>-30169</v>
      </c>
      <c r="N40" s="302">
        <v>23.3</v>
      </c>
      <c r="O40" s="293"/>
    </row>
    <row r="41" spans="1:16">
      <c r="A41" s="248"/>
      <c r="B41" s="244"/>
      <c r="C41" s="244"/>
      <c r="D41" s="244"/>
      <c r="E41" s="244"/>
      <c r="F41" s="244"/>
      <c r="G41" s="1134" t="s">
        <v>282</v>
      </c>
      <c r="H41" s="1135"/>
      <c r="I41" s="1135"/>
      <c r="J41" s="1136"/>
      <c r="K41" s="294">
        <v>5261618</v>
      </c>
      <c r="L41" s="300">
        <v>11977</v>
      </c>
      <c r="M41" s="301">
        <v>13672</v>
      </c>
      <c r="N41" s="302">
        <v>-12.4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3" t="s">
        <v>476</v>
      </c>
      <c r="J49" s="1125" t="s">
        <v>511</v>
      </c>
      <c r="K49" s="1126"/>
      <c r="L49" s="1126"/>
      <c r="M49" s="1126"/>
      <c r="N49" s="1127"/>
    </row>
    <row r="50" spans="1:14">
      <c r="A50" s="248"/>
      <c r="B50" s="244"/>
      <c r="C50" s="244"/>
      <c r="D50" s="244"/>
      <c r="E50" s="244"/>
      <c r="F50" s="244"/>
      <c r="G50" s="312"/>
      <c r="H50" s="313"/>
      <c r="I50" s="1124"/>
      <c r="J50" s="314" t="s">
        <v>512</v>
      </c>
      <c r="K50" s="315" t="s">
        <v>513</v>
      </c>
      <c r="L50" s="316" t="s">
        <v>514</v>
      </c>
      <c r="M50" s="317" t="s">
        <v>515</v>
      </c>
      <c r="N50" s="318" t="s">
        <v>516</v>
      </c>
    </row>
    <row r="51" spans="1:14">
      <c r="A51" s="248"/>
      <c r="B51" s="244"/>
      <c r="C51" s="244"/>
      <c r="D51" s="244"/>
      <c r="E51" s="244"/>
      <c r="F51" s="244"/>
      <c r="G51" s="310" t="s">
        <v>517</v>
      </c>
      <c r="H51" s="311"/>
      <c r="I51" s="319">
        <v>21636237</v>
      </c>
      <c r="J51" s="320">
        <v>48647</v>
      </c>
      <c r="K51" s="321">
        <v>24.9</v>
      </c>
      <c r="L51" s="322">
        <v>47646</v>
      </c>
      <c r="M51" s="323">
        <v>8.9</v>
      </c>
      <c r="N51" s="324">
        <v>16</v>
      </c>
    </row>
    <row r="52" spans="1:14">
      <c r="A52" s="248"/>
      <c r="B52" s="244"/>
      <c r="C52" s="244"/>
      <c r="D52" s="244"/>
      <c r="E52" s="244"/>
      <c r="F52" s="244"/>
      <c r="G52" s="325"/>
      <c r="H52" s="326" t="s">
        <v>518</v>
      </c>
      <c r="I52" s="327">
        <v>13670246</v>
      </c>
      <c r="J52" s="328">
        <v>30736</v>
      </c>
      <c r="K52" s="329">
        <v>25.3</v>
      </c>
      <c r="L52" s="330">
        <v>27308</v>
      </c>
      <c r="M52" s="331">
        <v>0.2</v>
      </c>
      <c r="N52" s="332">
        <v>25.1</v>
      </c>
    </row>
    <row r="53" spans="1:14">
      <c r="A53" s="248"/>
      <c r="B53" s="244"/>
      <c r="C53" s="244"/>
      <c r="D53" s="244"/>
      <c r="E53" s="244"/>
      <c r="F53" s="244"/>
      <c r="G53" s="310" t="s">
        <v>519</v>
      </c>
      <c r="H53" s="311"/>
      <c r="I53" s="319">
        <v>22085225</v>
      </c>
      <c r="J53" s="320">
        <v>49934</v>
      </c>
      <c r="K53" s="321">
        <v>2.6</v>
      </c>
      <c r="L53" s="322">
        <v>47155</v>
      </c>
      <c r="M53" s="323">
        <v>-1</v>
      </c>
      <c r="N53" s="324">
        <v>3.6</v>
      </c>
    </row>
    <row r="54" spans="1:14">
      <c r="A54" s="248"/>
      <c r="B54" s="244"/>
      <c r="C54" s="244"/>
      <c r="D54" s="244"/>
      <c r="E54" s="244"/>
      <c r="F54" s="244"/>
      <c r="G54" s="325"/>
      <c r="H54" s="326" t="s">
        <v>518</v>
      </c>
      <c r="I54" s="327">
        <v>13167107</v>
      </c>
      <c r="J54" s="328">
        <v>29770</v>
      </c>
      <c r="K54" s="329">
        <v>-3.1</v>
      </c>
      <c r="L54" s="330">
        <v>26802</v>
      </c>
      <c r="M54" s="331">
        <v>-1.9</v>
      </c>
      <c r="N54" s="332">
        <v>-1.2</v>
      </c>
    </row>
    <row r="55" spans="1:14">
      <c r="A55" s="248"/>
      <c r="B55" s="244"/>
      <c r="C55" s="244"/>
      <c r="D55" s="244"/>
      <c r="E55" s="244"/>
      <c r="F55" s="244"/>
      <c r="G55" s="310" t="s">
        <v>520</v>
      </c>
      <c r="H55" s="311"/>
      <c r="I55" s="319">
        <v>20343183</v>
      </c>
      <c r="J55" s="320">
        <v>46245</v>
      </c>
      <c r="K55" s="321">
        <v>-7.4</v>
      </c>
      <c r="L55" s="322">
        <v>43858</v>
      </c>
      <c r="M55" s="323">
        <v>-7</v>
      </c>
      <c r="N55" s="324">
        <v>-0.4</v>
      </c>
    </row>
    <row r="56" spans="1:14">
      <c r="A56" s="248"/>
      <c r="B56" s="244"/>
      <c r="C56" s="244"/>
      <c r="D56" s="244"/>
      <c r="E56" s="244"/>
      <c r="F56" s="244"/>
      <c r="G56" s="325"/>
      <c r="H56" s="326" t="s">
        <v>518</v>
      </c>
      <c r="I56" s="327">
        <v>9365860</v>
      </c>
      <c r="J56" s="328">
        <v>21291</v>
      </c>
      <c r="K56" s="329">
        <v>-28.5</v>
      </c>
      <c r="L56" s="330">
        <v>23714</v>
      </c>
      <c r="M56" s="331">
        <v>-11.5</v>
      </c>
      <c r="N56" s="332">
        <v>-17</v>
      </c>
    </row>
    <row r="57" spans="1:14">
      <c r="A57" s="248"/>
      <c r="B57" s="244"/>
      <c r="C57" s="244"/>
      <c r="D57" s="244"/>
      <c r="E57" s="244"/>
      <c r="F57" s="244"/>
      <c r="G57" s="310" t="s">
        <v>521</v>
      </c>
      <c r="H57" s="311"/>
      <c r="I57" s="319">
        <v>23484123</v>
      </c>
      <c r="J57" s="320">
        <v>53429</v>
      </c>
      <c r="K57" s="321">
        <v>15.5</v>
      </c>
      <c r="L57" s="322">
        <v>41705</v>
      </c>
      <c r="M57" s="323">
        <v>-4.9000000000000004</v>
      </c>
      <c r="N57" s="324">
        <v>20.399999999999999</v>
      </c>
    </row>
    <row r="58" spans="1:14">
      <c r="A58" s="248"/>
      <c r="B58" s="244"/>
      <c r="C58" s="244"/>
      <c r="D58" s="244"/>
      <c r="E58" s="244"/>
      <c r="F58" s="244"/>
      <c r="G58" s="325"/>
      <c r="H58" s="326" t="s">
        <v>518</v>
      </c>
      <c r="I58" s="327">
        <v>14290267</v>
      </c>
      <c r="J58" s="328">
        <v>32512</v>
      </c>
      <c r="K58" s="329">
        <v>52.7</v>
      </c>
      <c r="L58" s="330">
        <v>22742</v>
      </c>
      <c r="M58" s="331">
        <v>-4.0999999999999996</v>
      </c>
      <c r="N58" s="332">
        <v>56.8</v>
      </c>
    </row>
    <row r="59" spans="1:14">
      <c r="A59" s="248"/>
      <c r="B59" s="244"/>
      <c r="C59" s="244"/>
      <c r="D59" s="244"/>
      <c r="E59" s="244"/>
      <c r="F59" s="244"/>
      <c r="G59" s="310" t="s">
        <v>522</v>
      </c>
      <c r="H59" s="311"/>
      <c r="I59" s="319">
        <v>24084181</v>
      </c>
      <c r="J59" s="320">
        <v>54822</v>
      </c>
      <c r="K59" s="321">
        <v>2.6</v>
      </c>
      <c r="L59" s="322">
        <v>47677</v>
      </c>
      <c r="M59" s="323">
        <v>14.3</v>
      </c>
      <c r="N59" s="324">
        <v>-11.7</v>
      </c>
    </row>
    <row r="60" spans="1:14">
      <c r="A60" s="248"/>
      <c r="B60" s="244"/>
      <c r="C60" s="244"/>
      <c r="D60" s="244"/>
      <c r="E60" s="244"/>
      <c r="F60" s="244"/>
      <c r="G60" s="325"/>
      <c r="H60" s="326" t="s">
        <v>518</v>
      </c>
      <c r="I60" s="333">
        <v>12558211</v>
      </c>
      <c r="J60" s="328">
        <v>28586</v>
      </c>
      <c r="K60" s="329">
        <v>-12.1</v>
      </c>
      <c r="L60" s="330">
        <v>23360</v>
      </c>
      <c r="M60" s="331">
        <v>2.7</v>
      </c>
      <c r="N60" s="332">
        <v>-14.8</v>
      </c>
    </row>
    <row r="61" spans="1:14">
      <c r="A61" s="248"/>
      <c r="B61" s="244"/>
      <c r="C61" s="244"/>
      <c r="D61" s="244"/>
      <c r="E61" s="244"/>
      <c r="F61" s="244"/>
      <c r="G61" s="310" t="s">
        <v>523</v>
      </c>
      <c r="H61" s="334"/>
      <c r="I61" s="335">
        <v>22326590</v>
      </c>
      <c r="J61" s="336">
        <v>50615</v>
      </c>
      <c r="K61" s="337">
        <v>7.6</v>
      </c>
      <c r="L61" s="338">
        <v>45608</v>
      </c>
      <c r="M61" s="339">
        <v>2.1</v>
      </c>
      <c r="N61" s="324">
        <v>5.5</v>
      </c>
    </row>
    <row r="62" spans="1:14">
      <c r="A62" s="248"/>
      <c r="B62" s="244"/>
      <c r="C62" s="244"/>
      <c r="D62" s="244"/>
      <c r="E62" s="244"/>
      <c r="F62" s="244"/>
      <c r="G62" s="325"/>
      <c r="H62" s="326" t="s">
        <v>518</v>
      </c>
      <c r="I62" s="327">
        <v>12610338</v>
      </c>
      <c r="J62" s="328">
        <v>28579</v>
      </c>
      <c r="K62" s="329">
        <v>6.9</v>
      </c>
      <c r="L62" s="330">
        <v>24785</v>
      </c>
      <c r="M62" s="331">
        <v>-2.9</v>
      </c>
      <c r="N62" s="332">
        <v>9.8000000000000007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3.63</v>
      </c>
      <c r="G47" s="12">
        <v>4.41</v>
      </c>
      <c r="H47" s="12">
        <v>4.34</v>
      </c>
      <c r="I47" s="12">
        <v>4.1100000000000003</v>
      </c>
      <c r="J47" s="13">
        <v>6.18</v>
      </c>
    </row>
    <row r="48" spans="2:10" ht="57.75" customHeight="1">
      <c r="B48" s="14"/>
      <c r="C48" s="1139" t="s">
        <v>4</v>
      </c>
      <c r="D48" s="1139"/>
      <c r="E48" s="1140"/>
      <c r="F48" s="15">
        <v>2.2599999999999998</v>
      </c>
      <c r="G48" s="16">
        <v>1.48</v>
      </c>
      <c r="H48" s="16">
        <v>1.29</v>
      </c>
      <c r="I48" s="16">
        <v>1.94</v>
      </c>
      <c r="J48" s="17">
        <v>3.72</v>
      </c>
    </row>
    <row r="49" spans="2:10" ht="57.75" customHeight="1" thickBot="1">
      <c r="B49" s="18"/>
      <c r="C49" s="1141" t="s">
        <v>5</v>
      </c>
      <c r="D49" s="1141"/>
      <c r="E49" s="1142"/>
      <c r="F49" s="19">
        <v>1.66</v>
      </c>
      <c r="G49" s="20">
        <v>0.2</v>
      </c>
      <c r="H49" s="20" t="s">
        <v>530</v>
      </c>
      <c r="I49" s="20">
        <v>0.45</v>
      </c>
      <c r="J49" s="21">
        <v>3.82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8" zoomScaleNormal="7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531</v>
      </c>
      <c r="D34" s="1149"/>
      <c r="E34" s="1150"/>
      <c r="F34" s="32">
        <v>11.78</v>
      </c>
      <c r="G34" s="33">
        <v>11.79</v>
      </c>
      <c r="H34" s="33">
        <v>12.82</v>
      </c>
      <c r="I34" s="33">
        <v>13.05</v>
      </c>
      <c r="J34" s="34">
        <v>11.86</v>
      </c>
      <c r="K34" s="22"/>
      <c r="L34" s="22"/>
      <c r="M34" s="22"/>
      <c r="N34" s="22"/>
      <c r="O34" s="22"/>
      <c r="P34" s="22"/>
    </row>
    <row r="35" spans="1:16" ht="39" customHeight="1">
      <c r="A35" s="22"/>
      <c r="B35" s="35"/>
      <c r="C35" s="1143" t="s">
        <v>532</v>
      </c>
      <c r="D35" s="1144"/>
      <c r="E35" s="1145"/>
      <c r="F35" s="36">
        <v>1.99</v>
      </c>
      <c r="G35" s="37">
        <v>1.21</v>
      </c>
      <c r="H35" s="37">
        <v>1</v>
      </c>
      <c r="I35" s="37">
        <v>1.65</v>
      </c>
      <c r="J35" s="38">
        <v>3.4</v>
      </c>
      <c r="K35" s="22"/>
      <c r="L35" s="22"/>
      <c r="M35" s="22"/>
      <c r="N35" s="22"/>
      <c r="O35" s="22"/>
      <c r="P35" s="22"/>
    </row>
    <row r="36" spans="1:16" ht="39" customHeight="1">
      <c r="A36" s="22"/>
      <c r="B36" s="35"/>
      <c r="C36" s="1143" t="s">
        <v>533</v>
      </c>
      <c r="D36" s="1144"/>
      <c r="E36" s="1145"/>
      <c r="F36" s="36">
        <v>1.73</v>
      </c>
      <c r="G36" s="37">
        <v>1.67</v>
      </c>
      <c r="H36" s="37">
        <v>2.1</v>
      </c>
      <c r="I36" s="37">
        <v>2.31</v>
      </c>
      <c r="J36" s="38">
        <v>2.85</v>
      </c>
      <c r="K36" s="22"/>
      <c r="L36" s="22"/>
      <c r="M36" s="22"/>
      <c r="N36" s="22"/>
      <c r="O36" s="22"/>
      <c r="P36" s="22"/>
    </row>
    <row r="37" spans="1:16" ht="39" customHeight="1">
      <c r="A37" s="22"/>
      <c r="B37" s="35"/>
      <c r="C37" s="1143" t="s">
        <v>534</v>
      </c>
      <c r="D37" s="1144"/>
      <c r="E37" s="1145"/>
      <c r="F37" s="36">
        <v>0.35</v>
      </c>
      <c r="G37" s="37">
        <v>0.79</v>
      </c>
      <c r="H37" s="37">
        <v>0.91</v>
      </c>
      <c r="I37" s="37">
        <v>0.82</v>
      </c>
      <c r="J37" s="38">
        <v>0.4</v>
      </c>
      <c r="K37" s="22"/>
      <c r="L37" s="22"/>
      <c r="M37" s="22"/>
      <c r="N37" s="22"/>
      <c r="O37" s="22"/>
      <c r="P37" s="22"/>
    </row>
    <row r="38" spans="1:16" ht="39" customHeight="1">
      <c r="A38" s="22"/>
      <c r="B38" s="35"/>
      <c r="C38" s="1143" t="s">
        <v>535</v>
      </c>
      <c r="D38" s="1144"/>
      <c r="E38" s="1145"/>
      <c r="F38" s="36">
        <v>0.32</v>
      </c>
      <c r="G38" s="37">
        <v>0.06</v>
      </c>
      <c r="H38" s="37">
        <v>0.01</v>
      </c>
      <c r="I38" s="37">
        <v>0.27</v>
      </c>
      <c r="J38" s="38">
        <v>0.33</v>
      </c>
      <c r="K38" s="22"/>
      <c r="L38" s="22"/>
      <c r="M38" s="22"/>
      <c r="N38" s="22"/>
      <c r="O38" s="22"/>
      <c r="P38" s="22"/>
    </row>
    <row r="39" spans="1:16" ht="39" customHeight="1">
      <c r="A39" s="22"/>
      <c r="B39" s="35"/>
      <c r="C39" s="1143" t="s">
        <v>536</v>
      </c>
      <c r="D39" s="1144"/>
      <c r="E39" s="1145"/>
      <c r="F39" s="36">
        <v>0.27</v>
      </c>
      <c r="G39" s="37">
        <v>0.28000000000000003</v>
      </c>
      <c r="H39" s="37">
        <v>0.28999999999999998</v>
      </c>
      <c r="I39" s="37">
        <v>0.3</v>
      </c>
      <c r="J39" s="38">
        <v>0.32</v>
      </c>
      <c r="K39" s="22"/>
      <c r="L39" s="22"/>
      <c r="M39" s="22"/>
      <c r="N39" s="22"/>
      <c r="O39" s="22"/>
      <c r="P39" s="22"/>
    </row>
    <row r="40" spans="1:16" ht="39" customHeight="1">
      <c r="A40" s="22"/>
      <c r="B40" s="35"/>
      <c r="C40" s="1143" t="s">
        <v>537</v>
      </c>
      <c r="D40" s="1144"/>
      <c r="E40" s="1145"/>
      <c r="F40" s="36">
        <v>0</v>
      </c>
      <c r="G40" s="37">
        <v>0.15</v>
      </c>
      <c r="H40" s="37">
        <v>0.01</v>
      </c>
      <c r="I40" s="37">
        <v>0.03</v>
      </c>
      <c r="J40" s="38">
        <v>7.0000000000000007E-2</v>
      </c>
      <c r="K40" s="22"/>
      <c r="L40" s="22"/>
      <c r="M40" s="22"/>
      <c r="N40" s="22"/>
      <c r="O40" s="22"/>
      <c r="P40" s="22"/>
    </row>
    <row r="41" spans="1:16" ht="39" customHeight="1">
      <c r="A41" s="22"/>
      <c r="B41" s="35"/>
      <c r="C41" s="1143" t="s">
        <v>538</v>
      </c>
      <c r="D41" s="1144"/>
      <c r="E41" s="1145"/>
      <c r="F41" s="36">
        <v>0.03</v>
      </c>
      <c r="G41" s="37">
        <v>0.02</v>
      </c>
      <c r="H41" s="37">
        <v>0.03</v>
      </c>
      <c r="I41" s="37">
        <v>0.06</v>
      </c>
      <c r="J41" s="38">
        <v>0.03</v>
      </c>
      <c r="K41" s="22"/>
      <c r="L41" s="22"/>
      <c r="M41" s="22"/>
      <c r="N41" s="22"/>
      <c r="O41" s="22"/>
      <c r="P41" s="22"/>
    </row>
    <row r="42" spans="1:16" ht="39" customHeight="1">
      <c r="A42" s="22"/>
      <c r="B42" s="39"/>
      <c r="C42" s="1143" t="s">
        <v>539</v>
      </c>
      <c r="D42" s="1144"/>
      <c r="E42" s="1145"/>
      <c r="F42" s="36" t="s">
        <v>500</v>
      </c>
      <c r="G42" s="37" t="s">
        <v>500</v>
      </c>
      <c r="H42" s="37" t="s">
        <v>500</v>
      </c>
      <c r="I42" s="37" t="s">
        <v>500</v>
      </c>
      <c r="J42" s="38" t="s">
        <v>500</v>
      </c>
      <c r="K42" s="22"/>
      <c r="L42" s="22"/>
      <c r="M42" s="22"/>
      <c r="N42" s="22"/>
      <c r="O42" s="22"/>
      <c r="P42" s="22"/>
    </row>
    <row r="43" spans="1:16" ht="39" customHeight="1" thickBot="1">
      <c r="A43" s="22"/>
      <c r="B43" s="40"/>
      <c r="C43" s="1146" t="s">
        <v>540</v>
      </c>
      <c r="D43" s="1147"/>
      <c r="E43" s="1148"/>
      <c r="F43" s="41">
        <v>3.81</v>
      </c>
      <c r="G43" s="42">
        <v>3.66</v>
      </c>
      <c r="H43" s="42">
        <v>3.82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8" zoomScaleNormal="7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26208</v>
      </c>
      <c r="L45" s="60">
        <v>25729</v>
      </c>
      <c r="M45" s="60">
        <v>24460</v>
      </c>
      <c r="N45" s="60">
        <v>22230</v>
      </c>
      <c r="O45" s="61">
        <v>21985</v>
      </c>
      <c r="P45" s="48"/>
      <c r="Q45" s="48"/>
      <c r="R45" s="48"/>
      <c r="S45" s="48"/>
      <c r="T45" s="48"/>
      <c r="U45" s="48"/>
    </row>
    <row r="46" spans="1:21" ht="30.75" customHeight="1">
      <c r="A46" s="48"/>
      <c r="B46" s="1161"/>
      <c r="C46" s="1162"/>
      <c r="D46" s="62"/>
      <c r="E46" s="1153" t="s">
        <v>13</v>
      </c>
      <c r="F46" s="1153"/>
      <c r="G46" s="1153"/>
      <c r="H46" s="1153"/>
      <c r="I46" s="1153"/>
      <c r="J46" s="1154"/>
      <c r="K46" s="63" t="s">
        <v>500</v>
      </c>
      <c r="L46" s="64" t="s">
        <v>500</v>
      </c>
      <c r="M46" s="64" t="s">
        <v>500</v>
      </c>
      <c r="N46" s="64" t="s">
        <v>500</v>
      </c>
      <c r="O46" s="65" t="s">
        <v>500</v>
      </c>
      <c r="P46" s="48"/>
      <c r="Q46" s="48"/>
      <c r="R46" s="48"/>
      <c r="S46" s="48"/>
      <c r="T46" s="48"/>
      <c r="U46" s="48"/>
    </row>
    <row r="47" spans="1:21" ht="30.75" customHeight="1">
      <c r="A47" s="48"/>
      <c r="B47" s="1161"/>
      <c r="C47" s="1162"/>
      <c r="D47" s="62"/>
      <c r="E47" s="1153" t="s">
        <v>14</v>
      </c>
      <c r="F47" s="1153"/>
      <c r="G47" s="1153"/>
      <c r="H47" s="1153"/>
      <c r="I47" s="1153"/>
      <c r="J47" s="1154"/>
      <c r="K47" s="63">
        <v>59</v>
      </c>
      <c r="L47" s="64">
        <v>59</v>
      </c>
      <c r="M47" s="64">
        <v>23</v>
      </c>
      <c r="N47" s="64" t="s">
        <v>500</v>
      </c>
      <c r="O47" s="65" t="s">
        <v>500</v>
      </c>
      <c r="P47" s="48"/>
      <c r="Q47" s="48"/>
      <c r="R47" s="48"/>
      <c r="S47" s="48"/>
      <c r="T47" s="48"/>
      <c r="U47" s="48"/>
    </row>
    <row r="48" spans="1:21" ht="30.75" customHeight="1">
      <c r="A48" s="48"/>
      <c r="B48" s="1161"/>
      <c r="C48" s="1162"/>
      <c r="D48" s="62"/>
      <c r="E48" s="1153" t="s">
        <v>15</v>
      </c>
      <c r="F48" s="1153"/>
      <c r="G48" s="1153"/>
      <c r="H48" s="1153"/>
      <c r="I48" s="1153"/>
      <c r="J48" s="1154"/>
      <c r="K48" s="63">
        <v>5763</v>
      </c>
      <c r="L48" s="64">
        <v>5532</v>
      </c>
      <c r="M48" s="64">
        <v>5452</v>
      </c>
      <c r="N48" s="64">
        <v>5208</v>
      </c>
      <c r="O48" s="65">
        <v>5168</v>
      </c>
      <c r="P48" s="48"/>
      <c r="Q48" s="48"/>
      <c r="R48" s="48"/>
      <c r="S48" s="48"/>
      <c r="T48" s="48"/>
      <c r="U48" s="48"/>
    </row>
    <row r="49" spans="1:21" ht="30.75" customHeight="1">
      <c r="A49" s="48"/>
      <c r="B49" s="1161"/>
      <c r="C49" s="1162"/>
      <c r="D49" s="62"/>
      <c r="E49" s="1153" t="s">
        <v>16</v>
      </c>
      <c r="F49" s="1153"/>
      <c r="G49" s="1153"/>
      <c r="H49" s="1153"/>
      <c r="I49" s="1153"/>
      <c r="J49" s="1154"/>
      <c r="K49" s="63" t="s">
        <v>500</v>
      </c>
      <c r="L49" s="64" t="s">
        <v>500</v>
      </c>
      <c r="M49" s="64" t="s">
        <v>500</v>
      </c>
      <c r="N49" s="64" t="s">
        <v>500</v>
      </c>
      <c r="O49" s="65" t="s">
        <v>500</v>
      </c>
      <c r="P49" s="48"/>
      <c r="Q49" s="48"/>
      <c r="R49" s="48"/>
      <c r="S49" s="48"/>
      <c r="T49" s="48"/>
      <c r="U49" s="48"/>
    </row>
    <row r="50" spans="1:21" ht="30.75" customHeight="1">
      <c r="A50" s="48"/>
      <c r="B50" s="1161"/>
      <c r="C50" s="1162"/>
      <c r="D50" s="62"/>
      <c r="E50" s="1153" t="s">
        <v>17</v>
      </c>
      <c r="F50" s="1153"/>
      <c r="G50" s="1153"/>
      <c r="H50" s="1153"/>
      <c r="I50" s="1153"/>
      <c r="J50" s="1154"/>
      <c r="K50" s="63">
        <v>574</v>
      </c>
      <c r="L50" s="64">
        <v>178</v>
      </c>
      <c r="M50" s="64">
        <v>165</v>
      </c>
      <c r="N50" s="64">
        <v>144</v>
      </c>
      <c r="O50" s="65">
        <v>127</v>
      </c>
      <c r="P50" s="48"/>
      <c r="Q50" s="48"/>
      <c r="R50" s="48"/>
      <c r="S50" s="48"/>
      <c r="T50" s="48"/>
      <c r="U50" s="48"/>
    </row>
    <row r="51" spans="1:21" ht="30.75" customHeight="1">
      <c r="A51" s="48"/>
      <c r="B51" s="1163"/>
      <c r="C51" s="1164"/>
      <c r="D51" s="66"/>
      <c r="E51" s="1153" t="s">
        <v>18</v>
      </c>
      <c r="F51" s="1153"/>
      <c r="G51" s="1153"/>
      <c r="H51" s="1153"/>
      <c r="I51" s="1153"/>
      <c r="J51" s="1154"/>
      <c r="K51" s="63">
        <v>24</v>
      </c>
      <c r="L51" s="64">
        <v>14</v>
      </c>
      <c r="M51" s="64">
        <v>8</v>
      </c>
      <c r="N51" s="64">
        <v>7</v>
      </c>
      <c r="O51" s="65">
        <v>3</v>
      </c>
      <c r="P51" s="48"/>
      <c r="Q51" s="48"/>
      <c r="R51" s="48"/>
      <c r="S51" s="48"/>
      <c r="T51" s="48"/>
      <c r="U51" s="48"/>
    </row>
    <row r="52" spans="1:21" ht="30.75" customHeight="1">
      <c r="A52" s="48"/>
      <c r="B52" s="1151" t="s">
        <v>19</v>
      </c>
      <c r="C52" s="1152"/>
      <c r="D52" s="66"/>
      <c r="E52" s="1153" t="s">
        <v>20</v>
      </c>
      <c r="F52" s="1153"/>
      <c r="G52" s="1153"/>
      <c r="H52" s="1153"/>
      <c r="I52" s="1153"/>
      <c r="J52" s="1154"/>
      <c r="K52" s="63">
        <v>21838</v>
      </c>
      <c r="L52" s="64">
        <v>22111</v>
      </c>
      <c r="M52" s="64">
        <v>21885</v>
      </c>
      <c r="N52" s="64">
        <v>21417</v>
      </c>
      <c r="O52" s="65">
        <v>22021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10790</v>
      </c>
      <c r="L53" s="69">
        <v>9401</v>
      </c>
      <c r="M53" s="69">
        <v>8223</v>
      </c>
      <c r="N53" s="69">
        <v>6172</v>
      </c>
      <c r="O53" s="70">
        <v>5262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2015-05-10T01:43:05Z</cp:lastPrinted>
  <dcterms:created xsi:type="dcterms:W3CDTF">2015-02-17T07:45:30Z</dcterms:created>
  <dcterms:modified xsi:type="dcterms:W3CDTF">2015-05-10T01:43:10Z</dcterms:modified>
  <cp:category/>
</cp:coreProperties>
</file>