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AM34" i="9"/>
  <c r="BE34" i="9" s="1"/>
  <c r="BE35" i="9" s="1"/>
  <c r="CO34" i="9" l="1"/>
  <c r="CO35" i="9" s="1"/>
</calcChain>
</file>

<file path=xl/sharedStrings.xml><?xml version="1.0" encoding="utf-8"?>
<sst xmlns="http://schemas.openxmlformats.org/spreadsheetml/2006/main" count="1073" uniqueCount="550">
  <si>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</si>
  <si>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</si>
  <si>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</si>
  <si>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</si>
  <si>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</si>
  <si>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</si>
  <si>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</si>
  <si>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</si>
  <si>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</si>
  <si>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</si>
  <si>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</si>
  <si>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</si>
  <si>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</si>
  <si>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</si>
  <si>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</si>
  <si>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</si>
  <si>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</si>
  <si>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</si>
  <si>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</si>
  <si>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</si>
  <si>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</si>
  <si>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</si>
  <si>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</si>
  <si>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</si>
  <si>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</si>
  <si>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</si>
  <si>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</si>
  <si>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</si>
  <si>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</si>
  <si>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</si>
  <si>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</si>
  <si>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</si>
  <si>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</si>
  <si>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</si>
  <si>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</si>
  <si>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</si>
  <si>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</si>
  <si>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</si>
  <si>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</si>
  <si>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</si>
  <si>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</si>
  <si>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</si>
  <si>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</si>
  <si>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</si>
  <si>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</si>
  <si>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</si>
  <si>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</si>
  <si>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</si>
  <si>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</si>
  <si>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</si>
  <si>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</si>
  <si>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</si>
  <si>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</si>
  <si>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</si>
  <si>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</si>
  <si>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</si>
  <si>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</si>
  <si>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</si>
  <si>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</si>
  <si>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</si>
  <si>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</si>
  <si>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</si>
  <si>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</si>
  <si>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</si>
  <si>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</si>
  <si>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</si>
  <si>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</si>
  <si>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</si>
  <si>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</si>
  <si>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</si>
  <si>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</si>
  <si>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</si>
  <si>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</si>
  <si>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</si>
  <si>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</si>
  <si>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</si>
  <si>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</si>
  <si>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</si>
  <si>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</si>
  <si>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</si>
  <si>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</si>
  <si>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</si>
  <si>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</si>
  <si>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</si>
  <si>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</si>
  <si>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</si>
  <si>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</si>
  <si>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</si>
  <si>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</si>
  <si>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</si>
  <si>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</si>
  <si>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</si>
  <si>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</si>
  <si>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</si>
  <si>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</si>
  <si>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</si>
  <si>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</si>
  <si>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</si>
  <si>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</si>
  <si>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</si>
  <si>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</si>
  <si>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</si>
  <si>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</si>
  <si>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</si>
  <si>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</si>
  <si>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</si>
  <si>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</si>
  <si>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</si>
  <si>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</si>
  <si>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</si>
  <si>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</si>
  <si>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</si>
  <si>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</si>
  <si>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</si>
  <si>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</si>
  <si>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</si>
  <si>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</si>
  <si>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</si>
  <si>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</si>
  <si>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</si>
  <si>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</si>
  <si>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</si>
  <si>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</si>
  <si>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</si>
  <si>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</si>
  <si>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</si>
  <si>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</si>
  <si>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</si>
  <si>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</si>
  <si>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</si>
  <si>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</si>
  <si>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</si>
  <si>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</si>
  <si>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</si>
  <si>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</si>
  <si>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</si>
  <si>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</si>
  <si>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</si>
  <si>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</si>
  <si>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</si>
  <si>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</si>
  <si>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</si>
  <si>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</si>
  <si>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</si>
  <si>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</si>
  <si>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</si>
  <si>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</si>
  <si>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</si>
  <si>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</si>
  <si>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</si>
  <si>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</si>
  <si>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</si>
  <si>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</si>
  <si>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</si>
  <si>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</si>
  <si>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</si>
  <si>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</si>
  <si>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</si>
  <si>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</si>
  <si>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</si>
  <si>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</si>
  <si>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</si>
  <si>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</si>
  <si>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</si>
  <si>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</si>
  <si>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</si>
  <si>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</si>
  <si>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</si>
  <si>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</si>
  <si>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</si>
  <si>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</si>
  <si>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</si>
  <si>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</si>
  <si>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</si>
  <si>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</si>
  <si>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</si>
  <si>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</si>
  <si>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</si>
  <si>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</si>
  <si>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</si>
  <si>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</si>
  <si>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</si>
  <si>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</si>
  <si>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</si>
  <si>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</si>
  <si>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</si>
  <si>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</si>
  <si>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</si>
  <si>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</si>
  <si>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</si>
  <si>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</si>
  <si>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</si>
  <si>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</si>
  <si>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</si>
  <si>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</si>
  <si>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長崎県佐々町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</si>
  <si>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</si>
  <si>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</si>
  <si>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</si>
  <si>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</si>
  <si>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</si>
  <si>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</si>
  <si>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</si>
  <si>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</si>
  <si>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</si>
  <si>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</si>
  <si>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</si>
  <si>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</si>
  <si>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</si>
  <si>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</si>
  <si>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</si>
  <si>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</si>
  <si>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</si>
  <si>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</si>
  <si>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</si>
  <si>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</si>
  <si>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</si>
  <si>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</si>
  <si>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</si>
  <si>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</si>
  <si>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</si>
  <si>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</si>
  <si>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</si>
  <si>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</si>
  <si>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</si>
  <si>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</si>
  <si>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</si>
  <si>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</si>
  <si>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</si>
  <si>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</si>
  <si>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</si>
  <si>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</si>
  <si>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</si>
  <si>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</si>
  <si>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</si>
  <si>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</si>
  <si>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</si>
  <si>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</si>
  <si>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</si>
  <si>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</si>
  <si>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</si>
  <si>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</si>
  <si>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</si>
  <si>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</si>
  <si>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</si>
  <si>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</si>
  <si>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</si>
  <si>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</si>
  <si>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</si>
  <si>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</si>
  <si>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</si>
  <si>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</si>
  <si>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</si>
  <si>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</si>
  <si>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</si>
  <si>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</si>
  <si>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</si>
  <si>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</si>
  <si>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</si>
  <si>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</si>
  <si>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</si>
  <si>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</si>
  <si>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</si>
  <si>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</si>
  <si>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</si>
  <si>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</si>
  <si>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</si>
  <si>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</si>
  <si>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</si>
  <si>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</si>
  <si>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</si>
  <si>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</si>
  <si>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</si>
  <si>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</si>
  <si>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</si>
  <si>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</si>
  <si>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</si>
  <si>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</si>
  <si>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</si>
  <si>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</si>
  <si>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</si>
  <si>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</si>
  <si>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</si>
  <si>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</si>
  <si>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</si>
  <si>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</si>
  <si>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</si>
  <si>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</si>
  <si>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</si>
  <si>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</si>
  <si>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</si>
  <si>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</si>
  <si>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</si>
  <si>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</si>
  <si>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</si>
  <si>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</si>
  <si>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</si>
  <si>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</si>
  <si>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</si>
  <si>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</si>
  <si>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</si>
  <si>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</si>
  <si>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</si>
  <si>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</si>
  <si>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</si>
  <si>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</si>
  <si>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</si>
  <si>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</si>
  <si>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</si>
  <si>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</si>
  <si>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</si>
  <si>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</si>
  <si>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</si>
  <si>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</si>
  <si>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</si>
  <si>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</si>
  <si>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</si>
  <si>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</si>
  <si>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</si>
  <si>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</si>
  <si>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</si>
  <si>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</si>
  <si>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</si>
  <si>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</si>
  <si>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</si>
  <si>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</si>
  <si>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</si>
  <si>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</si>
  <si>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</si>
  <si>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</si>
  <si>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</si>
  <si>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</si>
  <si>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</si>
  <si>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</si>
  <si>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</si>
  <si>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</si>
  <si>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</si>
  <si>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</si>
  <si>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</si>
  <si>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</si>
  <si>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</si>
  <si>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</si>
  <si>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</si>
  <si>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</si>
  <si>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</si>
  <si>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</si>
  <si>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長崎県佐々町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</si>
  <si>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</si>
  <si>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</si>
  <si>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</si>
  <si>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</si>
  <si>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</si>
  <si>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</si>
  <si>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</si>
  <si>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</si>
  <si>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</si>
  <si>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</si>
  <si>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</si>
  <si>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</si>
  <si>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</si>
  <si>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</si>
  <si>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</si>
  <si>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</si>
  <si>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</si>
  <si>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</si>
  <si>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</si>
  <si>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</si>
  <si>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</si>
  <si>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</si>
  <si>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</si>
  <si>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</si>
  <si>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</si>
  <si>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</si>
  <si>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</si>
  <si>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</si>
  <si>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</si>
  <si>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</si>
  <si>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</si>
  <si>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</si>
  <si>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</si>
  <si>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</si>
  <si>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</si>
  <si>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</si>
  <si>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</si>
  <si>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</si>
  <si>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</si>
  <si>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</si>
  <si>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</si>
  <si>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</si>
  <si>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</si>
  <si>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</si>
  <si>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</si>
  <si>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</si>
  <si>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</si>
  <si>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</si>
  <si>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</si>
  <si>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</si>
  <si>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</si>
  <si>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</si>
  <si>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</si>
  <si>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</si>
  <si>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</si>
  <si>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</si>
  <si>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</si>
  <si>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</si>
  <si>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</si>
  <si>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</si>
  <si>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</si>
  <si>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</si>
  <si>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</si>
  <si>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</si>
  <si>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</si>
  <si>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</si>
  <si>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</si>
  <si>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</si>
  <si>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</si>
  <si>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</si>
  <si>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</si>
  <si>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</si>
  <si>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</si>
  <si>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</si>
  <si>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</si>
  <si>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</si>
  <si>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</si>
  <si>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</si>
  <si>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</si>
  <si>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</si>
  <si>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</si>
  <si>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</si>
  <si>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</si>
  <si>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</si>
  <si>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</si>
  <si>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</si>
  <si>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</si>
  <si>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</si>
  <si>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</si>
  <si>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</si>
  <si>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</si>
  <si>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</si>
  <si>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</si>
  <si>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</si>
  <si>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</si>
  <si>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</si>
  <si>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</si>
  <si>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</si>
  <si>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</si>
  <si>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</si>
  <si>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</si>
  <si>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</si>
  <si>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</si>
  <si>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</si>
  <si>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</si>
  <si>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</si>
  <si>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</si>
  <si>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</si>
  <si>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</si>
  <si>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</si>
  <si>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</si>
  <si>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</si>
  <si>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</si>
  <si>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</si>
  <si>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</si>
  <si>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</si>
  <si>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</si>
  <si>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</si>
  <si>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</si>
  <si>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</si>
  <si>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</si>
  <si>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</si>
  <si>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</si>
  <si>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</si>
  <si>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</si>
  <si>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</si>
  <si>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</si>
  <si>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</si>
  <si>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</si>
  <si>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</si>
  <si>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</si>
  <si>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</si>
  <si>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</si>
  <si>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</si>
  <si>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</si>
  <si>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</si>
  <si>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</si>
  <si>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</si>
  <si>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</si>
  <si>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</si>
  <si>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</si>
  <si>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</si>
  <si>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</si>
  <si>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</si>
  <si>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</si>
  <si>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</si>
  <si>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</si>
  <si>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</si>
  <si>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</si>
  <si>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</si>
  <si>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</si>
  <si>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</si>
  <si>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</si>
  <si>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</si>
  <si>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</si>
  <si>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</si>
  <si>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</si>
  <si>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</si>
  <si>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</si>
  <si>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</si>
  <si>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</si>
  <si>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</si>
  <si>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</si>
  <si>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</si>
  <si>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</si>
  <si>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</si>
  <si>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</si>
  <si>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</si>
  <si>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</si>
  <si>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</si>
  <si>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</si>
  <si>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</si>
  <si>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</si>
  <si>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</si>
  <si>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</si>
  <si>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0.23</t>
  </si>
  <si>
    <t>▲ 6.97</t>
  </si>
  <si>
    <t>水道事業会計</t>
  </si>
  <si>
    <t>一般会計</t>
  </si>
  <si>
    <t>介護保険特別会計</t>
  </si>
  <si>
    <t>公共下水道事業特別会計</t>
  </si>
  <si>
    <t>国民健康保険特別会計</t>
  </si>
  <si>
    <t>後期高齢者医療特別会計</t>
  </si>
  <si>
    <t>国民健康保険診療所特別会計</t>
  </si>
  <si>
    <t>農業集落排水事業特別会計</t>
  </si>
  <si>
    <t>その他会計（赤字）</t>
  </si>
  <si>
    <t>その他会計（黒字）</t>
  </si>
  <si>
    <t>長崎県林業公社</t>
    <rPh sb="0" eb="3">
      <t>ナガサキケン</t>
    </rPh>
    <rPh sb="3" eb="5">
      <t>リンギョウ</t>
    </rPh>
    <rPh sb="5" eb="7">
      <t>コウシャ</t>
    </rPh>
    <phoneticPr fontId="2"/>
  </si>
  <si>
    <t>松浦鉄道株式会社</t>
    <rPh sb="0" eb="2">
      <t>マツウラ</t>
    </rPh>
    <rPh sb="2" eb="4">
      <t>テツドウ</t>
    </rPh>
    <rPh sb="4" eb="8">
      <t>カブシキガイシャ</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</si>
  <si>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</si>
  <si>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</si>
  <si>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</si>
  <si>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</si>
  <si>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t>
    <phoneticPr fontId="2"/>
  </si>
  <si>
    <t>-</t>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</si>
  <si>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</si>
  <si>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</si>
  <si>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</si>
  <si>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北松南部清掃一部事務組合（一般会計）</t>
    <rPh sb="0" eb="2">
      <t>ホクショウ</t>
    </rPh>
    <rPh sb="2" eb="4">
      <t>ナンブ</t>
    </rPh>
    <rPh sb="4" eb="6">
      <t>セイソウ</t>
    </rPh>
    <rPh sb="6" eb="8">
      <t>イチブ</t>
    </rPh>
    <rPh sb="8" eb="10">
      <t>ジム</t>
    </rPh>
    <rPh sb="10" eb="12">
      <t>クミアイ</t>
    </rPh>
    <rPh sb="13" eb="15">
      <t>イッパン</t>
    </rPh>
    <rPh sb="15" eb="17">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</si>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</sst>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70254</c:v>
                </c:pt>
                <c:pt idx="1">
                  <c:v>89245</c:v>
                </c:pt>
                <c:pt idx="2">
                  <c:v>70897</c:v>
                </c:pt>
                <c:pt idx="3">
                  <c:v>66496</c:v>
                </c:pt>
                <c:pt idx="4">
                  <c:v>82748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58342</c:v>
                </c:pt>
                <c:pt idx="1">
                  <c:v>55567</c:v>
                </c:pt>
                <c:pt idx="2">
                  <c:v>90625</c:v>
                </c:pt>
                <c:pt idx="3">
                  <c:v>83962</c:v>
                </c:pt>
                <c:pt idx="4">
                  <c:v>91100</c:v>
                </c:pt>
              </c:numCache>
            </c:numRef>
          </c:val>
          <c:smooth val="0"/>
        </c:ser>
        <c:dLbls>
          <c:showLegendKey val="0"/>
          <c:showVal val="0"/>
          <c:showCatName val="0"/>
          <c:showSerName val="0"/>
          <c:showPercent val="0"/>
          <c:showBubbleSize val="0"/>
        </c:dLbls>
        <c:marker val="1"/>
        <c:smooth val="0"/>
        <c:axId val="522699768"/>
        <c:axId val="522700160"/>
      </c:lineChart>
      <c:catAx>
        <c:axId val="522699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700160"/>
        <c:crosses val="autoZero"/>
        <c:auto val="1"/>
        <c:lblAlgn val="ctr"/>
        <c:lblOffset val="100"/>
        <c:tickLblSkip val="1"/>
        <c:tickMarkSkip val="1"/>
        <c:noMultiLvlLbl val="0"/>
      </c:catAx>
      <c:valAx>
        <c:axId val="5227001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699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6.3</c:v>
                </c:pt>
                <c:pt idx="1">
                  <c:v>7.51</c:v>
                </c:pt>
                <c:pt idx="2">
                  <c:v>7.4</c:v>
                </c:pt>
                <c:pt idx="3">
                  <c:v>5.22</c:v>
                </c:pt>
                <c:pt idx="4">
                  <c:v>7.84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18.829999999999998</c:v>
                </c:pt>
                <c:pt idx="1">
                  <c:v>18.47</c:v>
                </c:pt>
                <c:pt idx="2">
                  <c:v>18.920000000000002</c:v>
                </c:pt>
                <c:pt idx="3">
                  <c:v>14.71</c:v>
                </c:pt>
                <c:pt idx="4">
                  <c:v>16.22</c:v>
                </c:pt>
              </c:numCache>
            </c:numRef>
          </c:val>
        </c:ser>
        <c:dLbls>
          <c:showLegendKey val="0"/>
          <c:showVal val="0"/>
          <c:showCatName val="0"/>
          <c:showSerName val="0"/>
          <c:showPercent val="0"/>
          <c:showBubbleSize val="0"/>
        </c:dLbls>
        <c:gapWidth val="250"/>
        <c:overlap val="100"/>
        <c:axId val="522698200"/>
        <c:axId val="522697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1.1100000000000001</c:v>
                </c:pt>
                <c:pt idx="1">
                  <c:v>1.38</c:v>
                </c:pt>
                <c:pt idx="2">
                  <c:v>-0.23</c:v>
                </c:pt>
                <c:pt idx="3">
                  <c:v>-6.97</c:v>
                </c:pt>
                <c:pt idx="4">
                  <c:v>4.04</c:v>
                </c:pt>
              </c:numCache>
            </c:numRef>
          </c:val>
          <c:smooth val="0"/>
        </c:ser>
        <c:dLbls>
          <c:showLegendKey val="0"/>
          <c:showVal val="0"/>
          <c:showCatName val="0"/>
          <c:showSerName val="0"/>
          <c:showPercent val="0"/>
          <c:showBubbleSize val="0"/>
        </c:dLbls>
        <c:marker val="1"/>
        <c:smooth val="0"/>
        <c:axId val="522698200"/>
        <c:axId val="522697024"/>
      </c:lineChart>
      <c:catAx>
        <c:axId val="52269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697024"/>
        <c:crosses val="autoZero"/>
        <c:auto val="1"/>
        <c:lblAlgn val="ctr"/>
        <c:lblOffset val="100"/>
        <c:tickLblSkip val="1"/>
        <c:tickMarkSkip val="1"/>
        <c:noMultiLvlLbl val="0"/>
      </c:catAx>
      <c:valAx>
        <c:axId val="52269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0.03</c:v>
                </c:pt>
                <c:pt idx="8">
                  <c:v>#N/A</c:v>
                </c:pt>
                <c:pt idx="9">
                  <c:v>0.02</c:v>
                </c:pt>
              </c:numCache>
            </c:numRef>
          </c:val>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0.05</c:v>
                </c:pt>
                <c:pt idx="4">
                  <c:v>#N/A</c:v>
                </c:pt>
                <c:pt idx="5">
                  <c:v>0.04</c:v>
                </c:pt>
                <c:pt idx="6">
                  <c:v>#N/A</c:v>
                </c:pt>
                <c:pt idx="7">
                  <c:v>0.04</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0.02</c:v>
                </c:pt>
                <c:pt idx="4">
                  <c:v>#N/A</c:v>
                </c:pt>
                <c:pt idx="5">
                  <c:v>0.04</c:v>
                </c:pt>
                <c:pt idx="6">
                  <c:v>#N/A</c:v>
                </c:pt>
                <c:pt idx="7">
                  <c:v>0.03</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1.52</c:v>
                </c:pt>
                <c:pt idx="2">
                  <c:v>#N/A</c:v>
                </c:pt>
                <c:pt idx="3">
                  <c:v>2.25</c:v>
                </c:pt>
                <c:pt idx="4">
                  <c:v>#N/A</c:v>
                </c:pt>
                <c:pt idx="5">
                  <c:v>1.18</c:v>
                </c:pt>
                <c:pt idx="6">
                  <c:v>#N/A</c:v>
                </c:pt>
                <c:pt idx="7">
                  <c:v>1.26</c:v>
                </c:pt>
                <c:pt idx="8">
                  <c:v>#N/A</c:v>
                </c:pt>
                <c:pt idx="9">
                  <c:v>0.51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1.33</c:v>
                </c:pt>
                <c:pt idx="2">
                  <c:v>#N/A</c:v>
                </c:pt>
                <c:pt idx="3">
                  <c:v>1.06</c:v>
                </c:pt>
                <c:pt idx="4">
                  <c:v>#N/A</c:v>
                </c:pt>
                <c:pt idx="5">
                  <c:v>1.05</c:v>
                </c:pt>
                <c:pt idx="6">
                  <c:v>#N/A</c:v>
                </c:pt>
                <c:pt idx="7">
                  <c:v>0.8</c:v>
                </c:pt>
                <c:pt idx="8">
                  <c:v>#N/A</c:v>
                </c:pt>
                <c:pt idx="9">
                  <c:v>0.54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0.06</c:v>
                </c:pt>
                <c:pt idx="2">
                  <c:v>#N/A</c:v>
                </c:pt>
                <c:pt idx="3">
                  <c:v>0.54</c:v>
                </c:pt>
                <c:pt idx="4">
                  <c:v>#N/A</c:v>
                </c:pt>
                <c:pt idx="5">
                  <c:v>0.28000000000000003</c:v>
                </c:pt>
                <c:pt idx="6">
                  <c:v>#N/A</c:v>
                </c:pt>
                <c:pt idx="7">
                  <c:v>0.67</c:v>
                </c:pt>
                <c:pt idx="8">
                  <c:v>#N/A</c:v>
                </c:pt>
                <c:pt idx="9">
                  <c:v>0.78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c:v>
                </c:pt>
                <c:pt idx="2">
                  <c:v>#N/A</c:v>
                </c:pt>
                <c:pt idx="3">
                  <c:v>7.51</c:v>
                </c:pt>
                <c:pt idx="4">
                  <c:v>#N/A</c:v>
                </c:pt>
                <c:pt idx="5">
                  <c:v>7.4</c:v>
                </c:pt>
                <c:pt idx="6">
                  <c:v>#N/A</c:v>
                </c:pt>
                <c:pt idx="7">
                  <c:v>5.22</c:v>
                </c:pt>
                <c:pt idx="8">
                  <c:v>#N/A</c:v>
                </c:pt>
                <c:pt idx="9">
                  <c:v>7.84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21.49</c:v>
                </c:pt>
                <c:pt idx="2">
                  <c:v>#N/A</c:v>
                </c:pt>
                <c:pt idx="3">
                  <c:v>24.11</c:v>
                </c:pt>
                <c:pt idx="4">
                  <c:v>#N/A</c:v>
                </c:pt>
                <c:pt idx="5">
                  <c:v>27.41</c:v>
                </c:pt>
                <c:pt idx="6">
                  <c:v>#N/A</c:v>
                </c:pt>
                <c:pt idx="7">
                  <c:v>29.75</c:v>
                </c:pt>
                <c:pt idx="8">
                  <c:v>#N/A</c:v>
                </c:pt>
                <c:pt idx="9">
                  <c:v>32.51</c:v>
                </c:pt>
              </c:numCache>
            </c:numRef>
          </c:val>
        </c:ser>
        <c:dLbls>
          <c:showLegendKey val="0"/>
          <c:showVal val="0"/>
          <c:showCatName val="0"/>
          <c:showSerName val="0"/>
          <c:showPercent val="0"/>
          <c:showBubbleSize val="0"/>
        </c:dLbls>
        <c:gapWidth val="150"/>
        <c:overlap val="100"/>
        <c:axId val="522695848"/>
        <c:axId val="522695456"/>
      </c:barChart>
      <c:catAx>
        <c:axId val="522695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95456"/>
        <c:crosses val="autoZero"/>
        <c:auto val="1"/>
        <c:lblAlgn val="ctr"/>
        <c:lblOffset val="100"/>
        <c:tickLblSkip val="1"/>
        <c:tickMarkSkip val="1"/>
        <c:noMultiLvlLbl val="0"/>
      </c:catAx>
      <c:valAx>
        <c:axId val="52269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5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849</c:v>
                </c:pt>
                <c:pt idx="5">
                  <c:v>772</c:v>
                </c:pt>
                <c:pt idx="8">
                  <c:v>645</c:v>
                </c:pt>
                <c:pt idx="11">
                  <c:v>642</c:v>
                </c:pt>
                <c:pt idx="14">
                  <c:v>615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398</c:v>
                </c:pt>
                <c:pt idx="3">
                  <c:v>380</c:v>
                </c:pt>
                <c:pt idx="6">
                  <c:v>299</c:v>
                </c:pt>
                <c:pt idx="9">
                  <c:v>299</c:v>
                </c:pt>
                <c:pt idx="12">
                  <c:v>273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768</c:v>
                </c:pt>
                <c:pt idx="3">
                  <c:v>688</c:v>
                </c:pt>
                <c:pt idx="6">
                  <c:v>545</c:v>
                </c:pt>
                <c:pt idx="9">
                  <c:v>543</c:v>
                </c:pt>
                <c:pt idx="12">
                  <c:v>527</c:v>
                </c:pt>
              </c:numCache>
            </c:numRef>
          </c:val>
        </c:ser>
        <c:dLbls>
          <c:showLegendKey val="0"/>
          <c:showVal val="0"/>
          <c:showCatName val="0"/>
          <c:showSerName val="0"/>
          <c:showPercent val="0"/>
          <c:showBubbleSize val="0"/>
        </c:dLbls>
        <c:gapWidth val="100"/>
        <c:overlap val="100"/>
        <c:axId val="522694280"/>
        <c:axId val="522698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317</c:v>
                </c:pt>
                <c:pt idx="2">
                  <c:v>#N/A</c:v>
                </c:pt>
                <c:pt idx="3">
                  <c:v>#N/A</c:v>
                </c:pt>
                <c:pt idx="4">
                  <c:v>296</c:v>
                </c:pt>
                <c:pt idx="5">
                  <c:v>#N/A</c:v>
                </c:pt>
                <c:pt idx="6">
                  <c:v>#N/A</c:v>
                </c:pt>
                <c:pt idx="7">
                  <c:v>199</c:v>
                </c:pt>
                <c:pt idx="8">
                  <c:v>#N/A</c:v>
                </c:pt>
                <c:pt idx="9">
                  <c:v>#N/A</c:v>
                </c:pt>
                <c:pt idx="10">
                  <c:v>200</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522694280"/>
        <c:axId val="522698984"/>
      </c:lineChart>
      <c:catAx>
        <c:axId val="52269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698984"/>
        <c:crosses val="autoZero"/>
        <c:auto val="1"/>
        <c:lblAlgn val="ctr"/>
        <c:lblOffset val="100"/>
        <c:tickLblSkip val="1"/>
        <c:tickMarkSkip val="1"/>
        <c:noMultiLvlLbl val="0"/>
      </c:catAx>
      <c:valAx>
        <c:axId val="522698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4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6198</c:v>
                </c:pt>
                <c:pt idx="5">
                  <c:v>6219</c:v>
                </c:pt>
                <c:pt idx="8">
                  <c:v>6265</c:v>
                </c:pt>
                <c:pt idx="11">
                  <c:v>6251</c:v>
                </c:pt>
                <c:pt idx="14">
                  <c:v>6071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510</c:v>
                </c:pt>
                <c:pt idx="5">
                  <c:v>438</c:v>
                </c:pt>
                <c:pt idx="8">
                  <c:v>402</c:v>
                </c:pt>
                <c:pt idx="11">
                  <c:v>332</c:v>
                </c:pt>
                <c:pt idx="14">
                  <c:v>268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4069</c:v>
                </c:pt>
                <c:pt idx="5">
                  <c:v>4589</c:v>
                </c:pt>
                <c:pt idx="8">
                  <c:v>5055</c:v>
                </c:pt>
                <c:pt idx="11">
                  <c:v>5038</c:v>
                </c:pt>
                <c:pt idx="14">
                  <c:v>5413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c:v>
                </c:pt>
                <c:pt idx="3">
                  <c:v>7</c:v>
                </c:pt>
                <c:pt idx="6">
                  <c:v>6</c:v>
                </c:pt>
                <c:pt idx="9">
                  <c:v>6</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906</c:v>
                </c:pt>
                <c:pt idx="3">
                  <c:v>907</c:v>
                </c:pt>
                <c:pt idx="6">
                  <c:v>850</c:v>
                </c:pt>
                <c:pt idx="9">
                  <c:v>826</c:v>
                </c:pt>
                <c:pt idx="12">
                  <c:v>844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4416</c:v>
                </c:pt>
                <c:pt idx="3">
                  <c:v>4579</c:v>
                </c:pt>
                <c:pt idx="6">
                  <c:v>4516</c:v>
                </c:pt>
                <c:pt idx="9">
                  <c:v>4253</c:v>
                </c:pt>
                <c:pt idx="12">
                  <c:v>3988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4593</c:v>
                </c:pt>
                <c:pt idx="3">
                  <c:v>4631</c:v>
                </c:pt>
                <c:pt idx="6">
                  <c:v>4789</c:v>
                </c:pt>
                <c:pt idx="9">
                  <c:v>4719</c:v>
                </c:pt>
                <c:pt idx="12">
                  <c:v>4665</c:v>
                </c:pt>
              </c:numCache>
            </c:numRef>
          </c:val>
        </c:ser>
        <c:dLbls>
          <c:showLegendKey val="0"/>
          <c:showVal val="0"/>
          <c:showCatName val="0"/>
          <c:showSerName val="0"/>
          <c:showPercent val="0"/>
          <c:showBubbleSize val="0"/>
        </c:dLbls>
        <c:gapWidth val="100"/>
        <c:overlap val="100"/>
        <c:axId val="522691536"/>
        <c:axId val="52269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22691536"/>
        <c:axId val="522690752"/>
      </c:lineChart>
      <c:catAx>
        <c:axId val="52269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690752"/>
        <c:crosses val="autoZero"/>
        <c:auto val="1"/>
        <c:lblAlgn val="ctr"/>
        <c:lblOffset val="100"/>
        <c:tickLblSkip val="1"/>
        <c:tickMarkSkip val="1"/>
        <c:noMultiLvlLbl val="0"/>
      </c:catAx>
      <c:valAx>
        <c:axId val="52269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69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13,709
13,663
32.30
6,384,476
6,064,287
273,768
3,492,503
4,664,699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+0.03</a:t>
          </a:r>
          <a:r>
            <a:rPr kumimoji="1" lang="ja-JP" altLang="en-US" sz="1000">
              <a:latin typeface="ＭＳ Ｐゴシック"/>
            </a:rPr>
            <a:t>ポイント、類似団体比</a:t>
          </a:r>
          <a:r>
            <a:rPr kumimoji="1" lang="en-US" altLang="ja-JP" sz="1000">
              <a:latin typeface="ＭＳ Ｐゴシック"/>
            </a:rPr>
            <a:t>+0.01</a:t>
          </a:r>
          <a:r>
            <a:rPr kumimoji="1" lang="ja-JP" altLang="en-US" sz="1000">
              <a:latin typeface="ＭＳ Ｐゴシック"/>
            </a:rPr>
            <a:t>ポイントとなっている。分子となる基準財政収入額については、前年度比</a:t>
          </a:r>
          <a:r>
            <a:rPr kumimoji="1" lang="en-US" altLang="ja-JP" sz="1000">
              <a:latin typeface="ＭＳ Ｐゴシック"/>
            </a:rPr>
            <a:t>+86</a:t>
          </a:r>
          <a:r>
            <a:rPr kumimoji="1" lang="ja-JP" altLang="en-US" sz="1000">
              <a:latin typeface="ＭＳ Ｐゴシック"/>
            </a:rPr>
            <a:t>百万円となっており、市町村民税の個人所得割の年少扶養控除廃止等の影響による増（</a:t>
          </a:r>
          <a:r>
            <a:rPr kumimoji="1" lang="en-US" altLang="ja-JP" sz="1000">
              <a:latin typeface="ＭＳ Ｐゴシック"/>
            </a:rPr>
            <a:t>+35</a:t>
          </a:r>
          <a:r>
            <a:rPr kumimoji="1" lang="ja-JP" altLang="en-US" sz="1000">
              <a:latin typeface="ＭＳ Ｐゴシック"/>
            </a:rPr>
            <a:t>百万）や都道府県知事の通知額の影響による増（</a:t>
          </a:r>
          <a:r>
            <a:rPr kumimoji="1" lang="en-US" altLang="ja-JP" sz="1000">
              <a:latin typeface="ＭＳ Ｐゴシック"/>
            </a:rPr>
            <a:t>+13</a:t>
          </a:r>
          <a:r>
            <a:rPr kumimoji="1" lang="ja-JP" altLang="en-US" sz="1000">
              <a:latin typeface="ＭＳ Ｐゴシック"/>
            </a:rPr>
            <a:t>百万円）、製造業</a:t>
          </a:r>
          <a:r>
            <a:rPr kumimoji="1" lang="en-US" altLang="ja-JP" sz="1000">
              <a:latin typeface="ＭＳ Ｐゴシック"/>
            </a:rPr>
            <a:t>1</a:t>
          </a:r>
          <a:r>
            <a:rPr kumimoji="1" lang="ja-JP" altLang="en-US" sz="1000">
              <a:latin typeface="ＭＳ Ｐゴシック"/>
            </a:rPr>
            <a:t>件の大幅な収益増の影響による法人税割の基準税額の増（</a:t>
          </a:r>
          <a:r>
            <a:rPr kumimoji="1" lang="en-US" altLang="ja-JP" sz="1000">
              <a:latin typeface="ＭＳ Ｐゴシック"/>
            </a:rPr>
            <a:t>+45</a:t>
          </a:r>
          <a:r>
            <a:rPr kumimoji="1" lang="ja-JP" altLang="en-US" sz="1000">
              <a:latin typeface="ＭＳ Ｐゴシック"/>
            </a:rPr>
            <a:t>百万円）が主な増額の要因である。分母の基準財政需要額については、前年度比△</a:t>
          </a:r>
          <a:r>
            <a:rPr kumimoji="1" lang="en-US" altLang="ja-JP" sz="1000">
              <a:latin typeface="ＭＳ Ｐゴシック"/>
            </a:rPr>
            <a:t>27</a:t>
          </a:r>
          <a:r>
            <a:rPr kumimoji="1" lang="ja-JP" altLang="en-US" sz="1000">
              <a:latin typeface="ＭＳ Ｐゴシック"/>
            </a:rPr>
            <a:t>百万円となっており、地域振興費（人口）が経常態容</a:t>
          </a:r>
          <a:r>
            <a:rPr kumimoji="1" lang="en-US" altLang="ja-JP" sz="1000">
              <a:latin typeface="ＭＳ Ｐゴシック"/>
            </a:rPr>
            <a:t>Ⅰ</a:t>
          </a:r>
          <a:r>
            <a:rPr kumimoji="1" lang="ja-JP" altLang="en-US" sz="1000">
              <a:latin typeface="ＭＳ Ｐゴシック"/>
            </a:rPr>
            <a:t>の歳出削減経費補正率の減</a:t>
          </a:r>
          <a:r>
            <a:rPr kumimoji="1" lang="en-US" altLang="ja-JP" sz="1000">
              <a:latin typeface="ＭＳ Ｐゴシック"/>
            </a:rPr>
            <a:t>(0.980</a:t>
          </a:r>
          <a:r>
            <a:rPr kumimoji="1" lang="ja-JP" altLang="en-US" sz="1000">
              <a:latin typeface="ＭＳ Ｐゴシック"/>
            </a:rPr>
            <a:t>→</a:t>
          </a:r>
          <a:r>
            <a:rPr kumimoji="1" lang="en-US" altLang="ja-JP" sz="1000">
              <a:latin typeface="ＭＳ Ｐゴシック"/>
            </a:rPr>
            <a:t>0.080)</a:t>
          </a:r>
          <a:r>
            <a:rPr kumimoji="1" lang="ja-JP" altLang="en-US" sz="1000">
              <a:latin typeface="ＭＳ Ｐゴシック"/>
            </a:rPr>
            <a:t>や経常態容</a:t>
          </a:r>
          <a:r>
            <a:rPr kumimoji="1" lang="en-US" altLang="ja-JP" sz="1000">
              <a:latin typeface="ＭＳ Ｐゴシック"/>
            </a:rPr>
            <a:t>Ⅱ</a:t>
          </a:r>
          <a:r>
            <a:rPr kumimoji="1" lang="ja-JP" altLang="en-US" sz="1000">
              <a:latin typeface="ＭＳ Ｐゴシック"/>
            </a:rPr>
            <a:t>の頑張る地方応援プログラム激減緩和措置補正率の皆減</a:t>
          </a:r>
          <a:r>
            <a:rPr kumimoji="1" lang="en-US" altLang="ja-JP" sz="1000">
              <a:latin typeface="ＭＳ Ｐゴシック"/>
            </a:rPr>
            <a:t>(0.059</a:t>
          </a:r>
          <a:r>
            <a:rPr kumimoji="1" lang="ja-JP" altLang="en-US" sz="1000">
              <a:latin typeface="ＭＳ Ｐゴシック"/>
            </a:rPr>
            <a:t>→</a:t>
          </a:r>
          <a:r>
            <a:rPr kumimoji="1" lang="en-US" altLang="ja-JP" sz="1000">
              <a:latin typeface="ＭＳ Ｐゴシック"/>
            </a:rPr>
            <a:t>0.000)</a:t>
          </a:r>
          <a:r>
            <a:rPr kumimoji="1" lang="ja-JP" altLang="en-US" sz="1000">
              <a:latin typeface="ＭＳ Ｐゴシック"/>
            </a:rPr>
            <a:t>の影響などにより</a:t>
          </a:r>
          <a:r>
            <a:rPr kumimoji="1" lang="en-US" altLang="ja-JP" sz="1000">
              <a:latin typeface="ＭＳ Ｐゴシック"/>
            </a:rPr>
            <a:t>30</a:t>
          </a:r>
          <a:r>
            <a:rPr kumimoji="1" lang="ja-JP" altLang="en-US" sz="1000">
              <a:latin typeface="ＭＳ Ｐゴシック"/>
            </a:rPr>
            <a:t>百万円の減となったことや、平成</a:t>
          </a:r>
          <a:r>
            <a:rPr kumimoji="1" lang="en-US" altLang="ja-JP" sz="1000">
              <a:latin typeface="ＭＳ Ｐゴシック"/>
            </a:rPr>
            <a:t>11</a:t>
          </a:r>
          <a:r>
            <a:rPr kumimoji="1" lang="ja-JP" altLang="en-US" sz="1000">
              <a:latin typeface="ＭＳ Ｐゴシック"/>
            </a:rPr>
            <a:t>年から平成</a:t>
          </a:r>
          <a:r>
            <a:rPr kumimoji="1" lang="en-US" altLang="ja-JP" sz="1000">
              <a:latin typeface="ＭＳ Ｐゴシック"/>
            </a:rPr>
            <a:t>12</a:t>
          </a:r>
          <a:r>
            <a:rPr kumimoji="1" lang="ja-JP" altLang="en-US" sz="1000">
              <a:latin typeface="ＭＳ Ｐゴシック"/>
            </a:rPr>
            <a:t>年に発行した過疎対策事業債の償還終了の影響により</a:t>
          </a:r>
          <a:r>
            <a:rPr kumimoji="1" lang="en-US" altLang="ja-JP" sz="1000">
              <a:latin typeface="ＭＳ Ｐゴシック"/>
            </a:rPr>
            <a:t>38</a:t>
          </a:r>
          <a:r>
            <a:rPr kumimoji="1" lang="ja-JP" altLang="en-US" sz="1000">
              <a:latin typeface="ＭＳ Ｐゴシック"/>
            </a:rPr>
            <a:t>百万円の減となったことなどが主な減額の要因である。以上の結果、単年度指数は</a:t>
          </a:r>
          <a:r>
            <a:rPr kumimoji="1" lang="en-US" altLang="ja-JP" sz="1000">
              <a:latin typeface="ＭＳ Ｐゴシック"/>
            </a:rPr>
            <a:t>+0.03</a:t>
          </a:r>
          <a:r>
            <a:rPr kumimoji="1" lang="ja-JP" altLang="en-US" sz="1000">
              <a:latin typeface="ＭＳ Ｐゴシック"/>
            </a:rPr>
            <a:t>ポイント、</a:t>
          </a:r>
          <a:r>
            <a:rPr kumimoji="1" lang="en-US" altLang="ja-JP" sz="1000">
              <a:latin typeface="ＭＳ Ｐゴシック"/>
            </a:rPr>
            <a:t>3</a:t>
          </a:r>
          <a:r>
            <a:rPr kumimoji="1" lang="ja-JP" altLang="en-US" sz="1000">
              <a:latin typeface="ＭＳ Ｐゴシック"/>
            </a:rPr>
            <a:t>ヶ年平均指数は</a:t>
          </a:r>
          <a:r>
            <a:rPr kumimoji="1" lang="en-US" altLang="ja-JP" sz="1000">
              <a:latin typeface="ＭＳ Ｐゴシック"/>
            </a:rPr>
            <a:t>+0.03</a:t>
          </a:r>
          <a:r>
            <a:rPr kumimoji="1" lang="ja-JP" altLang="en-US" sz="1000">
              <a:latin typeface="ＭＳ Ｐゴシック"/>
            </a:rPr>
            <a:t>ポイントとなったが、今後も税収増加等による歳入確保を行い財政の基盤強化に努める。</a:t>
          </a:r>
          <a:endParaRPr kumimoji="1" lang="en-US" altLang="ja-JP" sz="10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168426</xdr:rowOff>
    </xdr:from>
    <xdr:to>
      <xdr:col>7</xdr:col>
      <xdr:colOff>152400</xdr:colOff>
      <xdr:row>44</xdr:row>
      <xdr:rowOff>96157</xdr:rowOff>
    </xdr:to>
    <xdr:cxnSp macro="">
      <xdr:nvCxnSpPr>
        <xdr:cNvPr id="64" name="直線コネクタ 63"/>
        <xdr:cNvCxnSpPr/>
      </xdr:nvCxnSpPr>
      <xdr:spPr>
        <a:xfrm flipV="1">
          <a:off x="4953000" y="6169176"/>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83353</xdr:rowOff>
    </xdr:from>
    <xdr:ext cx="762000" cy="259045"/>
    <xdr:sp macro="" textlink="">
      <xdr:nvSpPr>
        <xdr:cNvPr id="67" name="財政力最大値テキスト"/>
        <xdr:cNvSpPr txBox="1"/>
      </xdr:nvSpPr>
      <xdr:spPr>
        <a:xfrm>
          <a:off x="5041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7</xdr:col>
      <xdr:colOff>63500</xdr:colOff>
      <xdr:row>35</xdr:row>
      <xdr:rowOff>168426</xdr:rowOff>
    </xdr:from>
    <xdr:to>
      <xdr:col>7</xdr:col>
      <xdr:colOff>241300</xdr:colOff>
      <xdr:row>35</xdr:row>
      <xdr:rowOff>168426</xdr:rowOff>
    </xdr:to>
    <xdr:cxnSp macro="">
      <xdr:nvCxnSpPr>
        <xdr:cNvPr id="68" name="直線コネクタ 67"/>
        <xdr:cNvCxnSpPr/>
      </xdr:nvCxnSpPr>
      <xdr:spPr>
        <a:xfrm>
          <a:off x="4864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151795</xdr:rowOff>
    </xdr:to>
    <xdr:cxnSp macro="">
      <xdr:nvCxnSpPr>
        <xdr:cNvPr id="69" name="直線コネクタ 68"/>
        <xdr:cNvCxnSpPr/>
      </xdr:nvCxnSpPr>
      <xdr:spPr>
        <a:xfrm flipV="1">
          <a:off x="4114800" y="731822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70"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1" name="フローチャート :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151795</xdr:rowOff>
    </xdr:from>
    <xdr:to>
      <xdr:col>6</xdr:col>
      <xdr:colOff>0</xdr:colOff>
      <xdr:row>42</xdr:row>
      <xdr:rowOff>151795</xdr:rowOff>
    </xdr:to>
    <xdr:cxnSp macro="">
      <xdr:nvCxnSpPr>
        <xdr:cNvPr id="72" name="直線コネクタ 71"/>
        <xdr:cNvCxnSpPr/>
      </xdr:nvCxnSpPr>
      <xdr:spPr>
        <a:xfrm>
          <a:off x="3225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151795</xdr:rowOff>
    </xdr:from>
    <xdr:to>
      <xdr:col>4</xdr:col>
      <xdr:colOff>482600</xdr:colOff>
      <xdr:row>42</xdr:row>
      <xdr:rowOff>151795</xdr:rowOff>
    </xdr:to>
    <xdr:cxnSp macro="">
      <xdr:nvCxnSpPr>
        <xdr:cNvPr id="75" name="直線コネクタ 74"/>
        <xdr:cNvCxnSpPr/>
      </xdr:nvCxnSpPr>
      <xdr:spPr>
        <a:xfrm>
          <a:off x="2336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6" name="フローチャート :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151795</xdr:rowOff>
    </xdr:to>
    <xdr:cxnSp macro="">
      <xdr:nvCxnSpPr>
        <xdr:cNvPr id="78" name="直線コネクタ 77"/>
        <xdr:cNvCxnSpPr/>
      </xdr:nvCxnSpPr>
      <xdr:spPr>
        <a:xfrm>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169031</xdr:rowOff>
    </xdr:from>
    <xdr:to>
      <xdr:col>3</xdr:col>
      <xdr:colOff>330200</xdr:colOff>
      <xdr:row>42</xdr:row>
      <xdr:rowOff>99181</xdr:rowOff>
    </xdr:to>
    <xdr:sp macro="" textlink="">
      <xdr:nvSpPr>
        <xdr:cNvPr id="79" name="フローチャート : 判断 78"/>
        <xdr:cNvSpPr/>
      </xdr:nvSpPr>
      <xdr:spPr>
        <a:xfrm>
          <a:off x="2286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109358</xdr:rowOff>
    </xdr:from>
    <xdr:ext cx="762000" cy="259045"/>
    <xdr:sp macro="" textlink="">
      <xdr:nvSpPr>
        <xdr:cNvPr id="80" name="テキスト ボックス 79"/>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1" name="フローチャート : 判断 80"/>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2" name="テキスト ボックス 81"/>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88" name="円/楕円 87"/>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83051</xdr:rowOff>
    </xdr:from>
    <xdr:ext cx="762000" cy="259045"/>
    <xdr:sp macro="" textlink="">
      <xdr:nvSpPr>
        <xdr:cNvPr id="89" name="財政力該当値テキスト"/>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15922</xdr:rowOff>
    </xdr:from>
    <xdr:ext cx="736600" cy="259045"/>
    <xdr:sp macro="" textlink="">
      <xdr:nvSpPr>
        <xdr:cNvPr id="91" name="テキスト ボックス 90"/>
        <xdr:cNvSpPr txBox="1"/>
      </xdr:nvSpPr>
      <xdr:spPr>
        <a:xfrm>
          <a:off x="3733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100995</xdr:rowOff>
    </xdr:from>
    <xdr:to>
      <xdr:col>4</xdr:col>
      <xdr:colOff>533400</xdr:colOff>
      <xdr:row>43</xdr:row>
      <xdr:rowOff>31145</xdr:rowOff>
    </xdr:to>
    <xdr:sp macro="" textlink="">
      <xdr:nvSpPr>
        <xdr:cNvPr id="92" name="円/楕円 91"/>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15922</xdr:rowOff>
    </xdr:from>
    <xdr:ext cx="762000" cy="259045"/>
    <xdr:sp macro="" textlink="">
      <xdr:nvSpPr>
        <xdr:cNvPr id="93" name="テキスト ボックス 92"/>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100995</xdr:rowOff>
    </xdr:from>
    <xdr:to>
      <xdr:col>3</xdr:col>
      <xdr:colOff>330200</xdr:colOff>
      <xdr:row>43</xdr:row>
      <xdr:rowOff>31145</xdr:rowOff>
    </xdr:to>
    <xdr:sp macro="" textlink="">
      <xdr:nvSpPr>
        <xdr:cNvPr id="94" name="円/楕円 93"/>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15922</xdr:rowOff>
    </xdr:from>
    <xdr:ext cx="762000" cy="259045"/>
    <xdr:sp macro="" textlink="">
      <xdr:nvSpPr>
        <xdr:cNvPr id="95" name="テキスト ボックス 94"/>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89505</xdr:rowOff>
    </xdr:from>
    <xdr:to>
      <xdr:col>2</xdr:col>
      <xdr:colOff>127000</xdr:colOff>
      <xdr:row>43</xdr:row>
      <xdr:rowOff>19655</xdr:rowOff>
    </xdr:to>
    <xdr:sp macro="" textlink="">
      <xdr:nvSpPr>
        <xdr:cNvPr id="96" name="円/楕円 95"/>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4432</xdr:rowOff>
    </xdr:from>
    <xdr:ext cx="762000" cy="259045"/>
    <xdr:sp macro="" textlink="">
      <xdr:nvSpPr>
        <xdr:cNvPr id="97" name="テキスト ボックス 96"/>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+2.2</a:t>
          </a:r>
          <a:r>
            <a:rPr kumimoji="1" lang="ja-JP" altLang="en-US" sz="1000">
              <a:latin typeface="ＭＳ Ｐゴシック"/>
            </a:rPr>
            <a:t>ポイント、類似団体比△</a:t>
          </a:r>
          <a:r>
            <a:rPr kumimoji="1" lang="en-US" altLang="ja-JP" sz="1000">
              <a:latin typeface="ＭＳ Ｐゴシック"/>
            </a:rPr>
            <a:t>9.9</a:t>
          </a:r>
          <a:r>
            <a:rPr kumimoji="1" lang="ja-JP" altLang="en-US" sz="1000">
              <a:latin typeface="ＭＳ Ｐゴシック"/>
            </a:rPr>
            <a:t>ポイントとなっている。</a:t>
          </a:r>
          <a:endParaRPr kumimoji="1" lang="en-US" altLang="ja-JP" sz="1000">
            <a:latin typeface="ＭＳ Ｐゴシック"/>
          </a:endParaRPr>
        </a:p>
        <a:p>
          <a:r>
            <a:rPr kumimoji="1" lang="ja-JP" altLang="en-US" sz="1000">
              <a:latin typeface="ＭＳ Ｐゴシック"/>
            </a:rPr>
            <a:t>分母の経常的収入については、地方税の増（</a:t>
          </a:r>
          <a:r>
            <a:rPr kumimoji="1" lang="en-US" altLang="ja-JP" sz="1000">
              <a:latin typeface="ＭＳ Ｐゴシック"/>
            </a:rPr>
            <a:t>+8</a:t>
          </a:r>
          <a:r>
            <a:rPr kumimoji="1" lang="ja-JP" altLang="en-US" sz="1000">
              <a:latin typeface="ＭＳ Ｐゴシック"/>
            </a:rPr>
            <a:t>百万円）、財産収入の増（</a:t>
          </a:r>
          <a:r>
            <a:rPr kumimoji="1" lang="en-US" altLang="ja-JP" sz="1000">
              <a:latin typeface="ＭＳ Ｐゴシック"/>
            </a:rPr>
            <a:t>+6</a:t>
          </a:r>
          <a:r>
            <a:rPr kumimoji="1" lang="ja-JP" altLang="en-US" sz="1000">
              <a:latin typeface="ＭＳ Ｐゴシック"/>
            </a:rPr>
            <a:t>百万円）などがあるものの、地方交付税の減（△</a:t>
          </a:r>
          <a:r>
            <a:rPr kumimoji="1" lang="en-US" altLang="ja-JP" sz="1000">
              <a:latin typeface="ＭＳ Ｐゴシック"/>
            </a:rPr>
            <a:t>114</a:t>
          </a:r>
          <a:r>
            <a:rPr kumimoji="1" lang="ja-JP" altLang="en-US" sz="1000">
              <a:latin typeface="ＭＳ Ｐゴシック"/>
            </a:rPr>
            <a:t>百万円）の影響が大きく、全体で</a:t>
          </a:r>
          <a:r>
            <a:rPr kumimoji="1" lang="en-US" altLang="ja-JP" sz="1000">
              <a:latin typeface="ＭＳ Ｐゴシック"/>
            </a:rPr>
            <a:t>118</a:t>
          </a:r>
          <a:r>
            <a:rPr kumimoji="1" lang="ja-JP" altLang="en-US" sz="1000">
              <a:latin typeface="ＭＳ Ｐゴシック"/>
            </a:rPr>
            <a:t>百万円減の</a:t>
          </a:r>
          <a:r>
            <a:rPr kumimoji="1" lang="en-US" altLang="ja-JP" sz="1000">
              <a:latin typeface="ＭＳ Ｐゴシック"/>
            </a:rPr>
            <a:t>3,453</a:t>
          </a:r>
          <a:r>
            <a:rPr kumimoji="1" lang="ja-JP" altLang="en-US" sz="1000">
              <a:latin typeface="ＭＳ Ｐゴシック"/>
            </a:rPr>
            <a:t>百万円となっている。</a:t>
          </a:r>
          <a:endParaRPr kumimoji="1" lang="en-US" altLang="ja-JP" sz="1000">
            <a:latin typeface="ＭＳ Ｐゴシック"/>
          </a:endParaRPr>
        </a:p>
        <a:p>
          <a:r>
            <a:rPr kumimoji="1" lang="ja-JP" altLang="en-US" sz="1000">
              <a:latin typeface="ＭＳ Ｐゴシック"/>
            </a:rPr>
            <a:t>分子の経常的支出については、扶助費の増（</a:t>
          </a:r>
          <a:r>
            <a:rPr kumimoji="1" lang="en-US" altLang="ja-JP" sz="1000">
              <a:latin typeface="ＭＳ Ｐゴシック"/>
            </a:rPr>
            <a:t>+9</a:t>
          </a:r>
          <a:r>
            <a:rPr kumimoji="1" lang="ja-JP" altLang="en-US" sz="1000">
              <a:latin typeface="ＭＳ Ｐゴシック"/>
            </a:rPr>
            <a:t>百万円）、補助費等の増（</a:t>
          </a:r>
          <a:r>
            <a:rPr kumimoji="1" lang="en-US" altLang="ja-JP" sz="1000">
              <a:latin typeface="ＭＳ Ｐゴシック"/>
            </a:rPr>
            <a:t>+6</a:t>
          </a:r>
          <a:r>
            <a:rPr kumimoji="1" lang="ja-JP" altLang="en-US" sz="1000">
              <a:latin typeface="ＭＳ Ｐゴシック"/>
            </a:rPr>
            <a:t>百万円）などはあるものの、繰出金の減（△</a:t>
          </a:r>
          <a:r>
            <a:rPr kumimoji="1" lang="en-US" altLang="ja-JP" sz="1000">
              <a:latin typeface="ＭＳ Ｐゴシック"/>
            </a:rPr>
            <a:t>17</a:t>
          </a:r>
          <a:r>
            <a:rPr kumimoji="1" lang="ja-JP" altLang="en-US" sz="1000">
              <a:latin typeface="ＭＳ Ｐゴシック"/>
            </a:rPr>
            <a:t>百万円）、公債費の減（△</a:t>
          </a:r>
          <a:r>
            <a:rPr kumimoji="1" lang="en-US" altLang="ja-JP" sz="1000">
              <a:latin typeface="ＭＳ Ｐゴシック"/>
            </a:rPr>
            <a:t>8</a:t>
          </a:r>
          <a:r>
            <a:rPr kumimoji="1" lang="ja-JP" altLang="en-US" sz="1000">
              <a:latin typeface="ＭＳ Ｐゴシック"/>
            </a:rPr>
            <a:t>百万円）などの影響により、全体で</a:t>
          </a:r>
          <a:r>
            <a:rPr kumimoji="1" lang="en-US" altLang="ja-JP" sz="1000">
              <a:latin typeface="ＭＳ Ｐゴシック"/>
            </a:rPr>
            <a:t>9</a:t>
          </a:r>
          <a:r>
            <a:rPr kumimoji="1" lang="ja-JP" altLang="en-US" sz="1000">
              <a:latin typeface="ＭＳ Ｐゴシック"/>
            </a:rPr>
            <a:t>百万円減の</a:t>
          </a:r>
          <a:r>
            <a:rPr kumimoji="1" lang="en-US" altLang="ja-JP" sz="1000">
              <a:latin typeface="ＭＳ Ｐゴシック"/>
            </a:rPr>
            <a:t>2,625</a:t>
          </a:r>
          <a:r>
            <a:rPr kumimoji="1" lang="ja-JP" altLang="en-US" sz="1000">
              <a:latin typeface="ＭＳ Ｐゴシック"/>
            </a:rPr>
            <a:t>百万円となっている。繰出金の減の影響は、過疎債償還分の減（△</a:t>
          </a:r>
          <a:r>
            <a:rPr kumimoji="1" lang="en-US" altLang="ja-JP" sz="1000">
              <a:latin typeface="ＭＳ Ｐゴシック"/>
            </a:rPr>
            <a:t>15</a:t>
          </a:r>
          <a:r>
            <a:rPr kumimoji="1" lang="ja-JP" altLang="en-US" sz="1000">
              <a:latin typeface="ＭＳ Ｐゴシック"/>
            </a:rPr>
            <a:t>百万円）を主要因とする下水道特会への繰出金の減（△</a:t>
          </a:r>
          <a:r>
            <a:rPr kumimoji="1" lang="en-US" altLang="ja-JP" sz="1000">
              <a:latin typeface="ＭＳ Ｐゴシック"/>
            </a:rPr>
            <a:t>25</a:t>
          </a:r>
          <a:r>
            <a:rPr kumimoji="1" lang="ja-JP" altLang="en-US" sz="1000">
              <a:latin typeface="ＭＳ Ｐゴシック"/>
            </a:rPr>
            <a:t>百万円）であり、また、公債費の減の要因は、過疎債償還終了による減（△</a:t>
          </a:r>
          <a:r>
            <a:rPr kumimoji="1" lang="en-US" altLang="ja-JP" sz="1000">
              <a:latin typeface="ＭＳ Ｐゴシック"/>
            </a:rPr>
            <a:t>55</a:t>
          </a:r>
          <a:r>
            <a:rPr kumimoji="1" lang="ja-JP" altLang="en-US" sz="1000">
              <a:latin typeface="ＭＳ Ｐゴシック"/>
            </a:rPr>
            <a:t>百万円）によるものである。</a:t>
          </a:r>
          <a:endParaRPr kumimoji="1" lang="en-US" altLang="ja-JP" sz="1000">
            <a:latin typeface="ＭＳ Ｐゴシック"/>
          </a:endParaRPr>
        </a:p>
        <a:p>
          <a:r>
            <a:rPr kumimoji="1" lang="ja-JP" altLang="en-US" sz="1000">
              <a:latin typeface="ＭＳ Ｐゴシック"/>
            </a:rPr>
            <a:t>以上の結果、経常的収入の減が経常的支出の減より大きいため、比率が増加した。</a:t>
          </a:r>
          <a:endParaRPr kumimoji="1" lang="en-US" altLang="ja-JP" sz="1000">
            <a:latin typeface="ＭＳ Ｐゴシック"/>
          </a:endParaRPr>
        </a:p>
        <a:p>
          <a:r>
            <a:rPr kumimoji="1" lang="ja-JP" altLang="en-US" sz="1000">
              <a:latin typeface="ＭＳ Ｐゴシック"/>
            </a:rPr>
            <a:t>今後も地方公共団体の財政運営は厳しい状況が見込まれるが、創意工夫による収入の確保、経常経費の抑制が必要と考えられる。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67</xdr:row>
      <xdr:rowOff>100119</xdr:rowOff>
    </xdr:to>
    <xdr:cxnSp macro="">
      <xdr:nvCxnSpPr>
        <xdr:cNvPr id="127" name="直線コネクタ 126"/>
        <xdr:cNvCxnSpPr/>
      </xdr:nvCxnSpPr>
      <xdr:spPr>
        <a:xfrm flipV="1">
          <a:off x="4953000" y="9994688"/>
          <a:ext cx="0" cy="1592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72196</xdr:rowOff>
    </xdr:from>
    <xdr:ext cx="762000" cy="259045"/>
    <xdr:sp macro="" textlink="">
      <xdr:nvSpPr>
        <xdr:cNvPr id="128"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100119</xdr:rowOff>
    </xdr:from>
    <xdr:to>
      <xdr:col>7</xdr:col>
      <xdr:colOff>241300</xdr:colOff>
      <xdr:row>67</xdr:row>
      <xdr:rowOff>100119</xdr:rowOff>
    </xdr:to>
    <xdr:cxnSp macro="">
      <xdr:nvCxnSpPr>
        <xdr:cNvPr id="129" name="直線コネクタ 128"/>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30"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31" name="直線コネクタ 130"/>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87206</xdr:rowOff>
    </xdr:from>
    <xdr:to>
      <xdr:col>7</xdr:col>
      <xdr:colOff>152400</xdr:colOff>
      <xdr:row>62</xdr:row>
      <xdr:rowOff>4233</xdr:rowOff>
    </xdr:to>
    <xdr:cxnSp macro="">
      <xdr:nvCxnSpPr>
        <xdr:cNvPr id="132" name="直線コネクタ 131"/>
        <xdr:cNvCxnSpPr/>
      </xdr:nvCxnSpPr>
      <xdr:spPr>
        <a:xfrm>
          <a:off x="4114800" y="1054565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152206</xdr:rowOff>
    </xdr:from>
    <xdr:ext cx="762000" cy="259045"/>
    <xdr:sp macro="" textlink="">
      <xdr:nvSpPr>
        <xdr:cNvPr id="133" name="財政構造の弾力性平均値テキスト"/>
        <xdr:cNvSpPr txBox="1"/>
      </xdr:nvSpPr>
      <xdr:spPr>
        <a:xfrm>
          <a:off x="5041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34" name="フローチャート : 判断 133"/>
        <xdr:cNvSpPr/>
      </xdr:nvSpPr>
      <xdr:spPr>
        <a:xfrm>
          <a:off x="4902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51012</xdr:rowOff>
    </xdr:from>
    <xdr:to>
      <xdr:col>6</xdr:col>
      <xdr:colOff>0</xdr:colOff>
      <xdr:row>61</xdr:row>
      <xdr:rowOff>87206</xdr:rowOff>
    </xdr:to>
    <xdr:cxnSp macro="">
      <xdr:nvCxnSpPr>
        <xdr:cNvPr id="135" name="直線コネクタ 134"/>
        <xdr:cNvCxnSpPr/>
      </xdr:nvCxnSpPr>
      <xdr:spPr>
        <a:xfrm>
          <a:off x="3225800" y="1050946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52917</xdr:rowOff>
    </xdr:from>
    <xdr:to>
      <xdr:col>6</xdr:col>
      <xdr:colOff>50800</xdr:colOff>
      <xdr:row>64</xdr:row>
      <xdr:rowOff>154517</xdr:rowOff>
    </xdr:to>
    <xdr:sp macro="" textlink="">
      <xdr:nvSpPr>
        <xdr:cNvPr id="136" name="フローチャート : 判断 135"/>
        <xdr:cNvSpPr/>
      </xdr:nvSpPr>
      <xdr:spPr>
        <a:xfrm>
          <a:off x="4064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37" name="テキスト ボックス 136"/>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51012</xdr:rowOff>
    </xdr:to>
    <xdr:cxnSp macro="">
      <xdr:nvCxnSpPr>
        <xdr:cNvPr id="138" name="直線コネクタ 137"/>
        <xdr:cNvCxnSpPr/>
      </xdr:nvCxnSpPr>
      <xdr:spPr>
        <a:xfrm>
          <a:off x="2336800" y="1043305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16721</xdr:rowOff>
    </xdr:from>
    <xdr:to>
      <xdr:col>4</xdr:col>
      <xdr:colOff>533400</xdr:colOff>
      <xdr:row>64</xdr:row>
      <xdr:rowOff>118321</xdr:rowOff>
    </xdr:to>
    <xdr:sp macro="" textlink="">
      <xdr:nvSpPr>
        <xdr:cNvPr id="139" name="フローチャート : 判断 138"/>
        <xdr:cNvSpPr/>
      </xdr:nvSpPr>
      <xdr:spPr>
        <a:xfrm>
          <a:off x="3175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103098</xdr:rowOff>
    </xdr:from>
    <xdr:ext cx="762000" cy="259045"/>
    <xdr:sp macro="" textlink="">
      <xdr:nvSpPr>
        <xdr:cNvPr id="140" name="テキスト ボックス 139"/>
        <xdr:cNvSpPr txBox="1"/>
      </xdr:nvSpPr>
      <xdr:spPr>
        <a:xfrm>
          <a:off x="2844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62</xdr:row>
      <xdr:rowOff>157056</xdr:rowOff>
    </xdr:to>
    <xdr:cxnSp macro="">
      <xdr:nvCxnSpPr>
        <xdr:cNvPr id="141" name="直線コネクタ 140"/>
        <xdr:cNvCxnSpPr/>
      </xdr:nvCxnSpPr>
      <xdr:spPr>
        <a:xfrm flipV="1">
          <a:off x="1447800" y="1043305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67521</xdr:rowOff>
    </xdr:from>
    <xdr:to>
      <xdr:col>3</xdr:col>
      <xdr:colOff>330200</xdr:colOff>
      <xdr:row>63</xdr:row>
      <xdr:rowOff>169121</xdr:rowOff>
    </xdr:to>
    <xdr:sp macro="" textlink="">
      <xdr:nvSpPr>
        <xdr:cNvPr id="142" name="フローチャート : 判断 141"/>
        <xdr:cNvSpPr/>
      </xdr:nvSpPr>
      <xdr:spPr>
        <a:xfrm>
          <a:off x="2286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153898</xdr:rowOff>
    </xdr:from>
    <xdr:ext cx="762000" cy="259045"/>
    <xdr:sp macro="" textlink="">
      <xdr:nvSpPr>
        <xdr:cNvPr id="143" name="テキスト ボックス 142"/>
        <xdr:cNvSpPr txBox="1"/>
      </xdr:nvSpPr>
      <xdr:spPr>
        <a:xfrm>
          <a:off x="1955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44" name="フローチャート : 判断 143"/>
        <xdr:cNvSpPr/>
      </xdr:nvSpPr>
      <xdr:spPr>
        <a:xfrm>
          <a:off x="1397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4039</xdr:rowOff>
    </xdr:from>
    <xdr:ext cx="762000" cy="259045"/>
    <xdr:sp macro="" textlink="">
      <xdr:nvSpPr>
        <xdr:cNvPr id="145" name="テキスト ボックス 144"/>
        <xdr:cNvSpPr txBox="1"/>
      </xdr:nvSpPr>
      <xdr:spPr>
        <a:xfrm>
          <a:off x="1066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51" name="円/楕円 150"/>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141410</xdr:rowOff>
    </xdr:from>
    <xdr:ext cx="762000" cy="259045"/>
    <xdr:sp macro="" textlink="">
      <xdr:nvSpPr>
        <xdr:cNvPr id="152"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3" name="円/楕円 152"/>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4" name="テキスト ボックス 153"/>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212</xdr:rowOff>
    </xdr:from>
    <xdr:to>
      <xdr:col>4</xdr:col>
      <xdr:colOff>533400</xdr:colOff>
      <xdr:row>61</xdr:row>
      <xdr:rowOff>101812</xdr:rowOff>
    </xdr:to>
    <xdr:sp macro="" textlink="">
      <xdr:nvSpPr>
        <xdr:cNvPr id="155" name="円/楕円 154"/>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111989</xdr:rowOff>
    </xdr:from>
    <xdr:ext cx="762000" cy="259045"/>
    <xdr:sp macro="" textlink="">
      <xdr:nvSpPr>
        <xdr:cNvPr id="156" name="テキスト ボックス 155"/>
        <xdr:cNvSpPr txBox="1"/>
      </xdr:nvSpPr>
      <xdr:spPr>
        <a:xfrm>
          <a:off x="2844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7" name="円/楕円 156"/>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8" name="テキスト ボックス 157"/>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59" name="円/楕円 158"/>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60" name="テキスト ボックス 159"/>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+981</a:t>
          </a:r>
          <a:r>
            <a:rPr kumimoji="1" lang="ja-JP" altLang="en-US" sz="1000">
              <a:latin typeface="ＭＳ Ｐゴシック"/>
            </a:rPr>
            <a:t>円、類似団体比△</a:t>
          </a:r>
          <a:r>
            <a:rPr kumimoji="1" lang="en-US" altLang="ja-JP" sz="1000">
              <a:latin typeface="ＭＳ Ｐゴシック"/>
            </a:rPr>
            <a:t>47,196</a:t>
          </a:r>
          <a:r>
            <a:rPr kumimoji="1" lang="ja-JP" altLang="en-US" sz="1000">
              <a:latin typeface="ＭＳ Ｐゴシック"/>
            </a:rPr>
            <a:t>円となっている。</a:t>
          </a:r>
          <a:endParaRPr kumimoji="1" lang="en-US" altLang="ja-JP" sz="1000">
            <a:latin typeface="ＭＳ Ｐゴシック"/>
          </a:endParaRPr>
        </a:p>
        <a:p>
          <a:r>
            <a:rPr kumimoji="1" lang="ja-JP" altLang="en-US" sz="1000">
              <a:latin typeface="ＭＳ Ｐゴシック"/>
            </a:rPr>
            <a:t>人件費については</a:t>
          </a:r>
          <a:r>
            <a:rPr kumimoji="1" lang="en-US" altLang="ja-JP" sz="1000">
              <a:latin typeface="ＭＳ Ｐゴシック"/>
            </a:rPr>
            <a:t>+3</a:t>
          </a:r>
          <a:r>
            <a:rPr kumimoji="1" lang="ja-JP" altLang="en-US" sz="1000">
              <a:latin typeface="ＭＳ Ｐゴシック"/>
            </a:rPr>
            <a:t>百万円となっており、国県町政選挙執行に伴う時間外勤務手当の増（</a:t>
          </a:r>
          <a:r>
            <a:rPr kumimoji="1" lang="en-US" altLang="ja-JP" sz="1000">
              <a:latin typeface="ＭＳ Ｐゴシック"/>
            </a:rPr>
            <a:t>+7</a:t>
          </a:r>
          <a:r>
            <a:rPr kumimoji="1" lang="ja-JP" altLang="en-US" sz="1000">
              <a:latin typeface="ＭＳ Ｐゴシック"/>
            </a:rPr>
            <a:t>百万円）が主な増額の要因であり特殊要因であるが、非正規職員の割合が多い本町の実態を勘案しつつ、今後も適正な定員管理に努め、可能な限り人件費を抑制する必要がある。</a:t>
          </a:r>
          <a:endParaRPr kumimoji="1" lang="en-US" altLang="ja-JP" sz="1000">
            <a:latin typeface="ＭＳ Ｐゴシック"/>
          </a:endParaRPr>
        </a:p>
        <a:p>
          <a:r>
            <a:rPr kumimoji="1" lang="ja-JP" altLang="en-US" sz="1000">
              <a:latin typeface="ＭＳ Ｐゴシック"/>
            </a:rPr>
            <a:t>物件費については</a:t>
          </a:r>
          <a:r>
            <a:rPr kumimoji="1" lang="en-US" altLang="ja-JP" sz="1000">
              <a:latin typeface="ＭＳ Ｐゴシック"/>
            </a:rPr>
            <a:t>+3</a:t>
          </a:r>
          <a:r>
            <a:rPr kumimoji="1" lang="ja-JP" altLang="en-US" sz="1000">
              <a:latin typeface="ＭＳ Ｐゴシック"/>
            </a:rPr>
            <a:t>百万円となっており、投票用紙読取分類機購入（</a:t>
          </a:r>
          <a:r>
            <a:rPr kumimoji="1" lang="en-US" altLang="ja-JP" sz="1000">
              <a:latin typeface="ＭＳ Ｐゴシック"/>
            </a:rPr>
            <a:t>+3</a:t>
          </a:r>
          <a:r>
            <a:rPr kumimoji="1" lang="ja-JP" altLang="en-US" sz="1000">
              <a:latin typeface="ＭＳ Ｐゴシック"/>
            </a:rPr>
            <a:t>百万円）や予防接種委託料の増（</a:t>
          </a:r>
          <a:r>
            <a:rPr kumimoji="1" lang="en-US" altLang="ja-JP" sz="1000">
              <a:latin typeface="ＭＳ Ｐゴシック"/>
            </a:rPr>
            <a:t>+7</a:t>
          </a:r>
          <a:r>
            <a:rPr kumimoji="1" lang="ja-JP" altLang="en-US" sz="1000">
              <a:latin typeface="ＭＳ Ｐゴシック"/>
            </a:rPr>
            <a:t>百万円）などが主な増額の要因である。</a:t>
          </a:r>
          <a:endParaRPr kumimoji="1" lang="en-US" altLang="ja-JP" sz="1000">
            <a:latin typeface="ＭＳ Ｐゴシック"/>
          </a:endParaRPr>
        </a:p>
        <a:p>
          <a:r>
            <a:rPr kumimoji="1" lang="ja-JP" altLang="en-US" sz="1000" baseline="0">
              <a:latin typeface="ＭＳ Ｐゴシック"/>
            </a:rPr>
            <a:t>また、維持補修費についても</a:t>
          </a:r>
          <a:r>
            <a:rPr kumimoji="1" lang="en-US" altLang="ja-JP" sz="1000" baseline="0">
              <a:latin typeface="ＭＳ Ｐゴシック"/>
            </a:rPr>
            <a:t>+1</a:t>
          </a:r>
          <a:r>
            <a:rPr kumimoji="1" lang="ja-JP" altLang="en-US" sz="1000" baseline="0">
              <a:latin typeface="ＭＳ Ｐゴシック"/>
            </a:rPr>
            <a:t>百万円となっている。今後は施設の老朽化に伴う経費の増加が予想されるが、公共施設等総合管理計画策定などにより施設の適正管理に努め、経費抑制を図る。</a:t>
          </a:r>
          <a:endParaRPr kumimoji="1" lang="en-US" altLang="ja-JP" sz="1000" baseline="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89365</xdr:rowOff>
    </xdr:from>
    <xdr:to>
      <xdr:col>7</xdr:col>
      <xdr:colOff>152400</xdr:colOff>
      <xdr:row>88</xdr:row>
      <xdr:rowOff>134516</xdr:rowOff>
    </xdr:to>
    <xdr:cxnSp macro="">
      <xdr:nvCxnSpPr>
        <xdr:cNvPr id="188" name="直線コネクタ 187"/>
        <xdr:cNvCxnSpPr/>
      </xdr:nvCxnSpPr>
      <xdr:spPr>
        <a:xfrm flipV="1">
          <a:off x="4953000" y="13805365"/>
          <a:ext cx="0" cy="1416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106593</xdr:rowOff>
    </xdr:from>
    <xdr:ext cx="762000" cy="259045"/>
    <xdr:sp macro="" textlink="">
      <xdr:nvSpPr>
        <xdr:cNvPr id="189" name="人件費・物件費等の状況最小値テキスト"/>
        <xdr:cNvSpPr txBox="1"/>
      </xdr:nvSpPr>
      <xdr:spPr>
        <a:xfrm>
          <a:off x="5041900" y="1519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377,873</a:t>
          </a:r>
          <a:endParaRPr kumimoji="1" lang="ja-JP" altLang="en-US" sz="1000" b="1">
            <a:latin typeface="ＭＳ Ｐゴシック"/>
          </a:endParaRPr>
        </a:p>
      </xdr:txBody>
    </xdr:sp>
    <xdr:clientData/>
  </xdr:oneCellAnchor>
  <xdr:twoCellAnchor>
    <xdr:from>
      <xdr:col>7</xdr:col>
      <xdr:colOff>63500</xdr:colOff>
      <xdr:row>88</xdr:row>
      <xdr:rowOff>134516</xdr:rowOff>
    </xdr:from>
    <xdr:to>
      <xdr:col>7</xdr:col>
      <xdr:colOff>241300</xdr:colOff>
      <xdr:row>88</xdr:row>
      <xdr:rowOff>134516</xdr:rowOff>
    </xdr:to>
    <xdr:cxnSp macro="">
      <xdr:nvCxnSpPr>
        <xdr:cNvPr id="190" name="直線コネクタ 189"/>
        <xdr:cNvCxnSpPr/>
      </xdr:nvCxnSpPr>
      <xdr:spPr>
        <a:xfrm>
          <a:off x="4864100" y="1522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4292</xdr:rowOff>
    </xdr:from>
    <xdr:ext cx="762000" cy="259045"/>
    <xdr:sp macro="" textlink="">
      <xdr:nvSpPr>
        <xdr:cNvPr id="191" name="人件費・物件費等の状況最大値テキスト"/>
        <xdr:cNvSpPr txBox="1"/>
      </xdr:nvSpPr>
      <xdr:spPr>
        <a:xfrm>
          <a:off x="5041900" y="135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84,307</a:t>
          </a:r>
          <a:endParaRPr kumimoji="1" lang="ja-JP" altLang="en-US" sz="1000" b="1">
            <a:latin typeface="ＭＳ Ｐゴシック"/>
          </a:endParaRPr>
        </a:p>
      </xdr:txBody>
    </xdr:sp>
    <xdr:clientData/>
  </xdr:oneCellAnchor>
  <xdr:twoCellAnchor>
    <xdr:from>
      <xdr:col>7</xdr:col>
      <xdr:colOff>63500</xdr:colOff>
      <xdr:row>80</xdr:row>
      <xdr:rowOff>89365</xdr:rowOff>
    </xdr:from>
    <xdr:to>
      <xdr:col>7</xdr:col>
      <xdr:colOff>241300</xdr:colOff>
      <xdr:row>80</xdr:row>
      <xdr:rowOff>89365</xdr:rowOff>
    </xdr:to>
    <xdr:cxnSp macro="">
      <xdr:nvCxnSpPr>
        <xdr:cNvPr id="192" name="直線コネクタ 191"/>
        <xdr:cNvCxnSpPr/>
      </xdr:nvCxnSpPr>
      <xdr:spPr>
        <a:xfrm>
          <a:off x="4864100" y="13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29897</xdr:rowOff>
    </xdr:from>
    <xdr:to>
      <xdr:col>7</xdr:col>
      <xdr:colOff>152400</xdr:colOff>
      <xdr:row>81</xdr:row>
      <xdr:rowOff>34632</xdr:rowOff>
    </xdr:to>
    <xdr:cxnSp macro="">
      <xdr:nvCxnSpPr>
        <xdr:cNvPr id="193" name="直線コネクタ 192"/>
        <xdr:cNvCxnSpPr/>
      </xdr:nvCxnSpPr>
      <xdr:spPr>
        <a:xfrm>
          <a:off x="4114800" y="13917347"/>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12228</xdr:rowOff>
    </xdr:from>
    <xdr:ext cx="762000" cy="259045"/>
    <xdr:sp macro="" textlink="">
      <xdr:nvSpPr>
        <xdr:cNvPr id="194" name="人件費・物件費等の状況平均値テキスト"/>
        <xdr:cNvSpPr txBox="1"/>
      </xdr:nvSpPr>
      <xdr:spPr>
        <a:xfrm>
          <a:off x="5041900" y="140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40151</xdr:rowOff>
    </xdr:from>
    <xdr:to>
      <xdr:col>7</xdr:col>
      <xdr:colOff>203200</xdr:colOff>
      <xdr:row>82</xdr:row>
      <xdr:rowOff>141751</xdr:rowOff>
    </xdr:to>
    <xdr:sp macro="" textlink="">
      <xdr:nvSpPr>
        <xdr:cNvPr id="195" name="フローチャート : 判断 194"/>
        <xdr:cNvSpPr/>
      </xdr:nvSpPr>
      <xdr:spPr>
        <a:xfrm>
          <a:off x="49022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16115</xdr:rowOff>
    </xdr:from>
    <xdr:to>
      <xdr:col>6</xdr:col>
      <xdr:colOff>0</xdr:colOff>
      <xdr:row>81</xdr:row>
      <xdr:rowOff>29897</xdr:rowOff>
    </xdr:to>
    <xdr:cxnSp macro="">
      <xdr:nvCxnSpPr>
        <xdr:cNvPr id="196" name="直線コネクタ 195"/>
        <xdr:cNvCxnSpPr/>
      </xdr:nvCxnSpPr>
      <xdr:spPr>
        <a:xfrm>
          <a:off x="3225800" y="13903565"/>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34156</xdr:rowOff>
    </xdr:from>
    <xdr:to>
      <xdr:col>6</xdr:col>
      <xdr:colOff>50800</xdr:colOff>
      <xdr:row>82</xdr:row>
      <xdr:rowOff>135756</xdr:rowOff>
    </xdr:to>
    <xdr:sp macro="" textlink="">
      <xdr:nvSpPr>
        <xdr:cNvPr id="197" name="フローチャート : 判断 196"/>
        <xdr:cNvSpPr/>
      </xdr:nvSpPr>
      <xdr:spPr>
        <a:xfrm>
          <a:off x="4064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120533</xdr:rowOff>
    </xdr:from>
    <xdr:ext cx="736600" cy="259045"/>
    <xdr:sp macro="" textlink="">
      <xdr:nvSpPr>
        <xdr:cNvPr id="198" name="テキスト ボックス 197"/>
        <xdr:cNvSpPr txBox="1"/>
      </xdr:nvSpPr>
      <xdr:spPr>
        <a:xfrm>
          <a:off x="3733800" y="1417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16115</xdr:rowOff>
    </xdr:from>
    <xdr:to>
      <xdr:col>4</xdr:col>
      <xdr:colOff>482600</xdr:colOff>
      <xdr:row>81</xdr:row>
      <xdr:rowOff>16780</xdr:rowOff>
    </xdr:to>
    <xdr:cxnSp macro="">
      <xdr:nvCxnSpPr>
        <xdr:cNvPr id="199" name="直線コネクタ 198"/>
        <xdr:cNvCxnSpPr/>
      </xdr:nvCxnSpPr>
      <xdr:spPr>
        <a:xfrm flipV="1">
          <a:off x="2336800" y="13903565"/>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57973</xdr:rowOff>
    </xdr:from>
    <xdr:to>
      <xdr:col>4</xdr:col>
      <xdr:colOff>533400</xdr:colOff>
      <xdr:row>82</xdr:row>
      <xdr:rowOff>159573</xdr:rowOff>
    </xdr:to>
    <xdr:sp macro="" textlink="">
      <xdr:nvSpPr>
        <xdr:cNvPr id="200" name="フローチャート : 判断 199"/>
        <xdr:cNvSpPr/>
      </xdr:nvSpPr>
      <xdr:spPr>
        <a:xfrm>
          <a:off x="3175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144350</xdr:rowOff>
    </xdr:from>
    <xdr:ext cx="762000" cy="259045"/>
    <xdr:sp macro="" textlink="">
      <xdr:nvSpPr>
        <xdr:cNvPr id="201" name="テキスト ボックス 200"/>
        <xdr:cNvSpPr txBox="1"/>
      </xdr:nvSpPr>
      <xdr:spPr>
        <a:xfrm>
          <a:off x="2844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16780</xdr:rowOff>
    </xdr:from>
    <xdr:to>
      <xdr:col>3</xdr:col>
      <xdr:colOff>279400</xdr:colOff>
      <xdr:row>81</xdr:row>
      <xdr:rowOff>50823</xdr:rowOff>
    </xdr:to>
    <xdr:cxnSp macro="">
      <xdr:nvCxnSpPr>
        <xdr:cNvPr id="202" name="直線コネクタ 201"/>
        <xdr:cNvCxnSpPr/>
      </xdr:nvCxnSpPr>
      <xdr:spPr>
        <a:xfrm flipV="1">
          <a:off x="1447800" y="13904230"/>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23327</xdr:rowOff>
    </xdr:from>
    <xdr:to>
      <xdr:col>3</xdr:col>
      <xdr:colOff>330200</xdr:colOff>
      <xdr:row>82</xdr:row>
      <xdr:rowOff>124927</xdr:rowOff>
    </xdr:to>
    <xdr:sp macro="" textlink="">
      <xdr:nvSpPr>
        <xdr:cNvPr id="203" name="フローチャート : 判断 202"/>
        <xdr:cNvSpPr/>
      </xdr:nvSpPr>
      <xdr:spPr>
        <a:xfrm>
          <a:off x="2286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109704</xdr:rowOff>
    </xdr:from>
    <xdr:ext cx="762000" cy="259045"/>
    <xdr:sp macro="" textlink="">
      <xdr:nvSpPr>
        <xdr:cNvPr id="204" name="テキスト ボックス 203"/>
        <xdr:cNvSpPr txBox="1"/>
      </xdr:nvSpPr>
      <xdr:spPr>
        <a:xfrm>
          <a:off x="1955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163919</xdr:rowOff>
    </xdr:from>
    <xdr:to>
      <xdr:col>2</xdr:col>
      <xdr:colOff>127000</xdr:colOff>
      <xdr:row>82</xdr:row>
      <xdr:rowOff>94069</xdr:rowOff>
    </xdr:to>
    <xdr:sp macro="" textlink="">
      <xdr:nvSpPr>
        <xdr:cNvPr id="205" name="フローチャート : 判断 204"/>
        <xdr:cNvSpPr/>
      </xdr:nvSpPr>
      <xdr:spPr>
        <a:xfrm>
          <a:off x="1397000" y="140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78846</xdr:rowOff>
    </xdr:from>
    <xdr:ext cx="762000" cy="259045"/>
    <xdr:sp macro="" textlink="">
      <xdr:nvSpPr>
        <xdr:cNvPr id="206" name="テキスト ボックス 205"/>
        <xdr:cNvSpPr txBox="1"/>
      </xdr:nvSpPr>
      <xdr:spPr>
        <a:xfrm>
          <a:off x="1066800" y="14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145,808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155282</xdr:rowOff>
    </xdr:from>
    <xdr:to>
      <xdr:col>7</xdr:col>
      <xdr:colOff>203200</xdr:colOff>
      <xdr:row>81</xdr:row>
      <xdr:rowOff>85432</xdr:rowOff>
    </xdr:to>
    <xdr:sp macro="" textlink="">
      <xdr:nvSpPr>
        <xdr:cNvPr id="212" name="円/楕円 211"/>
        <xdr:cNvSpPr/>
      </xdr:nvSpPr>
      <xdr:spPr>
        <a:xfrm>
          <a:off x="4902200" y="138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76559</xdr:rowOff>
    </xdr:from>
    <xdr:ext cx="762000" cy="259045"/>
    <xdr:sp macro="" textlink="">
      <xdr:nvSpPr>
        <xdr:cNvPr id="213" name="人件費・物件費等の状況該当値テキスト"/>
        <xdr:cNvSpPr txBox="1"/>
      </xdr:nvSpPr>
      <xdr:spPr>
        <a:xfrm>
          <a:off x="5041900" y="1379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108,492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150547</xdr:rowOff>
    </xdr:from>
    <xdr:to>
      <xdr:col>6</xdr:col>
      <xdr:colOff>50800</xdr:colOff>
      <xdr:row>81</xdr:row>
      <xdr:rowOff>80697</xdr:rowOff>
    </xdr:to>
    <xdr:sp macro="" textlink="">
      <xdr:nvSpPr>
        <xdr:cNvPr id="214" name="円/楕円 213"/>
        <xdr:cNvSpPr/>
      </xdr:nvSpPr>
      <xdr:spPr>
        <a:xfrm>
          <a:off x="4064000" y="13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90874</xdr:rowOff>
    </xdr:from>
    <xdr:ext cx="736600" cy="259045"/>
    <xdr:sp macro="" textlink="">
      <xdr:nvSpPr>
        <xdr:cNvPr id="215" name="テキスト ボックス 214"/>
        <xdr:cNvSpPr txBox="1"/>
      </xdr:nvSpPr>
      <xdr:spPr>
        <a:xfrm>
          <a:off x="3733800" y="136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136765</xdr:rowOff>
    </xdr:from>
    <xdr:to>
      <xdr:col>4</xdr:col>
      <xdr:colOff>533400</xdr:colOff>
      <xdr:row>81</xdr:row>
      <xdr:rowOff>66915</xdr:rowOff>
    </xdr:to>
    <xdr:sp macro="" textlink="">
      <xdr:nvSpPr>
        <xdr:cNvPr id="216" name="円/楕円 215"/>
        <xdr:cNvSpPr/>
      </xdr:nvSpPr>
      <xdr:spPr>
        <a:xfrm>
          <a:off x="3175000" y="138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77092</xdr:rowOff>
    </xdr:from>
    <xdr:ext cx="762000" cy="259045"/>
    <xdr:sp macro="" textlink="">
      <xdr:nvSpPr>
        <xdr:cNvPr id="217" name="テキスト ボックス 216"/>
        <xdr:cNvSpPr txBox="1"/>
      </xdr:nvSpPr>
      <xdr:spPr>
        <a:xfrm>
          <a:off x="2844800" y="1362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104,655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137430</xdr:rowOff>
    </xdr:from>
    <xdr:to>
      <xdr:col>3</xdr:col>
      <xdr:colOff>330200</xdr:colOff>
      <xdr:row>81</xdr:row>
      <xdr:rowOff>67580</xdr:rowOff>
    </xdr:to>
    <xdr:sp macro="" textlink="">
      <xdr:nvSpPr>
        <xdr:cNvPr id="218" name="円/楕円 217"/>
        <xdr:cNvSpPr/>
      </xdr:nvSpPr>
      <xdr:spPr>
        <a:xfrm>
          <a:off x="2286000" y="13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77757</xdr:rowOff>
    </xdr:from>
    <xdr:ext cx="762000" cy="259045"/>
    <xdr:sp macro="" textlink="">
      <xdr:nvSpPr>
        <xdr:cNvPr id="219" name="テキスト ボックス 218"/>
        <xdr:cNvSpPr txBox="1"/>
      </xdr:nvSpPr>
      <xdr:spPr>
        <a:xfrm>
          <a:off x="1955800" y="1362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xdr:rowOff>
    </xdr:from>
    <xdr:to>
      <xdr:col>2</xdr:col>
      <xdr:colOff>127000</xdr:colOff>
      <xdr:row>81</xdr:row>
      <xdr:rowOff>101623</xdr:rowOff>
    </xdr:to>
    <xdr:sp macro="" textlink="">
      <xdr:nvSpPr>
        <xdr:cNvPr id="220" name="円/楕円 219"/>
        <xdr:cNvSpPr/>
      </xdr:nvSpPr>
      <xdr:spPr>
        <a:xfrm>
          <a:off x="1397000" y="138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111800</xdr:rowOff>
    </xdr:from>
    <xdr:ext cx="762000" cy="259045"/>
    <xdr:sp macro="" textlink="">
      <xdr:nvSpPr>
        <xdr:cNvPr id="221" name="テキスト ボックス 220"/>
        <xdr:cNvSpPr txBox="1"/>
      </xdr:nvSpPr>
      <xdr:spPr>
        <a:xfrm>
          <a:off x="1066800" y="1365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8.6%</a:t>
          </a:r>
          <a:r>
            <a:rPr kumimoji="1" lang="ja-JP" altLang="en-US" sz="1000">
              <a:latin typeface="ＭＳ Ｐゴシック"/>
            </a:rPr>
            <a:t>、類似団体比</a:t>
          </a:r>
          <a:r>
            <a:rPr kumimoji="1" lang="en-US" altLang="ja-JP" sz="1000">
              <a:latin typeface="ＭＳ Ｐゴシック"/>
            </a:rPr>
            <a:t>+2.6</a:t>
          </a:r>
          <a:r>
            <a:rPr kumimoji="1" lang="ja-JP" altLang="en-US" sz="1000">
              <a:latin typeface="ＭＳ Ｐゴシック"/>
            </a:rPr>
            <a:t>ポイントとなっているが、国家公務員給与の特別措置法による給与減額措置終了がポイント減の要因である。</a:t>
          </a:r>
          <a:endParaRPr kumimoji="1" lang="en-US" altLang="ja-JP" sz="1000">
            <a:latin typeface="ＭＳ Ｐゴシック"/>
          </a:endParaRPr>
        </a:p>
        <a:p>
          <a:r>
            <a:rPr kumimoji="1" lang="ja-JP" altLang="en-US" sz="1000">
              <a:latin typeface="ＭＳ Ｐゴシック"/>
            </a:rPr>
            <a:t>今後も適正な給与水準を維持に努める。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121413</xdr:rowOff>
    </xdr:from>
    <xdr:to>
      <xdr:col>24</xdr:col>
      <xdr:colOff>558800</xdr:colOff>
      <xdr:row>86</xdr:row>
      <xdr:rowOff>159513</xdr:rowOff>
    </xdr:to>
    <xdr:cxnSp macro="">
      <xdr:nvCxnSpPr>
        <xdr:cNvPr id="248" name="直線コネクタ 247"/>
        <xdr:cNvCxnSpPr/>
      </xdr:nvCxnSpPr>
      <xdr:spPr>
        <a:xfrm flipV="1">
          <a:off x="17018000" y="14180313"/>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131590</xdr:rowOff>
    </xdr:from>
    <xdr:ext cx="762000" cy="259045"/>
    <xdr:sp macro="" textlink="">
      <xdr:nvSpPr>
        <xdr:cNvPr id="249" name="給与水準   （国との比較）最小値テキスト"/>
        <xdr:cNvSpPr txBox="1"/>
      </xdr:nvSpPr>
      <xdr:spPr>
        <a:xfrm>
          <a:off x="17106900" y="148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159513</xdr:rowOff>
    </xdr:from>
    <xdr:to>
      <xdr:col>24</xdr:col>
      <xdr:colOff>647700</xdr:colOff>
      <xdr:row>86</xdr:row>
      <xdr:rowOff>159513</xdr:rowOff>
    </xdr:to>
    <xdr:cxnSp macro="">
      <xdr:nvCxnSpPr>
        <xdr:cNvPr id="250" name="直線コネクタ 249"/>
        <xdr:cNvCxnSpPr/>
      </xdr:nvCxnSpPr>
      <xdr:spPr>
        <a:xfrm>
          <a:off x="16929100" y="1490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36340</xdr:rowOff>
    </xdr:from>
    <xdr:ext cx="762000" cy="259045"/>
    <xdr:sp macro="" textlink="">
      <xdr:nvSpPr>
        <xdr:cNvPr id="251" name="給与水準   （国との比較）最大値テキスト"/>
        <xdr:cNvSpPr txBox="1"/>
      </xdr:nvSpPr>
      <xdr:spPr>
        <a:xfrm>
          <a:off x="17106900" y="1392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24</xdr:col>
      <xdr:colOff>469900</xdr:colOff>
      <xdr:row>82</xdr:row>
      <xdr:rowOff>121413</xdr:rowOff>
    </xdr:from>
    <xdr:to>
      <xdr:col>24</xdr:col>
      <xdr:colOff>647700</xdr:colOff>
      <xdr:row>82</xdr:row>
      <xdr:rowOff>121413</xdr:rowOff>
    </xdr:to>
    <xdr:cxnSp macro="">
      <xdr:nvCxnSpPr>
        <xdr:cNvPr id="252" name="直線コネクタ 251"/>
        <xdr:cNvCxnSpPr/>
      </xdr:nvCxnSpPr>
      <xdr:spPr>
        <a:xfrm>
          <a:off x="16929100" y="1418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88</xdr:row>
      <xdr:rowOff>62737</xdr:rowOff>
    </xdr:to>
    <xdr:cxnSp macro="">
      <xdr:nvCxnSpPr>
        <xdr:cNvPr id="253" name="直線コネクタ 252"/>
        <xdr:cNvCxnSpPr/>
      </xdr:nvCxnSpPr>
      <xdr:spPr>
        <a:xfrm flipV="1">
          <a:off x="16179800" y="14735302"/>
          <a:ext cx="838200" cy="4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62737</xdr:rowOff>
    </xdr:from>
    <xdr:to>
      <xdr:col>23</xdr:col>
      <xdr:colOff>406400</xdr:colOff>
      <xdr:row>88</xdr:row>
      <xdr:rowOff>77215</xdr:rowOff>
    </xdr:to>
    <xdr:cxnSp macro="">
      <xdr:nvCxnSpPr>
        <xdr:cNvPr id="256" name="直線コネクタ 255"/>
        <xdr:cNvCxnSpPr/>
      </xdr:nvCxnSpPr>
      <xdr:spPr>
        <a:xfrm flipV="1">
          <a:off x="15290800" y="1515033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4826</xdr:rowOff>
    </xdr:from>
    <xdr:to>
      <xdr:col>23</xdr:col>
      <xdr:colOff>457200</xdr:colOff>
      <xdr:row>87</xdr:row>
      <xdr:rowOff>106426</xdr:rowOff>
    </xdr:to>
    <xdr:sp macro="" textlink="">
      <xdr:nvSpPr>
        <xdr:cNvPr id="257" name="フローチャート : 判断 256"/>
        <xdr:cNvSpPr/>
      </xdr:nvSpPr>
      <xdr:spPr>
        <a:xfrm>
          <a:off x="16129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116603</xdr:rowOff>
    </xdr:from>
    <xdr:ext cx="736600" cy="259045"/>
    <xdr:sp macro="" textlink="">
      <xdr:nvSpPr>
        <xdr:cNvPr id="258" name="テキスト ボックス 257"/>
        <xdr:cNvSpPr txBox="1"/>
      </xdr:nvSpPr>
      <xdr:spPr>
        <a:xfrm>
          <a:off x="15798800" y="1468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162052</xdr:rowOff>
    </xdr:from>
    <xdr:to>
      <xdr:col>22</xdr:col>
      <xdr:colOff>203200</xdr:colOff>
      <xdr:row>88</xdr:row>
      <xdr:rowOff>77215</xdr:rowOff>
    </xdr:to>
    <xdr:cxnSp macro="">
      <xdr:nvCxnSpPr>
        <xdr:cNvPr id="259" name="直線コネクタ 258"/>
        <xdr:cNvCxnSpPr/>
      </xdr:nvCxnSpPr>
      <xdr:spPr>
        <a:xfrm>
          <a:off x="14401800" y="14735302"/>
          <a:ext cx="889000" cy="4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4826</xdr:rowOff>
    </xdr:from>
    <xdr:to>
      <xdr:col>22</xdr:col>
      <xdr:colOff>254000</xdr:colOff>
      <xdr:row>87</xdr:row>
      <xdr:rowOff>106426</xdr:rowOff>
    </xdr:to>
    <xdr:sp macro="" textlink="">
      <xdr:nvSpPr>
        <xdr:cNvPr id="260" name="フローチャート : 判断 259"/>
        <xdr:cNvSpPr/>
      </xdr:nvSpPr>
      <xdr:spPr>
        <a:xfrm>
          <a:off x="15240000" y="149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61" name="テキスト ボックス 260"/>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85</xdr:row>
      <xdr:rowOff>162052</xdr:rowOff>
    </xdr:to>
    <xdr:cxnSp macro="">
      <xdr:nvCxnSpPr>
        <xdr:cNvPr id="262" name="直線コネクタ 261"/>
        <xdr:cNvCxnSpPr/>
      </xdr:nvCxnSpPr>
      <xdr:spPr>
        <a:xfrm>
          <a:off x="13512800" y="1464843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118618</xdr:rowOff>
    </xdr:from>
    <xdr:to>
      <xdr:col>21</xdr:col>
      <xdr:colOff>50800</xdr:colOff>
      <xdr:row>85</xdr:row>
      <xdr:rowOff>48768</xdr:rowOff>
    </xdr:to>
    <xdr:sp macro="" textlink="">
      <xdr:nvSpPr>
        <xdr:cNvPr id="263" name="フローチャート : 判断 262"/>
        <xdr:cNvSpPr/>
      </xdr:nvSpPr>
      <xdr:spPr>
        <a:xfrm>
          <a:off x="14351000" y="145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58945</xdr:rowOff>
    </xdr:from>
    <xdr:ext cx="762000" cy="259045"/>
    <xdr:sp macro="" textlink="">
      <xdr:nvSpPr>
        <xdr:cNvPr id="264" name="テキスト ボックス 263"/>
        <xdr:cNvSpPr txBox="1"/>
      </xdr:nvSpPr>
      <xdr:spPr>
        <a:xfrm>
          <a:off x="14020800" y="1428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108965</xdr:rowOff>
    </xdr:from>
    <xdr:to>
      <xdr:col>19</xdr:col>
      <xdr:colOff>533400</xdr:colOff>
      <xdr:row>85</xdr:row>
      <xdr:rowOff>39115</xdr:rowOff>
    </xdr:to>
    <xdr:sp macro="" textlink="">
      <xdr:nvSpPr>
        <xdr:cNvPr id="265" name="フローチャート : 判断 264"/>
        <xdr:cNvSpPr/>
      </xdr:nvSpPr>
      <xdr:spPr>
        <a:xfrm>
          <a:off x="13462000" y="1451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49292</xdr:rowOff>
    </xdr:from>
    <xdr:ext cx="762000" cy="259045"/>
    <xdr:sp macro="" textlink="">
      <xdr:nvSpPr>
        <xdr:cNvPr id="266" name="テキスト ボックス 265"/>
        <xdr:cNvSpPr txBox="1"/>
      </xdr:nvSpPr>
      <xdr:spPr>
        <a:xfrm>
          <a:off x="13131800" y="1427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2" name="円/楕円 271"/>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83329</xdr:rowOff>
    </xdr:from>
    <xdr:ext cx="762000" cy="259045"/>
    <xdr:sp macro="" textlink="">
      <xdr:nvSpPr>
        <xdr:cNvPr id="273" name="給与水準   （国との比較）該当値テキスト"/>
        <xdr:cNvSpPr txBox="1"/>
      </xdr:nvSpPr>
      <xdr:spPr>
        <a:xfrm>
          <a:off x="17106900" y="1465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11937</xdr:rowOff>
    </xdr:from>
    <xdr:to>
      <xdr:col>23</xdr:col>
      <xdr:colOff>457200</xdr:colOff>
      <xdr:row>88</xdr:row>
      <xdr:rowOff>113537</xdr:rowOff>
    </xdr:to>
    <xdr:sp macro="" textlink="">
      <xdr:nvSpPr>
        <xdr:cNvPr id="274" name="円/楕円 273"/>
        <xdr:cNvSpPr/>
      </xdr:nvSpPr>
      <xdr:spPr>
        <a:xfrm>
          <a:off x="16129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98314</xdr:rowOff>
    </xdr:from>
    <xdr:ext cx="736600" cy="259045"/>
    <xdr:sp macro="" textlink="">
      <xdr:nvSpPr>
        <xdr:cNvPr id="275" name="テキスト ボックス 274"/>
        <xdr:cNvSpPr txBox="1"/>
      </xdr:nvSpPr>
      <xdr:spPr>
        <a:xfrm>
          <a:off x="15798800" y="1518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26415</xdr:rowOff>
    </xdr:from>
    <xdr:to>
      <xdr:col>22</xdr:col>
      <xdr:colOff>254000</xdr:colOff>
      <xdr:row>88</xdr:row>
      <xdr:rowOff>128015</xdr:rowOff>
    </xdr:to>
    <xdr:sp macro="" textlink="">
      <xdr:nvSpPr>
        <xdr:cNvPr id="276" name="円/楕円 275"/>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112792</xdr:rowOff>
    </xdr:from>
    <xdr:ext cx="762000" cy="259045"/>
    <xdr:sp macro="" textlink="">
      <xdr:nvSpPr>
        <xdr:cNvPr id="277" name="テキスト ボックス 276"/>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111252</xdr:rowOff>
    </xdr:from>
    <xdr:to>
      <xdr:col>21</xdr:col>
      <xdr:colOff>50800</xdr:colOff>
      <xdr:row>86</xdr:row>
      <xdr:rowOff>41402</xdr:rowOff>
    </xdr:to>
    <xdr:sp macro="" textlink="">
      <xdr:nvSpPr>
        <xdr:cNvPr id="278" name="円/楕円 277"/>
        <xdr:cNvSpPr/>
      </xdr:nvSpPr>
      <xdr:spPr>
        <a:xfrm>
          <a:off x="14351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26179</xdr:rowOff>
    </xdr:from>
    <xdr:ext cx="762000" cy="259045"/>
    <xdr:sp macro="" textlink="">
      <xdr:nvSpPr>
        <xdr:cNvPr id="279" name="テキスト ボックス 278"/>
        <xdr:cNvSpPr txBox="1"/>
      </xdr:nvSpPr>
      <xdr:spPr>
        <a:xfrm>
          <a:off x="14020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24385</xdr:rowOff>
    </xdr:from>
    <xdr:to>
      <xdr:col>19</xdr:col>
      <xdr:colOff>533400</xdr:colOff>
      <xdr:row>85</xdr:row>
      <xdr:rowOff>125985</xdr:rowOff>
    </xdr:to>
    <xdr:sp macro="" textlink="">
      <xdr:nvSpPr>
        <xdr:cNvPr id="280" name="円/楕円 279"/>
        <xdr:cNvSpPr/>
      </xdr:nvSpPr>
      <xdr:spPr>
        <a:xfrm>
          <a:off x="13462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110762</xdr:rowOff>
    </xdr:from>
    <xdr:ext cx="762000" cy="259045"/>
    <xdr:sp macro="" textlink="">
      <xdr:nvSpPr>
        <xdr:cNvPr id="281" name="テキスト ボックス 280"/>
        <xdr:cNvSpPr txBox="1"/>
      </xdr:nvSpPr>
      <xdr:spPr>
        <a:xfrm>
          <a:off x="13131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+0.1</a:t>
          </a:r>
          <a:r>
            <a:rPr kumimoji="1" lang="ja-JP" altLang="en-US" sz="1000">
              <a:latin typeface="ＭＳ Ｐゴシック"/>
            </a:rPr>
            <a:t>人、類似団体比△</a:t>
          </a:r>
          <a:r>
            <a:rPr kumimoji="1" lang="en-US" altLang="ja-JP" sz="1000">
              <a:latin typeface="ＭＳ Ｐゴシック"/>
            </a:rPr>
            <a:t>4.36</a:t>
          </a:r>
          <a:r>
            <a:rPr kumimoji="1" lang="ja-JP" altLang="en-US" sz="1000">
              <a:latin typeface="ＭＳ Ｐゴシック"/>
            </a:rPr>
            <a:t>人となっている。</a:t>
          </a:r>
          <a:endParaRPr kumimoji="1" lang="en-US" altLang="ja-JP" sz="1000">
            <a:latin typeface="ＭＳ Ｐゴシック"/>
          </a:endParaRPr>
        </a:p>
        <a:p>
          <a:r>
            <a:rPr kumimoji="1" lang="ja-JP" altLang="en-US" sz="1000">
              <a:latin typeface="ＭＳ Ｐゴシック"/>
            </a:rPr>
            <a:t>これまで集中改革プランにおける定員管理適正化に基づき、退職不補充、非正規職員化等に取り組んできた結果、類似団体よりも</a:t>
          </a:r>
          <a:r>
            <a:rPr kumimoji="1" lang="en-US" altLang="ja-JP" sz="1000">
              <a:latin typeface="ＭＳ Ｐゴシック"/>
            </a:rPr>
            <a:t>4.36</a:t>
          </a:r>
          <a:r>
            <a:rPr kumimoji="1" lang="ja-JP" altLang="en-US" sz="1000">
              <a:latin typeface="ＭＳ Ｐゴシック"/>
            </a:rPr>
            <a:t>人少ない数値となっているが、今後は業務の効率化を図りながら、適正な職員の配置を検討する。</a:t>
          </a:r>
          <a:endParaRPr kumimoji="1" lang="en-US" altLang="ja-JP" sz="10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69317</xdr:rowOff>
    </xdr:from>
    <xdr:to>
      <xdr:col>24</xdr:col>
      <xdr:colOff>558800</xdr:colOff>
      <xdr:row>66</xdr:row>
      <xdr:rowOff>74346</xdr:rowOff>
    </xdr:to>
    <xdr:cxnSp macro="">
      <xdr:nvCxnSpPr>
        <xdr:cNvPr id="308" name="直線コネクタ 307"/>
        <xdr:cNvCxnSpPr/>
      </xdr:nvCxnSpPr>
      <xdr:spPr>
        <a:xfrm flipV="1">
          <a:off x="17018000" y="10356317"/>
          <a:ext cx="0" cy="1033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46423</xdr:rowOff>
    </xdr:from>
    <xdr:ext cx="762000" cy="259045"/>
    <xdr:sp macro="" textlink="">
      <xdr:nvSpPr>
        <xdr:cNvPr id="309" name="定員管理の状況最小値テキスト"/>
        <xdr:cNvSpPr txBox="1"/>
      </xdr:nvSpPr>
      <xdr:spPr>
        <a:xfrm>
          <a:off x="17106900" y="1136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27.33</a:t>
          </a:r>
          <a:endParaRPr kumimoji="1" lang="ja-JP" altLang="en-US" sz="1000" b="1">
            <a:latin typeface="ＭＳ Ｐゴシック"/>
          </a:endParaRPr>
        </a:p>
      </xdr:txBody>
    </xdr:sp>
    <xdr:clientData/>
  </xdr:oneCellAnchor>
  <xdr:twoCellAnchor>
    <xdr:from>
      <xdr:col>24</xdr:col>
      <xdr:colOff>469900</xdr:colOff>
      <xdr:row>66</xdr:row>
      <xdr:rowOff>74346</xdr:rowOff>
    </xdr:from>
    <xdr:to>
      <xdr:col>24</xdr:col>
      <xdr:colOff>647700</xdr:colOff>
      <xdr:row>66</xdr:row>
      <xdr:rowOff>74346</xdr:rowOff>
    </xdr:to>
    <xdr:cxnSp macro="">
      <xdr:nvCxnSpPr>
        <xdr:cNvPr id="310" name="直線コネクタ 309"/>
        <xdr:cNvCxnSpPr/>
      </xdr:nvCxnSpPr>
      <xdr:spPr>
        <a:xfrm>
          <a:off x="16929100" y="113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155694</xdr:rowOff>
    </xdr:from>
    <xdr:ext cx="762000" cy="259045"/>
    <xdr:sp macro="" textlink="">
      <xdr:nvSpPr>
        <xdr:cNvPr id="311" name="定員管理の状況最大値テキスト"/>
        <xdr:cNvSpPr txBox="1"/>
      </xdr:nvSpPr>
      <xdr:spPr>
        <a:xfrm>
          <a:off x="17106900" y="1009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24</xdr:col>
      <xdr:colOff>469900</xdr:colOff>
      <xdr:row>60</xdr:row>
      <xdr:rowOff>69317</xdr:rowOff>
    </xdr:from>
    <xdr:to>
      <xdr:col>24</xdr:col>
      <xdr:colOff>647700</xdr:colOff>
      <xdr:row>60</xdr:row>
      <xdr:rowOff>69317</xdr:rowOff>
    </xdr:to>
    <xdr:cxnSp macro="">
      <xdr:nvCxnSpPr>
        <xdr:cNvPr id="312" name="直線コネクタ 311"/>
        <xdr:cNvCxnSpPr/>
      </xdr:nvCxnSpPr>
      <xdr:spPr>
        <a:xfrm>
          <a:off x="16929100" y="1035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64491</xdr:rowOff>
    </xdr:from>
    <xdr:to>
      <xdr:col>24</xdr:col>
      <xdr:colOff>558800</xdr:colOff>
      <xdr:row>60</xdr:row>
      <xdr:rowOff>69317</xdr:rowOff>
    </xdr:to>
    <xdr:cxnSp macro="">
      <xdr:nvCxnSpPr>
        <xdr:cNvPr id="313" name="直線コネクタ 312"/>
        <xdr:cNvCxnSpPr/>
      </xdr:nvCxnSpPr>
      <xdr:spPr>
        <a:xfrm>
          <a:off x="16179800" y="1035149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29557</xdr:rowOff>
    </xdr:from>
    <xdr:ext cx="762000" cy="259045"/>
    <xdr:sp macro="" textlink="">
      <xdr:nvSpPr>
        <xdr:cNvPr id="314" name="定員管理の状況平均値テキスト"/>
        <xdr:cNvSpPr txBox="1"/>
      </xdr:nvSpPr>
      <xdr:spPr>
        <a:xfrm>
          <a:off x="17106900" y="1048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57480</xdr:rowOff>
    </xdr:from>
    <xdr:to>
      <xdr:col>24</xdr:col>
      <xdr:colOff>609600</xdr:colOff>
      <xdr:row>61</xdr:row>
      <xdr:rowOff>159080</xdr:rowOff>
    </xdr:to>
    <xdr:sp macro="" textlink="">
      <xdr:nvSpPr>
        <xdr:cNvPr id="315" name="フローチャート : 判断 314"/>
        <xdr:cNvSpPr/>
      </xdr:nvSpPr>
      <xdr:spPr>
        <a:xfrm>
          <a:off x="169672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64008</xdr:rowOff>
    </xdr:from>
    <xdr:to>
      <xdr:col>23</xdr:col>
      <xdr:colOff>406400</xdr:colOff>
      <xdr:row>60</xdr:row>
      <xdr:rowOff>64491</xdr:rowOff>
    </xdr:to>
    <xdr:cxnSp macro="">
      <xdr:nvCxnSpPr>
        <xdr:cNvPr id="316" name="直線コネクタ 315"/>
        <xdr:cNvCxnSpPr/>
      </xdr:nvCxnSpPr>
      <xdr:spPr>
        <a:xfrm>
          <a:off x="15290800" y="1035100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54102</xdr:rowOff>
    </xdr:from>
    <xdr:to>
      <xdr:col>23</xdr:col>
      <xdr:colOff>457200</xdr:colOff>
      <xdr:row>61</xdr:row>
      <xdr:rowOff>155702</xdr:rowOff>
    </xdr:to>
    <xdr:sp macro="" textlink="">
      <xdr:nvSpPr>
        <xdr:cNvPr id="317" name="フローチャート : 判断 316"/>
        <xdr:cNvSpPr/>
      </xdr:nvSpPr>
      <xdr:spPr>
        <a:xfrm>
          <a:off x="16129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140479</xdr:rowOff>
    </xdr:from>
    <xdr:ext cx="736600" cy="259045"/>
    <xdr:sp macro="" textlink="">
      <xdr:nvSpPr>
        <xdr:cNvPr id="318" name="テキスト ボックス 317"/>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64008</xdr:rowOff>
    </xdr:from>
    <xdr:to>
      <xdr:col>22</xdr:col>
      <xdr:colOff>203200</xdr:colOff>
      <xdr:row>60</xdr:row>
      <xdr:rowOff>64974</xdr:rowOff>
    </xdr:to>
    <xdr:cxnSp macro="">
      <xdr:nvCxnSpPr>
        <xdr:cNvPr id="319" name="直線コネクタ 318"/>
        <xdr:cNvCxnSpPr/>
      </xdr:nvCxnSpPr>
      <xdr:spPr>
        <a:xfrm flipV="1">
          <a:off x="14401800" y="1035100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61341</xdr:rowOff>
    </xdr:from>
    <xdr:to>
      <xdr:col>22</xdr:col>
      <xdr:colOff>254000</xdr:colOff>
      <xdr:row>61</xdr:row>
      <xdr:rowOff>162941</xdr:rowOff>
    </xdr:to>
    <xdr:sp macro="" textlink="">
      <xdr:nvSpPr>
        <xdr:cNvPr id="320" name="フローチャート : 判断 319"/>
        <xdr:cNvSpPr/>
      </xdr:nvSpPr>
      <xdr:spPr>
        <a:xfrm>
          <a:off x="15240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147718</xdr:rowOff>
    </xdr:from>
    <xdr:ext cx="762000" cy="259045"/>
    <xdr:sp macro="" textlink="">
      <xdr:nvSpPr>
        <xdr:cNvPr id="321" name="テキスト ボックス 320"/>
        <xdr:cNvSpPr txBox="1"/>
      </xdr:nvSpPr>
      <xdr:spPr>
        <a:xfrm>
          <a:off x="14909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64974</xdr:rowOff>
    </xdr:from>
    <xdr:to>
      <xdr:col>21</xdr:col>
      <xdr:colOff>0</xdr:colOff>
      <xdr:row>60</xdr:row>
      <xdr:rowOff>67387</xdr:rowOff>
    </xdr:to>
    <xdr:cxnSp macro="">
      <xdr:nvCxnSpPr>
        <xdr:cNvPr id="322" name="直線コネクタ 321"/>
        <xdr:cNvCxnSpPr/>
      </xdr:nvCxnSpPr>
      <xdr:spPr>
        <a:xfrm flipV="1">
          <a:off x="13512800" y="1035197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55067</xdr:rowOff>
    </xdr:from>
    <xdr:to>
      <xdr:col>21</xdr:col>
      <xdr:colOff>50800</xdr:colOff>
      <xdr:row>61</xdr:row>
      <xdr:rowOff>156667</xdr:rowOff>
    </xdr:to>
    <xdr:sp macro="" textlink="">
      <xdr:nvSpPr>
        <xdr:cNvPr id="323" name="フローチャート : 判断 322"/>
        <xdr:cNvSpPr/>
      </xdr:nvSpPr>
      <xdr:spPr>
        <a:xfrm>
          <a:off x="14351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141444</xdr:rowOff>
    </xdr:from>
    <xdr:ext cx="762000" cy="259045"/>
    <xdr:sp macro="" textlink="">
      <xdr:nvSpPr>
        <xdr:cNvPr id="324" name="テキスト ボックス 323"/>
        <xdr:cNvSpPr txBox="1"/>
      </xdr:nvSpPr>
      <xdr:spPr>
        <a:xfrm>
          <a:off x="14020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38659</xdr:rowOff>
    </xdr:from>
    <xdr:to>
      <xdr:col>19</xdr:col>
      <xdr:colOff>533400</xdr:colOff>
      <xdr:row>61</xdr:row>
      <xdr:rowOff>140259</xdr:rowOff>
    </xdr:to>
    <xdr:sp macro="" textlink="">
      <xdr:nvSpPr>
        <xdr:cNvPr id="325" name="フローチャート : 判断 324"/>
        <xdr:cNvSpPr/>
      </xdr:nvSpPr>
      <xdr:spPr>
        <a:xfrm>
          <a:off x="13462000" y="1049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125036</xdr:rowOff>
    </xdr:from>
    <xdr:ext cx="762000" cy="259045"/>
    <xdr:sp macro="" textlink="">
      <xdr:nvSpPr>
        <xdr:cNvPr id="326" name="テキスト ボックス 325"/>
        <xdr:cNvSpPr txBox="1"/>
      </xdr:nvSpPr>
      <xdr:spPr>
        <a:xfrm>
          <a:off x="13131800" y="1058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18517</xdr:rowOff>
    </xdr:from>
    <xdr:to>
      <xdr:col>24</xdr:col>
      <xdr:colOff>609600</xdr:colOff>
      <xdr:row>60</xdr:row>
      <xdr:rowOff>120117</xdr:rowOff>
    </xdr:to>
    <xdr:sp macro="" textlink="">
      <xdr:nvSpPr>
        <xdr:cNvPr id="332" name="円/楕円 331"/>
        <xdr:cNvSpPr/>
      </xdr:nvSpPr>
      <xdr:spPr>
        <a:xfrm>
          <a:off x="16967200" y="10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111244</xdr:rowOff>
    </xdr:from>
    <xdr:ext cx="762000" cy="259045"/>
    <xdr:sp macro="" textlink="">
      <xdr:nvSpPr>
        <xdr:cNvPr id="333" name="定員管理の状況該当値テキスト"/>
        <xdr:cNvSpPr txBox="1"/>
      </xdr:nvSpPr>
      <xdr:spPr>
        <a:xfrm>
          <a:off x="17106900" y="1022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13691</xdr:rowOff>
    </xdr:from>
    <xdr:to>
      <xdr:col>23</xdr:col>
      <xdr:colOff>457200</xdr:colOff>
      <xdr:row>60</xdr:row>
      <xdr:rowOff>115291</xdr:rowOff>
    </xdr:to>
    <xdr:sp macro="" textlink="">
      <xdr:nvSpPr>
        <xdr:cNvPr id="334" name="円/楕円 333"/>
        <xdr:cNvSpPr/>
      </xdr:nvSpPr>
      <xdr:spPr>
        <a:xfrm>
          <a:off x="16129000" y="103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125468</xdr:rowOff>
    </xdr:from>
    <xdr:ext cx="736600" cy="259045"/>
    <xdr:sp macro="" textlink="">
      <xdr:nvSpPr>
        <xdr:cNvPr id="335" name="テキスト ボックス 334"/>
        <xdr:cNvSpPr txBox="1"/>
      </xdr:nvSpPr>
      <xdr:spPr>
        <a:xfrm>
          <a:off x="15798800" y="10069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13208</xdr:rowOff>
    </xdr:from>
    <xdr:to>
      <xdr:col>22</xdr:col>
      <xdr:colOff>254000</xdr:colOff>
      <xdr:row>60</xdr:row>
      <xdr:rowOff>114808</xdr:rowOff>
    </xdr:to>
    <xdr:sp macro="" textlink="">
      <xdr:nvSpPr>
        <xdr:cNvPr id="336" name="円/楕円 335"/>
        <xdr:cNvSpPr/>
      </xdr:nvSpPr>
      <xdr:spPr>
        <a:xfrm>
          <a:off x="15240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124985</xdr:rowOff>
    </xdr:from>
    <xdr:ext cx="762000" cy="259045"/>
    <xdr:sp macro="" textlink="">
      <xdr:nvSpPr>
        <xdr:cNvPr id="337" name="テキスト ボックス 336"/>
        <xdr:cNvSpPr txBox="1"/>
      </xdr:nvSpPr>
      <xdr:spPr>
        <a:xfrm>
          <a:off x="14909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14174</xdr:rowOff>
    </xdr:from>
    <xdr:to>
      <xdr:col>21</xdr:col>
      <xdr:colOff>50800</xdr:colOff>
      <xdr:row>60</xdr:row>
      <xdr:rowOff>115774</xdr:rowOff>
    </xdr:to>
    <xdr:sp macro="" textlink="">
      <xdr:nvSpPr>
        <xdr:cNvPr id="338" name="円/楕円 337"/>
        <xdr:cNvSpPr/>
      </xdr:nvSpPr>
      <xdr:spPr>
        <a:xfrm>
          <a:off x="14351000" y="103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125951</xdr:rowOff>
    </xdr:from>
    <xdr:ext cx="762000" cy="259045"/>
    <xdr:sp macro="" textlink="">
      <xdr:nvSpPr>
        <xdr:cNvPr id="339" name="テキスト ボックス 338"/>
        <xdr:cNvSpPr txBox="1"/>
      </xdr:nvSpPr>
      <xdr:spPr>
        <a:xfrm>
          <a:off x="14020800" y="1007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16587</xdr:rowOff>
    </xdr:from>
    <xdr:to>
      <xdr:col>19</xdr:col>
      <xdr:colOff>533400</xdr:colOff>
      <xdr:row>60</xdr:row>
      <xdr:rowOff>118187</xdr:rowOff>
    </xdr:to>
    <xdr:sp macro="" textlink="">
      <xdr:nvSpPr>
        <xdr:cNvPr id="340" name="円/楕円 339"/>
        <xdr:cNvSpPr/>
      </xdr:nvSpPr>
      <xdr:spPr>
        <a:xfrm>
          <a:off x="13462000" y="103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128364</xdr:rowOff>
    </xdr:from>
    <xdr:ext cx="762000" cy="259045"/>
    <xdr:sp macro="" textlink="">
      <xdr:nvSpPr>
        <xdr:cNvPr id="341" name="テキスト ボックス 340"/>
        <xdr:cNvSpPr txBox="1"/>
      </xdr:nvSpPr>
      <xdr:spPr>
        <a:xfrm>
          <a:off x="13131800" y="1007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3" name="テキスト ボックス 34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4" name="テキスト ボックス 34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a:rPr>
            <a:t>3</a:t>
          </a:r>
          <a:r>
            <a:rPr kumimoji="1" lang="ja-JP" altLang="en-US" sz="1000">
              <a:latin typeface="ＭＳ Ｐゴシック"/>
            </a:rPr>
            <a:t>ヶ年平均でみると前年度比△</a:t>
          </a:r>
          <a:r>
            <a:rPr kumimoji="1" lang="en-US" altLang="ja-JP" sz="1000">
              <a:latin typeface="ＭＳ Ｐゴシック"/>
            </a:rPr>
            <a:t>1.2</a:t>
          </a:r>
          <a:r>
            <a:rPr kumimoji="1" lang="ja-JP" altLang="en-US" sz="1000">
              <a:latin typeface="ＭＳ Ｐゴシック"/>
            </a:rPr>
            <a:t>ポイント、類似団体比△</a:t>
          </a:r>
          <a:r>
            <a:rPr kumimoji="1" lang="en-US" altLang="ja-JP" sz="1000">
              <a:latin typeface="ＭＳ Ｐゴシック"/>
            </a:rPr>
            <a:t>3.6</a:t>
          </a:r>
          <a:r>
            <a:rPr kumimoji="1" lang="ja-JP" altLang="en-US" sz="1000">
              <a:latin typeface="ＭＳ Ｐゴシック"/>
            </a:rPr>
            <a:t>ポイントとなっている。</a:t>
          </a:r>
          <a:endParaRPr kumimoji="1" lang="en-US" altLang="ja-JP" sz="1000">
            <a:latin typeface="ＭＳ Ｐゴシック"/>
          </a:endParaRPr>
        </a:p>
        <a:p>
          <a:r>
            <a:rPr kumimoji="1" lang="ja-JP" altLang="en-US" sz="1000">
              <a:latin typeface="ＭＳ Ｐゴシック"/>
            </a:rPr>
            <a:t>比率減の主な要因は過疎対策事業債の償還終了による一般会計等の元利償還金の減（△</a:t>
          </a:r>
          <a:r>
            <a:rPr kumimoji="1" lang="en-US" altLang="ja-JP" sz="1000">
              <a:latin typeface="ＭＳ Ｐゴシック"/>
            </a:rPr>
            <a:t>16</a:t>
          </a:r>
          <a:r>
            <a:rPr kumimoji="1" lang="ja-JP" altLang="en-US" sz="1000">
              <a:latin typeface="ＭＳ Ｐゴシック"/>
            </a:rPr>
            <a:t>百万円）であり、単年度で比較しても△</a:t>
          </a:r>
          <a:r>
            <a:rPr kumimoji="1" lang="en-US" altLang="ja-JP" sz="1000">
              <a:latin typeface="ＭＳ Ｐゴシック"/>
            </a:rPr>
            <a:t>0.5</a:t>
          </a:r>
          <a:r>
            <a:rPr kumimoji="1" lang="ja-JP" altLang="en-US" sz="1000">
              <a:latin typeface="ＭＳ Ｐゴシック"/>
            </a:rPr>
            <a:t>％となっている。</a:t>
          </a:r>
          <a:endParaRPr kumimoji="1" lang="en-US" altLang="ja-JP" sz="1000">
            <a:latin typeface="ＭＳ Ｐゴシック"/>
          </a:endParaRPr>
        </a:p>
        <a:p>
          <a:r>
            <a:rPr kumimoji="1" lang="ja-JP" altLang="en-US" sz="1000">
              <a:latin typeface="ＭＳ Ｐゴシック"/>
            </a:rPr>
            <a:t>今後は社会資本整備（道路・下水道・公共施設の老朽化対策など）による増加が予想されるため、借入方法の再検討などを行い、なお一層の財政健全化に努める。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8" name="直線コネクタ 357"/>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9" name="テキスト ボックス 358"/>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2" name="直線コネクタ 361"/>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3" name="テキスト ボックス 362"/>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119063</xdr:rowOff>
    </xdr:from>
    <xdr:to>
      <xdr:col>24</xdr:col>
      <xdr:colOff>558800</xdr:colOff>
      <xdr:row>43</xdr:row>
      <xdr:rowOff>125413</xdr:rowOff>
    </xdr:to>
    <xdr:cxnSp macro="">
      <xdr:nvCxnSpPr>
        <xdr:cNvPr id="366" name="直線コネクタ 365"/>
        <xdr:cNvCxnSpPr/>
      </xdr:nvCxnSpPr>
      <xdr:spPr>
        <a:xfrm flipV="1">
          <a:off x="17018000" y="629126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97490</xdr:rowOff>
    </xdr:from>
    <xdr:ext cx="762000" cy="259045"/>
    <xdr:sp macro="" textlink="">
      <xdr:nvSpPr>
        <xdr:cNvPr id="367" name="公債費負担の状況最小値テキスト"/>
        <xdr:cNvSpPr txBox="1"/>
      </xdr:nvSpPr>
      <xdr:spPr>
        <a:xfrm>
          <a:off x="17106900" y="74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43</xdr:row>
      <xdr:rowOff>125413</xdr:rowOff>
    </xdr:from>
    <xdr:to>
      <xdr:col>24</xdr:col>
      <xdr:colOff>647700</xdr:colOff>
      <xdr:row>43</xdr:row>
      <xdr:rowOff>125413</xdr:rowOff>
    </xdr:to>
    <xdr:cxnSp macro="">
      <xdr:nvCxnSpPr>
        <xdr:cNvPr id="368" name="直線コネクタ 367"/>
        <xdr:cNvCxnSpPr/>
      </xdr:nvCxnSpPr>
      <xdr:spPr>
        <a:xfrm>
          <a:off x="16929100" y="749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33990</xdr:rowOff>
    </xdr:from>
    <xdr:ext cx="762000" cy="259045"/>
    <xdr:sp macro="" textlink="">
      <xdr:nvSpPr>
        <xdr:cNvPr id="369" name="公債費負担の状況最大値テキスト"/>
        <xdr:cNvSpPr txBox="1"/>
      </xdr:nvSpPr>
      <xdr:spPr>
        <a:xfrm>
          <a:off x="17106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36</xdr:row>
      <xdr:rowOff>119063</xdr:rowOff>
    </xdr:from>
    <xdr:to>
      <xdr:col>24</xdr:col>
      <xdr:colOff>647700</xdr:colOff>
      <xdr:row>36</xdr:row>
      <xdr:rowOff>119063</xdr:rowOff>
    </xdr:to>
    <xdr:cxnSp macro="">
      <xdr:nvCxnSpPr>
        <xdr:cNvPr id="370" name="直線コネクタ 369"/>
        <xdr:cNvCxnSpPr/>
      </xdr:nvCxnSpPr>
      <xdr:spPr>
        <a:xfrm>
          <a:off x="16929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87313</xdr:rowOff>
    </xdr:from>
    <xdr:to>
      <xdr:col>24</xdr:col>
      <xdr:colOff>558800</xdr:colOff>
      <xdr:row>39</xdr:row>
      <xdr:rowOff>159703</xdr:rowOff>
    </xdr:to>
    <xdr:cxnSp macro="">
      <xdr:nvCxnSpPr>
        <xdr:cNvPr id="371" name="直線コネクタ 370"/>
        <xdr:cNvCxnSpPr/>
      </xdr:nvCxnSpPr>
      <xdr:spPr>
        <a:xfrm flipV="1">
          <a:off x="16179800" y="677386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54309</xdr:rowOff>
    </xdr:from>
    <xdr:ext cx="762000" cy="259045"/>
    <xdr:sp macro="" textlink="">
      <xdr:nvSpPr>
        <xdr:cNvPr id="372" name="公債費負担の状況平均値テキスト"/>
        <xdr:cNvSpPr txBox="1"/>
      </xdr:nvSpPr>
      <xdr:spPr>
        <a:xfrm>
          <a:off x="17106900" y="691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82232</xdr:rowOff>
    </xdr:from>
    <xdr:to>
      <xdr:col>24</xdr:col>
      <xdr:colOff>609600</xdr:colOff>
      <xdr:row>41</xdr:row>
      <xdr:rowOff>12382</xdr:rowOff>
    </xdr:to>
    <xdr:sp macro="" textlink="">
      <xdr:nvSpPr>
        <xdr:cNvPr id="373" name="フローチャート : 判断 372"/>
        <xdr:cNvSpPr/>
      </xdr:nvSpPr>
      <xdr:spPr>
        <a:xfrm>
          <a:off x="169672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159703</xdr:rowOff>
    </xdr:from>
    <xdr:to>
      <xdr:col>23</xdr:col>
      <xdr:colOff>406400</xdr:colOff>
      <xdr:row>40</xdr:row>
      <xdr:rowOff>72707</xdr:rowOff>
    </xdr:to>
    <xdr:cxnSp macro="">
      <xdr:nvCxnSpPr>
        <xdr:cNvPr id="374" name="直線コネクタ 373"/>
        <xdr:cNvCxnSpPr/>
      </xdr:nvCxnSpPr>
      <xdr:spPr>
        <a:xfrm flipV="1">
          <a:off x="15290800" y="684625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130493</xdr:rowOff>
    </xdr:from>
    <xdr:to>
      <xdr:col>23</xdr:col>
      <xdr:colOff>457200</xdr:colOff>
      <xdr:row>41</xdr:row>
      <xdr:rowOff>60643</xdr:rowOff>
    </xdr:to>
    <xdr:sp macro="" textlink="">
      <xdr:nvSpPr>
        <xdr:cNvPr id="375" name="フローチャート : 判断 374"/>
        <xdr:cNvSpPr/>
      </xdr:nvSpPr>
      <xdr:spPr>
        <a:xfrm>
          <a:off x="16129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45420</xdr:rowOff>
    </xdr:from>
    <xdr:ext cx="736600" cy="259045"/>
    <xdr:sp macro="" textlink="">
      <xdr:nvSpPr>
        <xdr:cNvPr id="376" name="テキスト ボックス 375"/>
        <xdr:cNvSpPr txBox="1"/>
      </xdr:nvSpPr>
      <xdr:spPr>
        <a:xfrm>
          <a:off x="15798800" y="707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72707</xdr:rowOff>
    </xdr:from>
    <xdr:to>
      <xdr:col>22</xdr:col>
      <xdr:colOff>203200</xdr:colOff>
      <xdr:row>41</xdr:row>
      <xdr:rowOff>3810</xdr:rowOff>
    </xdr:to>
    <xdr:cxnSp macro="">
      <xdr:nvCxnSpPr>
        <xdr:cNvPr id="377" name="直線コネクタ 376"/>
        <xdr:cNvCxnSpPr/>
      </xdr:nvCxnSpPr>
      <xdr:spPr>
        <a:xfrm flipV="1">
          <a:off x="14401800" y="693070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78" name="フローチャート : 判断 37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79" name="テキスト ボックス 37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33972</xdr:rowOff>
    </xdr:to>
    <xdr:cxnSp macro="">
      <xdr:nvCxnSpPr>
        <xdr:cNvPr id="380" name="直線コネクタ 379"/>
        <xdr:cNvCxnSpPr/>
      </xdr:nvCxnSpPr>
      <xdr:spPr>
        <a:xfrm flipV="1">
          <a:off x="13512800" y="703326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31432</xdr:rowOff>
    </xdr:from>
    <xdr:to>
      <xdr:col>21</xdr:col>
      <xdr:colOff>50800</xdr:colOff>
      <xdr:row>41</xdr:row>
      <xdr:rowOff>133032</xdr:rowOff>
    </xdr:to>
    <xdr:sp macro="" textlink="">
      <xdr:nvSpPr>
        <xdr:cNvPr id="381" name="フローチャート : 判断 380"/>
        <xdr:cNvSpPr/>
      </xdr:nvSpPr>
      <xdr:spPr>
        <a:xfrm>
          <a:off x="14351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382" name="テキスト ボックス 381"/>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383" name="フローチャート : 判断 382"/>
        <xdr:cNvSpPr/>
      </xdr:nvSpPr>
      <xdr:spPr>
        <a:xfrm>
          <a:off x="13462000" y="712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6684</xdr:rowOff>
    </xdr:from>
    <xdr:ext cx="762000" cy="259045"/>
    <xdr:sp macro="" textlink="">
      <xdr:nvSpPr>
        <xdr:cNvPr id="384" name="テキスト ボックス 383"/>
        <xdr:cNvSpPr txBox="1"/>
      </xdr:nvSpPr>
      <xdr:spPr>
        <a:xfrm>
          <a:off x="13131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36513</xdr:rowOff>
    </xdr:from>
    <xdr:to>
      <xdr:col>24</xdr:col>
      <xdr:colOff>609600</xdr:colOff>
      <xdr:row>39</xdr:row>
      <xdr:rowOff>138113</xdr:rowOff>
    </xdr:to>
    <xdr:sp macro="" textlink="">
      <xdr:nvSpPr>
        <xdr:cNvPr id="390" name="円/楕円 389"/>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53040</xdr:rowOff>
    </xdr:from>
    <xdr:ext cx="762000" cy="259045"/>
    <xdr:sp macro="" textlink="">
      <xdr:nvSpPr>
        <xdr:cNvPr id="391"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108903</xdr:rowOff>
    </xdr:from>
    <xdr:to>
      <xdr:col>23</xdr:col>
      <xdr:colOff>457200</xdr:colOff>
      <xdr:row>40</xdr:row>
      <xdr:rowOff>39053</xdr:rowOff>
    </xdr:to>
    <xdr:sp macro="" textlink="">
      <xdr:nvSpPr>
        <xdr:cNvPr id="392" name="円/楕円 391"/>
        <xdr:cNvSpPr/>
      </xdr:nvSpPr>
      <xdr:spPr>
        <a:xfrm>
          <a:off x="16129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93" name="テキスト ボックス 392"/>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21907</xdr:rowOff>
    </xdr:from>
    <xdr:to>
      <xdr:col>22</xdr:col>
      <xdr:colOff>254000</xdr:colOff>
      <xdr:row>40</xdr:row>
      <xdr:rowOff>123507</xdr:rowOff>
    </xdr:to>
    <xdr:sp macro="" textlink="">
      <xdr:nvSpPr>
        <xdr:cNvPr id="394" name="円/楕円 393"/>
        <xdr:cNvSpPr/>
      </xdr:nvSpPr>
      <xdr:spPr>
        <a:xfrm>
          <a:off x="15240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133684</xdr:rowOff>
    </xdr:from>
    <xdr:ext cx="762000" cy="259045"/>
    <xdr:sp macro="" textlink="">
      <xdr:nvSpPr>
        <xdr:cNvPr id="395" name="テキスト ボックス 394"/>
        <xdr:cNvSpPr txBox="1"/>
      </xdr:nvSpPr>
      <xdr:spPr>
        <a:xfrm>
          <a:off x="14909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396" name="円/楕円 39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7" name="テキスト ボックス 39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98" name="円/楕円 397"/>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399" name="テキスト ボックス 398"/>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1" name="テキスト ボックス 40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2" name="テキスト ボックス 40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地方債現在高等の将来負担額よりも基金等の充当可能財源が多いため、比率はマイナスの値（△</a:t>
          </a:r>
          <a:r>
            <a:rPr kumimoji="1" lang="en-US" altLang="ja-JP" sz="1000">
              <a:latin typeface="ＭＳ Ｐゴシック"/>
            </a:rPr>
            <a:t>76.2%</a:t>
          </a:r>
          <a:r>
            <a:rPr kumimoji="1" lang="ja-JP" altLang="en-US" sz="1000">
              <a:latin typeface="ＭＳ Ｐゴシック"/>
            </a:rPr>
            <a:t>）となっている。前年度比は△</a:t>
          </a:r>
          <a:r>
            <a:rPr kumimoji="1" lang="en-US" altLang="ja-JP" sz="1000">
              <a:latin typeface="ＭＳ Ｐゴシック"/>
            </a:rPr>
            <a:t>14.5</a:t>
          </a:r>
          <a:r>
            <a:rPr kumimoji="1" lang="ja-JP" altLang="en-US" sz="1000">
              <a:latin typeface="ＭＳ Ｐゴシック"/>
            </a:rPr>
            <a:t>ポイントとなっており、過疎対策事業債の償還終了による一般会計等の地方債現在高の減（△</a:t>
          </a:r>
          <a:r>
            <a:rPr kumimoji="1" lang="en-US" altLang="ja-JP" sz="1000">
              <a:latin typeface="ＭＳ Ｐゴシック"/>
            </a:rPr>
            <a:t>54</a:t>
          </a:r>
          <a:r>
            <a:rPr kumimoji="1" lang="ja-JP" altLang="en-US" sz="1000">
              <a:latin typeface="ＭＳ Ｐゴシック"/>
            </a:rPr>
            <a:t>百万円）が主な要因である。</a:t>
          </a:r>
          <a:endParaRPr kumimoji="1" lang="en-US" altLang="ja-JP" sz="1000">
            <a:latin typeface="ＭＳ Ｐゴシック"/>
          </a:endParaRPr>
        </a:p>
        <a:p>
          <a:r>
            <a:rPr kumimoji="1" lang="ja-JP" altLang="en-US" sz="1000">
              <a:latin typeface="ＭＳ Ｐゴシック"/>
            </a:rPr>
            <a:t>現在、分子はマイナスの値になっているが、短期の財政運営で大きく基金を取り崩すようなことが生じたり、特定財源が減少するような事態になれば、即座にプラスの値に転じる可能性もあるため、財政運営を堅実に行うことが必要であ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157099</xdr:rowOff>
    </xdr:from>
    <xdr:to>
      <xdr:col>24</xdr:col>
      <xdr:colOff>558800</xdr:colOff>
      <xdr:row>22</xdr:row>
      <xdr:rowOff>65066</xdr:rowOff>
    </xdr:to>
    <xdr:cxnSp macro="">
      <xdr:nvCxnSpPr>
        <xdr:cNvPr id="428" name="直線コネクタ 427"/>
        <xdr:cNvCxnSpPr/>
      </xdr:nvCxnSpPr>
      <xdr:spPr>
        <a:xfrm flipV="1">
          <a:off x="17018000" y="2385949"/>
          <a:ext cx="0" cy="1451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37143</xdr:rowOff>
    </xdr:from>
    <xdr:ext cx="762000" cy="259045"/>
    <xdr:sp macro="" textlink="">
      <xdr:nvSpPr>
        <xdr:cNvPr id="429" name="将来負担の状況最小値テキスト"/>
        <xdr:cNvSpPr txBox="1"/>
      </xdr:nvSpPr>
      <xdr:spPr>
        <a:xfrm>
          <a:off x="17106900" y="38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182.3</a:t>
          </a:r>
          <a:endParaRPr kumimoji="1" lang="ja-JP" altLang="en-US" sz="1000" b="1">
            <a:latin typeface="ＭＳ Ｐゴシック"/>
          </a:endParaRPr>
        </a:p>
      </xdr:txBody>
    </xdr:sp>
    <xdr:clientData/>
  </xdr:oneCellAnchor>
  <xdr:twoCellAnchor>
    <xdr:from>
      <xdr:col>24</xdr:col>
      <xdr:colOff>469900</xdr:colOff>
      <xdr:row>22</xdr:row>
      <xdr:rowOff>65066</xdr:rowOff>
    </xdr:from>
    <xdr:to>
      <xdr:col>24</xdr:col>
      <xdr:colOff>647700</xdr:colOff>
      <xdr:row>22</xdr:row>
      <xdr:rowOff>65066</xdr:rowOff>
    </xdr:to>
    <xdr:cxnSp macro="">
      <xdr:nvCxnSpPr>
        <xdr:cNvPr id="430" name="直線コネクタ 429"/>
        <xdr:cNvCxnSpPr/>
      </xdr:nvCxnSpPr>
      <xdr:spPr>
        <a:xfrm>
          <a:off x="16929100" y="383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72026</xdr:rowOff>
    </xdr:from>
    <xdr:ext cx="762000" cy="259045"/>
    <xdr:sp macro="" textlink="">
      <xdr:nvSpPr>
        <xdr:cNvPr id="431" name="将来負担の状況最大値テキスト"/>
        <xdr:cNvSpPr txBox="1"/>
      </xdr:nvSpPr>
      <xdr:spPr>
        <a:xfrm>
          <a:off x="17106900" y="212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13</xdr:row>
      <xdr:rowOff>157099</xdr:rowOff>
    </xdr:from>
    <xdr:to>
      <xdr:col>24</xdr:col>
      <xdr:colOff>647700</xdr:colOff>
      <xdr:row>13</xdr:row>
      <xdr:rowOff>157099</xdr:rowOff>
    </xdr:to>
    <xdr:cxnSp macro="">
      <xdr:nvCxnSpPr>
        <xdr:cNvPr id="432" name="直線コネクタ 431"/>
        <xdr:cNvCxnSpPr/>
      </xdr:nvCxnSpPr>
      <xdr:spPr>
        <a:xfrm>
          <a:off x="16929100" y="238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43663</xdr:rowOff>
    </xdr:from>
    <xdr:ext cx="762000" cy="259045"/>
    <xdr:sp macro="" textlink="">
      <xdr:nvSpPr>
        <xdr:cNvPr id="433" name="将来負担の状況平均値テキスト"/>
        <xdr:cNvSpPr txBox="1"/>
      </xdr:nvSpPr>
      <xdr:spPr>
        <a:xfrm>
          <a:off x="17106900" y="2443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71586</xdr:rowOff>
    </xdr:from>
    <xdr:to>
      <xdr:col>24</xdr:col>
      <xdr:colOff>609600</xdr:colOff>
      <xdr:row>15</xdr:row>
      <xdr:rowOff>1736</xdr:rowOff>
    </xdr:to>
    <xdr:sp macro="" textlink="">
      <xdr:nvSpPr>
        <xdr:cNvPr id="434" name="フローチャート : 判断 433"/>
        <xdr:cNvSpPr/>
      </xdr:nvSpPr>
      <xdr:spPr>
        <a:xfrm>
          <a:off x="169672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156041</xdr:rowOff>
    </xdr:from>
    <xdr:to>
      <xdr:col>23</xdr:col>
      <xdr:colOff>457200</xdr:colOff>
      <xdr:row>15</xdr:row>
      <xdr:rowOff>86191</xdr:rowOff>
    </xdr:to>
    <xdr:sp macro="" textlink="">
      <xdr:nvSpPr>
        <xdr:cNvPr id="435" name="フローチャート : 判断 434"/>
        <xdr:cNvSpPr/>
      </xdr:nvSpPr>
      <xdr:spPr>
        <a:xfrm>
          <a:off x="16129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96368</xdr:rowOff>
    </xdr:from>
    <xdr:ext cx="736600" cy="259045"/>
    <xdr:sp macro="" textlink="">
      <xdr:nvSpPr>
        <xdr:cNvPr id="436" name="テキスト ボックス 435"/>
        <xdr:cNvSpPr txBox="1"/>
      </xdr:nvSpPr>
      <xdr:spPr>
        <a:xfrm>
          <a:off x="15798800" y="232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32046</xdr:rowOff>
    </xdr:from>
    <xdr:to>
      <xdr:col>22</xdr:col>
      <xdr:colOff>254000</xdr:colOff>
      <xdr:row>15</xdr:row>
      <xdr:rowOff>133646</xdr:rowOff>
    </xdr:to>
    <xdr:sp macro="" textlink="">
      <xdr:nvSpPr>
        <xdr:cNvPr id="437" name="フローチャート : 判断 436"/>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143823</xdr:rowOff>
    </xdr:from>
    <xdr:ext cx="762000" cy="259045"/>
    <xdr:sp macro="" textlink="">
      <xdr:nvSpPr>
        <xdr:cNvPr id="438" name="テキスト ボックス 437"/>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39" name="フローチャート : 判断 438"/>
        <xdr:cNvSpPr/>
      </xdr:nvSpPr>
      <xdr:spPr>
        <a:xfrm>
          <a:off x="143510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40" name="テキスト ボックス 439"/>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158327</xdr:rowOff>
    </xdr:from>
    <xdr:to>
      <xdr:col>19</xdr:col>
      <xdr:colOff>533400</xdr:colOff>
      <xdr:row>16</xdr:row>
      <xdr:rowOff>88477</xdr:rowOff>
    </xdr:to>
    <xdr:sp macro="" textlink="">
      <xdr:nvSpPr>
        <xdr:cNvPr id="441" name="フローチャート : 判断 440"/>
        <xdr:cNvSpPr/>
      </xdr:nvSpPr>
      <xdr:spPr>
        <a:xfrm>
          <a:off x="13462000" y="273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98654</xdr:rowOff>
    </xdr:from>
    <xdr:ext cx="762000" cy="259045"/>
    <xdr:sp macro="" textlink="">
      <xdr:nvSpPr>
        <xdr:cNvPr id="442" name="テキスト ボックス 441"/>
        <xdr:cNvSpPr txBox="1"/>
      </xdr:nvSpPr>
      <xdr:spPr>
        <a:xfrm>
          <a:off x="13131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13,709
13,663
32.30
6,384,476
6,064,287
273,768
3,492,503
4,664,699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+0.6</a:t>
          </a:r>
          <a:r>
            <a:rPr kumimoji="1" lang="ja-JP" altLang="en-US" sz="1000">
              <a:latin typeface="ＭＳ Ｐゴシック"/>
            </a:rPr>
            <a:t>ポイント、類似団体比△</a:t>
          </a:r>
          <a:r>
            <a:rPr kumimoji="1" lang="en-US" altLang="ja-JP" sz="1000">
              <a:latin typeface="ＭＳ Ｐゴシック"/>
            </a:rPr>
            <a:t>2.9</a:t>
          </a:r>
          <a:r>
            <a:rPr kumimoji="1" lang="ja-JP" altLang="en-US" sz="1000">
              <a:latin typeface="ＭＳ Ｐゴシック"/>
            </a:rPr>
            <a:t>ポイントとなっている。</a:t>
          </a:r>
          <a:endParaRPr kumimoji="1" lang="en-US" altLang="ja-JP" sz="1000">
            <a:latin typeface="ＭＳ Ｐゴシック"/>
          </a:endParaRPr>
        </a:p>
        <a:p>
          <a:r>
            <a:rPr kumimoji="1" lang="ja-JP" altLang="en-US" sz="1000">
              <a:latin typeface="ＭＳ Ｐゴシック"/>
            </a:rPr>
            <a:t>分子の費用については、委員等報酬の減（△</a:t>
          </a:r>
          <a:r>
            <a:rPr kumimoji="1" lang="en-US" altLang="ja-JP" sz="1000">
              <a:latin typeface="ＭＳ Ｐゴシック"/>
            </a:rPr>
            <a:t>9</a:t>
          </a:r>
          <a:r>
            <a:rPr kumimoji="1" lang="ja-JP" altLang="en-US" sz="1000">
              <a:latin typeface="ＭＳ Ｐゴシック"/>
            </a:rPr>
            <a:t>百万円）などの要因により△</a:t>
          </a:r>
          <a:r>
            <a:rPr kumimoji="1" lang="en-US" altLang="ja-JP" sz="1000">
              <a:latin typeface="ＭＳ Ｐゴシック"/>
            </a:rPr>
            <a:t>3</a:t>
          </a:r>
          <a:r>
            <a:rPr kumimoji="1" lang="ja-JP" altLang="en-US" sz="1000">
              <a:latin typeface="ＭＳ Ｐゴシック"/>
            </a:rPr>
            <a:t>百万円となっているが、普通交付税の大幅減（△</a:t>
          </a:r>
          <a:r>
            <a:rPr kumimoji="1" lang="en-US" altLang="ja-JP" sz="1000">
              <a:latin typeface="ＭＳ Ｐゴシック"/>
            </a:rPr>
            <a:t>114</a:t>
          </a:r>
          <a:r>
            <a:rPr kumimoji="1" lang="ja-JP" altLang="en-US" sz="1000">
              <a:latin typeface="ＭＳ Ｐゴシック"/>
            </a:rPr>
            <a:t>百万円）を要因とする分母の経常一般財源の減により、比率を押し上げている。</a:t>
          </a:r>
          <a:endParaRPr kumimoji="1" lang="en-US" altLang="ja-JP" sz="1000">
            <a:latin typeface="ＭＳ Ｐゴシック"/>
          </a:endParaRPr>
        </a:p>
        <a:p>
          <a:r>
            <a:rPr kumimoji="1" lang="ja-JP" altLang="en-US" sz="1000">
              <a:latin typeface="ＭＳ Ｐゴシック"/>
            </a:rPr>
            <a:t>前年度と比較すると類似団体内順位が下がっているため、業務の効率化を図りながら、適正な職員の配置を行うなど、人件費の見直しに努める。</a:t>
          </a:r>
          <a:endParaRPr kumimoji="1" lang="en-US" altLang="ja-JP" sz="10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122428</xdr:rowOff>
    </xdr:from>
    <xdr:to>
      <xdr:col>7</xdr:col>
      <xdr:colOff>15875</xdr:colOff>
      <xdr:row>41</xdr:row>
      <xdr:rowOff>51562</xdr:rowOff>
    </xdr:to>
    <xdr:cxnSp macro="">
      <xdr:nvCxnSpPr>
        <xdr:cNvPr id="58" name="直線コネクタ 57"/>
        <xdr:cNvCxnSpPr/>
      </xdr:nvCxnSpPr>
      <xdr:spPr>
        <a:xfrm flipV="1">
          <a:off x="4826000" y="595172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9"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0" name="直線コネクタ 59"/>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37355</xdr:rowOff>
    </xdr:from>
    <xdr:ext cx="762000" cy="259045"/>
    <xdr:sp macro="" textlink="">
      <xdr:nvSpPr>
        <xdr:cNvPr id="61"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34</xdr:row>
      <xdr:rowOff>122428</xdr:rowOff>
    </xdr:from>
    <xdr:to>
      <xdr:col>7</xdr:col>
      <xdr:colOff>104775</xdr:colOff>
      <xdr:row>34</xdr:row>
      <xdr:rowOff>122428</xdr:rowOff>
    </xdr:to>
    <xdr:cxnSp macro="">
      <xdr:nvCxnSpPr>
        <xdr:cNvPr id="62" name="直線コネクタ 61"/>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49276</xdr:rowOff>
    </xdr:to>
    <xdr:cxnSp macro="">
      <xdr:nvCxnSpPr>
        <xdr:cNvPr id="63" name="直線コネクタ 62"/>
        <xdr:cNvCxnSpPr/>
      </xdr:nvCxnSpPr>
      <xdr:spPr>
        <a:xfrm>
          <a:off x="3987800" y="6194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4"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5" name="フローチャート : 判断 64"/>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xdr:rowOff>
    </xdr:from>
    <xdr:to>
      <xdr:col>5</xdr:col>
      <xdr:colOff>549275</xdr:colOff>
      <xdr:row>36</xdr:row>
      <xdr:rowOff>21844</xdr:rowOff>
    </xdr:to>
    <xdr:cxnSp macro="">
      <xdr:nvCxnSpPr>
        <xdr:cNvPr id="66" name="直線コネクタ 65"/>
        <xdr:cNvCxnSpPr/>
      </xdr:nvCxnSpPr>
      <xdr:spPr>
        <a:xfrm>
          <a:off x="3098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36</xdr:row>
      <xdr:rowOff>8128</xdr:rowOff>
    </xdr:to>
    <xdr:cxnSp macro="">
      <xdr:nvCxnSpPr>
        <xdr:cNvPr id="69" name="直線コネクタ 68"/>
        <xdr:cNvCxnSpPr/>
      </xdr:nvCxnSpPr>
      <xdr:spPr>
        <a:xfrm>
          <a:off x="2209800" y="6148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5334</xdr:rowOff>
    </xdr:from>
    <xdr:to>
      <xdr:col>4</xdr:col>
      <xdr:colOff>396875</xdr:colOff>
      <xdr:row>37</xdr:row>
      <xdr:rowOff>106934</xdr:rowOff>
    </xdr:to>
    <xdr:sp macro="" textlink="">
      <xdr:nvSpPr>
        <xdr:cNvPr id="70" name="フローチャート : 判断 69"/>
        <xdr:cNvSpPr/>
      </xdr:nvSpPr>
      <xdr:spPr>
        <a:xfrm>
          <a:off x="3048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71" name="テキスト ボックス 70"/>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35</xdr:row>
      <xdr:rowOff>147574</xdr:rowOff>
    </xdr:to>
    <xdr:cxnSp macro="">
      <xdr:nvCxnSpPr>
        <xdr:cNvPr id="72" name="直線コネクタ 71"/>
        <xdr:cNvCxnSpPr/>
      </xdr:nvCxnSpPr>
      <xdr:spPr>
        <a:xfrm>
          <a:off x="1320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75" name="フローチャート : 判断 74"/>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76" name="テキスト ボックス 75"/>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2" name="円/楕円 81"/>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3"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142494</xdr:rowOff>
    </xdr:from>
    <xdr:to>
      <xdr:col>5</xdr:col>
      <xdr:colOff>600075</xdr:colOff>
      <xdr:row>36</xdr:row>
      <xdr:rowOff>72644</xdr:rowOff>
    </xdr:to>
    <xdr:sp macro="" textlink="">
      <xdr:nvSpPr>
        <xdr:cNvPr id="84" name="円/楕円 83"/>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82821</xdr:rowOff>
    </xdr:from>
    <xdr:ext cx="736600" cy="259045"/>
    <xdr:sp macro="" textlink="">
      <xdr:nvSpPr>
        <xdr:cNvPr id="85" name="テキスト ボックス 84"/>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128778</xdr:rowOff>
    </xdr:from>
    <xdr:to>
      <xdr:col>4</xdr:col>
      <xdr:colOff>396875</xdr:colOff>
      <xdr:row>36</xdr:row>
      <xdr:rowOff>58928</xdr:rowOff>
    </xdr:to>
    <xdr:sp macro="" textlink="">
      <xdr:nvSpPr>
        <xdr:cNvPr id="86" name="円/楕円 85"/>
        <xdr:cNvSpPr/>
      </xdr:nvSpPr>
      <xdr:spPr>
        <a:xfrm>
          <a:off x="3048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69105</xdr:rowOff>
    </xdr:from>
    <xdr:ext cx="762000" cy="259045"/>
    <xdr:sp macro="" textlink="">
      <xdr:nvSpPr>
        <xdr:cNvPr id="87" name="テキスト ボックス 86"/>
        <xdr:cNvSpPr txBox="1"/>
      </xdr:nvSpPr>
      <xdr:spPr>
        <a:xfrm>
          <a:off x="2717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96774</xdr:rowOff>
    </xdr:from>
    <xdr:to>
      <xdr:col>3</xdr:col>
      <xdr:colOff>193675</xdr:colOff>
      <xdr:row>36</xdr:row>
      <xdr:rowOff>26924</xdr:rowOff>
    </xdr:to>
    <xdr:sp macro="" textlink="">
      <xdr:nvSpPr>
        <xdr:cNvPr id="88" name="円/楕円 87"/>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37101</xdr:rowOff>
    </xdr:from>
    <xdr:ext cx="762000" cy="259045"/>
    <xdr:sp macro="" textlink="">
      <xdr:nvSpPr>
        <xdr:cNvPr id="89" name="テキスト ボックス 88"/>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69342</xdr:rowOff>
    </xdr:from>
    <xdr:to>
      <xdr:col>1</xdr:col>
      <xdr:colOff>676275</xdr:colOff>
      <xdr:row>35</xdr:row>
      <xdr:rowOff>170942</xdr:rowOff>
    </xdr:to>
    <xdr:sp macro="" textlink="">
      <xdr:nvSpPr>
        <xdr:cNvPr id="90" name="円/楕円 89"/>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9669</xdr:rowOff>
    </xdr:from>
    <xdr:ext cx="762000" cy="259045"/>
    <xdr:sp macro="" textlink="">
      <xdr:nvSpPr>
        <xdr:cNvPr id="91" name="テキスト ボックス 90"/>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ポイント、類似団体比</a:t>
          </a:r>
          <a:r>
            <a:rPr kumimoji="1" lang="en-US" altLang="ja-JP" sz="1000">
              <a:solidFill>
                <a:schemeClr val="dk1"/>
              </a:solidFill>
              <a:effectLst/>
              <a:latin typeface="+mn-lt"/>
              <a:ea typeface="+mn-ea"/>
              <a:cs typeface="+mn-cs"/>
            </a:rPr>
            <a:t>+0.8</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分母の経常一般財源の減と併せて、</a:t>
          </a:r>
          <a:r>
            <a:rPr kumimoji="1" lang="ja-JP" altLang="en-US" sz="1000">
              <a:solidFill>
                <a:schemeClr val="dk1"/>
              </a:solidFill>
              <a:effectLst/>
              <a:latin typeface="+mn-lt"/>
              <a:ea typeface="+mn-ea"/>
              <a:cs typeface="+mn-cs"/>
            </a:rPr>
            <a:t>母子健診委託料の増</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予防接種委託料</a:t>
          </a:r>
          <a:r>
            <a:rPr kumimoji="1" lang="ja-JP" altLang="ja-JP" sz="1000">
              <a:solidFill>
                <a:schemeClr val="dk1"/>
              </a:solidFill>
              <a:effectLst/>
              <a:latin typeface="+mn-lt"/>
              <a:ea typeface="+mn-ea"/>
              <a:cs typeface="+mn-cs"/>
            </a:rPr>
            <a:t>の増（</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百万円）などによる分子の費用の増</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+8</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により比率を押し上げている。</a:t>
          </a:r>
          <a:endParaRPr lang="ja-JP" altLang="ja-JP" sz="1000">
            <a:effectLst/>
          </a:endParaRPr>
        </a:p>
        <a:p>
          <a:r>
            <a:rPr kumimoji="1" lang="ja-JP" altLang="en-US" sz="1000">
              <a:latin typeface="ＭＳ Ｐゴシック"/>
            </a:rPr>
            <a:t>今後は公共施設の老朽化に伴う維持管理用の需用費や委託料の増加が懸念されるため、より一層の維持管理の適正化、経常経費の抑制に努める。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19" name="直線コネクタ 118"/>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0"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1" name="直線コネクタ 120"/>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2"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3" name="直線コネクタ 122"/>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134620</xdr:rowOff>
    </xdr:to>
    <xdr:cxnSp macro="">
      <xdr:nvCxnSpPr>
        <xdr:cNvPr id="124" name="直線コネクタ 123"/>
        <xdr:cNvCxnSpPr/>
      </xdr:nvCxnSpPr>
      <xdr:spPr>
        <a:xfrm>
          <a:off x="15671800" y="282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5"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6" name="フローチャート : 判断 125"/>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81280</xdr:rowOff>
    </xdr:to>
    <xdr:cxnSp macro="">
      <xdr:nvCxnSpPr>
        <xdr:cNvPr id="127" name="直線コネクタ 126"/>
        <xdr:cNvCxnSpPr/>
      </xdr:nvCxnSpPr>
      <xdr:spPr>
        <a:xfrm>
          <a:off x="14782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35560</xdr:rowOff>
    </xdr:to>
    <xdr:cxnSp macro="">
      <xdr:nvCxnSpPr>
        <xdr:cNvPr id="130" name="直線コネクタ 129"/>
        <xdr:cNvCxnSpPr/>
      </xdr:nvCxnSpPr>
      <xdr:spPr>
        <a:xfrm>
          <a:off x="13893800" y="2694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156210</xdr:rowOff>
    </xdr:from>
    <xdr:to>
      <xdr:col>21</xdr:col>
      <xdr:colOff>412750</xdr:colOff>
      <xdr:row>16</xdr:row>
      <xdr:rowOff>86360</xdr:rowOff>
    </xdr:to>
    <xdr:sp macro="" textlink="">
      <xdr:nvSpPr>
        <xdr:cNvPr id="131" name="フローチャート : 判断 130"/>
        <xdr:cNvSpPr/>
      </xdr:nvSpPr>
      <xdr:spPr>
        <a:xfrm>
          <a:off x="14732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32" name="テキスト ボックス 131"/>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17</xdr:row>
      <xdr:rowOff>1270</xdr:rowOff>
    </xdr:to>
    <xdr:cxnSp macro="">
      <xdr:nvCxnSpPr>
        <xdr:cNvPr id="133" name="直線コネクタ 132"/>
        <xdr:cNvCxnSpPr/>
      </xdr:nvCxnSpPr>
      <xdr:spPr>
        <a:xfrm flipV="1">
          <a:off x="13004800" y="26949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4" name="フローチャート : 判断 133"/>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5" name="テキスト ボックス 134"/>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6" name="フローチャート : 判断 135"/>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7" name="テキスト ボックス 136"/>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3" name="円/楕円 142"/>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55897</xdr:rowOff>
    </xdr:from>
    <xdr:ext cx="762000" cy="259045"/>
    <xdr:sp macro="" textlink="">
      <xdr:nvSpPr>
        <xdr:cNvPr id="144"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5" name="円/楕円 144"/>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6" name="テキスト ボックス 14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7" name="円/楕円 146"/>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71137</xdr:rowOff>
    </xdr:from>
    <xdr:ext cx="762000" cy="259045"/>
    <xdr:sp macro="" textlink="">
      <xdr:nvSpPr>
        <xdr:cNvPr id="148" name="テキスト ボックス 147"/>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49" name="円/楕円 148"/>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0" name="テキスト ボックス 149"/>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1" name="円/楕円 150"/>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2" name="テキスト ボックス 151"/>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+0.5</a:t>
          </a:r>
          <a:r>
            <a:rPr kumimoji="1" lang="ja-JP" altLang="en-US" sz="1000">
              <a:latin typeface="ＭＳ Ｐゴシック"/>
            </a:rPr>
            <a:t>ポイント、類似団体比</a:t>
          </a:r>
          <a:r>
            <a:rPr kumimoji="1" lang="en-US" altLang="ja-JP" sz="1000">
              <a:latin typeface="ＭＳ Ｐゴシック"/>
            </a:rPr>
            <a:t>+3.2</a:t>
          </a:r>
          <a:r>
            <a:rPr kumimoji="1" lang="ja-JP" altLang="en-US" sz="1000">
              <a:latin typeface="ＭＳ Ｐゴシック"/>
            </a:rPr>
            <a:t>ポイントとなっている。</a:t>
          </a:r>
          <a:endParaRPr kumimoji="1" lang="en-US" altLang="ja-JP" sz="1000">
            <a:latin typeface="ＭＳ Ｐゴシック"/>
          </a:endParaRPr>
        </a:p>
        <a:p>
          <a:r>
            <a:rPr kumimoji="1" lang="ja-JP" altLang="en-US" sz="1000">
              <a:latin typeface="ＭＳ Ｐゴシック"/>
            </a:rPr>
            <a:t>分母の経常一般財源の減と併せて、児童手当の増（</a:t>
          </a:r>
          <a:r>
            <a:rPr kumimoji="1" lang="en-US" altLang="ja-JP" sz="1000">
              <a:latin typeface="ＭＳ Ｐゴシック"/>
            </a:rPr>
            <a:t>+7</a:t>
          </a:r>
          <a:r>
            <a:rPr kumimoji="1" lang="ja-JP" altLang="en-US" sz="1000">
              <a:latin typeface="ＭＳ Ｐゴシック"/>
            </a:rPr>
            <a:t>百万円）、保育所物件費の扶助費振替額の増（</a:t>
          </a:r>
          <a:r>
            <a:rPr kumimoji="1" lang="en-US" altLang="ja-JP" sz="1000">
              <a:latin typeface="ＭＳ Ｐゴシック"/>
            </a:rPr>
            <a:t>+5</a:t>
          </a:r>
          <a:r>
            <a:rPr kumimoji="1" lang="ja-JP" altLang="en-US" sz="1000">
              <a:latin typeface="ＭＳ Ｐゴシック"/>
            </a:rPr>
            <a:t>百万円）などによる分子の費用の増（</a:t>
          </a:r>
          <a:r>
            <a:rPr kumimoji="1" lang="en-US" altLang="ja-JP" sz="1000">
              <a:latin typeface="ＭＳ Ｐゴシック"/>
            </a:rPr>
            <a:t>+9</a:t>
          </a:r>
          <a:r>
            <a:rPr kumimoji="1" lang="ja-JP" altLang="en-US" sz="1000">
              <a:latin typeface="ＭＳ Ｐゴシック"/>
            </a:rPr>
            <a:t>百万円）により比率を押し上げている。</a:t>
          </a:r>
          <a:endParaRPr kumimoji="1" lang="en-US" altLang="ja-JP" sz="1000">
            <a:latin typeface="ＭＳ Ｐゴシック"/>
          </a:endParaRPr>
        </a:p>
        <a:p>
          <a:r>
            <a:rPr kumimoji="1" lang="ja-JP" altLang="en-US" sz="1000">
              <a:latin typeface="ＭＳ Ｐゴシック"/>
            </a:rPr>
            <a:t>扶助費は抑制の取組が極めて難しいため、他の経常経費の抑制が必要である。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127000</xdr:rowOff>
    </xdr:to>
    <xdr:cxnSp macro="">
      <xdr:nvCxnSpPr>
        <xdr:cNvPr id="180" name="直線コネクタ 179"/>
        <xdr:cNvCxnSpPr/>
      </xdr:nvCxnSpPr>
      <xdr:spPr>
        <a:xfrm flipV="1">
          <a:off x="4826000" y="90995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1"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2" name="直線コネクタ 181"/>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3"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4" name="直線コネクタ 183"/>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165100</xdr:rowOff>
    </xdr:to>
    <xdr:cxnSp macro="">
      <xdr:nvCxnSpPr>
        <xdr:cNvPr id="185" name="直線コネクタ 184"/>
        <xdr:cNvCxnSpPr/>
      </xdr:nvCxnSpPr>
      <xdr:spPr>
        <a:xfrm>
          <a:off x="3987800" y="10185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6"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7" name="フローチャート : 判断 186"/>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69850</xdr:rowOff>
    </xdr:to>
    <xdr:cxnSp macro="">
      <xdr:nvCxnSpPr>
        <xdr:cNvPr id="188" name="直線コネクタ 187"/>
        <xdr:cNvCxnSpPr/>
      </xdr:nvCxnSpPr>
      <xdr:spPr>
        <a:xfrm>
          <a:off x="3098800" y="1014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9" name="フローチャート :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146050</xdr:rowOff>
    </xdr:from>
    <xdr:to>
      <xdr:col>4</xdr:col>
      <xdr:colOff>346075</xdr:colOff>
      <xdr:row>59</xdr:row>
      <xdr:rowOff>31750</xdr:rowOff>
    </xdr:to>
    <xdr:cxnSp macro="">
      <xdr:nvCxnSpPr>
        <xdr:cNvPr id="191" name="直線コネクタ 190"/>
        <xdr:cNvCxnSpPr/>
      </xdr:nvCxnSpPr>
      <xdr:spPr>
        <a:xfrm>
          <a:off x="2209800" y="991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2" name="フローチャート : 判断 191"/>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3" name="テキスト ボックス 192"/>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146050</xdr:rowOff>
    </xdr:from>
    <xdr:to>
      <xdr:col>3</xdr:col>
      <xdr:colOff>142875</xdr:colOff>
      <xdr:row>58</xdr:row>
      <xdr:rowOff>107950</xdr:rowOff>
    </xdr:to>
    <xdr:cxnSp macro="">
      <xdr:nvCxnSpPr>
        <xdr:cNvPr id="194" name="直線コネクタ 193"/>
        <xdr:cNvCxnSpPr/>
      </xdr:nvCxnSpPr>
      <xdr:spPr>
        <a:xfrm flipV="1">
          <a:off x="1320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7" name="フローチャート : 判断 196"/>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8" name="テキスト ボックス 19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114300</xdr:rowOff>
    </xdr:from>
    <xdr:to>
      <xdr:col>7</xdr:col>
      <xdr:colOff>66675</xdr:colOff>
      <xdr:row>60</xdr:row>
      <xdr:rowOff>44450</xdr:rowOff>
    </xdr:to>
    <xdr:sp macro="" textlink="">
      <xdr:nvSpPr>
        <xdr:cNvPr id="204" name="円/楕円 203"/>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86377</xdr:rowOff>
    </xdr:from>
    <xdr:ext cx="762000" cy="259045"/>
    <xdr:sp macro="" textlink="">
      <xdr:nvSpPr>
        <xdr:cNvPr id="205"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6" name="円/楕円 205"/>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07" name="テキスト ボックス 206"/>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08" name="円/楕円 207"/>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09" name="テキスト ボックス 208"/>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95250</xdr:rowOff>
    </xdr:from>
    <xdr:to>
      <xdr:col>3</xdr:col>
      <xdr:colOff>193675</xdr:colOff>
      <xdr:row>58</xdr:row>
      <xdr:rowOff>25400</xdr:rowOff>
    </xdr:to>
    <xdr:sp macro="" textlink="">
      <xdr:nvSpPr>
        <xdr:cNvPr id="210" name="円/楕円 209"/>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10177</xdr:rowOff>
    </xdr:from>
    <xdr:ext cx="762000" cy="259045"/>
    <xdr:sp macro="" textlink="">
      <xdr:nvSpPr>
        <xdr:cNvPr id="211" name="テキスト ボックス 210"/>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57150</xdr:rowOff>
    </xdr:from>
    <xdr:to>
      <xdr:col>1</xdr:col>
      <xdr:colOff>676275</xdr:colOff>
      <xdr:row>58</xdr:row>
      <xdr:rowOff>158750</xdr:rowOff>
    </xdr:to>
    <xdr:sp macro="" textlink="">
      <xdr:nvSpPr>
        <xdr:cNvPr id="212" name="円/楕円 211"/>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143527</xdr:rowOff>
    </xdr:from>
    <xdr:ext cx="762000" cy="259045"/>
    <xdr:sp macro="" textlink="">
      <xdr:nvSpPr>
        <xdr:cNvPr id="213" name="テキスト ボックス 212"/>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0.3</a:t>
          </a:r>
          <a:r>
            <a:rPr kumimoji="1" lang="ja-JP" altLang="en-US" sz="1000">
              <a:latin typeface="ＭＳ Ｐゴシック"/>
            </a:rPr>
            <a:t>ポイント、類似団体比△</a:t>
          </a:r>
          <a:r>
            <a:rPr kumimoji="1" lang="en-US" altLang="ja-JP" sz="1000">
              <a:latin typeface="ＭＳ Ｐゴシック"/>
            </a:rPr>
            <a:t>2.8</a:t>
          </a:r>
          <a:r>
            <a:rPr kumimoji="1" lang="ja-JP" altLang="en-US" sz="1000">
              <a:latin typeface="ＭＳ Ｐゴシック"/>
            </a:rPr>
            <a:t>ポイントとなっている。</a:t>
          </a:r>
          <a:endParaRPr kumimoji="1" lang="en-US" altLang="ja-JP" sz="1000">
            <a:latin typeface="ＭＳ Ｐゴシック"/>
          </a:endParaRPr>
        </a:p>
        <a:p>
          <a:r>
            <a:rPr kumimoji="1" lang="ja-JP" altLang="en-US" sz="1000">
              <a:latin typeface="ＭＳ Ｐゴシック"/>
            </a:rPr>
            <a:t>繰出金は△</a:t>
          </a:r>
          <a:r>
            <a:rPr kumimoji="1" lang="en-US" altLang="ja-JP" sz="1000">
              <a:latin typeface="ＭＳ Ｐゴシック"/>
            </a:rPr>
            <a:t>17</a:t>
          </a:r>
          <a:r>
            <a:rPr kumimoji="1" lang="ja-JP" altLang="en-US" sz="1000">
              <a:latin typeface="ＭＳ Ｐゴシック"/>
            </a:rPr>
            <a:t>百万円となっており、下水道過疎債償還分の減（△</a:t>
          </a:r>
          <a:r>
            <a:rPr kumimoji="1" lang="en-US" altLang="ja-JP" sz="1000">
              <a:latin typeface="ＭＳ Ｐゴシック"/>
            </a:rPr>
            <a:t>15</a:t>
          </a:r>
          <a:r>
            <a:rPr kumimoji="1" lang="ja-JP" altLang="en-US" sz="1000">
              <a:latin typeface="ＭＳ Ｐゴシック"/>
            </a:rPr>
            <a:t>百万円）や後期高齢者医療療養給付費負担金の減（△</a:t>
          </a:r>
          <a:r>
            <a:rPr kumimoji="1" lang="en-US" altLang="ja-JP" sz="1000">
              <a:latin typeface="ＭＳ Ｐゴシック"/>
            </a:rPr>
            <a:t>2</a:t>
          </a:r>
          <a:r>
            <a:rPr kumimoji="1" lang="ja-JP" altLang="en-US" sz="1000">
              <a:latin typeface="ＭＳ Ｐゴシック"/>
            </a:rPr>
            <a:t>百万円）などが主な要因である。</a:t>
          </a:r>
          <a:endParaRPr kumimoji="1" lang="en-US" altLang="ja-JP" sz="1000">
            <a:latin typeface="ＭＳ Ｐゴシック"/>
          </a:endParaRPr>
        </a:p>
        <a:p>
          <a:r>
            <a:rPr kumimoji="1" lang="ja-JP" altLang="en-US" sz="1000">
              <a:latin typeface="ＭＳ Ｐゴシック"/>
            </a:rPr>
            <a:t>維持補修費については、今後、施設の老朽化に伴う増加が懸念されるため、長寿命化計画等に基づき、計画的な維持補修を行いながら、施設の必要性を見極め、建替・廃止等の判断を行う必要がある。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60</xdr:row>
      <xdr:rowOff>165100</xdr:rowOff>
    </xdr:to>
    <xdr:cxnSp macro="">
      <xdr:nvCxnSpPr>
        <xdr:cNvPr id="241" name="直線コネクタ 240"/>
        <xdr:cNvCxnSpPr/>
      </xdr:nvCxnSpPr>
      <xdr:spPr>
        <a:xfrm flipV="1">
          <a:off x="16510000" y="92176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3" name="直線コネクタ 24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123190</xdr:rowOff>
    </xdr:to>
    <xdr:cxnSp macro="">
      <xdr:nvCxnSpPr>
        <xdr:cNvPr id="246" name="直線コネクタ 245"/>
        <xdr:cNvCxnSpPr/>
      </xdr:nvCxnSpPr>
      <xdr:spPr>
        <a:xfrm flipV="1">
          <a:off x="15671800" y="9530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7"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8" name="フローチャート : 判断 247"/>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146050</xdr:rowOff>
    </xdr:to>
    <xdr:cxnSp macro="">
      <xdr:nvCxnSpPr>
        <xdr:cNvPr id="249" name="直線コネクタ 248"/>
        <xdr:cNvCxnSpPr/>
      </xdr:nvCxnSpPr>
      <xdr:spPr>
        <a:xfrm flipV="1">
          <a:off x="14782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83820</xdr:rowOff>
    </xdr:from>
    <xdr:to>
      <xdr:col>22</xdr:col>
      <xdr:colOff>615950</xdr:colOff>
      <xdr:row>57</xdr:row>
      <xdr:rowOff>13970</xdr:rowOff>
    </xdr:to>
    <xdr:sp macro="" textlink="">
      <xdr:nvSpPr>
        <xdr:cNvPr id="250" name="フローチャート : 判断 249"/>
        <xdr:cNvSpPr/>
      </xdr:nvSpPr>
      <xdr:spPr>
        <a:xfrm>
          <a:off x="15621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51" name="テキスト ボックス 250"/>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146050</xdr:rowOff>
    </xdr:to>
    <xdr:cxnSp macro="">
      <xdr:nvCxnSpPr>
        <xdr:cNvPr id="252" name="直線コネクタ 251"/>
        <xdr:cNvCxnSpPr/>
      </xdr:nvCxnSpPr>
      <xdr:spPr>
        <a:xfrm>
          <a:off x="13893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45720</xdr:rowOff>
    </xdr:from>
    <xdr:to>
      <xdr:col>21</xdr:col>
      <xdr:colOff>412750</xdr:colOff>
      <xdr:row>56</xdr:row>
      <xdr:rowOff>147320</xdr:rowOff>
    </xdr:to>
    <xdr:sp macro="" textlink="">
      <xdr:nvSpPr>
        <xdr:cNvPr id="253" name="フローチャート : 判断 252"/>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54" name="テキスト ボックス 253"/>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50800</xdr:rowOff>
    </xdr:to>
    <xdr:cxnSp macro="">
      <xdr:nvCxnSpPr>
        <xdr:cNvPr id="255" name="直線コネクタ 254"/>
        <xdr:cNvCxnSpPr/>
      </xdr:nvCxnSpPr>
      <xdr:spPr>
        <a:xfrm flipV="1">
          <a:off x="13004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6" name="フローチャート : 判断 255"/>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57" name="テキスト ボックス 256"/>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8" name="フローチャート : 判断 257"/>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9" name="テキスト ボックス 258"/>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5" name="円/楕円 264"/>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6"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7" name="円/楕円 266"/>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8" name="テキスト ボックス 267"/>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69" name="円/楕円 268"/>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0" name="テキスト ボックス 269"/>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1" name="円/楕円 270"/>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2" name="テキスト ボックス 271"/>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3" name="円/楕円 272"/>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4" name="テキスト ボックス 27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前年度比</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ポイント、類似団体比</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4.8</a:t>
          </a:r>
          <a:r>
            <a:rPr kumimoji="1" lang="ja-JP" altLang="ja-JP" sz="1000">
              <a:solidFill>
                <a:schemeClr val="dk1"/>
              </a:solidFill>
              <a:effectLst/>
              <a:latin typeface="+mn-lt"/>
              <a:ea typeface="+mn-ea"/>
              <a:cs typeface="+mn-cs"/>
            </a:rPr>
            <a:t>ポイントとなっている。</a:t>
          </a:r>
          <a:endParaRPr lang="ja-JP" altLang="ja-JP" sz="1000">
            <a:effectLst/>
          </a:endParaRPr>
        </a:p>
        <a:p>
          <a:r>
            <a:rPr kumimoji="1" lang="ja-JP" altLang="ja-JP" sz="1000">
              <a:solidFill>
                <a:schemeClr val="dk1"/>
              </a:solidFill>
              <a:effectLst/>
              <a:latin typeface="+mn-lt"/>
              <a:ea typeface="+mn-ea"/>
              <a:cs typeface="+mn-cs"/>
            </a:rPr>
            <a:t>分母の経常一般財源の減と併せて、</a:t>
          </a:r>
          <a:r>
            <a:rPr kumimoji="1" lang="ja-JP" altLang="en-US" sz="1000">
              <a:solidFill>
                <a:schemeClr val="dk1"/>
              </a:solidFill>
              <a:effectLst/>
              <a:latin typeface="+mn-lt"/>
              <a:ea typeface="+mn-ea"/>
              <a:cs typeface="+mn-cs"/>
            </a:rPr>
            <a:t>広域消防事務負担金の増（</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観光協会補助金</a:t>
          </a:r>
          <a:r>
            <a:rPr kumimoji="1" lang="ja-JP" altLang="ja-JP" sz="1000">
              <a:solidFill>
                <a:schemeClr val="dk1"/>
              </a:solidFill>
              <a:effectLst/>
              <a:latin typeface="+mn-lt"/>
              <a:ea typeface="+mn-ea"/>
              <a:cs typeface="+mn-cs"/>
            </a:rPr>
            <a:t>の増（</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百万円）などによる分子の費用の増</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+6</a:t>
          </a:r>
          <a:r>
            <a:rPr kumimoji="1" lang="ja-JP" altLang="en-US" sz="1000">
              <a:solidFill>
                <a:schemeClr val="dk1"/>
              </a:solidFill>
              <a:effectLst/>
              <a:latin typeface="+mn-lt"/>
              <a:ea typeface="+mn-ea"/>
              <a:cs typeface="+mn-cs"/>
            </a:rPr>
            <a:t>百万円）</a:t>
          </a:r>
          <a:r>
            <a:rPr kumimoji="1" lang="ja-JP" altLang="ja-JP" sz="1000">
              <a:solidFill>
                <a:schemeClr val="dk1"/>
              </a:solidFill>
              <a:effectLst/>
              <a:latin typeface="+mn-lt"/>
              <a:ea typeface="+mn-ea"/>
              <a:cs typeface="+mn-cs"/>
            </a:rPr>
            <a:t>により比率を押し上げている。</a:t>
          </a:r>
          <a:endParaRPr lang="ja-JP" altLang="ja-JP" sz="1000">
            <a:effectLst/>
          </a:endParaRPr>
        </a:p>
        <a:p>
          <a:r>
            <a:rPr kumimoji="1" lang="ja-JP" altLang="en-US" sz="1000">
              <a:latin typeface="ＭＳ Ｐゴシック"/>
            </a:rPr>
            <a:t>類似団体内順位は高い順位に位置しているが、今後もより一層の経常経費の抑制に努める。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147574</xdr:rowOff>
    </xdr:from>
    <xdr:to>
      <xdr:col>24</xdr:col>
      <xdr:colOff>31750</xdr:colOff>
      <xdr:row>40</xdr:row>
      <xdr:rowOff>163576</xdr:rowOff>
    </xdr:to>
    <xdr:cxnSp macro="">
      <xdr:nvCxnSpPr>
        <xdr:cNvPr id="299" name="直線コネクタ 298"/>
        <xdr:cNvCxnSpPr/>
      </xdr:nvCxnSpPr>
      <xdr:spPr>
        <a:xfrm flipV="1">
          <a:off x="16510000" y="580542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135653</xdr:rowOff>
    </xdr:from>
    <xdr:ext cx="762000" cy="259045"/>
    <xdr:sp macro="" textlink="">
      <xdr:nvSpPr>
        <xdr:cNvPr id="300"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23</xdr:col>
      <xdr:colOff>628650</xdr:colOff>
      <xdr:row>40</xdr:row>
      <xdr:rowOff>163576</xdr:rowOff>
    </xdr:from>
    <xdr:to>
      <xdr:col>24</xdr:col>
      <xdr:colOff>120650</xdr:colOff>
      <xdr:row>40</xdr:row>
      <xdr:rowOff>163576</xdr:rowOff>
    </xdr:to>
    <xdr:cxnSp macro="">
      <xdr:nvCxnSpPr>
        <xdr:cNvPr id="301" name="直線コネクタ 300"/>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62501</xdr:rowOff>
    </xdr:from>
    <xdr:ext cx="762000" cy="259045"/>
    <xdr:sp macro="" textlink="">
      <xdr:nvSpPr>
        <xdr:cNvPr id="302" name="補助費等最大値テキスト"/>
        <xdr:cNvSpPr txBox="1"/>
      </xdr:nvSpPr>
      <xdr:spPr>
        <a:xfrm>
          <a:off x="16598900" y="554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33</xdr:row>
      <xdr:rowOff>147574</xdr:rowOff>
    </xdr:from>
    <xdr:to>
      <xdr:col>24</xdr:col>
      <xdr:colOff>120650</xdr:colOff>
      <xdr:row>33</xdr:row>
      <xdr:rowOff>147574</xdr:rowOff>
    </xdr:to>
    <xdr:cxnSp macro="">
      <xdr:nvCxnSpPr>
        <xdr:cNvPr id="303" name="直線コネクタ 302"/>
        <xdr:cNvCxnSpPr/>
      </xdr:nvCxnSpPr>
      <xdr:spPr>
        <a:xfrm>
          <a:off x="16421100" y="580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147574</xdr:rowOff>
    </xdr:to>
    <xdr:cxnSp macro="">
      <xdr:nvCxnSpPr>
        <xdr:cNvPr id="304" name="直線コネクタ 303"/>
        <xdr:cNvCxnSpPr/>
      </xdr:nvCxnSpPr>
      <xdr:spPr>
        <a:xfrm>
          <a:off x="15671800" y="6125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5"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6" name="フローチャート : 判断 305"/>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120142</xdr:rowOff>
    </xdr:from>
    <xdr:to>
      <xdr:col>22</xdr:col>
      <xdr:colOff>565150</xdr:colOff>
      <xdr:row>35</xdr:row>
      <xdr:rowOff>124714</xdr:rowOff>
    </xdr:to>
    <xdr:cxnSp macro="">
      <xdr:nvCxnSpPr>
        <xdr:cNvPr id="307" name="直線コネクタ 306"/>
        <xdr:cNvCxnSpPr/>
      </xdr:nvCxnSpPr>
      <xdr:spPr>
        <a:xfrm>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8" name="フローチャート : 判断 307"/>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9" name="テキスト ボックス 30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106426</xdr:rowOff>
    </xdr:from>
    <xdr:to>
      <xdr:col>21</xdr:col>
      <xdr:colOff>361950</xdr:colOff>
      <xdr:row>35</xdr:row>
      <xdr:rowOff>120142</xdr:rowOff>
    </xdr:to>
    <xdr:cxnSp macro="">
      <xdr:nvCxnSpPr>
        <xdr:cNvPr id="310" name="直線コネクタ 309"/>
        <xdr:cNvCxnSpPr/>
      </xdr:nvCxnSpPr>
      <xdr:spPr>
        <a:xfrm>
          <a:off x="13893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1" name="フローチャート : 判断 310"/>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2" name="テキスト ボックス 311"/>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106426</xdr:rowOff>
    </xdr:to>
    <xdr:cxnSp macro="">
      <xdr:nvCxnSpPr>
        <xdr:cNvPr id="313" name="直線コネクタ 312"/>
        <xdr:cNvCxnSpPr/>
      </xdr:nvCxnSpPr>
      <xdr:spPr>
        <a:xfrm>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4" name="フローチャート : 判断 313"/>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5" name="テキスト ボックス 31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6" name="フローチャート :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23" name="円/楕円 322"/>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113301</xdr:rowOff>
    </xdr:from>
    <xdr:ext cx="762000" cy="259045"/>
    <xdr:sp macro="" textlink="">
      <xdr:nvSpPr>
        <xdr:cNvPr id="324"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5" name="円/楕円 324"/>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6" name="テキスト ボックス 325"/>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69342</xdr:rowOff>
    </xdr:from>
    <xdr:to>
      <xdr:col>21</xdr:col>
      <xdr:colOff>412750</xdr:colOff>
      <xdr:row>35</xdr:row>
      <xdr:rowOff>170942</xdr:rowOff>
    </xdr:to>
    <xdr:sp macro="" textlink="">
      <xdr:nvSpPr>
        <xdr:cNvPr id="327" name="円/楕円 326"/>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9669</xdr:rowOff>
    </xdr:from>
    <xdr:ext cx="762000" cy="259045"/>
    <xdr:sp macro="" textlink="">
      <xdr:nvSpPr>
        <xdr:cNvPr id="328" name="テキスト ボックス 327"/>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9" name="円/楕円 328"/>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0" name="テキスト ボックス 329"/>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1" name="円/楕円 330"/>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2" name="テキスト ボックス 331"/>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+0.2</a:t>
          </a:r>
          <a:r>
            <a:rPr kumimoji="1" lang="ja-JP" altLang="en-US" sz="1000">
              <a:latin typeface="ＭＳ Ｐゴシック"/>
            </a:rPr>
            <a:t>ポイント、類似団体比△</a:t>
          </a:r>
          <a:r>
            <a:rPr kumimoji="1" lang="en-US" altLang="ja-JP" sz="1000">
              <a:latin typeface="ＭＳ Ｐゴシック"/>
            </a:rPr>
            <a:t>3.4</a:t>
          </a:r>
          <a:r>
            <a:rPr kumimoji="1" lang="ja-JP" altLang="en-US" sz="1000">
              <a:latin typeface="ＭＳ Ｐゴシック"/>
            </a:rPr>
            <a:t>ポイントとなっている。</a:t>
          </a:r>
          <a:endParaRPr kumimoji="1" lang="en-US" altLang="ja-JP" sz="1000">
            <a:latin typeface="ＭＳ Ｐゴシック"/>
          </a:endParaRPr>
        </a:p>
        <a:p>
          <a:r>
            <a:rPr kumimoji="1" lang="ja-JP" altLang="en-US" sz="1000">
              <a:latin typeface="ＭＳ Ｐゴシック"/>
            </a:rPr>
            <a:t>分子の費用は過疎対策事業債の償還終了の影響（△</a:t>
          </a:r>
          <a:r>
            <a:rPr kumimoji="1" lang="en-US" altLang="ja-JP" sz="1000">
              <a:latin typeface="ＭＳ Ｐゴシック"/>
            </a:rPr>
            <a:t>55</a:t>
          </a:r>
          <a:r>
            <a:rPr kumimoji="1" lang="ja-JP" altLang="en-US" sz="1000">
              <a:latin typeface="ＭＳ Ｐゴシック"/>
            </a:rPr>
            <a:t>百万円）により、△</a:t>
          </a:r>
          <a:r>
            <a:rPr kumimoji="1" lang="en-US" altLang="ja-JP" sz="1000">
              <a:latin typeface="ＭＳ Ｐゴシック"/>
            </a:rPr>
            <a:t>8</a:t>
          </a:r>
          <a:r>
            <a:rPr kumimoji="1" lang="ja-JP" altLang="en-US" sz="1000">
              <a:latin typeface="ＭＳ Ｐゴシック"/>
            </a:rPr>
            <a:t>百万円となっているが、分母の経常一般財源の減が比率を押し上げている。</a:t>
          </a:r>
          <a:endParaRPr kumimoji="1" lang="en-US" altLang="ja-JP" sz="1000">
            <a:latin typeface="ＭＳ Ｐゴシック"/>
          </a:endParaRPr>
        </a:p>
        <a:p>
          <a:r>
            <a:rPr kumimoji="1" lang="ja-JP" altLang="en-US" sz="1000">
              <a:latin typeface="ＭＳ Ｐゴシック"/>
            </a:rPr>
            <a:t>今後は社会資本（道路・下水道・公共施設）の老朽化対策による増加も考えられるため、事業の優先度を勘案しつつ適正な地方債の借入を行い、併せて借入方法の再検討も行う。</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120142</xdr:rowOff>
    </xdr:from>
    <xdr:to>
      <xdr:col>7</xdr:col>
      <xdr:colOff>15875</xdr:colOff>
      <xdr:row>81</xdr:row>
      <xdr:rowOff>24130</xdr:rowOff>
    </xdr:to>
    <xdr:cxnSp macro="">
      <xdr:nvCxnSpPr>
        <xdr:cNvPr id="357" name="直線コネクタ 356"/>
        <xdr:cNvCxnSpPr/>
      </xdr:nvCxnSpPr>
      <xdr:spPr>
        <a:xfrm flipV="1">
          <a:off x="4826000" y="1263599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58"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59" name="直線コネクタ 358"/>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35069</xdr:rowOff>
    </xdr:from>
    <xdr:ext cx="762000" cy="259045"/>
    <xdr:sp macro="" textlink="">
      <xdr:nvSpPr>
        <xdr:cNvPr id="360"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120142</xdr:rowOff>
    </xdr:from>
    <xdr:to>
      <xdr:col>7</xdr:col>
      <xdr:colOff>104775</xdr:colOff>
      <xdr:row>73</xdr:row>
      <xdr:rowOff>120142</xdr:rowOff>
    </xdr:to>
    <xdr:cxnSp macro="">
      <xdr:nvCxnSpPr>
        <xdr:cNvPr id="361" name="直線コネクタ 360"/>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159004</xdr:rowOff>
    </xdr:to>
    <xdr:cxnSp macro="">
      <xdr:nvCxnSpPr>
        <xdr:cNvPr id="362" name="直線コネクタ 361"/>
        <xdr:cNvCxnSpPr/>
      </xdr:nvCxnSpPr>
      <xdr:spPr>
        <a:xfrm>
          <a:off x="3987800" y="131800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3"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4" name="フローチャート : 判断 363"/>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149861</xdr:rowOff>
    </xdr:to>
    <xdr:cxnSp macro="">
      <xdr:nvCxnSpPr>
        <xdr:cNvPr id="365" name="直線コネクタ 364"/>
        <xdr:cNvCxnSpPr/>
      </xdr:nvCxnSpPr>
      <xdr:spPr>
        <a:xfrm>
          <a:off x="3098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119635</xdr:rowOff>
    </xdr:from>
    <xdr:to>
      <xdr:col>5</xdr:col>
      <xdr:colOff>600075</xdr:colOff>
      <xdr:row>78</xdr:row>
      <xdr:rowOff>49785</xdr:rowOff>
    </xdr:to>
    <xdr:sp macro="" textlink="">
      <xdr:nvSpPr>
        <xdr:cNvPr id="366" name="フローチャート : 判断 365"/>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67" name="テキスト ボックス 366"/>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65278</xdr:rowOff>
    </xdr:to>
    <xdr:cxnSp macro="">
      <xdr:nvCxnSpPr>
        <xdr:cNvPr id="368" name="直線コネクタ 367"/>
        <xdr:cNvCxnSpPr/>
      </xdr:nvCxnSpPr>
      <xdr:spPr>
        <a:xfrm flipV="1">
          <a:off x="2209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9" name="フローチャート : 判断 368"/>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0" name="テキスト ボックス 36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78</xdr:row>
      <xdr:rowOff>94996</xdr:rowOff>
    </xdr:to>
    <xdr:cxnSp macro="">
      <xdr:nvCxnSpPr>
        <xdr:cNvPr id="371" name="直線コネクタ 370"/>
        <xdr:cNvCxnSpPr/>
      </xdr:nvCxnSpPr>
      <xdr:spPr>
        <a:xfrm flipV="1">
          <a:off x="1320800" y="1326692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2" name="フローチャート : 判断 37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3" name="テキスト ボックス 37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75" name="テキスト ボックス 374"/>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81" name="円/楕円 380"/>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2"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3" name="円/楕円 382"/>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4" name="テキスト ボックス 383"/>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85" name="円/楕円 384"/>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86" name="テキスト ボックス 385"/>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87" name="円/楕円 386"/>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88" name="テキスト ボックス 387"/>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89" name="円/楕円 388"/>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90" name="テキスト ボックス 389"/>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前年度比</a:t>
          </a:r>
          <a:r>
            <a:rPr kumimoji="1" lang="en-US" altLang="ja-JP" sz="1000">
              <a:latin typeface="ＭＳ Ｐゴシック"/>
            </a:rPr>
            <a:t>+2.0</a:t>
          </a:r>
          <a:r>
            <a:rPr kumimoji="1" lang="ja-JP" altLang="en-US" sz="1000">
              <a:latin typeface="ＭＳ Ｐゴシック"/>
            </a:rPr>
            <a:t>ポイント、類似団体比△</a:t>
          </a:r>
          <a:r>
            <a:rPr kumimoji="1" lang="en-US" altLang="ja-JP" sz="1000">
              <a:latin typeface="ＭＳ Ｐゴシック"/>
            </a:rPr>
            <a:t>6.5</a:t>
          </a:r>
          <a:r>
            <a:rPr kumimoji="1" lang="ja-JP" altLang="en-US" sz="1000">
              <a:latin typeface="ＭＳ Ｐゴシック"/>
            </a:rPr>
            <a:t>ポイントとなっている。</a:t>
          </a:r>
          <a:endParaRPr kumimoji="1" lang="en-US" altLang="ja-JP" sz="1000">
            <a:latin typeface="ＭＳ Ｐゴシック"/>
          </a:endParaRPr>
        </a:p>
        <a:p>
          <a:r>
            <a:rPr kumimoji="1" lang="ja-JP" altLang="en-US" sz="1000">
              <a:latin typeface="ＭＳ Ｐゴシック"/>
            </a:rPr>
            <a:t>主な増の要因は扶助費の増（</a:t>
          </a:r>
          <a:r>
            <a:rPr kumimoji="1" lang="en-US" altLang="ja-JP" sz="1000">
              <a:latin typeface="ＭＳ Ｐゴシック"/>
            </a:rPr>
            <a:t>+9</a:t>
          </a:r>
          <a:r>
            <a:rPr kumimoji="1" lang="ja-JP" altLang="en-US" sz="1000">
              <a:latin typeface="ＭＳ Ｐゴシック"/>
            </a:rPr>
            <a:t>百万円）や物件費の増（</a:t>
          </a:r>
          <a:r>
            <a:rPr kumimoji="1" lang="en-US" altLang="ja-JP" sz="1000">
              <a:latin typeface="ＭＳ Ｐゴシック"/>
            </a:rPr>
            <a:t>+8</a:t>
          </a:r>
          <a:r>
            <a:rPr kumimoji="1" lang="ja-JP" altLang="en-US" sz="1000">
              <a:latin typeface="ＭＳ Ｐゴシック"/>
            </a:rPr>
            <a:t>百万円）である。</a:t>
          </a:r>
          <a:endParaRPr kumimoji="1" lang="en-US" altLang="ja-JP" sz="1000">
            <a:latin typeface="ＭＳ Ｐゴシック"/>
          </a:endParaRPr>
        </a:p>
        <a:p>
          <a:r>
            <a:rPr kumimoji="1" lang="ja-JP" altLang="en-US" sz="1000">
              <a:latin typeface="ＭＳ Ｐゴシック"/>
            </a:rPr>
            <a:t>今後も全ての経常経費について、創意工夫による抑制を図る。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xdr:rowOff>
    </xdr:from>
    <xdr:to>
      <xdr:col>24</xdr:col>
      <xdr:colOff>31750</xdr:colOff>
      <xdr:row>81</xdr:row>
      <xdr:rowOff>58420</xdr:rowOff>
    </xdr:to>
    <xdr:cxnSp macro="">
      <xdr:nvCxnSpPr>
        <xdr:cNvPr id="418" name="直線コネクタ 417"/>
        <xdr:cNvCxnSpPr/>
      </xdr:nvCxnSpPr>
      <xdr:spPr>
        <a:xfrm flipV="1">
          <a:off x="16510000" y="126923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30497</xdr:rowOff>
    </xdr:from>
    <xdr:ext cx="762000" cy="259045"/>
    <xdr:sp macro="" textlink="">
      <xdr:nvSpPr>
        <xdr:cNvPr id="419"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23</xdr:col>
      <xdr:colOff>628650</xdr:colOff>
      <xdr:row>81</xdr:row>
      <xdr:rowOff>58420</xdr:rowOff>
    </xdr:from>
    <xdr:to>
      <xdr:col>24</xdr:col>
      <xdr:colOff>120650</xdr:colOff>
      <xdr:row>81</xdr:row>
      <xdr:rowOff>58420</xdr:rowOff>
    </xdr:to>
    <xdr:cxnSp macro="">
      <xdr:nvCxnSpPr>
        <xdr:cNvPr id="420" name="直線コネクタ 419"/>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91457</xdr:rowOff>
    </xdr:from>
    <xdr:ext cx="762000" cy="259045"/>
    <xdr:sp macro="" textlink="">
      <xdr:nvSpPr>
        <xdr:cNvPr id="421"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23</xdr:col>
      <xdr:colOff>628650</xdr:colOff>
      <xdr:row>74</xdr:row>
      <xdr:rowOff>5080</xdr:rowOff>
    </xdr:from>
    <xdr:to>
      <xdr:col>24</xdr:col>
      <xdr:colOff>120650</xdr:colOff>
      <xdr:row>74</xdr:row>
      <xdr:rowOff>5080</xdr:rowOff>
    </xdr:to>
    <xdr:cxnSp macro="">
      <xdr:nvCxnSpPr>
        <xdr:cNvPr id="422" name="直線コネクタ 421"/>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62230</xdr:rowOff>
    </xdr:from>
    <xdr:to>
      <xdr:col>24</xdr:col>
      <xdr:colOff>31750</xdr:colOff>
      <xdr:row>75</xdr:row>
      <xdr:rowOff>138430</xdr:rowOff>
    </xdr:to>
    <xdr:cxnSp macro="">
      <xdr:nvCxnSpPr>
        <xdr:cNvPr id="423" name="直線コネクタ 422"/>
        <xdr:cNvCxnSpPr/>
      </xdr:nvCxnSpPr>
      <xdr:spPr>
        <a:xfrm>
          <a:off x="15671800" y="12920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4"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5" name="フローチャート : 判断 424"/>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27940</xdr:rowOff>
    </xdr:from>
    <xdr:to>
      <xdr:col>22</xdr:col>
      <xdr:colOff>565150</xdr:colOff>
      <xdr:row>75</xdr:row>
      <xdr:rowOff>62230</xdr:rowOff>
    </xdr:to>
    <xdr:cxnSp macro="">
      <xdr:nvCxnSpPr>
        <xdr:cNvPr id="426" name="直線コネクタ 425"/>
        <xdr:cNvCxnSpPr/>
      </xdr:nvCxnSpPr>
      <xdr:spPr>
        <a:xfrm>
          <a:off x="14782800" y="12886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11430</xdr:rowOff>
    </xdr:from>
    <xdr:to>
      <xdr:col>22</xdr:col>
      <xdr:colOff>615950</xdr:colOff>
      <xdr:row>77</xdr:row>
      <xdr:rowOff>113030</xdr:rowOff>
    </xdr:to>
    <xdr:sp macro="" textlink="">
      <xdr:nvSpPr>
        <xdr:cNvPr id="427" name="フローチャート : 判断 426"/>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97807</xdr:rowOff>
    </xdr:from>
    <xdr:ext cx="736600" cy="259045"/>
    <xdr:sp macro="" textlink="">
      <xdr:nvSpPr>
        <xdr:cNvPr id="428" name="テキスト ボックス 427"/>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54610</xdr:rowOff>
    </xdr:from>
    <xdr:to>
      <xdr:col>21</xdr:col>
      <xdr:colOff>361950</xdr:colOff>
      <xdr:row>75</xdr:row>
      <xdr:rowOff>27940</xdr:rowOff>
    </xdr:to>
    <xdr:cxnSp macro="">
      <xdr:nvCxnSpPr>
        <xdr:cNvPr id="429" name="直線コネクタ 428"/>
        <xdr:cNvCxnSpPr/>
      </xdr:nvCxnSpPr>
      <xdr:spPr>
        <a:xfrm>
          <a:off x="13893800" y="12741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0" name="フローチャート : 判断 429"/>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31" name="テキスト ボックス 430"/>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54610</xdr:rowOff>
    </xdr:from>
    <xdr:to>
      <xdr:col>20</xdr:col>
      <xdr:colOff>158750</xdr:colOff>
      <xdr:row>75</xdr:row>
      <xdr:rowOff>50800</xdr:rowOff>
    </xdr:to>
    <xdr:cxnSp macro="">
      <xdr:nvCxnSpPr>
        <xdr:cNvPr id="432" name="直線コネクタ 431"/>
        <xdr:cNvCxnSpPr/>
      </xdr:nvCxnSpPr>
      <xdr:spPr>
        <a:xfrm flipV="1">
          <a:off x="13004800" y="1274191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76200</xdr:rowOff>
    </xdr:from>
    <xdr:to>
      <xdr:col>20</xdr:col>
      <xdr:colOff>209550</xdr:colOff>
      <xdr:row>77</xdr:row>
      <xdr:rowOff>6350</xdr:rowOff>
    </xdr:to>
    <xdr:sp macro="" textlink="">
      <xdr:nvSpPr>
        <xdr:cNvPr id="433" name="フローチャート : 判断 432"/>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34" name="テキスト ボックス 43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5" name="フローチャート : 判断 434"/>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6" name="テキスト ボックス 43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2" name="円/楕円 441"/>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3"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xdr:rowOff>
    </xdr:from>
    <xdr:to>
      <xdr:col>22</xdr:col>
      <xdr:colOff>615950</xdr:colOff>
      <xdr:row>75</xdr:row>
      <xdr:rowOff>113030</xdr:rowOff>
    </xdr:to>
    <xdr:sp macro="" textlink="">
      <xdr:nvSpPr>
        <xdr:cNvPr id="444" name="円/楕円 443"/>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123207</xdr:rowOff>
    </xdr:from>
    <xdr:ext cx="736600" cy="259045"/>
    <xdr:sp macro="" textlink="">
      <xdr:nvSpPr>
        <xdr:cNvPr id="445" name="テキスト ボックス 444"/>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148590</xdr:rowOff>
    </xdr:from>
    <xdr:to>
      <xdr:col>21</xdr:col>
      <xdr:colOff>412750</xdr:colOff>
      <xdr:row>75</xdr:row>
      <xdr:rowOff>78740</xdr:rowOff>
    </xdr:to>
    <xdr:sp macro="" textlink="">
      <xdr:nvSpPr>
        <xdr:cNvPr id="446" name="円/楕円 445"/>
        <xdr:cNvSpPr/>
      </xdr:nvSpPr>
      <xdr:spPr>
        <a:xfrm>
          <a:off x="14732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88917</xdr:rowOff>
    </xdr:from>
    <xdr:ext cx="762000" cy="259045"/>
    <xdr:sp macro="" textlink="">
      <xdr:nvSpPr>
        <xdr:cNvPr id="447" name="テキスト ボックス 446"/>
        <xdr:cNvSpPr txBox="1"/>
      </xdr:nvSpPr>
      <xdr:spPr>
        <a:xfrm>
          <a:off x="14401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3810</xdr:rowOff>
    </xdr:from>
    <xdr:to>
      <xdr:col>20</xdr:col>
      <xdr:colOff>209550</xdr:colOff>
      <xdr:row>74</xdr:row>
      <xdr:rowOff>105410</xdr:rowOff>
    </xdr:to>
    <xdr:sp macro="" textlink="">
      <xdr:nvSpPr>
        <xdr:cNvPr id="448" name="円/楕円 447"/>
        <xdr:cNvSpPr/>
      </xdr:nvSpPr>
      <xdr:spPr>
        <a:xfrm>
          <a:off x="13843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115587</xdr:rowOff>
    </xdr:from>
    <xdr:ext cx="762000" cy="259045"/>
    <xdr:sp macro="" textlink="">
      <xdr:nvSpPr>
        <xdr:cNvPr id="449" name="テキスト ボックス 448"/>
        <xdr:cNvSpPr txBox="1"/>
      </xdr:nvSpPr>
      <xdr:spPr>
        <a:xfrm>
          <a:off x="13512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0</xdr:rowOff>
    </xdr:from>
    <xdr:to>
      <xdr:col>19</xdr:col>
      <xdr:colOff>6350</xdr:colOff>
      <xdr:row>75</xdr:row>
      <xdr:rowOff>101600</xdr:rowOff>
    </xdr:to>
    <xdr:sp macro="" textlink="">
      <xdr:nvSpPr>
        <xdr:cNvPr id="450" name="円/楕円 449"/>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111777</xdr:rowOff>
    </xdr:from>
    <xdr:ext cx="762000" cy="259045"/>
    <xdr:sp macro="" textlink="">
      <xdr:nvSpPr>
        <xdr:cNvPr id="451" name="テキスト ボックス 450"/>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長崎県佐々町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160726</xdr:rowOff>
    </xdr:from>
    <xdr:to>
      <xdr:col>4</xdr:col>
      <xdr:colOff>1117600</xdr:colOff>
      <xdr:row>20</xdr:row>
      <xdr:rowOff>18125</xdr:rowOff>
    </xdr:to>
    <xdr:cxnSp macro="">
      <xdr:nvCxnSpPr>
        <xdr:cNvPr id="45" name="直線コネクタ 44"/>
        <xdr:cNvCxnSpPr/>
      </xdr:nvCxnSpPr>
      <xdr:spPr bwMode="auto">
        <a:xfrm flipV="1">
          <a:off x="5651500" y="2265751"/>
          <a:ext cx="0" cy="1228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161652</xdr:rowOff>
    </xdr:from>
    <xdr:ext cx="762000" cy="259045"/>
    <xdr:sp macro="" textlink="">
      <xdr:nvSpPr>
        <xdr:cNvPr id="46" name="人口1人当たり決算額の推移最小値テキスト130"/>
        <xdr:cNvSpPr txBox="1"/>
      </xdr:nvSpPr>
      <xdr:spPr>
        <a:xfrm>
          <a:off x="5740400" y="34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58,038</a:t>
          </a:r>
          <a:endParaRPr kumimoji="1" lang="ja-JP" altLang="en-US" sz="1000" b="1">
            <a:latin typeface="ＭＳ Ｐゴシック"/>
          </a:endParaRPr>
        </a:p>
      </xdr:txBody>
    </xdr:sp>
    <xdr:clientData/>
  </xdr:oneCellAnchor>
  <xdr:twoCellAnchor>
    <xdr:from>
      <xdr:col>4</xdr:col>
      <xdr:colOff>1028700</xdr:colOff>
      <xdr:row>20</xdr:row>
      <xdr:rowOff>18125</xdr:rowOff>
    </xdr:from>
    <xdr:to>
      <xdr:col>5</xdr:col>
      <xdr:colOff>73025</xdr:colOff>
      <xdr:row>20</xdr:row>
      <xdr:rowOff>18125</xdr:rowOff>
    </xdr:to>
    <xdr:cxnSp macro="">
      <xdr:nvCxnSpPr>
        <xdr:cNvPr id="47" name="直線コネクタ 46"/>
        <xdr:cNvCxnSpPr/>
      </xdr:nvCxnSpPr>
      <xdr:spPr bwMode="auto">
        <a:xfrm>
          <a:off x="5562600" y="3494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75653</xdr:rowOff>
    </xdr:from>
    <xdr:ext cx="762000" cy="259045"/>
    <xdr:sp macro="" textlink="">
      <xdr:nvSpPr>
        <xdr:cNvPr id="48" name="人口1人当たり決算額の推移最大値テキスト130"/>
        <xdr:cNvSpPr txBox="1"/>
      </xdr:nvSpPr>
      <xdr:spPr>
        <a:xfrm>
          <a:off x="5740400" y="20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219,324</a:t>
          </a:r>
          <a:endParaRPr kumimoji="1" lang="ja-JP" altLang="en-US" sz="1000" b="1">
            <a:latin typeface="ＭＳ Ｐゴシック"/>
          </a:endParaRPr>
        </a:p>
      </xdr:txBody>
    </xdr:sp>
    <xdr:clientData/>
  </xdr:oneCellAnchor>
  <xdr:twoCellAnchor>
    <xdr:from>
      <xdr:col>4</xdr:col>
      <xdr:colOff>1028700</xdr:colOff>
      <xdr:row>12</xdr:row>
      <xdr:rowOff>160726</xdr:rowOff>
    </xdr:from>
    <xdr:to>
      <xdr:col>5</xdr:col>
      <xdr:colOff>73025</xdr:colOff>
      <xdr:row>12</xdr:row>
      <xdr:rowOff>160726</xdr:rowOff>
    </xdr:to>
    <xdr:cxnSp macro="">
      <xdr:nvCxnSpPr>
        <xdr:cNvPr id="49" name="直線コネクタ 48"/>
        <xdr:cNvCxnSpPr/>
      </xdr:nvCxnSpPr>
      <xdr:spPr bwMode="auto">
        <a:xfrm>
          <a:off x="5562600" y="2265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114777</xdr:rowOff>
    </xdr:from>
    <xdr:to>
      <xdr:col>4</xdr:col>
      <xdr:colOff>1117600</xdr:colOff>
      <xdr:row>19</xdr:row>
      <xdr:rowOff>116553</xdr:rowOff>
    </xdr:to>
    <xdr:cxnSp macro="">
      <xdr:nvCxnSpPr>
        <xdr:cNvPr id="50" name="直線コネクタ 49"/>
        <xdr:cNvCxnSpPr/>
      </xdr:nvCxnSpPr>
      <xdr:spPr bwMode="auto">
        <a:xfrm>
          <a:off x="5003800" y="3419952"/>
          <a:ext cx="647700" cy="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131673</xdr:rowOff>
    </xdr:from>
    <xdr:ext cx="762000" cy="259045"/>
    <xdr:sp macro="" textlink="">
      <xdr:nvSpPr>
        <xdr:cNvPr id="51" name="人口1人当たり決算額の推移平均値テキスト130"/>
        <xdr:cNvSpPr txBox="1"/>
      </xdr:nvSpPr>
      <xdr:spPr>
        <a:xfrm>
          <a:off x="5740400" y="292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115146</xdr:rowOff>
    </xdr:from>
    <xdr:to>
      <xdr:col>5</xdr:col>
      <xdr:colOff>34925</xdr:colOff>
      <xdr:row>18</xdr:row>
      <xdr:rowOff>45296</xdr:rowOff>
    </xdr:to>
    <xdr:sp macro="" textlink="">
      <xdr:nvSpPr>
        <xdr:cNvPr id="52" name="フローチャート : 判断 51"/>
        <xdr:cNvSpPr/>
      </xdr:nvSpPr>
      <xdr:spPr bwMode="auto">
        <a:xfrm>
          <a:off x="56007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114777</xdr:rowOff>
    </xdr:from>
    <xdr:to>
      <xdr:col>4</xdr:col>
      <xdr:colOff>469900</xdr:colOff>
      <xdr:row>19</xdr:row>
      <xdr:rowOff>120995</xdr:rowOff>
    </xdr:to>
    <xdr:cxnSp macro="">
      <xdr:nvCxnSpPr>
        <xdr:cNvPr id="53" name="直線コネクタ 52"/>
        <xdr:cNvCxnSpPr/>
      </xdr:nvCxnSpPr>
      <xdr:spPr bwMode="auto">
        <a:xfrm flipV="1">
          <a:off x="4305300" y="3419952"/>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108242</xdr:rowOff>
    </xdr:from>
    <xdr:to>
      <xdr:col>4</xdr:col>
      <xdr:colOff>520700</xdr:colOff>
      <xdr:row>18</xdr:row>
      <xdr:rowOff>38392</xdr:rowOff>
    </xdr:to>
    <xdr:sp macro="" textlink="">
      <xdr:nvSpPr>
        <xdr:cNvPr id="54" name="フローチャート : 判断 53"/>
        <xdr:cNvSpPr/>
      </xdr:nvSpPr>
      <xdr:spPr bwMode="auto">
        <a:xfrm>
          <a:off x="4953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48569</xdr:rowOff>
    </xdr:from>
    <xdr:ext cx="736600" cy="259045"/>
    <xdr:sp macro="" textlink="">
      <xdr:nvSpPr>
        <xdr:cNvPr id="55" name="テキスト ボックス 54"/>
        <xdr:cNvSpPr txBox="1"/>
      </xdr:nvSpPr>
      <xdr:spPr>
        <a:xfrm>
          <a:off x="4622800" y="283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120995</xdr:rowOff>
    </xdr:from>
    <xdr:to>
      <xdr:col>3</xdr:col>
      <xdr:colOff>904875</xdr:colOff>
      <xdr:row>19</xdr:row>
      <xdr:rowOff>137325</xdr:rowOff>
    </xdr:to>
    <xdr:cxnSp macro="">
      <xdr:nvCxnSpPr>
        <xdr:cNvPr id="56" name="直線コネクタ 55"/>
        <xdr:cNvCxnSpPr/>
      </xdr:nvCxnSpPr>
      <xdr:spPr bwMode="auto">
        <a:xfrm flipV="1">
          <a:off x="3606800" y="3426170"/>
          <a:ext cx="698500" cy="16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90061</xdr:rowOff>
    </xdr:from>
    <xdr:to>
      <xdr:col>3</xdr:col>
      <xdr:colOff>955675</xdr:colOff>
      <xdr:row>18</xdr:row>
      <xdr:rowOff>20211</xdr:rowOff>
    </xdr:to>
    <xdr:sp macro="" textlink="">
      <xdr:nvSpPr>
        <xdr:cNvPr id="57" name="フローチャート : 判断 56"/>
        <xdr:cNvSpPr/>
      </xdr:nvSpPr>
      <xdr:spPr bwMode="auto">
        <a:xfrm>
          <a:off x="4254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30388</xdr:rowOff>
    </xdr:from>
    <xdr:ext cx="762000" cy="259045"/>
    <xdr:sp macro="" textlink="">
      <xdr:nvSpPr>
        <xdr:cNvPr id="58" name="テキスト ボックス 57"/>
        <xdr:cNvSpPr txBox="1"/>
      </xdr:nvSpPr>
      <xdr:spPr>
        <a:xfrm>
          <a:off x="3924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137325</xdr:rowOff>
    </xdr:from>
    <xdr:to>
      <xdr:col>3</xdr:col>
      <xdr:colOff>206375</xdr:colOff>
      <xdr:row>19</xdr:row>
      <xdr:rowOff>141333</xdr:rowOff>
    </xdr:to>
    <xdr:cxnSp macro="">
      <xdr:nvCxnSpPr>
        <xdr:cNvPr id="59" name="直線コネクタ 58"/>
        <xdr:cNvCxnSpPr/>
      </xdr:nvCxnSpPr>
      <xdr:spPr bwMode="auto">
        <a:xfrm flipV="1">
          <a:off x="2908300" y="3442500"/>
          <a:ext cx="698500" cy="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112311</xdr:rowOff>
    </xdr:from>
    <xdr:to>
      <xdr:col>3</xdr:col>
      <xdr:colOff>257175</xdr:colOff>
      <xdr:row>18</xdr:row>
      <xdr:rowOff>42461</xdr:rowOff>
    </xdr:to>
    <xdr:sp macro="" textlink="">
      <xdr:nvSpPr>
        <xdr:cNvPr id="60" name="フローチャート : 判断 59"/>
        <xdr:cNvSpPr/>
      </xdr:nvSpPr>
      <xdr:spPr bwMode="auto">
        <a:xfrm>
          <a:off x="35560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52638</xdr:rowOff>
    </xdr:from>
    <xdr:ext cx="762000" cy="259045"/>
    <xdr:sp macro="" textlink="">
      <xdr:nvSpPr>
        <xdr:cNvPr id="61" name="テキスト ボックス 60"/>
        <xdr:cNvSpPr txBox="1"/>
      </xdr:nvSpPr>
      <xdr:spPr>
        <a:xfrm>
          <a:off x="32258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140970</xdr:rowOff>
    </xdr:from>
    <xdr:to>
      <xdr:col>2</xdr:col>
      <xdr:colOff>692150</xdr:colOff>
      <xdr:row>18</xdr:row>
      <xdr:rowOff>71120</xdr:rowOff>
    </xdr:to>
    <xdr:sp macro="" textlink="">
      <xdr:nvSpPr>
        <xdr:cNvPr id="62" name="フローチャート : 判断 61"/>
        <xdr:cNvSpPr/>
      </xdr:nvSpPr>
      <xdr:spPr bwMode="auto">
        <a:xfrm>
          <a:off x="2857500" y="31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81297</xdr:rowOff>
    </xdr:from>
    <xdr:ext cx="762000" cy="259045"/>
    <xdr:sp macro="" textlink="">
      <xdr:nvSpPr>
        <xdr:cNvPr id="63" name="テキスト ボックス 62"/>
        <xdr:cNvSpPr txBox="1"/>
      </xdr:nvSpPr>
      <xdr:spPr>
        <a:xfrm>
          <a:off x="2527300" y="28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65753</xdr:rowOff>
    </xdr:from>
    <xdr:to>
      <xdr:col>5</xdr:col>
      <xdr:colOff>34925</xdr:colOff>
      <xdr:row>19</xdr:row>
      <xdr:rowOff>167353</xdr:rowOff>
    </xdr:to>
    <xdr:sp macro="" textlink="">
      <xdr:nvSpPr>
        <xdr:cNvPr id="69" name="円/楕円 68"/>
        <xdr:cNvSpPr/>
      </xdr:nvSpPr>
      <xdr:spPr bwMode="auto">
        <a:xfrm>
          <a:off x="5600700" y="337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145780</xdr:rowOff>
    </xdr:from>
    <xdr:ext cx="762000" cy="259045"/>
    <xdr:sp macro="" textlink="">
      <xdr:nvSpPr>
        <xdr:cNvPr id="70" name="人口1人当たり決算額の推移該当値テキスト130"/>
        <xdr:cNvSpPr txBox="1"/>
      </xdr:nvSpPr>
      <xdr:spPr>
        <a:xfrm>
          <a:off x="5740400" y="32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63977</xdr:rowOff>
    </xdr:from>
    <xdr:to>
      <xdr:col>4</xdr:col>
      <xdr:colOff>520700</xdr:colOff>
      <xdr:row>19</xdr:row>
      <xdr:rowOff>165577</xdr:rowOff>
    </xdr:to>
    <xdr:sp macro="" textlink="">
      <xdr:nvSpPr>
        <xdr:cNvPr id="71" name="円/楕円 70"/>
        <xdr:cNvSpPr/>
      </xdr:nvSpPr>
      <xdr:spPr bwMode="auto">
        <a:xfrm>
          <a:off x="4953000" y="336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150354</xdr:rowOff>
    </xdr:from>
    <xdr:ext cx="736600" cy="259045"/>
    <xdr:sp macro="" textlink="">
      <xdr:nvSpPr>
        <xdr:cNvPr id="72" name="テキスト ボックス 71"/>
        <xdr:cNvSpPr txBox="1"/>
      </xdr:nvSpPr>
      <xdr:spPr>
        <a:xfrm>
          <a:off x="4622800" y="345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67,854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70195</xdr:rowOff>
    </xdr:from>
    <xdr:to>
      <xdr:col>3</xdr:col>
      <xdr:colOff>955675</xdr:colOff>
      <xdr:row>20</xdr:row>
      <xdr:rowOff>345</xdr:rowOff>
    </xdr:to>
    <xdr:sp macro="" textlink="">
      <xdr:nvSpPr>
        <xdr:cNvPr id="73" name="円/楕円 72"/>
        <xdr:cNvSpPr/>
      </xdr:nvSpPr>
      <xdr:spPr bwMode="auto">
        <a:xfrm>
          <a:off x="4254500" y="3375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156572</xdr:rowOff>
    </xdr:from>
    <xdr:ext cx="762000" cy="259045"/>
    <xdr:sp macro="" textlink="">
      <xdr:nvSpPr>
        <xdr:cNvPr id="74" name="テキスト ボックス 73"/>
        <xdr:cNvSpPr txBox="1"/>
      </xdr:nvSpPr>
      <xdr:spPr>
        <a:xfrm>
          <a:off x="3924300" y="346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86525</xdr:rowOff>
    </xdr:from>
    <xdr:to>
      <xdr:col>3</xdr:col>
      <xdr:colOff>257175</xdr:colOff>
      <xdr:row>20</xdr:row>
      <xdr:rowOff>16675</xdr:rowOff>
    </xdr:to>
    <xdr:sp macro="" textlink="">
      <xdr:nvSpPr>
        <xdr:cNvPr id="75" name="円/楕円 74"/>
        <xdr:cNvSpPr/>
      </xdr:nvSpPr>
      <xdr:spPr bwMode="auto">
        <a:xfrm>
          <a:off x="3556000" y="339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1452</xdr:rowOff>
    </xdr:from>
    <xdr:ext cx="762000" cy="259045"/>
    <xdr:sp macro="" textlink="">
      <xdr:nvSpPr>
        <xdr:cNvPr id="76" name="テキスト ボックス 75"/>
        <xdr:cNvSpPr txBox="1"/>
      </xdr:nvSpPr>
      <xdr:spPr>
        <a:xfrm>
          <a:off x="3225800" y="34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90533</xdr:rowOff>
    </xdr:from>
    <xdr:to>
      <xdr:col>2</xdr:col>
      <xdr:colOff>692150</xdr:colOff>
      <xdr:row>20</xdr:row>
      <xdr:rowOff>20683</xdr:rowOff>
    </xdr:to>
    <xdr:sp macro="" textlink="">
      <xdr:nvSpPr>
        <xdr:cNvPr id="77" name="円/楕円 76"/>
        <xdr:cNvSpPr/>
      </xdr:nvSpPr>
      <xdr:spPr bwMode="auto">
        <a:xfrm>
          <a:off x="2857500" y="3395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5460</xdr:rowOff>
    </xdr:from>
    <xdr:ext cx="762000" cy="259045"/>
    <xdr:sp macro="" textlink="">
      <xdr:nvSpPr>
        <xdr:cNvPr id="78" name="テキスト ボックス 77"/>
        <xdr:cNvSpPr txBox="1"/>
      </xdr:nvSpPr>
      <xdr:spPr>
        <a:xfrm>
          <a:off x="2527300" y="3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57429</xdr:rowOff>
    </xdr:from>
    <xdr:to>
      <xdr:col>4</xdr:col>
      <xdr:colOff>1117600</xdr:colOff>
      <xdr:row>37</xdr:row>
      <xdr:rowOff>170942</xdr:rowOff>
    </xdr:to>
    <xdr:cxnSp macro="">
      <xdr:nvCxnSpPr>
        <xdr:cNvPr id="106" name="直線コネクタ 105"/>
        <xdr:cNvCxnSpPr/>
      </xdr:nvCxnSpPr>
      <xdr:spPr bwMode="auto">
        <a:xfrm flipV="1">
          <a:off x="5651500" y="5981979"/>
          <a:ext cx="0" cy="13136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143019</xdr:rowOff>
    </xdr:from>
    <xdr:ext cx="762000" cy="259045"/>
    <xdr:sp macro="" textlink="">
      <xdr:nvSpPr>
        <xdr:cNvPr id="107" name="人口1人当たり決算額の推移最小値テキスト445"/>
        <xdr:cNvSpPr txBox="1"/>
      </xdr:nvSpPr>
      <xdr:spPr>
        <a:xfrm>
          <a:off x="5740400" y="726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-9,460</a:t>
          </a:r>
          <a:endParaRPr kumimoji="1" lang="ja-JP" altLang="en-US" sz="1000" b="1">
            <a:latin typeface="ＭＳ Ｐゴシック"/>
          </a:endParaRPr>
        </a:p>
      </xdr:txBody>
    </xdr:sp>
    <xdr:clientData/>
  </xdr:oneCellAnchor>
  <xdr:twoCellAnchor>
    <xdr:from>
      <xdr:col>4</xdr:col>
      <xdr:colOff>1028700</xdr:colOff>
      <xdr:row>37</xdr:row>
      <xdr:rowOff>170942</xdr:rowOff>
    </xdr:from>
    <xdr:to>
      <xdr:col>5</xdr:col>
      <xdr:colOff>73025</xdr:colOff>
      <xdr:row>37</xdr:row>
      <xdr:rowOff>170942</xdr:rowOff>
    </xdr:to>
    <xdr:cxnSp macro="">
      <xdr:nvCxnSpPr>
        <xdr:cNvPr id="108" name="直線コネクタ 107"/>
        <xdr:cNvCxnSpPr/>
      </xdr:nvCxnSpPr>
      <xdr:spPr bwMode="auto">
        <a:xfrm>
          <a:off x="5562600" y="7295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315256</xdr:rowOff>
    </xdr:from>
    <xdr:ext cx="762000" cy="259045"/>
    <xdr:sp macro="" textlink="">
      <xdr:nvSpPr>
        <xdr:cNvPr id="109" name="人口1人当たり決算額の推移最大値テキスト445"/>
        <xdr:cNvSpPr txBox="1"/>
      </xdr:nvSpPr>
      <xdr:spPr>
        <a:xfrm>
          <a:off x="5740400" y="57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93,978</a:t>
          </a:r>
          <a:endParaRPr kumimoji="1" lang="ja-JP" altLang="en-US" sz="1000" b="1">
            <a:latin typeface="ＭＳ Ｐゴシック"/>
          </a:endParaRPr>
        </a:p>
      </xdr:txBody>
    </xdr:sp>
    <xdr:clientData/>
  </xdr:oneCellAnchor>
  <xdr:twoCellAnchor>
    <xdr:from>
      <xdr:col>4</xdr:col>
      <xdr:colOff>1028700</xdr:colOff>
      <xdr:row>33</xdr:row>
      <xdr:rowOff>57429</xdr:rowOff>
    </xdr:from>
    <xdr:to>
      <xdr:col>5</xdr:col>
      <xdr:colOff>73025</xdr:colOff>
      <xdr:row>33</xdr:row>
      <xdr:rowOff>57429</xdr:rowOff>
    </xdr:to>
    <xdr:cxnSp macro="">
      <xdr:nvCxnSpPr>
        <xdr:cNvPr id="110" name="直線コネクタ 109"/>
        <xdr:cNvCxnSpPr/>
      </xdr:nvCxnSpPr>
      <xdr:spPr bwMode="auto">
        <a:xfrm>
          <a:off x="5562600" y="5981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38164</xdr:rowOff>
    </xdr:from>
    <xdr:to>
      <xdr:col>4</xdr:col>
      <xdr:colOff>1117600</xdr:colOff>
      <xdr:row>36</xdr:row>
      <xdr:rowOff>50774</xdr:rowOff>
    </xdr:to>
    <xdr:cxnSp macro="">
      <xdr:nvCxnSpPr>
        <xdr:cNvPr id="111" name="直線コネクタ 110"/>
        <xdr:cNvCxnSpPr/>
      </xdr:nvCxnSpPr>
      <xdr:spPr bwMode="auto">
        <a:xfrm>
          <a:off x="5003800" y="6991414"/>
          <a:ext cx="647700" cy="1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32694</xdr:rowOff>
    </xdr:from>
    <xdr:ext cx="762000" cy="259045"/>
    <xdr:sp macro="" textlink="">
      <xdr:nvSpPr>
        <xdr:cNvPr id="112" name="人口1人当たり決算額の推移平均値テキスト445"/>
        <xdr:cNvSpPr txBox="1"/>
      </xdr:nvSpPr>
      <xdr:spPr>
        <a:xfrm>
          <a:off x="5740400" y="6643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187617</xdr:rowOff>
    </xdr:from>
    <xdr:to>
      <xdr:col>5</xdr:col>
      <xdr:colOff>34925</xdr:colOff>
      <xdr:row>35</xdr:row>
      <xdr:rowOff>289217</xdr:rowOff>
    </xdr:to>
    <xdr:sp macro="" textlink="">
      <xdr:nvSpPr>
        <xdr:cNvPr id="113" name="フローチャート : 判断 112"/>
        <xdr:cNvSpPr/>
      </xdr:nvSpPr>
      <xdr:spPr bwMode="auto">
        <a:xfrm>
          <a:off x="56007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37744</xdr:rowOff>
    </xdr:from>
    <xdr:to>
      <xdr:col>4</xdr:col>
      <xdr:colOff>469900</xdr:colOff>
      <xdr:row>36</xdr:row>
      <xdr:rowOff>38164</xdr:rowOff>
    </xdr:to>
    <xdr:cxnSp macro="">
      <xdr:nvCxnSpPr>
        <xdr:cNvPr id="114" name="直線コネクタ 113"/>
        <xdr:cNvCxnSpPr/>
      </xdr:nvCxnSpPr>
      <xdr:spPr bwMode="auto">
        <a:xfrm>
          <a:off x="4305300" y="6990994"/>
          <a:ext cx="698500" cy="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168211</xdr:rowOff>
    </xdr:from>
    <xdr:to>
      <xdr:col>4</xdr:col>
      <xdr:colOff>520700</xdr:colOff>
      <xdr:row>35</xdr:row>
      <xdr:rowOff>269811</xdr:rowOff>
    </xdr:to>
    <xdr:sp macro="" textlink="">
      <xdr:nvSpPr>
        <xdr:cNvPr id="115" name="フローチャート : 判断 114"/>
        <xdr:cNvSpPr/>
      </xdr:nvSpPr>
      <xdr:spPr bwMode="auto">
        <a:xfrm>
          <a:off x="49530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279988</xdr:rowOff>
    </xdr:from>
    <xdr:ext cx="736600" cy="259045"/>
    <xdr:sp macro="" textlink="">
      <xdr:nvSpPr>
        <xdr:cNvPr id="116" name="テキスト ボックス 115"/>
        <xdr:cNvSpPr txBox="1"/>
      </xdr:nvSpPr>
      <xdr:spPr>
        <a:xfrm>
          <a:off x="4622800" y="654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291833</xdr:rowOff>
    </xdr:from>
    <xdr:to>
      <xdr:col>3</xdr:col>
      <xdr:colOff>904875</xdr:colOff>
      <xdr:row>36</xdr:row>
      <xdr:rowOff>37744</xdr:rowOff>
    </xdr:to>
    <xdr:cxnSp macro="">
      <xdr:nvCxnSpPr>
        <xdr:cNvPr id="117" name="直線コネクタ 116"/>
        <xdr:cNvCxnSpPr/>
      </xdr:nvCxnSpPr>
      <xdr:spPr bwMode="auto">
        <a:xfrm>
          <a:off x="3606800" y="6902183"/>
          <a:ext cx="698500" cy="8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135801</xdr:rowOff>
    </xdr:from>
    <xdr:to>
      <xdr:col>3</xdr:col>
      <xdr:colOff>955675</xdr:colOff>
      <xdr:row>35</xdr:row>
      <xdr:rowOff>237401</xdr:rowOff>
    </xdr:to>
    <xdr:sp macro="" textlink="">
      <xdr:nvSpPr>
        <xdr:cNvPr id="118" name="フローチャート : 判断 117"/>
        <xdr:cNvSpPr/>
      </xdr:nvSpPr>
      <xdr:spPr bwMode="auto">
        <a:xfrm>
          <a:off x="42545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247578</xdr:rowOff>
    </xdr:from>
    <xdr:ext cx="762000" cy="259045"/>
    <xdr:sp macro="" textlink="">
      <xdr:nvSpPr>
        <xdr:cNvPr id="119" name="テキスト ボックス 118"/>
        <xdr:cNvSpPr txBox="1"/>
      </xdr:nvSpPr>
      <xdr:spPr>
        <a:xfrm>
          <a:off x="39243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273456</xdr:rowOff>
    </xdr:from>
    <xdr:to>
      <xdr:col>3</xdr:col>
      <xdr:colOff>206375</xdr:colOff>
      <xdr:row>35</xdr:row>
      <xdr:rowOff>291833</xdr:rowOff>
    </xdr:to>
    <xdr:cxnSp macro="">
      <xdr:nvCxnSpPr>
        <xdr:cNvPr id="120" name="直線コネクタ 119"/>
        <xdr:cNvCxnSpPr/>
      </xdr:nvCxnSpPr>
      <xdr:spPr bwMode="auto">
        <a:xfrm>
          <a:off x="2908300" y="6883806"/>
          <a:ext cx="698500" cy="18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136893</xdr:rowOff>
    </xdr:from>
    <xdr:to>
      <xdr:col>3</xdr:col>
      <xdr:colOff>257175</xdr:colOff>
      <xdr:row>35</xdr:row>
      <xdr:rowOff>238493</xdr:rowOff>
    </xdr:to>
    <xdr:sp macro="" textlink="">
      <xdr:nvSpPr>
        <xdr:cNvPr id="121" name="フローチャート : 判断 120"/>
        <xdr:cNvSpPr/>
      </xdr:nvSpPr>
      <xdr:spPr bwMode="auto">
        <a:xfrm>
          <a:off x="35560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248670</xdr:rowOff>
    </xdr:from>
    <xdr:ext cx="762000" cy="259045"/>
    <xdr:sp macro="" textlink="">
      <xdr:nvSpPr>
        <xdr:cNvPr id="122" name="テキスト ボックス 121"/>
        <xdr:cNvSpPr txBox="1"/>
      </xdr:nvSpPr>
      <xdr:spPr>
        <a:xfrm>
          <a:off x="32258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120104</xdr:rowOff>
    </xdr:from>
    <xdr:to>
      <xdr:col>2</xdr:col>
      <xdr:colOff>692150</xdr:colOff>
      <xdr:row>35</xdr:row>
      <xdr:rowOff>221704</xdr:rowOff>
    </xdr:to>
    <xdr:sp macro="" textlink="">
      <xdr:nvSpPr>
        <xdr:cNvPr id="123" name="フローチャート : 判断 122"/>
        <xdr:cNvSpPr/>
      </xdr:nvSpPr>
      <xdr:spPr bwMode="auto">
        <a:xfrm>
          <a:off x="2857500" y="6730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231881</xdr:rowOff>
    </xdr:from>
    <xdr:ext cx="762000" cy="259045"/>
    <xdr:sp macro="" textlink="">
      <xdr:nvSpPr>
        <xdr:cNvPr id="124" name="テキスト ボックス 123"/>
        <xdr:cNvSpPr txBox="1"/>
      </xdr:nvSpPr>
      <xdr:spPr>
        <a:xfrm>
          <a:off x="2527300" y="64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342874</xdr:rowOff>
    </xdr:from>
    <xdr:to>
      <xdr:col>5</xdr:col>
      <xdr:colOff>34925</xdr:colOff>
      <xdr:row>36</xdr:row>
      <xdr:rowOff>101574</xdr:rowOff>
    </xdr:to>
    <xdr:sp macro="" textlink="">
      <xdr:nvSpPr>
        <xdr:cNvPr id="130" name="円/楕円 129"/>
        <xdr:cNvSpPr/>
      </xdr:nvSpPr>
      <xdr:spPr bwMode="auto">
        <a:xfrm>
          <a:off x="5600700" y="6953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314951</xdr:rowOff>
    </xdr:from>
    <xdr:ext cx="762000" cy="259045"/>
    <xdr:sp macro="" textlink="">
      <xdr:nvSpPr>
        <xdr:cNvPr id="131" name="人口1人当たり決算額の推移該当値テキスト445"/>
        <xdr:cNvSpPr txBox="1"/>
      </xdr:nvSpPr>
      <xdr:spPr>
        <a:xfrm>
          <a:off x="5740400" y="692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330264</xdr:rowOff>
    </xdr:from>
    <xdr:to>
      <xdr:col>4</xdr:col>
      <xdr:colOff>520700</xdr:colOff>
      <xdr:row>36</xdr:row>
      <xdr:rowOff>88964</xdr:rowOff>
    </xdr:to>
    <xdr:sp macro="" textlink="">
      <xdr:nvSpPr>
        <xdr:cNvPr id="132" name="円/楕円 131"/>
        <xdr:cNvSpPr/>
      </xdr:nvSpPr>
      <xdr:spPr bwMode="auto">
        <a:xfrm>
          <a:off x="4953000" y="694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73741</xdr:rowOff>
    </xdr:from>
    <xdr:ext cx="736600" cy="259045"/>
    <xdr:sp macro="" textlink="">
      <xdr:nvSpPr>
        <xdr:cNvPr id="133" name="テキスト ボックス 132"/>
        <xdr:cNvSpPr txBox="1"/>
      </xdr:nvSpPr>
      <xdr:spPr>
        <a:xfrm>
          <a:off x="4622800" y="7026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329844</xdr:rowOff>
    </xdr:from>
    <xdr:to>
      <xdr:col>3</xdr:col>
      <xdr:colOff>955675</xdr:colOff>
      <xdr:row>36</xdr:row>
      <xdr:rowOff>88544</xdr:rowOff>
    </xdr:to>
    <xdr:sp macro="" textlink="">
      <xdr:nvSpPr>
        <xdr:cNvPr id="134" name="円/楕円 133"/>
        <xdr:cNvSpPr/>
      </xdr:nvSpPr>
      <xdr:spPr bwMode="auto">
        <a:xfrm>
          <a:off x="4254500" y="694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73321</xdr:rowOff>
    </xdr:from>
    <xdr:ext cx="762000" cy="259045"/>
    <xdr:sp macro="" textlink="">
      <xdr:nvSpPr>
        <xdr:cNvPr id="135" name="テキスト ボックス 134"/>
        <xdr:cNvSpPr txBox="1"/>
      </xdr:nvSpPr>
      <xdr:spPr>
        <a:xfrm>
          <a:off x="3924300" y="702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241033</xdr:rowOff>
    </xdr:from>
    <xdr:to>
      <xdr:col>3</xdr:col>
      <xdr:colOff>257175</xdr:colOff>
      <xdr:row>35</xdr:row>
      <xdr:rowOff>342633</xdr:rowOff>
    </xdr:to>
    <xdr:sp macro="" textlink="">
      <xdr:nvSpPr>
        <xdr:cNvPr id="136" name="円/楕円 135"/>
        <xdr:cNvSpPr/>
      </xdr:nvSpPr>
      <xdr:spPr bwMode="auto">
        <a:xfrm>
          <a:off x="3556000" y="6851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327410</xdr:rowOff>
    </xdr:from>
    <xdr:ext cx="762000" cy="259045"/>
    <xdr:sp macro="" textlink="">
      <xdr:nvSpPr>
        <xdr:cNvPr id="137" name="テキスト ボックス 136"/>
        <xdr:cNvSpPr txBox="1"/>
      </xdr:nvSpPr>
      <xdr:spPr>
        <a:xfrm>
          <a:off x="3225800" y="693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222656</xdr:rowOff>
    </xdr:from>
    <xdr:to>
      <xdr:col>2</xdr:col>
      <xdr:colOff>692150</xdr:colOff>
      <xdr:row>35</xdr:row>
      <xdr:rowOff>324256</xdr:rowOff>
    </xdr:to>
    <xdr:sp macro="" textlink="">
      <xdr:nvSpPr>
        <xdr:cNvPr id="138" name="円/楕円 137"/>
        <xdr:cNvSpPr/>
      </xdr:nvSpPr>
      <xdr:spPr bwMode="auto">
        <a:xfrm>
          <a:off x="2857500" y="6833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309033</xdr:rowOff>
    </xdr:from>
    <xdr:ext cx="762000" cy="259045"/>
    <xdr:sp macro="" textlink="">
      <xdr:nvSpPr>
        <xdr:cNvPr id="139" name="テキスト ボックス 138"/>
        <xdr:cNvSpPr txBox="1"/>
      </xdr:nvSpPr>
      <xdr:spPr>
        <a:xfrm>
          <a:off x="2527300" y="691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前年度比については、財政調整基金残高</a:t>
          </a:r>
          <a:r>
            <a:rPr kumimoji="1" lang="en-US" altLang="ja-JP" sz="1000">
              <a:latin typeface="ＭＳ ゴシック" pitchFamily="49" charset="-128"/>
              <a:ea typeface="ＭＳ ゴシック" pitchFamily="49" charset="-128"/>
            </a:rPr>
            <a:t>+1.51</a:t>
          </a:r>
          <a:r>
            <a:rPr kumimoji="1" lang="ja-JP" altLang="en-US" sz="1000">
              <a:latin typeface="ＭＳ ゴシック" pitchFamily="49" charset="-128"/>
              <a:ea typeface="ＭＳ ゴシック" pitchFamily="49" charset="-128"/>
            </a:rPr>
            <a:t>ポイント、実質収支額</a:t>
          </a:r>
          <a:r>
            <a:rPr kumimoji="1" lang="en-US" altLang="ja-JP" sz="1000">
              <a:latin typeface="ＭＳ ゴシック" pitchFamily="49" charset="-128"/>
              <a:ea typeface="ＭＳ ゴシック" pitchFamily="49" charset="-128"/>
            </a:rPr>
            <a:t>+2.62</a:t>
          </a:r>
          <a:r>
            <a:rPr kumimoji="1" lang="ja-JP" altLang="en-US" sz="1000">
              <a:latin typeface="ＭＳ ゴシック" pitchFamily="49" charset="-128"/>
              <a:ea typeface="ＭＳ ゴシック" pitchFamily="49" charset="-128"/>
            </a:rPr>
            <a:t>ポイント、実質単年度収支</a:t>
          </a:r>
          <a:r>
            <a:rPr kumimoji="1" lang="en-US" altLang="ja-JP" sz="1000">
              <a:latin typeface="ＭＳ ゴシック" pitchFamily="49" charset="-128"/>
              <a:ea typeface="ＭＳ ゴシック" pitchFamily="49" charset="-128"/>
            </a:rPr>
            <a:t>11.01</a:t>
          </a:r>
          <a:r>
            <a:rPr kumimoji="1" lang="ja-JP" altLang="en-US" sz="1000">
              <a:latin typeface="ＭＳ ゴシック" pitchFamily="49" charset="-128"/>
              <a:ea typeface="ＭＳ ゴシック" pitchFamily="49" charset="-128"/>
            </a:rPr>
            <a:t>ポイントとなった。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財政調整基金残高は決算剰余額の</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の額（</a:t>
          </a:r>
          <a:r>
            <a:rPr kumimoji="1" lang="en-US" altLang="ja-JP" sz="1000">
              <a:latin typeface="ＭＳ ゴシック" pitchFamily="49" charset="-128"/>
              <a:ea typeface="ＭＳ ゴシック" pitchFamily="49" charset="-128"/>
            </a:rPr>
            <a:t>92</a:t>
          </a:r>
          <a:r>
            <a:rPr kumimoji="1" lang="ja-JP" altLang="en-US" sz="1000">
              <a:latin typeface="ＭＳ ゴシック" pitchFamily="49" charset="-128"/>
              <a:ea typeface="ＭＳ ゴシック" pitchFamily="49" charset="-128"/>
            </a:rPr>
            <a:t>百万円）を積み立てた結果、前年度比</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百万円の</a:t>
          </a:r>
          <a:r>
            <a:rPr kumimoji="1" lang="en-US" altLang="ja-JP" sz="1000">
              <a:latin typeface="ＭＳ ゴシック" pitchFamily="49" charset="-128"/>
              <a:ea typeface="ＭＳ ゴシック" pitchFamily="49" charset="-128"/>
            </a:rPr>
            <a:t>567</a:t>
          </a:r>
          <a:r>
            <a:rPr kumimoji="1" lang="ja-JP" altLang="en-US" sz="1000">
              <a:latin typeface="ＭＳ ゴシック" pitchFamily="49" charset="-128"/>
              <a:ea typeface="ＭＳ ゴシック" pitchFamily="49" charset="-128"/>
            </a:rPr>
            <a:t>百万円となった。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実質収支額は</a:t>
          </a:r>
          <a:r>
            <a:rPr kumimoji="1" lang="en-US" altLang="ja-JP" sz="1000">
              <a:latin typeface="ＭＳ ゴシック" pitchFamily="49" charset="-128"/>
              <a:ea typeface="ＭＳ ゴシック" pitchFamily="49" charset="-128"/>
            </a:rPr>
            <a:t>+91</a:t>
          </a:r>
          <a:r>
            <a:rPr kumimoji="1" lang="ja-JP" altLang="en-US" sz="1000">
              <a:latin typeface="ＭＳ ゴシック" pitchFamily="49" charset="-128"/>
              <a:ea typeface="ＭＳ ゴシック" pitchFamily="49" charset="-128"/>
            </a:rPr>
            <a:t>百万円となっており、平成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年度繰越明許費の武道館耐震補強・外壁改修・屋根塗装工事で</a:t>
          </a:r>
          <a:r>
            <a:rPr kumimoji="1" lang="en-US" altLang="ja-JP" sz="1000">
              <a:latin typeface="ＭＳ ゴシック" pitchFamily="49" charset="-128"/>
              <a:ea typeface="ＭＳ ゴシック" pitchFamily="49" charset="-128"/>
            </a:rPr>
            <a:t>101</a:t>
          </a:r>
          <a:r>
            <a:rPr kumimoji="1" lang="ja-JP" altLang="en-US" sz="1000">
              <a:latin typeface="ＭＳ ゴシック" pitchFamily="49" charset="-128"/>
              <a:ea typeface="ＭＳ ゴシック" pitchFamily="49" charset="-128"/>
            </a:rPr>
            <a:t>百万円の不用額が発生したことが増額の主な要因である。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今後は適正な収支、適正な財政調整基金残高を考慮しながら、更なる財政の健全化に努める。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全会計黒字となっているため、比率はマイナスの値（△</a:t>
          </a:r>
          <a:r>
            <a:rPr kumimoji="1" lang="en-US" altLang="ja-JP" sz="1000">
              <a:latin typeface="ＭＳ ゴシック" pitchFamily="49" charset="-128"/>
              <a:ea typeface="ＭＳ ゴシック" pitchFamily="49" charset="-128"/>
            </a:rPr>
            <a:t>42.3%</a:t>
          </a:r>
          <a:r>
            <a:rPr kumimoji="1" lang="ja-JP" altLang="en-US" sz="1000">
              <a:latin typeface="ＭＳ ゴシック" pitchFamily="49" charset="-128"/>
              <a:ea typeface="ＭＳ ゴシック" pitchFamily="49" charset="-128"/>
            </a:rPr>
            <a:t>）となっている。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水道事業会計については、</a:t>
          </a:r>
          <a:r>
            <a:rPr kumimoji="1" lang="en-US" altLang="ja-JP" sz="1000">
              <a:latin typeface="ＭＳ ゴシック" pitchFamily="49" charset="-128"/>
              <a:ea typeface="ＭＳ ゴシック" pitchFamily="49" charset="-128"/>
            </a:rPr>
            <a:t>+2.76</a:t>
          </a:r>
          <a:r>
            <a:rPr kumimoji="1" lang="ja-JP" altLang="en-US" sz="1000">
              <a:latin typeface="ＭＳ ゴシック" pitchFamily="49" charset="-128"/>
              <a:ea typeface="ＭＳ ゴシック" pitchFamily="49" charset="-128"/>
            </a:rPr>
            <a:t>ポイントとなっており、業務、投資及び財務活動における財務活動における現金預金の増（</a:t>
          </a:r>
          <a:r>
            <a:rPr kumimoji="1" lang="en-US" altLang="ja-JP" sz="1000">
              <a:latin typeface="ＭＳ ゴシック" pitchFamily="49" charset="-128"/>
              <a:ea typeface="ＭＳ ゴシック" pitchFamily="49" charset="-128"/>
            </a:rPr>
            <a:t>+82</a:t>
          </a:r>
          <a:r>
            <a:rPr kumimoji="1" lang="ja-JP" altLang="en-US" sz="1000">
              <a:latin typeface="ＭＳ ゴシック" pitchFamily="49" charset="-128"/>
              <a:ea typeface="ＭＳ ゴシック" pitchFamily="49" charset="-128"/>
            </a:rPr>
            <a:t>百万円）、未払金の減（△</a:t>
          </a:r>
          <a:r>
            <a:rPr kumimoji="1" lang="en-US" altLang="ja-JP" sz="1000">
              <a:latin typeface="ＭＳ ゴシック" pitchFamily="49" charset="-128"/>
              <a:ea typeface="ＭＳ ゴシック" pitchFamily="49" charset="-128"/>
            </a:rPr>
            <a:t>11</a:t>
          </a:r>
          <a:r>
            <a:rPr kumimoji="1" lang="ja-JP" altLang="en-US" sz="1000">
              <a:latin typeface="ＭＳ ゴシック" pitchFamily="49" charset="-128"/>
              <a:ea typeface="ＭＳ ゴシック" pitchFamily="49" charset="-128"/>
            </a:rPr>
            <a:t>百万円）などが主な要因である。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一般会計については、</a:t>
          </a:r>
          <a:r>
            <a:rPr kumimoji="1" lang="en-US" altLang="ja-JP" sz="1000">
              <a:latin typeface="ＭＳ ゴシック" pitchFamily="49" charset="-128"/>
              <a:ea typeface="ＭＳ ゴシック" pitchFamily="49" charset="-128"/>
            </a:rPr>
            <a:t>+2.62</a:t>
          </a:r>
          <a:r>
            <a:rPr kumimoji="1" lang="ja-JP" altLang="en-US" sz="1000">
              <a:latin typeface="ＭＳ ゴシック" pitchFamily="49" charset="-128"/>
              <a:ea typeface="ＭＳ ゴシック" pitchFamily="49" charset="-128"/>
            </a:rPr>
            <a:t>ポイントとなっており、平成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年度繰越明許費の武道館耐震補強・外壁改修・屋根塗装工事で</a:t>
          </a:r>
          <a:r>
            <a:rPr kumimoji="1" lang="en-US" altLang="ja-JP" sz="1000">
              <a:latin typeface="ＭＳ ゴシック" pitchFamily="49" charset="-128"/>
              <a:ea typeface="ＭＳ ゴシック" pitchFamily="49" charset="-128"/>
            </a:rPr>
            <a:t>101</a:t>
          </a:r>
          <a:r>
            <a:rPr kumimoji="1" lang="ja-JP" altLang="en-US" sz="1000">
              <a:latin typeface="ＭＳ ゴシック" pitchFamily="49" charset="-128"/>
              <a:ea typeface="ＭＳ ゴシック" pitchFamily="49" charset="-128"/>
            </a:rPr>
            <a:t>百万円の不用額が発生したことがポイント増の主な要因である。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国民健康保険特別会計については、△</a:t>
          </a:r>
          <a:r>
            <a:rPr kumimoji="1" lang="en-US" altLang="ja-JP" sz="1000">
              <a:latin typeface="ＭＳ ゴシック" pitchFamily="49" charset="-128"/>
              <a:ea typeface="ＭＳ ゴシック" pitchFamily="49" charset="-128"/>
            </a:rPr>
            <a:t>0.75</a:t>
          </a:r>
          <a:r>
            <a:rPr kumimoji="1" lang="ja-JP" altLang="en-US" sz="1000">
              <a:latin typeface="ＭＳ ゴシック" pitchFamily="49" charset="-128"/>
              <a:ea typeface="ＭＳ ゴシック" pitchFamily="49" charset="-128"/>
            </a:rPr>
            <a:t>ポイントとなっており、歳入における共同事業交付金の減（△</a:t>
          </a:r>
          <a:r>
            <a:rPr kumimoji="1" lang="en-US" altLang="ja-JP" sz="1000">
              <a:latin typeface="ＭＳ ゴシック" pitchFamily="49" charset="-128"/>
              <a:ea typeface="ＭＳ ゴシック" pitchFamily="49" charset="-128"/>
            </a:rPr>
            <a:t>32</a:t>
          </a:r>
          <a:r>
            <a:rPr kumimoji="1" lang="ja-JP" altLang="en-US" sz="1000">
              <a:latin typeface="ＭＳ ゴシック" pitchFamily="49" charset="-128"/>
              <a:ea typeface="ＭＳ ゴシック" pitchFamily="49" charset="-128"/>
            </a:rPr>
            <a:t>百万円）、前期高齢者交付金の減（△</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百万円）、歳出における後期高齢者支援金の増（</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百万円）がポイント減の主な要因である。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その他の会計については、例年とほぼ同値となっている。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今後も歳入における財源確保、歳出における経常経費の抑制等を行い、財政の健全化に努める。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実質公債費比率は</a:t>
          </a:r>
          <a:r>
            <a:rPr kumimoji="1" lang="en-US" altLang="ja-JP" sz="1000">
              <a:latin typeface="ＭＳ ゴシック" pitchFamily="49" charset="-128"/>
              <a:ea typeface="ＭＳ ゴシック" pitchFamily="49" charset="-128"/>
            </a:rPr>
            <a:t>6.5</a:t>
          </a:r>
          <a:r>
            <a:rPr kumimoji="1" lang="ja-JP" altLang="en-US" sz="1000">
              <a:latin typeface="ＭＳ ゴシック" pitchFamily="49" charset="-128"/>
              <a:ea typeface="ＭＳ ゴシック" pitchFamily="49" charset="-128"/>
            </a:rPr>
            <a:t>％となっており、前年度比△</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ポイント、類似団体比△</a:t>
          </a:r>
          <a:r>
            <a:rPr kumimoji="1" lang="en-US" altLang="ja-JP" sz="1000">
              <a:latin typeface="ＭＳ ゴシック" pitchFamily="49" charset="-128"/>
              <a:ea typeface="ＭＳ ゴシック" pitchFamily="49" charset="-128"/>
            </a:rPr>
            <a:t>3.6</a:t>
          </a:r>
          <a:r>
            <a:rPr kumimoji="1" lang="ja-JP" altLang="en-US" sz="1000">
              <a:latin typeface="ＭＳ ゴシック" pitchFamily="49" charset="-128"/>
              <a:ea typeface="ＭＳ ゴシック" pitchFamily="49" charset="-128"/>
            </a:rPr>
            <a:t>ポイントとなっている。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単年度でみても△</a:t>
          </a:r>
          <a:r>
            <a:rPr kumimoji="1" lang="en-US" altLang="ja-JP" sz="1000">
              <a:latin typeface="ＭＳ ゴシック" pitchFamily="49" charset="-128"/>
              <a:ea typeface="ＭＳ ゴシック" pitchFamily="49" charset="-128"/>
            </a:rPr>
            <a:t>0.5</a:t>
          </a:r>
          <a:r>
            <a:rPr kumimoji="1" lang="ja-JP" altLang="en-US" sz="1000">
              <a:latin typeface="ＭＳ ゴシック" pitchFamily="49" charset="-128"/>
              <a:ea typeface="ＭＳ ゴシック" pitchFamily="49" charset="-128"/>
            </a:rPr>
            <a:t>ポイントとなっており、平成</a:t>
          </a:r>
          <a:r>
            <a:rPr kumimoji="1" lang="en-US" altLang="ja-JP" sz="1000">
              <a:latin typeface="ＭＳ ゴシック" pitchFamily="49" charset="-128"/>
              <a:ea typeface="ＭＳ ゴシック" pitchFamily="49" charset="-128"/>
            </a:rPr>
            <a:t>11</a:t>
          </a:r>
          <a:r>
            <a:rPr kumimoji="1" lang="ja-JP" altLang="en-US" sz="1000">
              <a:latin typeface="ＭＳ ゴシック" pitchFamily="49" charset="-128"/>
              <a:ea typeface="ＭＳ ゴシック" pitchFamily="49" charset="-128"/>
            </a:rPr>
            <a:t>年度発行の過疎対策事業債の償還終了が主な減の要因である。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は過疎対策事業債の償還終了などにより、公債費は減少する見込みではあるが、社会資本整備（道路・下水道・公共施設の老朽化対策）による増加も予想されるため、地方債の適正な借入、借入方法の再検討など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将来負担額よりも充当可能財源等が多いため、分子は△</a:t>
          </a:r>
          <a:r>
            <a:rPr kumimoji="1" lang="en-US" altLang="ja-JP" sz="1000">
              <a:latin typeface="ＭＳ ゴシック" pitchFamily="49" charset="-128"/>
              <a:ea typeface="ＭＳ ゴシック" pitchFamily="49" charset="-128"/>
            </a:rPr>
            <a:t>2,250</a:t>
          </a:r>
          <a:r>
            <a:rPr kumimoji="1" lang="ja-JP" altLang="en-US" sz="1000">
              <a:latin typeface="ＭＳ ゴシック" pitchFamily="49" charset="-128"/>
              <a:ea typeface="ＭＳ ゴシック" pitchFamily="49" charset="-128"/>
            </a:rPr>
            <a:t>百万円となっている。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前年度比は△</a:t>
          </a:r>
          <a:r>
            <a:rPr kumimoji="1" lang="en-US" altLang="ja-JP" sz="1000">
              <a:latin typeface="ＭＳ ゴシック" pitchFamily="49" charset="-128"/>
              <a:ea typeface="ＭＳ ゴシック" pitchFamily="49" charset="-128"/>
            </a:rPr>
            <a:t>14.5</a:t>
          </a:r>
          <a:r>
            <a:rPr kumimoji="1" lang="ja-JP" altLang="en-US" sz="1000">
              <a:latin typeface="ＭＳ ゴシック" pitchFamily="49" charset="-128"/>
              <a:ea typeface="ＭＳ ゴシック" pitchFamily="49" charset="-128"/>
            </a:rPr>
            <a:t>ポイントとなっており、分子を構成する将来負担額の減（地方債の現在高△</a:t>
          </a:r>
          <a:r>
            <a:rPr kumimoji="1" lang="en-US" altLang="ja-JP" sz="1000">
              <a:latin typeface="ＭＳ ゴシック" pitchFamily="49" charset="-128"/>
              <a:ea typeface="ＭＳ ゴシック" pitchFamily="49" charset="-128"/>
            </a:rPr>
            <a:t>54</a:t>
          </a:r>
          <a:r>
            <a:rPr kumimoji="1" lang="ja-JP" altLang="en-US" sz="1000">
              <a:latin typeface="ＭＳ ゴシック" pitchFamily="49" charset="-128"/>
              <a:ea typeface="ＭＳ ゴシック" pitchFamily="49" charset="-128"/>
            </a:rPr>
            <a:t>百万円）や充当可能財源の増（充当可能基金</a:t>
          </a:r>
          <a:r>
            <a:rPr kumimoji="1" lang="en-US" altLang="ja-JP" sz="1000">
              <a:latin typeface="ＭＳ ゴシック" pitchFamily="49" charset="-128"/>
              <a:ea typeface="ＭＳ ゴシック" pitchFamily="49" charset="-128"/>
            </a:rPr>
            <a:t>+375</a:t>
          </a:r>
          <a:r>
            <a:rPr kumimoji="1" lang="ja-JP" altLang="en-US" sz="1000">
              <a:latin typeface="ＭＳ ゴシック" pitchFamily="49" charset="-128"/>
              <a:ea typeface="ＭＳ ゴシック" pitchFamily="49" charset="-128"/>
            </a:rPr>
            <a:t>百万円）が比率減の主な要因である。</a:t>
          </a:r>
          <a:endParaRPr kumimoji="1" lang="en-US" altLang="ja-JP" sz="10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現在、分子はマイナスの値になっているが、短期の財政運営で大きく基金を取り崩すようなことが生じたり、特定財源が減少するような事態になれば、即座にプラスの値に転じる可能性もあるため、財政運営を堅実に行うことが必要である。</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6384476</v>
      </c>
      <c r="BO4" s="379"/>
      <c r="BP4" s="379"/>
      <c r="BQ4" s="379"/>
      <c r="BR4" s="379"/>
      <c r="BS4" s="379"/>
      <c r="BT4" s="379"/>
      <c r="BU4" s="380"/>
      <c r="BV4" s="378">
        <v>6288404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7.8</v>
      </c>
      <c r="CU4" s="554"/>
      <c r="CV4" s="554"/>
      <c r="CW4" s="554"/>
      <c r="CX4" s="554"/>
      <c r="CY4" s="554"/>
      <c r="CZ4" s="554"/>
      <c r="DA4" s="555"/>
      <c r="DB4" s="553">
        <v>5.2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6064287</v>
      </c>
      <c r="BO5" s="384"/>
      <c r="BP5" s="384"/>
      <c r="BQ5" s="384"/>
      <c r="BR5" s="384"/>
      <c r="BS5" s="384"/>
      <c r="BT5" s="384"/>
      <c r="BU5" s="385"/>
      <c r="BV5" s="383">
        <v>5793990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v>
      </c>
      <c r="CU5" s="354"/>
      <c r="CV5" s="354"/>
      <c r="CW5" s="354"/>
      <c r="CX5" s="354"/>
      <c r="CY5" s="354"/>
      <c r="CZ5" s="354"/>
      <c r="DA5" s="355"/>
      <c r="DB5" s="353">
        <v>73.8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320189</v>
      </c>
      <c r="BO6" s="384"/>
      <c r="BP6" s="384"/>
      <c r="BQ6" s="384"/>
      <c r="BR6" s="384"/>
      <c r="BS6" s="384"/>
      <c r="BT6" s="384"/>
      <c r="BU6" s="385"/>
      <c r="BV6" s="383">
        <v>494414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81</v>
      </c>
      <c r="CU6" s="528"/>
      <c r="CV6" s="528"/>
      <c r="CW6" s="528"/>
      <c r="CX6" s="528"/>
      <c r="CY6" s="528"/>
      <c r="CZ6" s="528"/>
      <c r="DA6" s="529"/>
      <c r="DB6" s="527">
        <v>78.900000000000006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46421</v>
      </c>
      <c r="BO7" s="384"/>
      <c r="BP7" s="384"/>
      <c r="BQ7" s="384"/>
      <c r="BR7" s="384"/>
      <c r="BS7" s="384"/>
      <c r="BT7" s="384"/>
      <c r="BU7" s="385"/>
      <c r="BV7" s="383">
        <v>311324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3492503</v>
      </c>
      <c r="CU7" s="384"/>
      <c r="CV7" s="384"/>
      <c r="CW7" s="384"/>
      <c r="CX7" s="384"/>
      <c r="CY7" s="384"/>
      <c r="CZ7" s="384"/>
      <c r="DA7" s="385"/>
      <c r="DB7" s="383">
        <v>3508041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273768</v>
      </c>
      <c r="BO8" s="384"/>
      <c r="BP8" s="384"/>
      <c r="BQ8" s="384"/>
      <c r="BR8" s="384"/>
      <c r="BS8" s="384"/>
      <c r="BT8" s="384"/>
      <c r="BU8" s="385"/>
      <c r="BV8" s="383">
        <v>183090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0.46</v>
      </c>
      <c r="CU8" s="491"/>
      <c r="CV8" s="491"/>
      <c r="CW8" s="491"/>
      <c r="CX8" s="491"/>
      <c r="CY8" s="491"/>
      <c r="CZ8" s="491"/>
      <c r="DA8" s="492"/>
      <c r="DB8" s="490">
        <v>0.43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13599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90678</v>
      </c>
      <c r="BO9" s="384"/>
      <c r="BP9" s="384"/>
      <c r="BQ9" s="384"/>
      <c r="BR9" s="384"/>
      <c r="BS9" s="384"/>
      <c r="BT9" s="384"/>
      <c r="BU9" s="385"/>
      <c r="BV9" s="383">
        <v>-82124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10.6</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13697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99403</v>
      </c>
      <c r="BO10" s="384"/>
      <c r="BP10" s="384"/>
      <c r="BQ10" s="384"/>
      <c r="BR10" s="384"/>
      <c r="BS10" s="384"/>
      <c r="BT10" s="384"/>
      <c r="BU10" s="385"/>
      <c r="BV10" s="383">
        <v>133697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13709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49000</v>
      </c>
      <c r="BO12" s="384"/>
      <c r="BP12" s="384"/>
      <c r="BQ12" s="384"/>
      <c r="BR12" s="384"/>
      <c r="BS12" s="384"/>
      <c r="BT12" s="384"/>
      <c r="BU12" s="385"/>
      <c r="BV12" s="383">
        <v>296000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13663</v>
      </c>
      <c r="S13" s="483"/>
      <c r="T13" s="483"/>
      <c r="U13" s="483"/>
      <c r="V13" s="484"/>
      <c r="W13" s="470" t="s">
        <v>124</v>
      </c>
      <c r="X13" s="396"/>
      <c r="Y13" s="396"/>
      <c r="Z13" s="396"/>
      <c r="AA13" s="396"/>
      <c r="AB13" s="397"/>
      <c r="AC13" s="359">
        <v>333</v>
      </c>
      <c r="AD13" s="360"/>
      <c r="AE13" s="360"/>
      <c r="AF13" s="360"/>
      <c r="AG13" s="361"/>
      <c r="AH13" s="359">
        <v>355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141081</v>
      </c>
      <c r="BO13" s="384"/>
      <c r="BP13" s="384"/>
      <c r="BQ13" s="384"/>
      <c r="BR13" s="384"/>
      <c r="BS13" s="384"/>
      <c r="BT13" s="384"/>
      <c r="BU13" s="385"/>
      <c r="BV13" s="383">
        <v>-244427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7.7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13767</v>
      </c>
      <c r="S14" s="483"/>
      <c r="T14" s="483"/>
      <c r="U14" s="483"/>
      <c r="V14" s="484"/>
      <c r="W14" s="485"/>
      <c r="X14" s="399"/>
      <c r="Y14" s="399"/>
      <c r="Z14" s="399"/>
      <c r="AA14" s="399"/>
      <c r="AB14" s="400"/>
      <c r="AC14" s="475">
        <v>5.2</v>
      </c>
      <c r="AD14" s="476"/>
      <c r="AE14" s="476"/>
      <c r="AF14" s="476"/>
      <c r="AG14" s="477"/>
      <c r="AH14" s="475">
        <v>5.5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13723</v>
      </c>
      <c r="S15" s="483"/>
      <c r="T15" s="483"/>
      <c r="U15" s="483"/>
      <c r="V15" s="484"/>
      <c r="W15" s="470" t="s">
        <v>131</v>
      </c>
      <c r="X15" s="396"/>
      <c r="Y15" s="396"/>
      <c r="Z15" s="396"/>
      <c r="AA15" s="396"/>
      <c r="AB15" s="397"/>
      <c r="AC15" s="359">
        <v>1601</v>
      </c>
      <c r="AD15" s="360"/>
      <c r="AE15" s="360"/>
      <c r="AF15" s="360"/>
      <c r="AG15" s="361"/>
      <c r="AH15" s="359">
        <v>1734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1375970</v>
      </c>
      <c r="BO15" s="379"/>
      <c r="BP15" s="379"/>
      <c r="BQ15" s="379"/>
      <c r="BR15" s="379"/>
      <c r="BS15" s="379"/>
      <c r="BT15" s="379"/>
      <c r="BU15" s="380"/>
      <c r="BV15" s="378">
        <v>1289631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25.1</v>
      </c>
      <c r="AD16" s="476"/>
      <c r="AE16" s="476"/>
      <c r="AF16" s="476"/>
      <c r="AG16" s="477"/>
      <c r="AH16" s="475">
        <v>26.7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2875638</v>
      </c>
      <c r="BO16" s="384"/>
      <c r="BP16" s="384"/>
      <c r="BQ16" s="384"/>
      <c r="BR16" s="384"/>
      <c r="BS16" s="384"/>
      <c r="BT16" s="384"/>
      <c r="BU16" s="385"/>
      <c r="BV16" s="383">
        <v>2902874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4448</v>
      </c>
      <c r="AD17" s="360"/>
      <c r="AE17" s="360"/>
      <c r="AF17" s="360"/>
      <c r="AG17" s="361"/>
      <c r="AH17" s="359">
        <v>4392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1780387</v>
      </c>
      <c r="BO17" s="384"/>
      <c r="BP17" s="384"/>
      <c r="BQ17" s="384"/>
      <c r="BR17" s="384"/>
      <c r="BS17" s="384"/>
      <c r="BT17" s="384"/>
      <c r="BU17" s="385"/>
      <c r="BV17" s="383">
        <v>1660630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32.299999999999997</v>
      </c>
      <c r="M18" s="446"/>
      <c r="N18" s="446"/>
      <c r="O18" s="446"/>
      <c r="P18" s="446"/>
      <c r="Q18" s="446"/>
      <c r="R18" s="447"/>
      <c r="S18" s="447"/>
      <c r="T18" s="447"/>
      <c r="U18" s="447"/>
      <c r="V18" s="448"/>
      <c r="W18" s="462"/>
      <c r="X18" s="463"/>
      <c r="Y18" s="463"/>
      <c r="Z18" s="463"/>
      <c r="AA18" s="463"/>
      <c r="AB18" s="471"/>
      <c r="AC18" s="347">
        <v>69.7</v>
      </c>
      <c r="AD18" s="348"/>
      <c r="AE18" s="348"/>
      <c r="AF18" s="348"/>
      <c r="AG18" s="449"/>
      <c r="AH18" s="347">
        <v>67.7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2625030</v>
      </c>
      <c r="BO18" s="384"/>
      <c r="BP18" s="384"/>
      <c r="BQ18" s="384"/>
      <c r="BR18" s="384"/>
      <c r="BS18" s="384"/>
      <c r="BT18" s="384"/>
      <c r="BU18" s="385"/>
      <c r="BV18" s="383">
        <v>2633894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421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4291658</v>
      </c>
      <c r="BO19" s="384"/>
      <c r="BP19" s="384"/>
      <c r="BQ19" s="384"/>
      <c r="BR19" s="384"/>
      <c r="BS19" s="384"/>
      <c r="BT19" s="384"/>
      <c r="BU19" s="385"/>
      <c r="BV19" s="383">
        <v>4514181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4884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4664699</v>
      </c>
      <c r="BO23" s="384"/>
      <c r="BP23" s="384"/>
      <c r="BQ23" s="384"/>
      <c r="BR23" s="384"/>
      <c r="BS23" s="384"/>
      <c r="BT23" s="384"/>
      <c r="BU23" s="385"/>
      <c r="BV23" s="383">
        <v>4718611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6200</v>
      </c>
      <c r="R24" s="360"/>
      <c r="S24" s="360"/>
      <c r="T24" s="360"/>
      <c r="U24" s="360"/>
      <c r="V24" s="361"/>
      <c r="W24" s="425"/>
      <c r="X24" s="416"/>
      <c r="Y24" s="417"/>
      <c r="Z24" s="356" t="s">
        <v>154</v>
      </c>
      <c r="AA24" s="357"/>
      <c r="AB24" s="357"/>
      <c r="AC24" s="357"/>
      <c r="AD24" s="357"/>
      <c r="AE24" s="357"/>
      <c r="AF24" s="357"/>
      <c r="AG24" s="358"/>
      <c r="AH24" s="359">
        <v>77</v>
      </c>
      <c r="AI24" s="360"/>
      <c r="AJ24" s="360"/>
      <c r="AK24" s="360"/>
      <c r="AL24" s="361"/>
      <c r="AM24" s="359">
        <v>227535</v>
      </c>
      <c r="AN24" s="360"/>
      <c r="AO24" s="360"/>
      <c r="AP24" s="360"/>
      <c r="AQ24" s="360"/>
      <c r="AR24" s="361"/>
      <c r="AS24" s="359">
        <v>2955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4487421</v>
      </c>
      <c r="BO24" s="384"/>
      <c r="BP24" s="384"/>
      <c r="BQ24" s="384"/>
      <c r="BR24" s="384"/>
      <c r="BS24" s="384"/>
      <c r="BT24" s="384"/>
      <c r="BU24" s="385"/>
      <c r="BV24" s="383">
        <v>4530701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4900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174120</v>
      </c>
      <c r="BO25" s="379"/>
      <c r="BP25" s="379"/>
      <c r="BQ25" s="379"/>
      <c r="BR25" s="379"/>
      <c r="BS25" s="379"/>
      <c r="BT25" s="379"/>
      <c r="BU25" s="380"/>
      <c r="BV25" s="378">
        <v>103948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4700</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4336</v>
      </c>
      <c r="AN26" s="360"/>
      <c r="AO26" s="360"/>
      <c r="AP26" s="360"/>
      <c r="AQ26" s="360"/>
      <c r="AR26" s="361"/>
      <c r="AS26" s="359">
        <v>2168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3100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12905</v>
      </c>
      <c r="AN27" s="360"/>
      <c r="AO27" s="360"/>
      <c r="AP27" s="360"/>
      <c r="AQ27" s="360"/>
      <c r="AR27" s="361"/>
      <c r="AS27" s="359">
        <v>3226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327953</v>
      </c>
      <c r="BO27" s="387"/>
      <c r="BP27" s="387"/>
      <c r="BQ27" s="387"/>
      <c r="BR27" s="387"/>
      <c r="BS27" s="387"/>
      <c r="BT27" s="387"/>
      <c r="BU27" s="388"/>
      <c r="BV27" s="386">
        <v>327750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2490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566589</v>
      </c>
      <c r="BO28" s="379"/>
      <c r="BP28" s="379"/>
      <c r="BQ28" s="379"/>
      <c r="BR28" s="379"/>
      <c r="BS28" s="379"/>
      <c r="BT28" s="379"/>
      <c r="BU28" s="380"/>
      <c r="BV28" s="378">
        <v>516186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2260</v>
      </c>
      <c r="R29" s="360"/>
      <c r="S29" s="360"/>
      <c r="T29" s="360"/>
      <c r="U29" s="360"/>
      <c r="V29" s="361"/>
      <c r="W29" s="425"/>
      <c r="X29" s="416"/>
      <c r="Y29" s="417"/>
      <c r="Z29" s="356" t="s">
        <v>170</v>
      </c>
      <c r="AA29" s="357"/>
      <c r="AB29" s="357"/>
      <c r="AC29" s="357"/>
      <c r="AD29" s="357"/>
      <c r="AE29" s="357"/>
      <c r="AF29" s="357"/>
      <c r="AG29" s="358"/>
      <c r="AH29" s="359">
        <v>81</v>
      </c>
      <c r="AI29" s="360"/>
      <c r="AJ29" s="360"/>
      <c r="AK29" s="360"/>
      <c r="AL29" s="361"/>
      <c r="AM29" s="359">
        <v>240440</v>
      </c>
      <c r="AN29" s="360"/>
      <c r="AO29" s="360"/>
      <c r="AP29" s="360"/>
      <c r="AQ29" s="360"/>
      <c r="AR29" s="361"/>
      <c r="AS29" s="359">
        <v>2968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888567</v>
      </c>
      <c r="BO29" s="384"/>
      <c r="BP29" s="384"/>
      <c r="BQ29" s="384"/>
      <c r="BR29" s="384"/>
      <c r="BS29" s="384"/>
      <c r="BT29" s="384"/>
      <c r="BU29" s="385"/>
      <c r="BV29" s="383">
        <v>887570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3556709</v>
      </c>
      <c r="BO30" s="387"/>
      <c r="BP30" s="387"/>
      <c r="BQ30" s="387"/>
      <c r="BR30" s="387"/>
      <c r="BS30" s="387"/>
      <c r="BT30" s="387"/>
      <c r="BU30" s="388"/>
      <c r="BV30" s="386">
        <v>3094166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長崎県後期高齢者医療広域連合（普通会計）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長崎県林業公社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長崎県後期高齢者医療広域連合（後期高齢者医療事業会計）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松浦鉄道株式会社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長崎県市町村総合事務組合（一般会計）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長崎県市町村総合事務組合（市町村会館管理事業特別会計）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長崎県市町村総合事務組合（市町村会館馬町別館管理事業特別会計）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長崎県市町村総合事務組合（公平委員会特別会計）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長崎県市町村総合事務組合（交通災害共済事業特別会計）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北松南部清掃一部事務組合（一般会計）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4593</v>
      </c>
      <c r="J41" s="83">
        <v>4631</v>
      </c>
      <c r="K41" s="83">
        <v>4789</v>
      </c>
      <c r="L41" s="83">
        <v>4719</v>
      </c>
      <c r="M41" s="84">
        <v>4665</v>
      </c>
    </row>
    <row r="42" spans="2:13" ht="27.75" customHeight="1">
      <c r="B42" s="1169"/>
      <c r="C42" s="1170"/>
      <c r="D42" s="85"/>
      <c r="E42" s="1173" t="s">
        <v>26</v>
      </c>
      <c r="F42" s="1173"/>
      <c r="G42" s="1173"/>
      <c r="H42" s="1174"/>
      <c r="I42" s="86">
        <v>2</v>
      </c>
      <c r="J42" s="87">
        <v>0</v>
      </c>
      <c r="K42" s="87" t="s">
        <v>477</v>
      </c>
      <c r="L42" s="87" t="s">
        <v>477</v>
      </c>
      <c r="M42" s="88" t="s">
        <v>477</v>
      </c>
    </row>
    <row r="43" spans="2:13" ht="27.75" customHeight="1">
      <c r="B43" s="1169"/>
      <c r="C43" s="1170"/>
      <c r="D43" s="85"/>
      <c r="E43" s="1173" t="s">
        <v>27</v>
      </c>
      <c r="F43" s="1173"/>
      <c r="G43" s="1173"/>
      <c r="H43" s="1174"/>
      <c r="I43" s="86">
        <v>4416</v>
      </c>
      <c r="J43" s="87">
        <v>4579</v>
      </c>
      <c r="K43" s="87">
        <v>4516</v>
      </c>
      <c r="L43" s="87">
        <v>4253</v>
      </c>
      <c r="M43" s="88">
        <v>3988</v>
      </c>
    </row>
    <row r="44" spans="2:13" ht="27.75" customHeight="1">
      <c r="B44" s="1169"/>
      <c r="C44" s="1170"/>
      <c r="D44" s="85"/>
      <c r="E44" s="1173" t="s">
        <v>28</v>
      </c>
      <c r="F44" s="1173"/>
      <c r="G44" s="1173"/>
      <c r="H44" s="1174"/>
      <c r="I44" s="86" t="s">
        <v>477</v>
      </c>
      <c r="J44" s="87" t="s">
        <v>477</v>
      </c>
      <c r="K44" s="87" t="s">
        <v>477</v>
      </c>
      <c r="L44" s="87" t="s">
        <v>477</v>
      </c>
      <c r="M44" s="88" t="s">
        <v>477</v>
      </c>
    </row>
    <row r="45" spans="2:13" ht="27.75" customHeight="1">
      <c r="B45" s="1169"/>
      <c r="C45" s="1170"/>
      <c r="D45" s="85"/>
      <c r="E45" s="1173" t="s">
        <v>29</v>
      </c>
      <c r="F45" s="1173"/>
      <c r="G45" s="1173"/>
      <c r="H45" s="1174"/>
      <c r="I45" s="86">
        <v>906</v>
      </c>
      <c r="J45" s="87">
        <v>907</v>
      </c>
      <c r="K45" s="87">
        <v>850</v>
      </c>
      <c r="L45" s="87">
        <v>826</v>
      </c>
      <c r="M45" s="88">
        <v>844</v>
      </c>
    </row>
    <row r="46" spans="2:13" ht="27.75" customHeight="1">
      <c r="B46" s="1169"/>
      <c r="C46" s="1170"/>
      <c r="D46" s="85"/>
      <c r="E46" s="1173" t="s">
        <v>30</v>
      </c>
      <c r="F46" s="1173"/>
      <c r="G46" s="1173"/>
      <c r="H46" s="1174"/>
      <c r="I46" s="86">
        <v>7</v>
      </c>
      <c r="J46" s="87">
        <v>7</v>
      </c>
      <c r="K46" s="87">
        <v>6</v>
      </c>
      <c r="L46" s="87">
        <v>6</v>
      </c>
      <c r="M46" s="88">
        <v>6</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4069</v>
      </c>
      <c r="J49" s="87">
        <v>4589</v>
      </c>
      <c r="K49" s="87">
        <v>5055</v>
      </c>
      <c r="L49" s="87">
        <v>5038</v>
      </c>
      <c r="M49" s="88">
        <v>5413</v>
      </c>
    </row>
    <row r="50" spans="2:13" ht="27.75" customHeight="1">
      <c r="B50" s="1169"/>
      <c r="C50" s="1170"/>
      <c r="D50" s="85"/>
      <c r="E50" s="1173" t="s">
        <v>35</v>
      </c>
      <c r="F50" s="1173"/>
      <c r="G50" s="1173"/>
      <c r="H50" s="1174"/>
      <c r="I50" s="86">
        <v>510</v>
      </c>
      <c r="J50" s="87">
        <v>438</v>
      </c>
      <c r="K50" s="87">
        <v>402</v>
      </c>
      <c r="L50" s="87">
        <v>332</v>
      </c>
      <c r="M50" s="88">
        <v>268</v>
      </c>
    </row>
    <row r="51" spans="2:13" ht="27.75" customHeight="1">
      <c r="B51" s="1171"/>
      <c r="C51" s="1172"/>
      <c r="D51" s="85"/>
      <c r="E51" s="1173" t="s">
        <v>36</v>
      </c>
      <c r="F51" s="1173"/>
      <c r="G51" s="1173"/>
      <c r="H51" s="1174"/>
      <c r="I51" s="86">
        <v>6198</v>
      </c>
      <c r="J51" s="87">
        <v>6219</v>
      </c>
      <c r="K51" s="87">
        <v>6265</v>
      </c>
      <c r="L51" s="87">
        <v>6251</v>
      </c>
      <c r="M51" s="88">
        <v>6071</v>
      </c>
    </row>
    <row r="52" spans="2:13" ht="27.75" customHeight="1" thickBot="1">
      <c r="B52" s="1175" t="s">
        <v>37</v>
      </c>
      <c r="C52" s="1176"/>
      <c r="D52" s="90"/>
      <c r="E52" s="1177" t="s">
        <v>38</v>
      </c>
      <c r="F52" s="1177"/>
      <c r="G52" s="1177"/>
      <c r="H52" s="1178"/>
      <c r="I52" s="91">
        <v>-854</v>
      </c>
      <c r="J52" s="92">
        <v>-1122</v>
      </c>
      <c r="K52" s="92">
        <v>-1560</v>
      </c>
      <c r="L52" s="92">
        <v>-1818</v>
      </c>
      <c r="M52" s="93">
        <v>-2250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58342</v>
      </c>
      <c r="E3" s="116"/>
      <c r="F3" s="117">
        <v>70254</v>
      </c>
      <c r="G3" s="118"/>
      <c r="H3" s="119"/>
    </row>
    <row r="4" spans="1:8">
      <c r="A4" s="120"/>
      <c r="B4" s="121"/>
      <c r="C4" s="122"/>
      <c r="D4" s="123">
        <v>27433</v>
      </c>
      <c r="E4" s="124"/>
      <c r="F4" s="125">
        <v>41764</v>
      </c>
      <c r="G4" s="126"/>
      <c r="H4" s="127"/>
    </row>
    <row r="5" spans="1:8">
      <c r="A5" s="108" t="s">
        <v>511</v>
      </c>
      <c r="B5" s="113"/>
      <c r="C5" s="114"/>
      <c r="D5" s="115">
        <v>55567</v>
      </c>
      <c r="E5" s="116"/>
      <c r="F5" s="117">
        <v>89245</v>
      </c>
      <c r="G5" s="118"/>
      <c r="H5" s="119"/>
    </row>
    <row r="6" spans="1:8">
      <c r="A6" s="120"/>
      <c r="B6" s="121"/>
      <c r="C6" s="122"/>
      <c r="D6" s="123">
        <v>22294</v>
      </c>
      <c r="E6" s="124"/>
      <c r="F6" s="125">
        <v>42966</v>
      </c>
      <c r="G6" s="126"/>
      <c r="H6" s="127"/>
    </row>
    <row r="7" spans="1:8">
      <c r="A7" s="108" t="s">
        <v>512</v>
      </c>
      <c r="B7" s="113"/>
      <c r="C7" s="114"/>
      <c r="D7" s="115">
        <v>90625</v>
      </c>
      <c r="E7" s="116"/>
      <c r="F7" s="117">
        <v>70897</v>
      </c>
      <c r="G7" s="118"/>
      <c r="H7" s="119"/>
    </row>
    <row r="8" spans="1:8">
      <c r="A8" s="120"/>
      <c r="B8" s="121"/>
      <c r="C8" s="122"/>
      <c r="D8" s="123">
        <v>32416</v>
      </c>
      <c r="E8" s="124"/>
      <c r="F8" s="125">
        <v>39878</v>
      </c>
      <c r="G8" s="126"/>
      <c r="H8" s="127"/>
    </row>
    <row r="9" spans="1:8">
      <c r="A9" s="108" t="s">
        <v>513</v>
      </c>
      <c r="B9" s="113"/>
      <c r="C9" s="114"/>
      <c r="D9" s="115">
        <v>83962</v>
      </c>
      <c r="E9" s="116"/>
      <c r="F9" s="117">
        <v>66496</v>
      </c>
      <c r="G9" s="118"/>
      <c r="H9" s="119"/>
    </row>
    <row r="10" spans="1:8">
      <c r="A10" s="120"/>
      <c r="B10" s="121"/>
      <c r="C10" s="122"/>
      <c r="D10" s="123">
        <v>55246</v>
      </c>
      <c r="E10" s="124"/>
      <c r="F10" s="125">
        <v>36530</v>
      </c>
      <c r="G10" s="126"/>
      <c r="H10" s="127"/>
    </row>
    <row r="11" spans="1:8">
      <c r="A11" s="108" t="s">
        <v>514</v>
      </c>
      <c r="B11" s="113"/>
      <c r="C11" s="114"/>
      <c r="D11" s="115">
        <v>91100</v>
      </c>
      <c r="E11" s="116"/>
      <c r="F11" s="117">
        <v>82748</v>
      </c>
      <c r="G11" s="118"/>
      <c r="H11" s="119"/>
    </row>
    <row r="12" spans="1:8">
      <c r="A12" s="120"/>
      <c r="B12" s="121"/>
      <c r="C12" s="128"/>
      <c r="D12" s="123">
        <v>27284</v>
      </c>
      <c r="E12" s="124"/>
      <c r="F12" s="125">
        <v>44732</v>
      </c>
      <c r="G12" s="126"/>
      <c r="H12" s="127"/>
    </row>
    <row r="13" spans="1:8">
      <c r="A13" s="108"/>
      <c r="B13" s="113"/>
      <c r="C13" s="129"/>
      <c r="D13" s="130">
        <v>75919</v>
      </c>
      <c r="E13" s="131"/>
      <c r="F13" s="132">
        <v>75928</v>
      </c>
      <c r="G13" s="133"/>
      <c r="H13" s="119"/>
    </row>
    <row r="14" spans="1:8">
      <c r="A14" s="120"/>
      <c r="B14" s="121"/>
      <c r="C14" s="122"/>
      <c r="D14" s="123">
        <v>32935</v>
      </c>
      <c r="E14" s="124"/>
      <c r="F14" s="125">
        <v>41174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6.3</v>
      </c>
      <c r="C19" s="134">
        <f>ROUND(VALUE(SUBSTITUTE(実質収支比率等に係る経年分析!G$48,"▲","-")),2)</f>
        <v>7.51</v>
      </c>
      <c r="D19" s="134">
        <f>ROUND(VALUE(SUBSTITUTE(実質収支比率等に係る経年分析!H$48,"▲","-")),2)</f>
        <v>7.4</v>
      </c>
      <c r="E19" s="134">
        <f>ROUND(VALUE(SUBSTITUTE(実質収支比率等に係る経年分析!I$48,"▲","-")),2)</f>
        <v>5.22</v>
      </c>
      <c r="F19" s="134">
        <f>ROUND(VALUE(SUBSTITUTE(実質収支比率等に係る経年分析!J$48,"▲","-")),2)</f>
        <v>7.84</v>
      </c>
    </row>
    <row r="20" spans="1:11">
      <c r="A20" s="134" t="s">
        <v>43</v>
      </c>
      <c r="B20" s="134">
        <f>ROUND(VALUE(SUBSTITUTE(実質収支比率等に係る経年分析!F$47,"▲","-")),2)</f>
        <v>18.829999999999998</v>
      </c>
      <c r="C20" s="134">
        <f>ROUND(VALUE(SUBSTITUTE(実質収支比率等に係る経年分析!G$47,"▲","-")),2)</f>
        <v>18.47</v>
      </c>
      <c r="D20" s="134">
        <f>ROUND(VALUE(SUBSTITUTE(実質収支比率等に係る経年分析!H$47,"▲","-")),2)</f>
        <v>18.920000000000002</v>
      </c>
      <c r="E20" s="134">
        <f>ROUND(VALUE(SUBSTITUTE(実質収支比率等に係る経年分析!I$47,"▲","-")),2)</f>
        <v>14.71</v>
      </c>
      <c r="F20" s="134">
        <f>ROUND(VALUE(SUBSTITUTE(実質収支比率等に係る経年分析!J$47,"▲","-")),2)</f>
        <v>16.22</v>
      </c>
    </row>
    <row r="21" spans="1:11">
      <c r="A21" s="134" t="s">
        <v>44</v>
      </c>
      <c r="B21" s="134">
        <f>IF(ISNUMBER(VALUE(SUBSTITUTE(実質収支比率等に係る経年分析!F$49,"▲","-"))),ROUND(VALUE(SUBSTITUTE(実質収支比率等に係る経年分析!F$49,"▲","-")),2),NA())</f>
        <v>1.1100000000000001</v>
      </c>
      <c r="C21" s="134">
        <f>IF(ISNUMBER(VALUE(SUBSTITUTE(実質収支比率等に係る経年分析!G$49,"▲","-"))),ROUND(VALUE(SUBSTITUTE(実質収支比率等に係る経年分析!G$49,"▲","-")),2),NA())</f>
        <v>1.38</v>
      </c>
      <c r="D21" s="134">
        <f>IF(ISNUMBER(VALUE(SUBSTITUTE(実質収支比率等に係る経年分析!H$49,"▲","-"))),ROUND(VALUE(SUBSTITUTE(実質収支比率等に係る経年分析!H$49,"▲","-")),2),NA())</f>
        <v>-0.23</v>
      </c>
      <c r="E21" s="134">
        <f>IF(ISNUMBER(VALUE(SUBSTITUTE(実質収支比率等に係る経年分析!I$49,"▲","-"))),ROUND(VALUE(SUBSTITUTE(実質収支比率等に係る経年分析!I$49,"▲","-")),2),NA())</f>
        <v>-6.97</v>
      </c>
      <c r="F21" s="134">
        <f>IF(ISNUMBER(VALUE(SUBSTITUTE(実質収支比率等に係る経年分析!J$49,"▲","-"))),ROUND(VALUE(SUBSTITUTE(実質収支比率等に係る経年分析!J$49,"▲","-")),2),NA())</f>
        <v>4.04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国民健康保険診療所特別会計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849</v>
      </c>
      <c r="E42" s="136"/>
      <c r="F42" s="136"/>
      <c r="G42" s="136">
        <f>'実質公債費比率（分子）の構造'!L$52</f>
        <v>772</v>
      </c>
      <c r="H42" s="136"/>
      <c r="I42" s="136"/>
      <c r="J42" s="136">
        <f>'実質公債費比率（分子）の構造'!M$52</f>
        <v>645</v>
      </c>
      <c r="K42" s="136"/>
      <c r="L42" s="136"/>
      <c r="M42" s="136">
        <f>'実質公債費比率（分子）の構造'!N$52</f>
        <v>642</v>
      </c>
      <c r="N42" s="136"/>
      <c r="O42" s="136"/>
      <c r="P42" s="136">
        <f>'実質公債費比率（分子）の構造'!O$52</f>
        <v>615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398</v>
      </c>
      <c r="C46" s="136"/>
      <c r="D46" s="136"/>
      <c r="E46" s="136">
        <f>'実質公債費比率（分子）の構造'!L$48</f>
        <v>380</v>
      </c>
      <c r="F46" s="136"/>
      <c r="G46" s="136"/>
      <c r="H46" s="136">
        <f>'実質公債費比率（分子）の構造'!M$48</f>
        <v>299</v>
      </c>
      <c r="I46" s="136"/>
      <c r="J46" s="136"/>
      <c r="K46" s="136">
        <f>'実質公債費比率（分子）の構造'!N$48</f>
        <v>299</v>
      </c>
      <c r="L46" s="136"/>
      <c r="M46" s="136"/>
      <c r="N46" s="136">
        <f>'実質公債費比率（分子）の構造'!O$48</f>
        <v>273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768</v>
      </c>
      <c r="C49" s="136"/>
      <c r="D49" s="136"/>
      <c r="E49" s="136">
        <f>'実質公債費比率（分子）の構造'!L$45</f>
        <v>688</v>
      </c>
      <c r="F49" s="136"/>
      <c r="G49" s="136"/>
      <c r="H49" s="136">
        <f>'実質公債費比率（分子）の構造'!M$45</f>
        <v>545</v>
      </c>
      <c r="I49" s="136"/>
      <c r="J49" s="136"/>
      <c r="K49" s="136">
        <f>'実質公債費比率（分子）の構造'!N$45</f>
        <v>543</v>
      </c>
      <c r="L49" s="136"/>
      <c r="M49" s="136"/>
      <c r="N49" s="136">
        <f>'実質公債費比率（分子）の構造'!O$45</f>
        <v>527</v>
      </c>
      <c r="O49" s="136"/>
      <c r="P49" s="136"/>
    </row>
    <row r="50" spans="1:16">
      <c r="A50" s="136" t="s">
        <v>59</v>
      </c>
      <c r="B50" s="136" t="e">
        <f>NA()</f>
        <v>#N/A</v>
      </c>
      <c r="C50" s="136">
        <f>IF(ISNUMBER('実質公債費比率（分子）の構造'!K$53),'実質公債費比率（分子）の構造'!K$53,NA())</f>
        <v>317</v>
      </c>
      <c r="D50" s="136" t="e">
        <f>NA()</f>
        <v>#N/A</v>
      </c>
      <c r="E50" s="136" t="e">
        <f>NA()</f>
        <v>#N/A</v>
      </c>
      <c r="F50" s="136">
        <f>IF(ISNUMBER('実質公債費比率（分子）の構造'!L$53),'実質公債費比率（分子）の構造'!L$53,NA())</f>
        <v>296</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185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6198</v>
      </c>
      <c r="E56" s="135"/>
      <c r="F56" s="135"/>
      <c r="G56" s="135">
        <f>'将来負担比率（分子）の構造'!J$51</f>
        <v>6219</v>
      </c>
      <c r="H56" s="135"/>
      <c r="I56" s="135"/>
      <c r="J56" s="135">
        <f>'将来負担比率（分子）の構造'!K$51</f>
        <v>6265</v>
      </c>
      <c r="K56" s="135"/>
      <c r="L56" s="135"/>
      <c r="M56" s="135">
        <f>'将来負担比率（分子）の構造'!L$51</f>
        <v>6251</v>
      </c>
      <c r="N56" s="135"/>
      <c r="O56" s="135"/>
      <c r="P56" s="135">
        <f>'将来負担比率（分子）の構造'!M$51</f>
        <v>6071</v>
      </c>
    </row>
    <row r="57" spans="1:16">
      <c r="A57" s="135" t="s">
        <v>35</v>
      </c>
      <c r="B57" s="135"/>
      <c r="C57" s="135"/>
      <c r="D57" s="135">
        <f>'将来負担比率（分子）の構造'!I$50</f>
        <v>510</v>
      </c>
      <c r="E57" s="135"/>
      <c r="F57" s="135"/>
      <c r="G57" s="135">
        <f>'将来負担比率（分子）の構造'!J$50</f>
        <v>438</v>
      </c>
      <c r="H57" s="135"/>
      <c r="I57" s="135"/>
      <c r="J57" s="135">
        <f>'将来負担比率（分子）の構造'!K$50</f>
        <v>402</v>
      </c>
      <c r="K57" s="135"/>
      <c r="L57" s="135"/>
      <c r="M57" s="135">
        <f>'将来負担比率（分子）の構造'!L$50</f>
        <v>332</v>
      </c>
      <c r="N57" s="135"/>
      <c r="O57" s="135"/>
      <c r="P57" s="135">
        <f>'将来負担比率（分子）の構造'!M$50</f>
        <v>268</v>
      </c>
    </row>
    <row r="58" spans="1:16">
      <c r="A58" s="135" t="s">
        <v>34</v>
      </c>
      <c r="B58" s="135"/>
      <c r="C58" s="135"/>
      <c r="D58" s="135">
        <f>'将来負担比率（分子）の構造'!I$49</f>
        <v>4069</v>
      </c>
      <c r="E58" s="135"/>
      <c r="F58" s="135"/>
      <c r="G58" s="135">
        <f>'将来負担比率（分子）の構造'!J$49</f>
        <v>4589</v>
      </c>
      <c r="H58" s="135"/>
      <c r="I58" s="135"/>
      <c r="J58" s="135">
        <f>'将来負担比率（分子）の構造'!K$49</f>
        <v>5055</v>
      </c>
      <c r="K58" s="135"/>
      <c r="L58" s="135"/>
      <c r="M58" s="135">
        <f>'将来負担比率（分子）の構造'!L$49</f>
        <v>5038</v>
      </c>
      <c r="N58" s="135"/>
      <c r="O58" s="135"/>
      <c r="P58" s="135">
        <f>'将来負担比率（分子）の構造'!M$49</f>
        <v>5413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v>
      </c>
      <c r="C61" s="135"/>
      <c r="D61" s="135"/>
      <c r="E61" s="135">
        <f>'将来負担比率（分子）の構造'!J$46</f>
        <v>7</v>
      </c>
      <c r="F61" s="135"/>
      <c r="G61" s="135"/>
      <c r="H61" s="135">
        <f>'将来負担比率（分子）の構造'!K$46</f>
        <v>6</v>
      </c>
      <c r="I61" s="135"/>
      <c r="J61" s="135"/>
      <c r="K61" s="135">
        <f>'将来負担比率（分子）の構造'!L$46</f>
        <v>6</v>
      </c>
      <c r="L61" s="135"/>
      <c r="M61" s="135"/>
      <c r="N61" s="135">
        <f>'将来負担比率（分子）の構造'!M$46</f>
        <v>6</v>
      </c>
      <c r="O61" s="135"/>
      <c r="P61" s="135"/>
    </row>
    <row r="62" spans="1:16">
      <c r="A62" s="135" t="s">
        <v>29</v>
      </c>
      <c r="B62" s="135">
        <f>'将来負担比率（分子）の構造'!I$45</f>
        <v>906</v>
      </c>
      <c r="C62" s="135"/>
      <c r="D62" s="135"/>
      <c r="E62" s="135">
        <f>'将来負担比率（分子）の構造'!J$45</f>
        <v>907</v>
      </c>
      <c r="F62" s="135"/>
      <c r="G62" s="135"/>
      <c r="H62" s="135">
        <f>'将来負担比率（分子）の構造'!K$45</f>
        <v>850</v>
      </c>
      <c r="I62" s="135"/>
      <c r="J62" s="135"/>
      <c r="K62" s="135">
        <f>'将来負担比率（分子）の構造'!L$45</f>
        <v>826</v>
      </c>
      <c r="L62" s="135"/>
      <c r="M62" s="135"/>
      <c r="N62" s="135">
        <f>'将来負担比率（分子）の構造'!M$45</f>
        <v>844</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4416</v>
      </c>
      <c r="C64" s="135"/>
      <c r="D64" s="135"/>
      <c r="E64" s="135">
        <f>'将来負担比率（分子）の構造'!J$43</f>
        <v>4579</v>
      </c>
      <c r="F64" s="135"/>
      <c r="G64" s="135"/>
      <c r="H64" s="135">
        <f>'将来負担比率（分子）の構造'!K$43</f>
        <v>4516</v>
      </c>
      <c r="I64" s="135"/>
      <c r="J64" s="135"/>
      <c r="K64" s="135">
        <f>'将来負担比率（分子）の構造'!L$43</f>
        <v>4253</v>
      </c>
      <c r="L64" s="135"/>
      <c r="M64" s="135"/>
      <c r="N64" s="135">
        <f>'将来負担比率（分子）の構造'!M$43</f>
        <v>3988</v>
      </c>
      <c r="O64" s="135"/>
      <c r="P64" s="135"/>
    </row>
    <row r="65" spans="1:16">
      <c r="A65" s="135" t="s">
        <v>26</v>
      </c>
      <c r="B65" s="135">
        <f>'将来負担比率（分子）の構造'!I$42</f>
        <v>2</v>
      </c>
      <c r="C65" s="135"/>
      <c r="D65" s="135"/>
      <c r="E65" s="135">
        <f>'将来負担比率（分子）の構造'!J$42</f>
        <v>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4593</v>
      </c>
      <c r="C66" s="135"/>
      <c r="D66" s="135"/>
      <c r="E66" s="135">
        <f>'将来負担比率（分子）の構造'!J$41</f>
        <v>4631</v>
      </c>
      <c r="F66" s="135"/>
      <c r="G66" s="135"/>
      <c r="H66" s="135">
        <f>'将来負担比率（分子）の構造'!K$41</f>
        <v>4789</v>
      </c>
      <c r="I66" s="135"/>
      <c r="J66" s="135"/>
      <c r="K66" s="135">
        <f>'将来負担比率（分子）の構造'!L$41</f>
        <v>4719</v>
      </c>
      <c r="L66" s="135"/>
      <c r="M66" s="135"/>
      <c r="N66" s="135">
        <f>'将来負担比率（分子）の構造'!M$41</f>
        <v>4665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1529903</v>
      </c>
      <c r="S5" s="637"/>
      <c r="T5" s="637"/>
      <c r="U5" s="637"/>
      <c r="V5" s="637"/>
      <c r="W5" s="637"/>
      <c r="X5" s="637"/>
      <c r="Y5" s="684"/>
      <c r="Z5" s="697">
        <v>24</v>
      </c>
      <c r="AA5" s="697"/>
      <c r="AB5" s="697"/>
      <c r="AC5" s="697"/>
      <c r="AD5" s="698">
        <v>1529903</v>
      </c>
      <c r="AE5" s="698"/>
      <c r="AF5" s="698"/>
      <c r="AG5" s="698"/>
      <c r="AH5" s="698"/>
      <c r="AI5" s="698"/>
      <c r="AJ5" s="698"/>
      <c r="AK5" s="698"/>
      <c r="AL5" s="685">
        <v>47.2</v>
      </c>
      <c r="AM5" s="654"/>
      <c r="AN5" s="654"/>
      <c r="AO5" s="686"/>
      <c r="AP5" s="673" t="s">
        <v>208</v>
      </c>
      <c r="AQ5" s="674"/>
      <c r="AR5" s="674"/>
      <c r="AS5" s="674"/>
      <c r="AT5" s="674"/>
      <c r="AU5" s="674"/>
      <c r="AV5" s="674"/>
      <c r="AW5" s="674"/>
      <c r="AX5" s="674"/>
      <c r="AY5" s="674"/>
      <c r="AZ5" s="674"/>
      <c r="BA5" s="674"/>
      <c r="BB5" s="674"/>
      <c r="BC5" s="674"/>
      <c r="BD5" s="674"/>
      <c r="BE5" s="674"/>
      <c r="BF5" s="675"/>
      <c r="BG5" s="586">
        <v>1529903</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52899</v>
      </c>
      <c r="S6" s="587"/>
      <c r="T6" s="587"/>
      <c r="U6" s="587"/>
      <c r="V6" s="587"/>
      <c r="W6" s="587"/>
      <c r="X6" s="587"/>
      <c r="Y6" s="588"/>
      <c r="Z6" s="639">
        <v>0.8</v>
      </c>
      <c r="AA6" s="639"/>
      <c r="AB6" s="639"/>
      <c r="AC6" s="639"/>
      <c r="AD6" s="640">
        <v>52899</v>
      </c>
      <c r="AE6" s="640"/>
      <c r="AF6" s="640"/>
      <c r="AG6" s="640"/>
      <c r="AH6" s="640"/>
      <c r="AI6" s="640"/>
      <c r="AJ6" s="640"/>
      <c r="AK6" s="640"/>
      <c r="AL6" s="609">
        <v>1.6</v>
      </c>
      <c r="AM6" s="641"/>
      <c r="AN6" s="641"/>
      <c r="AO6" s="642"/>
      <c r="AP6" s="583" t="s">
        <v>214</v>
      </c>
      <c r="AQ6" s="584"/>
      <c r="AR6" s="584"/>
      <c r="AS6" s="584"/>
      <c r="AT6" s="584"/>
      <c r="AU6" s="584"/>
      <c r="AV6" s="584"/>
      <c r="AW6" s="584"/>
      <c r="AX6" s="584"/>
      <c r="AY6" s="584"/>
      <c r="AZ6" s="584"/>
      <c r="BA6" s="584"/>
      <c r="BB6" s="584"/>
      <c r="BC6" s="584"/>
      <c r="BD6" s="584"/>
      <c r="BE6" s="584"/>
      <c r="BF6" s="585"/>
      <c r="BG6" s="586">
        <v>1529903</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76323</v>
      </c>
      <c r="CS6" s="587"/>
      <c r="CT6" s="587"/>
      <c r="CU6" s="587"/>
      <c r="CV6" s="587"/>
      <c r="CW6" s="587"/>
      <c r="CX6" s="587"/>
      <c r="CY6" s="588"/>
      <c r="CZ6" s="639">
        <v>1.3</v>
      </c>
      <c r="DA6" s="639"/>
      <c r="DB6" s="639"/>
      <c r="DC6" s="639"/>
      <c r="DD6" s="592" t="s">
        <v>209</v>
      </c>
      <c r="DE6" s="587"/>
      <c r="DF6" s="587"/>
      <c r="DG6" s="587"/>
      <c r="DH6" s="587"/>
      <c r="DI6" s="587"/>
      <c r="DJ6" s="587"/>
      <c r="DK6" s="587"/>
      <c r="DL6" s="587"/>
      <c r="DM6" s="587"/>
      <c r="DN6" s="587"/>
      <c r="DO6" s="587"/>
      <c r="DP6" s="588"/>
      <c r="DQ6" s="592">
        <v>76323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2599</v>
      </c>
      <c r="S7" s="587"/>
      <c r="T7" s="587"/>
      <c r="U7" s="587"/>
      <c r="V7" s="587"/>
      <c r="W7" s="587"/>
      <c r="X7" s="587"/>
      <c r="Y7" s="588"/>
      <c r="Z7" s="639">
        <v>0</v>
      </c>
      <c r="AA7" s="639"/>
      <c r="AB7" s="639"/>
      <c r="AC7" s="639"/>
      <c r="AD7" s="640">
        <v>2599</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702430</v>
      </c>
      <c r="BH7" s="587"/>
      <c r="BI7" s="587"/>
      <c r="BJ7" s="587"/>
      <c r="BK7" s="587"/>
      <c r="BL7" s="587"/>
      <c r="BM7" s="587"/>
      <c r="BN7" s="588"/>
      <c r="BO7" s="639">
        <v>45.9</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1010591</v>
      </c>
      <c r="CS7" s="587"/>
      <c r="CT7" s="587"/>
      <c r="CU7" s="587"/>
      <c r="CV7" s="587"/>
      <c r="CW7" s="587"/>
      <c r="CX7" s="587"/>
      <c r="CY7" s="588"/>
      <c r="CZ7" s="639">
        <v>16.7</v>
      </c>
      <c r="DA7" s="639"/>
      <c r="DB7" s="639"/>
      <c r="DC7" s="639"/>
      <c r="DD7" s="592">
        <v>43557</v>
      </c>
      <c r="DE7" s="587"/>
      <c r="DF7" s="587"/>
      <c r="DG7" s="587"/>
      <c r="DH7" s="587"/>
      <c r="DI7" s="587"/>
      <c r="DJ7" s="587"/>
      <c r="DK7" s="587"/>
      <c r="DL7" s="587"/>
      <c r="DM7" s="587"/>
      <c r="DN7" s="587"/>
      <c r="DO7" s="587"/>
      <c r="DP7" s="588"/>
      <c r="DQ7" s="592">
        <v>963038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3911</v>
      </c>
      <c r="S8" s="587"/>
      <c r="T8" s="587"/>
      <c r="U8" s="587"/>
      <c r="V8" s="587"/>
      <c r="W8" s="587"/>
      <c r="X8" s="587"/>
      <c r="Y8" s="588"/>
      <c r="Z8" s="639">
        <v>0.1</v>
      </c>
      <c r="AA8" s="639"/>
      <c r="AB8" s="639"/>
      <c r="AC8" s="639"/>
      <c r="AD8" s="640">
        <v>3911</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18724</v>
      </c>
      <c r="BH8" s="587"/>
      <c r="BI8" s="587"/>
      <c r="BJ8" s="587"/>
      <c r="BK8" s="587"/>
      <c r="BL8" s="587"/>
      <c r="BM8" s="587"/>
      <c r="BN8" s="588"/>
      <c r="BO8" s="639">
        <v>1.2</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1476833</v>
      </c>
      <c r="CS8" s="587"/>
      <c r="CT8" s="587"/>
      <c r="CU8" s="587"/>
      <c r="CV8" s="587"/>
      <c r="CW8" s="587"/>
      <c r="CX8" s="587"/>
      <c r="CY8" s="588"/>
      <c r="CZ8" s="639">
        <v>24.4</v>
      </c>
      <c r="DA8" s="639"/>
      <c r="DB8" s="639"/>
      <c r="DC8" s="639"/>
      <c r="DD8" s="592">
        <v>1055</v>
      </c>
      <c r="DE8" s="587"/>
      <c r="DF8" s="587"/>
      <c r="DG8" s="587"/>
      <c r="DH8" s="587"/>
      <c r="DI8" s="587"/>
      <c r="DJ8" s="587"/>
      <c r="DK8" s="587"/>
      <c r="DL8" s="587"/>
      <c r="DM8" s="587"/>
      <c r="DN8" s="587"/>
      <c r="DO8" s="587"/>
      <c r="DP8" s="588"/>
      <c r="DQ8" s="592">
        <v>712663</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5388</v>
      </c>
      <c r="S9" s="587"/>
      <c r="T9" s="587"/>
      <c r="U9" s="587"/>
      <c r="V9" s="587"/>
      <c r="W9" s="587"/>
      <c r="X9" s="587"/>
      <c r="Y9" s="588"/>
      <c r="Z9" s="639">
        <v>0.1</v>
      </c>
      <c r="AA9" s="639"/>
      <c r="AB9" s="639"/>
      <c r="AC9" s="639"/>
      <c r="AD9" s="640">
        <v>5388</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468613</v>
      </c>
      <c r="BH9" s="587"/>
      <c r="BI9" s="587"/>
      <c r="BJ9" s="587"/>
      <c r="BK9" s="587"/>
      <c r="BL9" s="587"/>
      <c r="BM9" s="587"/>
      <c r="BN9" s="588"/>
      <c r="BO9" s="639">
        <v>30.6</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432431</v>
      </c>
      <c r="CS9" s="587"/>
      <c r="CT9" s="587"/>
      <c r="CU9" s="587"/>
      <c r="CV9" s="587"/>
      <c r="CW9" s="587"/>
      <c r="CX9" s="587"/>
      <c r="CY9" s="588"/>
      <c r="CZ9" s="639">
        <v>7.1</v>
      </c>
      <c r="DA9" s="639"/>
      <c r="DB9" s="639"/>
      <c r="DC9" s="639"/>
      <c r="DD9" s="592">
        <v>58332</v>
      </c>
      <c r="DE9" s="587"/>
      <c r="DF9" s="587"/>
      <c r="DG9" s="587"/>
      <c r="DH9" s="587"/>
      <c r="DI9" s="587"/>
      <c r="DJ9" s="587"/>
      <c r="DK9" s="587"/>
      <c r="DL9" s="587"/>
      <c r="DM9" s="587"/>
      <c r="DN9" s="587"/>
      <c r="DO9" s="587"/>
      <c r="DP9" s="588"/>
      <c r="DQ9" s="592">
        <v>383539</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117407</v>
      </c>
      <c r="S10" s="587"/>
      <c r="T10" s="587"/>
      <c r="U10" s="587"/>
      <c r="V10" s="587"/>
      <c r="W10" s="587"/>
      <c r="X10" s="587"/>
      <c r="Y10" s="588"/>
      <c r="Z10" s="639">
        <v>1.8</v>
      </c>
      <c r="AA10" s="639"/>
      <c r="AB10" s="639"/>
      <c r="AC10" s="639"/>
      <c r="AD10" s="640">
        <v>117407</v>
      </c>
      <c r="AE10" s="640"/>
      <c r="AF10" s="640"/>
      <c r="AG10" s="640"/>
      <c r="AH10" s="640"/>
      <c r="AI10" s="640"/>
      <c r="AJ10" s="640"/>
      <c r="AK10" s="640"/>
      <c r="AL10" s="609">
        <v>3.6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33108</v>
      </c>
      <c r="BH10" s="587"/>
      <c r="BI10" s="587"/>
      <c r="BJ10" s="587"/>
      <c r="BK10" s="587"/>
      <c r="BL10" s="587"/>
      <c r="BM10" s="587"/>
      <c r="BN10" s="588"/>
      <c r="BO10" s="639">
        <v>2.2000000000000002</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9419</v>
      </c>
      <c r="CS10" s="587"/>
      <c r="CT10" s="587"/>
      <c r="CU10" s="587"/>
      <c r="CV10" s="587"/>
      <c r="CW10" s="587"/>
      <c r="CX10" s="587"/>
      <c r="CY10" s="588"/>
      <c r="CZ10" s="639">
        <v>0.2</v>
      </c>
      <c r="DA10" s="639"/>
      <c r="DB10" s="639"/>
      <c r="DC10" s="639"/>
      <c r="DD10" s="592" t="s">
        <v>221</v>
      </c>
      <c r="DE10" s="587"/>
      <c r="DF10" s="587"/>
      <c r="DG10" s="587"/>
      <c r="DH10" s="587"/>
      <c r="DI10" s="587"/>
      <c r="DJ10" s="587"/>
      <c r="DK10" s="587"/>
      <c r="DL10" s="587"/>
      <c r="DM10" s="587"/>
      <c r="DN10" s="587"/>
      <c r="DO10" s="587"/>
      <c r="DP10" s="588"/>
      <c r="DQ10" s="592">
        <v>6158</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221</v>
      </c>
      <c r="S11" s="587"/>
      <c r="T11" s="587"/>
      <c r="U11" s="587"/>
      <c r="V11" s="587"/>
      <c r="W11" s="587"/>
      <c r="X11" s="587"/>
      <c r="Y11" s="588"/>
      <c r="Z11" s="639" t="s">
        <v>221</v>
      </c>
      <c r="AA11" s="639"/>
      <c r="AB11" s="639"/>
      <c r="AC11" s="639"/>
      <c r="AD11" s="640" t="s">
        <v>221</v>
      </c>
      <c r="AE11" s="640"/>
      <c r="AF11" s="640"/>
      <c r="AG11" s="640"/>
      <c r="AH11" s="640"/>
      <c r="AI11" s="640"/>
      <c r="AJ11" s="640"/>
      <c r="AK11" s="640"/>
      <c r="AL11" s="609" t="s">
        <v>221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181985</v>
      </c>
      <c r="BH11" s="587"/>
      <c r="BI11" s="587"/>
      <c r="BJ11" s="587"/>
      <c r="BK11" s="587"/>
      <c r="BL11" s="587"/>
      <c r="BM11" s="587"/>
      <c r="BN11" s="588"/>
      <c r="BO11" s="639">
        <v>11.9</v>
      </c>
      <c r="BP11" s="639"/>
      <c r="BQ11" s="639"/>
      <c r="BR11" s="639"/>
      <c r="BS11" s="592" t="s">
        <v>221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159125</v>
      </c>
      <c r="CS11" s="587"/>
      <c r="CT11" s="587"/>
      <c r="CU11" s="587"/>
      <c r="CV11" s="587"/>
      <c r="CW11" s="587"/>
      <c r="CX11" s="587"/>
      <c r="CY11" s="588"/>
      <c r="CZ11" s="639">
        <v>2.6</v>
      </c>
      <c r="DA11" s="639"/>
      <c r="DB11" s="639"/>
      <c r="DC11" s="639"/>
      <c r="DD11" s="592">
        <v>15305</v>
      </c>
      <c r="DE11" s="587"/>
      <c r="DF11" s="587"/>
      <c r="DG11" s="587"/>
      <c r="DH11" s="587"/>
      <c r="DI11" s="587"/>
      <c r="DJ11" s="587"/>
      <c r="DK11" s="587"/>
      <c r="DL11" s="587"/>
      <c r="DM11" s="587"/>
      <c r="DN11" s="587"/>
      <c r="DO11" s="587"/>
      <c r="DP11" s="588"/>
      <c r="DQ11" s="592">
        <v>123963</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655206</v>
      </c>
      <c r="BH12" s="587"/>
      <c r="BI12" s="587"/>
      <c r="BJ12" s="587"/>
      <c r="BK12" s="587"/>
      <c r="BL12" s="587"/>
      <c r="BM12" s="587"/>
      <c r="BN12" s="588"/>
      <c r="BO12" s="639">
        <v>42.8</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40917</v>
      </c>
      <c r="CS12" s="587"/>
      <c r="CT12" s="587"/>
      <c r="CU12" s="587"/>
      <c r="CV12" s="587"/>
      <c r="CW12" s="587"/>
      <c r="CX12" s="587"/>
      <c r="CY12" s="588"/>
      <c r="CZ12" s="639">
        <v>0.7</v>
      </c>
      <c r="DA12" s="639"/>
      <c r="DB12" s="639"/>
      <c r="DC12" s="639"/>
      <c r="DD12" s="592">
        <v>5869</v>
      </c>
      <c r="DE12" s="587"/>
      <c r="DF12" s="587"/>
      <c r="DG12" s="587"/>
      <c r="DH12" s="587"/>
      <c r="DI12" s="587"/>
      <c r="DJ12" s="587"/>
      <c r="DK12" s="587"/>
      <c r="DL12" s="587"/>
      <c r="DM12" s="587"/>
      <c r="DN12" s="587"/>
      <c r="DO12" s="587"/>
      <c r="DP12" s="588"/>
      <c r="DQ12" s="592">
        <v>34875</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8791</v>
      </c>
      <c r="S13" s="587"/>
      <c r="T13" s="587"/>
      <c r="U13" s="587"/>
      <c r="V13" s="587"/>
      <c r="W13" s="587"/>
      <c r="X13" s="587"/>
      <c r="Y13" s="588"/>
      <c r="Z13" s="639">
        <v>0.1</v>
      </c>
      <c r="AA13" s="639"/>
      <c r="AB13" s="639"/>
      <c r="AC13" s="639"/>
      <c r="AD13" s="640">
        <v>8791</v>
      </c>
      <c r="AE13" s="640"/>
      <c r="AF13" s="640"/>
      <c r="AG13" s="640"/>
      <c r="AH13" s="640"/>
      <c r="AI13" s="640"/>
      <c r="AJ13" s="640"/>
      <c r="AK13" s="640"/>
      <c r="AL13" s="609">
        <v>0.3</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654862</v>
      </c>
      <c r="BH13" s="587"/>
      <c r="BI13" s="587"/>
      <c r="BJ13" s="587"/>
      <c r="BK13" s="587"/>
      <c r="BL13" s="587"/>
      <c r="BM13" s="587"/>
      <c r="BN13" s="588"/>
      <c r="BO13" s="639">
        <v>42.8</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1551590</v>
      </c>
      <c r="CS13" s="587"/>
      <c r="CT13" s="587"/>
      <c r="CU13" s="587"/>
      <c r="CV13" s="587"/>
      <c r="CW13" s="587"/>
      <c r="CX13" s="587"/>
      <c r="CY13" s="588"/>
      <c r="CZ13" s="639">
        <v>25.6</v>
      </c>
      <c r="DA13" s="639"/>
      <c r="DB13" s="639"/>
      <c r="DC13" s="639"/>
      <c r="DD13" s="592">
        <v>874393</v>
      </c>
      <c r="DE13" s="587"/>
      <c r="DF13" s="587"/>
      <c r="DG13" s="587"/>
      <c r="DH13" s="587"/>
      <c r="DI13" s="587"/>
      <c r="DJ13" s="587"/>
      <c r="DK13" s="587"/>
      <c r="DL13" s="587"/>
      <c r="DM13" s="587"/>
      <c r="DN13" s="587"/>
      <c r="DO13" s="587"/>
      <c r="DP13" s="588"/>
      <c r="DQ13" s="592">
        <v>651563</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34281</v>
      </c>
      <c r="BH14" s="587"/>
      <c r="BI14" s="587"/>
      <c r="BJ14" s="587"/>
      <c r="BK14" s="587"/>
      <c r="BL14" s="587"/>
      <c r="BM14" s="587"/>
      <c r="BN14" s="588"/>
      <c r="BO14" s="639">
        <v>2.2000000000000002</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189990</v>
      </c>
      <c r="CS14" s="587"/>
      <c r="CT14" s="587"/>
      <c r="CU14" s="587"/>
      <c r="CV14" s="587"/>
      <c r="CW14" s="587"/>
      <c r="CX14" s="587"/>
      <c r="CY14" s="588"/>
      <c r="CZ14" s="639">
        <v>3.1</v>
      </c>
      <c r="DA14" s="639"/>
      <c r="DB14" s="639"/>
      <c r="DC14" s="639"/>
      <c r="DD14" s="592">
        <v>6287</v>
      </c>
      <c r="DE14" s="587"/>
      <c r="DF14" s="587"/>
      <c r="DG14" s="587"/>
      <c r="DH14" s="587"/>
      <c r="DI14" s="587"/>
      <c r="DJ14" s="587"/>
      <c r="DK14" s="587"/>
      <c r="DL14" s="587"/>
      <c r="DM14" s="587"/>
      <c r="DN14" s="587"/>
      <c r="DO14" s="587"/>
      <c r="DP14" s="588"/>
      <c r="DQ14" s="592">
        <v>189564</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6055</v>
      </c>
      <c r="S15" s="587"/>
      <c r="T15" s="587"/>
      <c r="U15" s="587"/>
      <c r="V15" s="587"/>
      <c r="W15" s="587"/>
      <c r="X15" s="587"/>
      <c r="Y15" s="588"/>
      <c r="Z15" s="639">
        <v>0.1</v>
      </c>
      <c r="AA15" s="639"/>
      <c r="AB15" s="639"/>
      <c r="AC15" s="639"/>
      <c r="AD15" s="640">
        <v>6055</v>
      </c>
      <c r="AE15" s="640"/>
      <c r="AF15" s="640"/>
      <c r="AG15" s="640"/>
      <c r="AH15" s="640"/>
      <c r="AI15" s="640"/>
      <c r="AJ15" s="640"/>
      <c r="AK15" s="640"/>
      <c r="AL15" s="609">
        <v>0.2</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137986</v>
      </c>
      <c r="BH15" s="587"/>
      <c r="BI15" s="587"/>
      <c r="BJ15" s="587"/>
      <c r="BK15" s="587"/>
      <c r="BL15" s="587"/>
      <c r="BM15" s="587"/>
      <c r="BN15" s="588"/>
      <c r="BO15" s="639">
        <v>9</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579433</v>
      </c>
      <c r="CS15" s="587"/>
      <c r="CT15" s="587"/>
      <c r="CU15" s="587"/>
      <c r="CV15" s="587"/>
      <c r="CW15" s="587"/>
      <c r="CX15" s="587"/>
      <c r="CY15" s="588"/>
      <c r="CZ15" s="639">
        <v>9.6</v>
      </c>
      <c r="DA15" s="639"/>
      <c r="DB15" s="639"/>
      <c r="DC15" s="639"/>
      <c r="DD15" s="592">
        <v>244088</v>
      </c>
      <c r="DE15" s="587"/>
      <c r="DF15" s="587"/>
      <c r="DG15" s="587"/>
      <c r="DH15" s="587"/>
      <c r="DI15" s="587"/>
      <c r="DJ15" s="587"/>
      <c r="DK15" s="587"/>
      <c r="DL15" s="587"/>
      <c r="DM15" s="587"/>
      <c r="DN15" s="587"/>
      <c r="DO15" s="587"/>
      <c r="DP15" s="588"/>
      <c r="DQ15" s="592">
        <v>370596</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1601504</v>
      </c>
      <c r="S16" s="587"/>
      <c r="T16" s="587"/>
      <c r="U16" s="587"/>
      <c r="V16" s="587"/>
      <c r="W16" s="587"/>
      <c r="X16" s="587"/>
      <c r="Y16" s="588"/>
      <c r="Z16" s="639">
        <v>25.1</v>
      </c>
      <c r="AA16" s="639"/>
      <c r="AB16" s="639"/>
      <c r="AC16" s="639"/>
      <c r="AD16" s="640">
        <v>1499668</v>
      </c>
      <c r="AE16" s="640"/>
      <c r="AF16" s="640"/>
      <c r="AG16" s="640"/>
      <c r="AH16" s="640"/>
      <c r="AI16" s="640"/>
      <c r="AJ16" s="640"/>
      <c r="AK16" s="640"/>
      <c r="AL16" s="609">
        <v>46.3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10480</v>
      </c>
      <c r="CS16" s="587"/>
      <c r="CT16" s="587"/>
      <c r="CU16" s="587"/>
      <c r="CV16" s="587"/>
      <c r="CW16" s="587"/>
      <c r="CX16" s="587"/>
      <c r="CY16" s="588"/>
      <c r="CZ16" s="639">
        <v>0.2</v>
      </c>
      <c r="DA16" s="639"/>
      <c r="DB16" s="639"/>
      <c r="DC16" s="639"/>
      <c r="DD16" s="592" t="s">
        <v>221</v>
      </c>
      <c r="DE16" s="587"/>
      <c r="DF16" s="587"/>
      <c r="DG16" s="587"/>
      <c r="DH16" s="587"/>
      <c r="DI16" s="587"/>
      <c r="DJ16" s="587"/>
      <c r="DK16" s="587"/>
      <c r="DL16" s="587"/>
      <c r="DM16" s="587"/>
      <c r="DN16" s="587"/>
      <c r="DO16" s="587"/>
      <c r="DP16" s="588"/>
      <c r="DQ16" s="592">
        <v>3989</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1499668</v>
      </c>
      <c r="S17" s="587"/>
      <c r="T17" s="587"/>
      <c r="U17" s="587"/>
      <c r="V17" s="587"/>
      <c r="W17" s="587"/>
      <c r="X17" s="587"/>
      <c r="Y17" s="588"/>
      <c r="Z17" s="639">
        <v>23.5</v>
      </c>
      <c r="AA17" s="639"/>
      <c r="AB17" s="639"/>
      <c r="AC17" s="639"/>
      <c r="AD17" s="640">
        <v>1499668</v>
      </c>
      <c r="AE17" s="640"/>
      <c r="AF17" s="640"/>
      <c r="AG17" s="640"/>
      <c r="AH17" s="640"/>
      <c r="AI17" s="640"/>
      <c r="AJ17" s="640"/>
      <c r="AK17" s="640"/>
      <c r="AL17" s="609">
        <v>46.3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527155</v>
      </c>
      <c r="CS17" s="587"/>
      <c r="CT17" s="587"/>
      <c r="CU17" s="587"/>
      <c r="CV17" s="587"/>
      <c r="CW17" s="587"/>
      <c r="CX17" s="587"/>
      <c r="CY17" s="588"/>
      <c r="CZ17" s="639">
        <v>8.6999999999999993</v>
      </c>
      <c r="DA17" s="639"/>
      <c r="DB17" s="639"/>
      <c r="DC17" s="639"/>
      <c r="DD17" s="592" t="s">
        <v>221</v>
      </c>
      <c r="DE17" s="587"/>
      <c r="DF17" s="587"/>
      <c r="DG17" s="587"/>
      <c r="DH17" s="587"/>
      <c r="DI17" s="587"/>
      <c r="DJ17" s="587"/>
      <c r="DK17" s="587"/>
      <c r="DL17" s="587"/>
      <c r="DM17" s="587"/>
      <c r="DN17" s="587"/>
      <c r="DO17" s="587"/>
      <c r="DP17" s="588"/>
      <c r="DQ17" s="592">
        <v>455198</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101834</v>
      </c>
      <c r="S18" s="587"/>
      <c r="T18" s="587"/>
      <c r="U18" s="587"/>
      <c r="V18" s="587"/>
      <c r="W18" s="587"/>
      <c r="X18" s="587"/>
      <c r="Y18" s="588"/>
      <c r="Z18" s="639">
        <v>1.6</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221</v>
      </c>
      <c r="BH19" s="587"/>
      <c r="BI19" s="587"/>
      <c r="BJ19" s="587"/>
      <c r="BK19" s="587"/>
      <c r="BL19" s="587"/>
      <c r="BM19" s="587"/>
      <c r="BN19" s="588"/>
      <c r="BO19" s="639" t="s">
        <v>221</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3328457</v>
      </c>
      <c r="S20" s="587"/>
      <c r="T20" s="587"/>
      <c r="U20" s="587"/>
      <c r="V20" s="587"/>
      <c r="W20" s="587"/>
      <c r="X20" s="587"/>
      <c r="Y20" s="588"/>
      <c r="Z20" s="639">
        <v>52.1</v>
      </c>
      <c r="AA20" s="639"/>
      <c r="AB20" s="639"/>
      <c r="AC20" s="639"/>
      <c r="AD20" s="640">
        <v>3226621</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221</v>
      </c>
      <c r="BH20" s="587"/>
      <c r="BI20" s="587"/>
      <c r="BJ20" s="587"/>
      <c r="BK20" s="587"/>
      <c r="BL20" s="587"/>
      <c r="BM20" s="587"/>
      <c r="BN20" s="588"/>
      <c r="BO20" s="639" t="s">
        <v>221</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6064287</v>
      </c>
      <c r="CS20" s="587"/>
      <c r="CT20" s="587"/>
      <c r="CU20" s="587"/>
      <c r="CV20" s="587"/>
      <c r="CW20" s="587"/>
      <c r="CX20" s="587"/>
      <c r="CY20" s="588"/>
      <c r="CZ20" s="639">
        <v>100</v>
      </c>
      <c r="DA20" s="639"/>
      <c r="DB20" s="639"/>
      <c r="DC20" s="639"/>
      <c r="DD20" s="592">
        <v>1248886</v>
      </c>
      <c r="DE20" s="587"/>
      <c r="DF20" s="587"/>
      <c r="DG20" s="587"/>
      <c r="DH20" s="587"/>
      <c r="DI20" s="587"/>
      <c r="DJ20" s="587"/>
      <c r="DK20" s="587"/>
      <c r="DL20" s="587"/>
      <c r="DM20" s="587"/>
      <c r="DN20" s="587"/>
      <c r="DO20" s="587"/>
      <c r="DP20" s="588"/>
      <c r="DQ20" s="592">
        <v>3971469</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2110</v>
      </c>
      <c r="S21" s="587"/>
      <c r="T21" s="587"/>
      <c r="U21" s="587"/>
      <c r="V21" s="587"/>
      <c r="W21" s="587"/>
      <c r="X21" s="587"/>
      <c r="Y21" s="588"/>
      <c r="Z21" s="639">
        <v>0</v>
      </c>
      <c r="AA21" s="639"/>
      <c r="AB21" s="639"/>
      <c r="AC21" s="639"/>
      <c r="AD21" s="640">
        <v>2110</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221</v>
      </c>
      <c r="BH21" s="587"/>
      <c r="BI21" s="587"/>
      <c r="BJ21" s="587"/>
      <c r="BK21" s="587"/>
      <c r="BL21" s="587"/>
      <c r="BM21" s="587"/>
      <c r="BN21" s="588"/>
      <c r="BO21" s="639" t="s">
        <v>221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103371</v>
      </c>
      <c r="S22" s="587"/>
      <c r="T22" s="587"/>
      <c r="U22" s="587"/>
      <c r="V22" s="587"/>
      <c r="W22" s="587"/>
      <c r="X22" s="587"/>
      <c r="Y22" s="588"/>
      <c r="Z22" s="639">
        <v>1.6</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219223</v>
      </c>
      <c r="S23" s="587"/>
      <c r="T23" s="587"/>
      <c r="U23" s="587"/>
      <c r="V23" s="587"/>
      <c r="W23" s="587"/>
      <c r="X23" s="587"/>
      <c r="Y23" s="588"/>
      <c r="Z23" s="639">
        <v>3.4</v>
      </c>
      <c r="AA23" s="639"/>
      <c r="AB23" s="639"/>
      <c r="AC23" s="639"/>
      <c r="AD23" s="640">
        <v>1458</v>
      </c>
      <c r="AE23" s="640"/>
      <c r="AF23" s="640"/>
      <c r="AG23" s="640"/>
      <c r="AH23" s="640"/>
      <c r="AI23" s="640"/>
      <c r="AJ23" s="640"/>
      <c r="AK23" s="640"/>
      <c r="AL23" s="609">
        <v>0</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43438</v>
      </c>
      <c r="S24" s="587"/>
      <c r="T24" s="587"/>
      <c r="U24" s="587"/>
      <c r="V24" s="587"/>
      <c r="W24" s="587"/>
      <c r="X24" s="587"/>
      <c r="Y24" s="588"/>
      <c r="Z24" s="639">
        <v>0.7</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2210319</v>
      </c>
      <c r="CS24" s="637"/>
      <c r="CT24" s="637"/>
      <c r="CU24" s="637"/>
      <c r="CV24" s="637"/>
      <c r="CW24" s="637"/>
      <c r="CX24" s="637"/>
      <c r="CY24" s="684"/>
      <c r="CZ24" s="688">
        <v>36.4</v>
      </c>
      <c r="DA24" s="689"/>
      <c r="DB24" s="689"/>
      <c r="DC24" s="690"/>
      <c r="DD24" s="683">
        <v>1466819</v>
      </c>
      <c r="DE24" s="637"/>
      <c r="DF24" s="637"/>
      <c r="DG24" s="637"/>
      <c r="DH24" s="637"/>
      <c r="DI24" s="637"/>
      <c r="DJ24" s="637"/>
      <c r="DK24" s="684"/>
      <c r="DL24" s="683">
        <v>1459777</v>
      </c>
      <c r="DM24" s="637"/>
      <c r="DN24" s="637"/>
      <c r="DO24" s="637"/>
      <c r="DP24" s="637"/>
      <c r="DQ24" s="637"/>
      <c r="DR24" s="637"/>
      <c r="DS24" s="637"/>
      <c r="DT24" s="637"/>
      <c r="DU24" s="637"/>
      <c r="DV24" s="684"/>
      <c r="DW24" s="685">
        <v>42.3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1014789</v>
      </c>
      <c r="S25" s="587"/>
      <c r="T25" s="587"/>
      <c r="U25" s="587"/>
      <c r="V25" s="587"/>
      <c r="W25" s="587"/>
      <c r="X25" s="587"/>
      <c r="Y25" s="588"/>
      <c r="Z25" s="639">
        <v>15.9</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860525</v>
      </c>
      <c r="CS25" s="605"/>
      <c r="CT25" s="605"/>
      <c r="CU25" s="605"/>
      <c r="CV25" s="605"/>
      <c r="CW25" s="605"/>
      <c r="CX25" s="605"/>
      <c r="CY25" s="606"/>
      <c r="CZ25" s="589">
        <v>14.2</v>
      </c>
      <c r="DA25" s="607"/>
      <c r="DB25" s="607"/>
      <c r="DC25" s="608"/>
      <c r="DD25" s="592">
        <v>724298</v>
      </c>
      <c r="DE25" s="605"/>
      <c r="DF25" s="605"/>
      <c r="DG25" s="605"/>
      <c r="DH25" s="605"/>
      <c r="DI25" s="605"/>
      <c r="DJ25" s="605"/>
      <c r="DK25" s="606"/>
      <c r="DL25" s="592">
        <v>717475</v>
      </c>
      <c r="DM25" s="605"/>
      <c r="DN25" s="605"/>
      <c r="DO25" s="605"/>
      <c r="DP25" s="605"/>
      <c r="DQ25" s="605"/>
      <c r="DR25" s="605"/>
      <c r="DS25" s="605"/>
      <c r="DT25" s="605"/>
      <c r="DU25" s="605"/>
      <c r="DV25" s="606"/>
      <c r="DW25" s="609">
        <v>20.8</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426796</v>
      </c>
      <c r="CS26" s="587"/>
      <c r="CT26" s="587"/>
      <c r="CU26" s="587"/>
      <c r="CV26" s="587"/>
      <c r="CW26" s="587"/>
      <c r="CX26" s="587"/>
      <c r="CY26" s="588"/>
      <c r="CZ26" s="589">
        <v>7</v>
      </c>
      <c r="DA26" s="607"/>
      <c r="DB26" s="607"/>
      <c r="DC26" s="608"/>
      <c r="DD26" s="592">
        <v>351895</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324162</v>
      </c>
      <c r="S27" s="587"/>
      <c r="T27" s="587"/>
      <c r="U27" s="587"/>
      <c r="V27" s="587"/>
      <c r="W27" s="587"/>
      <c r="X27" s="587"/>
      <c r="Y27" s="588"/>
      <c r="Z27" s="639">
        <v>5.0999999999999996</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1529903</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822639</v>
      </c>
      <c r="CS27" s="605"/>
      <c r="CT27" s="605"/>
      <c r="CU27" s="605"/>
      <c r="CV27" s="605"/>
      <c r="CW27" s="605"/>
      <c r="CX27" s="605"/>
      <c r="CY27" s="606"/>
      <c r="CZ27" s="589">
        <v>13.6</v>
      </c>
      <c r="DA27" s="607"/>
      <c r="DB27" s="607"/>
      <c r="DC27" s="608"/>
      <c r="DD27" s="592">
        <v>287323</v>
      </c>
      <c r="DE27" s="605"/>
      <c r="DF27" s="605"/>
      <c r="DG27" s="605"/>
      <c r="DH27" s="605"/>
      <c r="DI27" s="605"/>
      <c r="DJ27" s="605"/>
      <c r="DK27" s="606"/>
      <c r="DL27" s="592">
        <v>287104</v>
      </c>
      <c r="DM27" s="605"/>
      <c r="DN27" s="605"/>
      <c r="DO27" s="605"/>
      <c r="DP27" s="605"/>
      <c r="DQ27" s="605"/>
      <c r="DR27" s="605"/>
      <c r="DS27" s="605"/>
      <c r="DT27" s="605"/>
      <c r="DU27" s="605"/>
      <c r="DV27" s="606"/>
      <c r="DW27" s="609">
        <v>8.3000000000000007</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97311</v>
      </c>
      <c r="S28" s="587"/>
      <c r="T28" s="587"/>
      <c r="U28" s="587"/>
      <c r="V28" s="587"/>
      <c r="W28" s="587"/>
      <c r="X28" s="587"/>
      <c r="Y28" s="588"/>
      <c r="Z28" s="639">
        <v>1.5</v>
      </c>
      <c r="AA28" s="639"/>
      <c r="AB28" s="639"/>
      <c r="AC28" s="639"/>
      <c r="AD28" s="640">
        <v>9770</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527155</v>
      </c>
      <c r="CS28" s="587"/>
      <c r="CT28" s="587"/>
      <c r="CU28" s="587"/>
      <c r="CV28" s="587"/>
      <c r="CW28" s="587"/>
      <c r="CX28" s="587"/>
      <c r="CY28" s="588"/>
      <c r="CZ28" s="589">
        <v>8.6999999999999993</v>
      </c>
      <c r="DA28" s="607"/>
      <c r="DB28" s="607"/>
      <c r="DC28" s="608"/>
      <c r="DD28" s="592">
        <v>455198</v>
      </c>
      <c r="DE28" s="587"/>
      <c r="DF28" s="587"/>
      <c r="DG28" s="587"/>
      <c r="DH28" s="587"/>
      <c r="DI28" s="587"/>
      <c r="DJ28" s="587"/>
      <c r="DK28" s="588"/>
      <c r="DL28" s="592">
        <v>455198</v>
      </c>
      <c r="DM28" s="587"/>
      <c r="DN28" s="587"/>
      <c r="DO28" s="587"/>
      <c r="DP28" s="587"/>
      <c r="DQ28" s="587"/>
      <c r="DR28" s="587"/>
      <c r="DS28" s="587"/>
      <c r="DT28" s="587"/>
      <c r="DU28" s="587"/>
      <c r="DV28" s="588"/>
      <c r="DW28" s="609">
        <v>13.2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t="s">
        <v>221</v>
      </c>
      <c r="S29" s="587"/>
      <c r="T29" s="587"/>
      <c r="U29" s="587"/>
      <c r="V29" s="587"/>
      <c r="W29" s="587"/>
      <c r="X29" s="587"/>
      <c r="Y29" s="588"/>
      <c r="Z29" s="639" t="s">
        <v>221</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527155</v>
      </c>
      <c r="CS29" s="605"/>
      <c r="CT29" s="605"/>
      <c r="CU29" s="605"/>
      <c r="CV29" s="605"/>
      <c r="CW29" s="605"/>
      <c r="CX29" s="605"/>
      <c r="CY29" s="606"/>
      <c r="CZ29" s="589">
        <v>8.6999999999999993</v>
      </c>
      <c r="DA29" s="607"/>
      <c r="DB29" s="607"/>
      <c r="DC29" s="608"/>
      <c r="DD29" s="592">
        <v>455198</v>
      </c>
      <c r="DE29" s="605"/>
      <c r="DF29" s="605"/>
      <c r="DG29" s="605"/>
      <c r="DH29" s="605"/>
      <c r="DI29" s="605"/>
      <c r="DJ29" s="605"/>
      <c r="DK29" s="606"/>
      <c r="DL29" s="592">
        <v>455198</v>
      </c>
      <c r="DM29" s="605"/>
      <c r="DN29" s="605"/>
      <c r="DO29" s="605"/>
      <c r="DP29" s="605"/>
      <c r="DQ29" s="605"/>
      <c r="DR29" s="605"/>
      <c r="DS29" s="605"/>
      <c r="DT29" s="605"/>
      <c r="DU29" s="605"/>
      <c r="DV29" s="606"/>
      <c r="DW29" s="609">
        <v>13.2</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303324</v>
      </c>
      <c r="S30" s="587"/>
      <c r="T30" s="587"/>
      <c r="U30" s="587"/>
      <c r="V30" s="587"/>
      <c r="W30" s="587"/>
      <c r="X30" s="587"/>
      <c r="Y30" s="588"/>
      <c r="Z30" s="639">
        <v>4.8</v>
      </c>
      <c r="AA30" s="639"/>
      <c r="AB30" s="639"/>
      <c r="AC30" s="639"/>
      <c r="AD30" s="640" t="s">
        <v>221</v>
      </c>
      <c r="AE30" s="640"/>
      <c r="AF30" s="640"/>
      <c r="AG30" s="640"/>
      <c r="AH30" s="640"/>
      <c r="AI30" s="640"/>
      <c r="AJ30" s="640"/>
      <c r="AK30" s="640"/>
      <c r="AL30" s="609" t="s">
        <v>221</v>
      </c>
      <c r="AM30" s="641"/>
      <c r="AN30" s="641"/>
      <c r="AO30" s="642"/>
      <c r="AP30" s="664" t="s">
        <v>291</v>
      </c>
      <c r="AQ30" s="665"/>
      <c r="AR30" s="665"/>
      <c r="AS30" s="665"/>
      <c r="AT30" s="670" t="s">
        <v>292</v>
      </c>
      <c r="AU30" s="182"/>
      <c r="AV30" s="182"/>
      <c r="AW30" s="182"/>
      <c r="AX30" s="673" t="s">
        <v>170</v>
      </c>
      <c r="AY30" s="674"/>
      <c r="AZ30" s="674"/>
      <c r="BA30" s="674"/>
      <c r="BB30" s="674"/>
      <c r="BC30" s="674"/>
      <c r="BD30" s="674"/>
      <c r="BE30" s="674"/>
      <c r="BF30" s="675"/>
      <c r="BG30" s="652">
        <v>98.7</v>
      </c>
      <c r="BH30" s="653"/>
      <c r="BI30" s="653"/>
      <c r="BJ30" s="653"/>
      <c r="BK30" s="653"/>
      <c r="BL30" s="653"/>
      <c r="BM30" s="654">
        <v>95</v>
      </c>
      <c r="BN30" s="653"/>
      <c r="BO30" s="653"/>
      <c r="BP30" s="653"/>
      <c r="BQ30" s="655"/>
      <c r="BR30" s="652">
        <v>98.6</v>
      </c>
      <c r="BS30" s="653"/>
      <c r="BT30" s="653"/>
      <c r="BU30" s="653"/>
      <c r="BV30" s="653"/>
      <c r="BW30" s="653"/>
      <c r="BX30" s="654">
        <v>93.3</v>
      </c>
      <c r="BY30" s="653"/>
      <c r="BZ30" s="653"/>
      <c r="CA30" s="653"/>
      <c r="CB30" s="655"/>
      <c r="CD30" s="658"/>
      <c r="CE30" s="659"/>
      <c r="CF30" s="623" t="s">
        <v>293</v>
      </c>
      <c r="CG30" s="620"/>
      <c r="CH30" s="620"/>
      <c r="CI30" s="620"/>
      <c r="CJ30" s="620"/>
      <c r="CK30" s="620"/>
      <c r="CL30" s="620"/>
      <c r="CM30" s="620"/>
      <c r="CN30" s="620"/>
      <c r="CO30" s="620"/>
      <c r="CP30" s="620"/>
      <c r="CQ30" s="621"/>
      <c r="CR30" s="586">
        <v>464412</v>
      </c>
      <c r="CS30" s="587"/>
      <c r="CT30" s="587"/>
      <c r="CU30" s="587"/>
      <c r="CV30" s="587"/>
      <c r="CW30" s="587"/>
      <c r="CX30" s="587"/>
      <c r="CY30" s="588"/>
      <c r="CZ30" s="589">
        <v>7.7</v>
      </c>
      <c r="DA30" s="607"/>
      <c r="DB30" s="607"/>
      <c r="DC30" s="608"/>
      <c r="DD30" s="592">
        <v>401439</v>
      </c>
      <c r="DE30" s="587"/>
      <c r="DF30" s="587"/>
      <c r="DG30" s="587"/>
      <c r="DH30" s="587"/>
      <c r="DI30" s="587"/>
      <c r="DJ30" s="587"/>
      <c r="DK30" s="588"/>
      <c r="DL30" s="592">
        <v>401439</v>
      </c>
      <c r="DM30" s="587"/>
      <c r="DN30" s="587"/>
      <c r="DO30" s="587"/>
      <c r="DP30" s="587"/>
      <c r="DQ30" s="587"/>
      <c r="DR30" s="587"/>
      <c r="DS30" s="587"/>
      <c r="DT30" s="587"/>
      <c r="DU30" s="587"/>
      <c r="DV30" s="588"/>
      <c r="DW30" s="609">
        <v>11.6</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494414</v>
      </c>
      <c r="S31" s="587"/>
      <c r="T31" s="587"/>
      <c r="U31" s="587"/>
      <c r="V31" s="587"/>
      <c r="W31" s="587"/>
      <c r="X31" s="587"/>
      <c r="Y31" s="588"/>
      <c r="Z31" s="639">
        <v>7.7</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98.8</v>
      </c>
      <c r="BH31" s="605"/>
      <c r="BI31" s="605"/>
      <c r="BJ31" s="605"/>
      <c r="BK31" s="605"/>
      <c r="BL31" s="605"/>
      <c r="BM31" s="641">
        <v>94.8</v>
      </c>
      <c r="BN31" s="651"/>
      <c r="BO31" s="651"/>
      <c r="BP31" s="651"/>
      <c r="BQ31" s="615"/>
      <c r="BR31" s="650">
        <v>98.6</v>
      </c>
      <c r="BS31" s="605"/>
      <c r="BT31" s="605"/>
      <c r="BU31" s="605"/>
      <c r="BV31" s="605"/>
      <c r="BW31" s="605"/>
      <c r="BX31" s="641">
        <v>92.9</v>
      </c>
      <c r="BY31" s="651"/>
      <c r="BZ31" s="651"/>
      <c r="CA31" s="651"/>
      <c r="CB31" s="615"/>
      <c r="CD31" s="658"/>
      <c r="CE31" s="659"/>
      <c r="CF31" s="623" t="s">
        <v>297</v>
      </c>
      <c r="CG31" s="620"/>
      <c r="CH31" s="620"/>
      <c r="CI31" s="620"/>
      <c r="CJ31" s="620"/>
      <c r="CK31" s="620"/>
      <c r="CL31" s="620"/>
      <c r="CM31" s="620"/>
      <c r="CN31" s="620"/>
      <c r="CO31" s="620"/>
      <c r="CP31" s="620"/>
      <c r="CQ31" s="621"/>
      <c r="CR31" s="586">
        <v>62743</v>
      </c>
      <c r="CS31" s="605"/>
      <c r="CT31" s="605"/>
      <c r="CU31" s="605"/>
      <c r="CV31" s="605"/>
      <c r="CW31" s="605"/>
      <c r="CX31" s="605"/>
      <c r="CY31" s="606"/>
      <c r="CZ31" s="589">
        <v>1</v>
      </c>
      <c r="DA31" s="607"/>
      <c r="DB31" s="607"/>
      <c r="DC31" s="608"/>
      <c r="DD31" s="592">
        <v>53759</v>
      </c>
      <c r="DE31" s="605"/>
      <c r="DF31" s="605"/>
      <c r="DG31" s="605"/>
      <c r="DH31" s="605"/>
      <c r="DI31" s="605"/>
      <c r="DJ31" s="605"/>
      <c r="DK31" s="606"/>
      <c r="DL31" s="592">
        <v>53759</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43377</v>
      </c>
      <c r="S32" s="587"/>
      <c r="T32" s="587"/>
      <c r="U32" s="587"/>
      <c r="V32" s="587"/>
      <c r="W32" s="587"/>
      <c r="X32" s="587"/>
      <c r="Y32" s="588"/>
      <c r="Z32" s="639">
        <v>0.7</v>
      </c>
      <c r="AA32" s="639"/>
      <c r="AB32" s="639"/>
      <c r="AC32" s="639"/>
      <c r="AD32" s="640">
        <v>736</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98.3</v>
      </c>
      <c r="BH32" s="571"/>
      <c r="BI32" s="571"/>
      <c r="BJ32" s="571"/>
      <c r="BK32" s="571"/>
      <c r="BL32" s="571"/>
      <c r="BM32" s="634">
        <v>94.2</v>
      </c>
      <c r="BN32" s="571"/>
      <c r="BO32" s="571"/>
      <c r="BP32" s="571"/>
      <c r="BQ32" s="628"/>
      <c r="BR32" s="649">
        <v>98.4</v>
      </c>
      <c r="BS32" s="571"/>
      <c r="BT32" s="571"/>
      <c r="BU32" s="571"/>
      <c r="BV32" s="571"/>
      <c r="BW32" s="571"/>
      <c r="BX32" s="634">
        <v>92.3</v>
      </c>
      <c r="BY32" s="571"/>
      <c r="BZ32" s="571"/>
      <c r="CA32" s="571"/>
      <c r="CB32" s="628"/>
      <c r="CD32" s="660"/>
      <c r="CE32" s="661"/>
      <c r="CF32" s="623" t="s">
        <v>300</v>
      </c>
      <c r="CG32" s="620"/>
      <c r="CH32" s="620"/>
      <c r="CI32" s="620"/>
      <c r="CJ32" s="620"/>
      <c r="CK32" s="620"/>
      <c r="CL32" s="620"/>
      <c r="CM32" s="620"/>
      <c r="CN32" s="620"/>
      <c r="CO32" s="620"/>
      <c r="CP32" s="620"/>
      <c r="CQ32" s="621"/>
      <c r="CR32" s="586" t="s">
        <v>221</v>
      </c>
      <c r="CS32" s="587"/>
      <c r="CT32" s="587"/>
      <c r="CU32" s="587"/>
      <c r="CV32" s="587"/>
      <c r="CW32" s="587"/>
      <c r="CX32" s="587"/>
      <c r="CY32" s="588"/>
      <c r="CZ32" s="589" t="s">
        <v>221</v>
      </c>
      <c r="DA32" s="607"/>
      <c r="DB32" s="607"/>
      <c r="DC32" s="608"/>
      <c r="DD32" s="592" t="s">
        <v>221</v>
      </c>
      <c r="DE32" s="587"/>
      <c r="DF32" s="587"/>
      <c r="DG32" s="587"/>
      <c r="DH32" s="587"/>
      <c r="DI32" s="587"/>
      <c r="DJ32" s="587"/>
      <c r="DK32" s="588"/>
      <c r="DL32" s="592" t="s">
        <v>221</v>
      </c>
      <c r="DM32" s="587"/>
      <c r="DN32" s="587"/>
      <c r="DO32" s="587"/>
      <c r="DP32" s="587"/>
      <c r="DQ32" s="587"/>
      <c r="DR32" s="587"/>
      <c r="DS32" s="587"/>
      <c r="DT32" s="587"/>
      <c r="DU32" s="587"/>
      <c r="DV32" s="588"/>
      <c r="DW32" s="609" t="s">
        <v>221</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410500</v>
      </c>
      <c r="S33" s="587"/>
      <c r="T33" s="587"/>
      <c r="U33" s="587"/>
      <c r="V33" s="587"/>
      <c r="W33" s="587"/>
      <c r="X33" s="587"/>
      <c r="Y33" s="588"/>
      <c r="Z33" s="639">
        <v>6.4</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2594602</v>
      </c>
      <c r="CS33" s="605"/>
      <c r="CT33" s="605"/>
      <c r="CU33" s="605"/>
      <c r="CV33" s="605"/>
      <c r="CW33" s="605"/>
      <c r="CX33" s="605"/>
      <c r="CY33" s="606"/>
      <c r="CZ33" s="589">
        <v>42.8</v>
      </c>
      <c r="DA33" s="607"/>
      <c r="DB33" s="607"/>
      <c r="DC33" s="608"/>
      <c r="DD33" s="592">
        <v>2066761</v>
      </c>
      <c r="DE33" s="605"/>
      <c r="DF33" s="605"/>
      <c r="DG33" s="605"/>
      <c r="DH33" s="605"/>
      <c r="DI33" s="605"/>
      <c r="DJ33" s="605"/>
      <c r="DK33" s="606"/>
      <c r="DL33" s="592">
        <v>1165253</v>
      </c>
      <c r="DM33" s="605"/>
      <c r="DN33" s="605"/>
      <c r="DO33" s="605"/>
      <c r="DP33" s="605"/>
      <c r="DQ33" s="605"/>
      <c r="DR33" s="605"/>
      <c r="DS33" s="605"/>
      <c r="DT33" s="605"/>
      <c r="DU33" s="605"/>
      <c r="DV33" s="606"/>
      <c r="DW33" s="609">
        <v>33.700000000000003</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660125</v>
      </c>
      <c r="CS34" s="587"/>
      <c r="CT34" s="587"/>
      <c r="CU34" s="587"/>
      <c r="CV34" s="587"/>
      <c r="CW34" s="587"/>
      <c r="CX34" s="587"/>
      <c r="CY34" s="588"/>
      <c r="CZ34" s="589">
        <v>10.9</v>
      </c>
      <c r="DA34" s="607"/>
      <c r="DB34" s="607"/>
      <c r="DC34" s="608"/>
      <c r="DD34" s="592">
        <v>507268</v>
      </c>
      <c r="DE34" s="587"/>
      <c r="DF34" s="587"/>
      <c r="DG34" s="587"/>
      <c r="DH34" s="587"/>
      <c r="DI34" s="587"/>
      <c r="DJ34" s="587"/>
      <c r="DK34" s="588"/>
      <c r="DL34" s="592">
        <v>469264</v>
      </c>
      <c r="DM34" s="587"/>
      <c r="DN34" s="587"/>
      <c r="DO34" s="587"/>
      <c r="DP34" s="587"/>
      <c r="DQ34" s="587"/>
      <c r="DR34" s="587"/>
      <c r="DS34" s="587"/>
      <c r="DT34" s="587"/>
      <c r="DU34" s="587"/>
      <c r="DV34" s="588"/>
      <c r="DW34" s="609">
        <v>13.6</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212400</v>
      </c>
      <c r="S35" s="587"/>
      <c r="T35" s="587"/>
      <c r="U35" s="587"/>
      <c r="V35" s="587"/>
      <c r="W35" s="587"/>
      <c r="X35" s="587"/>
      <c r="Y35" s="588"/>
      <c r="Z35" s="639">
        <v>3.3</v>
      </c>
      <c r="AA35" s="639"/>
      <c r="AB35" s="639"/>
      <c r="AC35" s="639"/>
      <c r="AD35" s="640" t="s">
        <v>221</v>
      </c>
      <c r="AE35" s="640"/>
      <c r="AF35" s="640"/>
      <c r="AG35" s="640"/>
      <c r="AH35" s="640"/>
      <c r="AI35" s="640"/>
      <c r="AJ35" s="640"/>
      <c r="AK35" s="640"/>
      <c r="AL35" s="609" t="s">
        <v>221</v>
      </c>
      <c r="AM35" s="641"/>
      <c r="AN35" s="641"/>
      <c r="AO35" s="642"/>
      <c r="AP35" s="186"/>
      <c r="AQ35" s="643" t="s">
        <v>308</v>
      </c>
      <c r="AR35" s="644"/>
      <c r="AS35" s="644"/>
      <c r="AT35" s="644"/>
      <c r="AU35" s="644"/>
      <c r="AV35" s="644"/>
      <c r="AW35" s="644"/>
      <c r="AX35" s="644"/>
      <c r="AY35" s="645"/>
      <c r="AZ35" s="636">
        <v>684314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17734</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40100</v>
      </c>
      <c r="CS35" s="605"/>
      <c r="CT35" s="605"/>
      <c r="CU35" s="605"/>
      <c r="CV35" s="605"/>
      <c r="CW35" s="605"/>
      <c r="CX35" s="605"/>
      <c r="CY35" s="606"/>
      <c r="CZ35" s="589">
        <v>0.7</v>
      </c>
      <c r="DA35" s="607"/>
      <c r="DB35" s="607"/>
      <c r="DC35" s="608"/>
      <c r="DD35" s="592">
        <v>28478</v>
      </c>
      <c r="DE35" s="605"/>
      <c r="DF35" s="605"/>
      <c r="DG35" s="605"/>
      <c r="DH35" s="605"/>
      <c r="DI35" s="605"/>
      <c r="DJ35" s="605"/>
      <c r="DK35" s="606"/>
      <c r="DL35" s="592">
        <v>26372</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6384476</v>
      </c>
      <c r="S36" s="627"/>
      <c r="T36" s="627"/>
      <c r="U36" s="627"/>
      <c r="V36" s="627"/>
      <c r="W36" s="627"/>
      <c r="X36" s="627"/>
      <c r="Y36" s="630"/>
      <c r="Z36" s="631">
        <v>100</v>
      </c>
      <c r="AA36" s="631"/>
      <c r="AB36" s="631"/>
      <c r="AC36" s="631"/>
      <c r="AD36" s="632">
        <v>3240695</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290620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-4206</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391870</v>
      </c>
      <c r="CS36" s="587"/>
      <c r="CT36" s="587"/>
      <c r="CU36" s="587"/>
      <c r="CV36" s="587"/>
      <c r="CW36" s="587"/>
      <c r="CX36" s="587"/>
      <c r="CY36" s="588"/>
      <c r="CZ36" s="589">
        <v>6.5</v>
      </c>
      <c r="DA36" s="607"/>
      <c r="DB36" s="607"/>
      <c r="DC36" s="608"/>
      <c r="DD36" s="592">
        <v>341486</v>
      </c>
      <c r="DE36" s="587"/>
      <c r="DF36" s="587"/>
      <c r="DG36" s="587"/>
      <c r="DH36" s="587"/>
      <c r="DI36" s="587"/>
      <c r="DJ36" s="587"/>
      <c r="DK36" s="588"/>
      <c r="DL36" s="592">
        <v>317630</v>
      </c>
      <c r="DM36" s="587"/>
      <c r="DN36" s="587"/>
      <c r="DO36" s="587"/>
      <c r="DP36" s="587"/>
      <c r="DQ36" s="587"/>
      <c r="DR36" s="587"/>
      <c r="DS36" s="587"/>
      <c r="DT36" s="587"/>
      <c r="DU36" s="587"/>
      <c r="DV36" s="588"/>
      <c r="DW36" s="609">
        <v>9.1999999999999993</v>
      </c>
      <c r="DX36" s="610"/>
      <c r="DY36" s="610"/>
      <c r="DZ36" s="610"/>
      <c r="EA36" s="610"/>
      <c r="EB36" s="610"/>
      <c r="EC36" s="611"/>
    </row>
    <row r="37" spans="2:133" ht="11.25" customHeight="1">
      <c r="AQ37" s="612" t="s">
        <v>315</v>
      </c>
      <c r="AR37" s="613"/>
      <c r="AS37" s="613"/>
      <c r="AT37" s="613"/>
      <c r="AU37" s="613"/>
      <c r="AV37" s="613"/>
      <c r="AW37" s="613"/>
      <c r="AX37" s="613"/>
      <c r="AY37" s="614"/>
      <c r="AZ37" s="586" t="s">
        <v>316</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1964</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42460</v>
      </c>
      <c r="CS37" s="605"/>
      <c r="CT37" s="605"/>
      <c r="CU37" s="605"/>
      <c r="CV37" s="605"/>
      <c r="CW37" s="605"/>
      <c r="CX37" s="605"/>
      <c r="CY37" s="606"/>
      <c r="CZ37" s="589">
        <v>0.7</v>
      </c>
      <c r="DA37" s="607"/>
      <c r="DB37" s="607"/>
      <c r="DC37" s="608"/>
      <c r="DD37" s="592">
        <v>42460</v>
      </c>
      <c r="DE37" s="605"/>
      <c r="DF37" s="605"/>
      <c r="DG37" s="605"/>
      <c r="DH37" s="605"/>
      <c r="DI37" s="605"/>
      <c r="DJ37" s="605"/>
      <c r="DK37" s="606"/>
      <c r="DL37" s="592">
        <v>40433</v>
      </c>
      <c r="DM37" s="605"/>
      <c r="DN37" s="605"/>
      <c r="DO37" s="605"/>
      <c r="DP37" s="605"/>
      <c r="DQ37" s="605"/>
      <c r="DR37" s="605"/>
      <c r="DS37" s="605"/>
      <c r="DT37" s="605"/>
      <c r="DU37" s="605"/>
      <c r="DV37" s="606"/>
      <c r="DW37" s="609">
        <v>1.2</v>
      </c>
      <c r="DX37" s="610"/>
      <c r="DY37" s="610"/>
      <c r="DZ37" s="610"/>
      <c r="EA37" s="610"/>
      <c r="EB37" s="610"/>
      <c r="EC37" s="611"/>
    </row>
    <row r="38" spans="2:133" ht="11.25" customHeight="1">
      <c r="AQ38" s="612" t="s">
        <v>319</v>
      </c>
      <c r="AR38" s="613"/>
      <c r="AS38" s="613"/>
      <c r="AT38" s="613"/>
      <c r="AU38" s="613"/>
      <c r="AV38" s="613"/>
      <c r="AW38" s="613"/>
      <c r="AX38" s="613"/>
      <c r="AY38" s="614"/>
      <c r="AZ38" s="586" t="s">
        <v>320</v>
      </c>
      <c r="BA38" s="587"/>
      <c r="BB38" s="587"/>
      <c r="BC38" s="587"/>
      <c r="BD38" s="605"/>
      <c r="BE38" s="605"/>
      <c r="BF38" s="615"/>
      <c r="BG38" s="623" t="s">
        <v>321</v>
      </c>
      <c r="BH38" s="620"/>
      <c r="BI38" s="620"/>
      <c r="BJ38" s="620"/>
      <c r="BK38" s="620"/>
      <c r="BL38" s="620"/>
      <c r="BM38" s="620"/>
      <c r="BN38" s="620"/>
      <c r="BO38" s="620"/>
      <c r="BP38" s="620"/>
      <c r="BQ38" s="620"/>
      <c r="BR38" s="620"/>
      <c r="BS38" s="620"/>
      <c r="BT38" s="620"/>
      <c r="BU38" s="621"/>
      <c r="BV38" s="586">
        <v>3473</v>
      </c>
      <c r="BW38" s="587"/>
      <c r="BX38" s="587"/>
      <c r="BY38" s="587"/>
      <c r="BZ38" s="587"/>
      <c r="CA38" s="587"/>
      <c r="CB38" s="622"/>
      <c r="CD38" s="623" t="s">
        <v>322</v>
      </c>
      <c r="CE38" s="620"/>
      <c r="CF38" s="620"/>
      <c r="CG38" s="620"/>
      <c r="CH38" s="620"/>
      <c r="CI38" s="620"/>
      <c r="CJ38" s="620"/>
      <c r="CK38" s="620"/>
      <c r="CL38" s="620"/>
      <c r="CM38" s="620"/>
      <c r="CN38" s="620"/>
      <c r="CO38" s="620"/>
      <c r="CP38" s="620"/>
      <c r="CQ38" s="621"/>
      <c r="CR38" s="586">
        <v>684314</v>
      </c>
      <c r="CS38" s="587"/>
      <c r="CT38" s="587"/>
      <c r="CU38" s="587"/>
      <c r="CV38" s="587"/>
      <c r="CW38" s="587"/>
      <c r="CX38" s="587"/>
      <c r="CY38" s="588"/>
      <c r="CZ38" s="589">
        <v>11.3</v>
      </c>
      <c r="DA38" s="607"/>
      <c r="DB38" s="607"/>
      <c r="DC38" s="608"/>
      <c r="DD38" s="592">
        <v>375339</v>
      </c>
      <c r="DE38" s="587"/>
      <c r="DF38" s="587"/>
      <c r="DG38" s="587"/>
      <c r="DH38" s="587"/>
      <c r="DI38" s="587"/>
      <c r="DJ38" s="587"/>
      <c r="DK38" s="588"/>
      <c r="DL38" s="592">
        <v>351987</v>
      </c>
      <c r="DM38" s="587"/>
      <c r="DN38" s="587"/>
      <c r="DO38" s="587"/>
      <c r="DP38" s="587"/>
      <c r="DQ38" s="587"/>
      <c r="DR38" s="587"/>
      <c r="DS38" s="587"/>
      <c r="DT38" s="587"/>
      <c r="DU38" s="587"/>
      <c r="DV38" s="588"/>
      <c r="DW38" s="609">
        <v>10.199999999999999</v>
      </c>
      <c r="DX38" s="610"/>
      <c r="DY38" s="610"/>
      <c r="DZ38" s="610"/>
      <c r="EA38" s="610"/>
      <c r="EB38" s="610"/>
      <c r="EC38" s="611"/>
    </row>
    <row r="39" spans="2:133" ht="11.25" customHeight="1">
      <c r="AQ39" s="612" t="s">
        <v>323</v>
      </c>
      <c r="AR39" s="613"/>
      <c r="AS39" s="613"/>
      <c r="AT39" s="613"/>
      <c r="AU39" s="613"/>
      <c r="AV39" s="613"/>
      <c r="AW39" s="613"/>
      <c r="AX39" s="613"/>
      <c r="AY39" s="614"/>
      <c r="AZ39" s="586" t="s">
        <v>320</v>
      </c>
      <c r="BA39" s="587"/>
      <c r="BB39" s="587"/>
      <c r="BC39" s="587"/>
      <c r="BD39" s="605"/>
      <c r="BE39" s="605"/>
      <c r="BF39" s="615"/>
      <c r="BG39" s="616" t="s">
        <v>324</v>
      </c>
      <c r="BH39" s="617"/>
      <c r="BI39" s="617"/>
      <c r="BJ39" s="617"/>
      <c r="BK39" s="617"/>
      <c r="BL39" s="187"/>
      <c r="BM39" s="620" t="s">
        <v>325</v>
      </c>
      <c r="BN39" s="620"/>
      <c r="BO39" s="620"/>
      <c r="BP39" s="620"/>
      <c r="BQ39" s="620"/>
      <c r="BR39" s="620"/>
      <c r="BS39" s="620"/>
      <c r="BT39" s="620"/>
      <c r="BU39" s="621"/>
      <c r="BV39" s="586">
        <v>85</v>
      </c>
      <c r="BW39" s="587"/>
      <c r="BX39" s="587"/>
      <c r="BY39" s="587"/>
      <c r="BZ39" s="587"/>
      <c r="CA39" s="587"/>
      <c r="CB39" s="622"/>
      <c r="CD39" s="623" t="s">
        <v>326</v>
      </c>
      <c r="CE39" s="620"/>
      <c r="CF39" s="620"/>
      <c r="CG39" s="620"/>
      <c r="CH39" s="620"/>
      <c r="CI39" s="620"/>
      <c r="CJ39" s="620"/>
      <c r="CK39" s="620"/>
      <c r="CL39" s="620"/>
      <c r="CM39" s="620"/>
      <c r="CN39" s="620"/>
      <c r="CO39" s="620"/>
      <c r="CP39" s="620"/>
      <c r="CQ39" s="621"/>
      <c r="CR39" s="586">
        <v>817267</v>
      </c>
      <c r="CS39" s="605"/>
      <c r="CT39" s="605"/>
      <c r="CU39" s="605"/>
      <c r="CV39" s="605"/>
      <c r="CW39" s="605"/>
      <c r="CX39" s="605"/>
      <c r="CY39" s="606"/>
      <c r="CZ39" s="589">
        <v>13.5</v>
      </c>
      <c r="DA39" s="607"/>
      <c r="DB39" s="607"/>
      <c r="DC39" s="608"/>
      <c r="DD39" s="592">
        <v>813264</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94262</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115</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926</v>
      </c>
      <c r="CS40" s="587"/>
      <c r="CT40" s="587"/>
      <c r="CU40" s="587"/>
      <c r="CV40" s="587"/>
      <c r="CW40" s="587"/>
      <c r="CX40" s="587"/>
      <c r="CY40" s="588"/>
      <c r="CZ40" s="589">
        <v>0</v>
      </c>
      <c r="DA40" s="607"/>
      <c r="DB40" s="607"/>
      <c r="DC40" s="608"/>
      <c r="DD40" s="592">
        <v>926</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299432</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286</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316</v>
      </c>
      <c r="CS41" s="605"/>
      <c r="CT41" s="605"/>
      <c r="CU41" s="605"/>
      <c r="CV41" s="605"/>
      <c r="CW41" s="605"/>
      <c r="CX41" s="605"/>
      <c r="CY41" s="606"/>
      <c r="CZ41" s="589" t="s">
        <v>316</v>
      </c>
      <c r="DA41" s="607"/>
      <c r="DB41" s="607"/>
      <c r="DC41" s="608"/>
      <c r="DD41" s="592" t="s">
        <v>316</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1259366</v>
      </c>
      <c r="CS42" s="587"/>
      <c r="CT42" s="587"/>
      <c r="CU42" s="587"/>
      <c r="CV42" s="587"/>
      <c r="CW42" s="587"/>
      <c r="CX42" s="587"/>
      <c r="CY42" s="588"/>
      <c r="CZ42" s="589">
        <v>20.8</v>
      </c>
      <c r="DA42" s="590"/>
      <c r="DB42" s="590"/>
      <c r="DC42" s="591"/>
      <c r="DD42" s="592">
        <v>437889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24000</v>
      </c>
      <c r="CS43" s="605"/>
      <c r="CT43" s="605"/>
      <c r="CU43" s="605"/>
      <c r="CV43" s="605"/>
      <c r="CW43" s="605"/>
      <c r="CX43" s="605"/>
      <c r="CY43" s="606"/>
      <c r="CZ43" s="589">
        <v>0.4</v>
      </c>
      <c r="DA43" s="607"/>
      <c r="DB43" s="607"/>
      <c r="DC43" s="608"/>
      <c r="DD43" s="592">
        <v>24000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1248886</v>
      </c>
      <c r="CS44" s="587"/>
      <c r="CT44" s="587"/>
      <c r="CU44" s="587"/>
      <c r="CV44" s="587"/>
      <c r="CW44" s="587"/>
      <c r="CX44" s="587"/>
      <c r="CY44" s="588"/>
      <c r="CZ44" s="589">
        <v>20.6</v>
      </c>
      <c r="DA44" s="590"/>
      <c r="DB44" s="590"/>
      <c r="DC44" s="591"/>
      <c r="DD44" s="592">
        <v>433900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841836</v>
      </c>
      <c r="CS45" s="605"/>
      <c r="CT45" s="605"/>
      <c r="CU45" s="605"/>
      <c r="CV45" s="605"/>
      <c r="CW45" s="605"/>
      <c r="CX45" s="605"/>
      <c r="CY45" s="606"/>
      <c r="CZ45" s="589">
        <v>13.9</v>
      </c>
      <c r="DA45" s="607"/>
      <c r="DB45" s="607"/>
      <c r="DC45" s="608"/>
      <c r="DD45" s="592">
        <v>75084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374031</v>
      </c>
      <c r="CS46" s="587"/>
      <c r="CT46" s="587"/>
      <c r="CU46" s="587"/>
      <c r="CV46" s="587"/>
      <c r="CW46" s="587"/>
      <c r="CX46" s="587"/>
      <c r="CY46" s="588"/>
      <c r="CZ46" s="589">
        <v>6.2</v>
      </c>
      <c r="DA46" s="590"/>
      <c r="DB46" s="590"/>
      <c r="DC46" s="591"/>
      <c r="DD46" s="592">
        <v>336397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10480</v>
      </c>
      <c r="CS47" s="605"/>
      <c r="CT47" s="605"/>
      <c r="CU47" s="605"/>
      <c r="CV47" s="605"/>
      <c r="CW47" s="605"/>
      <c r="CX47" s="605"/>
      <c r="CY47" s="606"/>
      <c r="CZ47" s="589">
        <v>0.2</v>
      </c>
      <c r="DA47" s="607"/>
      <c r="DB47" s="607"/>
      <c r="DC47" s="608"/>
      <c r="DD47" s="592">
        <v>3989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6064287</v>
      </c>
      <c r="CS49" s="571"/>
      <c r="CT49" s="571"/>
      <c r="CU49" s="571"/>
      <c r="CV49" s="571"/>
      <c r="CW49" s="571"/>
      <c r="CX49" s="571"/>
      <c r="CY49" s="572"/>
      <c r="CZ49" s="573">
        <v>100</v>
      </c>
      <c r="DA49" s="574"/>
      <c r="DB49" s="574"/>
      <c r="DC49" s="575"/>
      <c r="DD49" s="576">
        <v>3971469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6396</v>
      </c>
      <c r="R7" s="1099"/>
      <c r="S7" s="1099"/>
      <c r="T7" s="1099"/>
      <c r="U7" s="1099"/>
      <c r="V7" s="1099">
        <v>6075</v>
      </c>
      <c r="W7" s="1099"/>
      <c r="X7" s="1099"/>
      <c r="Y7" s="1099"/>
      <c r="Z7" s="1099"/>
      <c r="AA7" s="1099">
        <v>320</v>
      </c>
      <c r="AB7" s="1099"/>
      <c r="AC7" s="1099"/>
      <c r="AD7" s="1099"/>
      <c r="AE7" s="1100"/>
      <c r="AF7" s="1101">
        <v>274</v>
      </c>
      <c r="AG7" s="1102"/>
      <c r="AH7" s="1102"/>
      <c r="AI7" s="1102"/>
      <c r="AJ7" s="1103"/>
      <c r="AK7" s="1085">
        <v>303</v>
      </c>
      <c r="AL7" s="1086"/>
      <c r="AM7" s="1086"/>
      <c r="AN7" s="1086"/>
      <c r="AO7" s="1086"/>
      <c r="AP7" s="1086">
        <v>4665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546</v>
      </c>
      <c r="BS7" s="1089" t="s">
        <v>534</v>
      </c>
      <c r="BT7" s="1090"/>
      <c r="BU7" s="1090"/>
      <c r="BV7" s="1090"/>
      <c r="BW7" s="1090"/>
      <c r="BX7" s="1090"/>
      <c r="BY7" s="1090"/>
      <c r="BZ7" s="1090"/>
      <c r="CA7" s="1090"/>
      <c r="CB7" s="1090"/>
      <c r="CC7" s="1090"/>
      <c r="CD7" s="1090"/>
      <c r="CE7" s="1090"/>
      <c r="CF7" s="1090"/>
      <c r="CG7" s="1091"/>
      <c r="CH7" s="1082">
        <v>16</v>
      </c>
      <c r="CI7" s="1083"/>
      <c r="CJ7" s="1083"/>
      <c r="CK7" s="1083"/>
      <c r="CL7" s="1084"/>
      <c r="CM7" s="1082">
        <v>4114</v>
      </c>
      <c r="CN7" s="1083"/>
      <c r="CO7" s="1083"/>
      <c r="CP7" s="1083"/>
      <c r="CQ7" s="1084"/>
      <c r="CR7" s="1082">
        <v>0</v>
      </c>
      <c r="CS7" s="1083"/>
      <c r="CT7" s="1083"/>
      <c r="CU7" s="1083"/>
      <c r="CV7" s="1084"/>
      <c r="CW7" s="1082" t="s">
        <v>540</v>
      </c>
      <c r="CX7" s="1083"/>
      <c r="CY7" s="1083"/>
      <c r="CZ7" s="1083"/>
      <c r="DA7" s="1084"/>
      <c r="DB7" s="1082">
        <v>69</v>
      </c>
      <c r="DC7" s="1083"/>
      <c r="DD7" s="1083"/>
      <c r="DE7" s="1083"/>
      <c r="DF7" s="1084"/>
      <c r="DG7" s="1082" t="s">
        <v>540</v>
      </c>
      <c r="DH7" s="1083"/>
      <c r="DI7" s="1083"/>
      <c r="DJ7" s="1083"/>
      <c r="DK7" s="1084"/>
      <c r="DL7" s="1082">
        <v>58</v>
      </c>
      <c r="DM7" s="1083"/>
      <c r="DN7" s="1083"/>
      <c r="DO7" s="1083"/>
      <c r="DP7" s="1084"/>
      <c r="DQ7" s="1082">
        <v>6</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535</v>
      </c>
      <c r="BT8" s="1009"/>
      <c r="BU8" s="1009"/>
      <c r="BV8" s="1009"/>
      <c r="BW8" s="1009"/>
      <c r="BX8" s="1009"/>
      <c r="BY8" s="1009"/>
      <c r="BZ8" s="1009"/>
      <c r="CA8" s="1009"/>
      <c r="CB8" s="1009"/>
      <c r="CC8" s="1009"/>
      <c r="CD8" s="1009"/>
      <c r="CE8" s="1009"/>
      <c r="CF8" s="1009"/>
      <c r="CG8" s="1010"/>
      <c r="CH8" s="983">
        <v>-47</v>
      </c>
      <c r="CI8" s="984"/>
      <c r="CJ8" s="984"/>
      <c r="CK8" s="984"/>
      <c r="CL8" s="985"/>
      <c r="CM8" s="983">
        <v>327</v>
      </c>
      <c r="CN8" s="984"/>
      <c r="CO8" s="984"/>
      <c r="CP8" s="984"/>
      <c r="CQ8" s="985"/>
      <c r="CR8" s="983">
        <v>4</v>
      </c>
      <c r="CS8" s="984"/>
      <c r="CT8" s="984"/>
      <c r="CU8" s="984"/>
      <c r="CV8" s="985"/>
      <c r="CW8" s="983">
        <v>5</v>
      </c>
      <c r="CX8" s="984"/>
      <c r="CY8" s="984"/>
      <c r="CZ8" s="984"/>
      <c r="DA8" s="985"/>
      <c r="DB8" s="983" t="s">
        <v>540</v>
      </c>
      <c r="DC8" s="984"/>
      <c r="DD8" s="984"/>
      <c r="DE8" s="984"/>
      <c r="DF8" s="985"/>
      <c r="DG8" s="983" t="s">
        <v>540</v>
      </c>
      <c r="DH8" s="984"/>
      <c r="DI8" s="984"/>
      <c r="DJ8" s="984"/>
      <c r="DK8" s="985"/>
      <c r="DL8" s="983" t="s">
        <v>540</v>
      </c>
      <c r="DM8" s="984"/>
      <c r="DN8" s="984"/>
      <c r="DO8" s="984"/>
      <c r="DP8" s="985"/>
      <c r="DQ8" s="983" t="s">
        <v>540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6384</v>
      </c>
      <c r="R23" s="1063"/>
      <c r="S23" s="1063"/>
      <c r="T23" s="1063"/>
      <c r="U23" s="1063"/>
      <c r="V23" s="1063">
        <v>6064</v>
      </c>
      <c r="W23" s="1063"/>
      <c r="X23" s="1063"/>
      <c r="Y23" s="1063"/>
      <c r="Z23" s="1063"/>
      <c r="AA23" s="1063">
        <v>320</v>
      </c>
      <c r="AB23" s="1063"/>
      <c r="AC23" s="1063"/>
      <c r="AD23" s="1063"/>
      <c r="AE23" s="1064"/>
      <c r="AF23" s="1065">
        <v>274</v>
      </c>
      <c r="AG23" s="1063"/>
      <c r="AH23" s="1063"/>
      <c r="AI23" s="1063"/>
      <c r="AJ23" s="1066"/>
      <c r="AK23" s="1067"/>
      <c r="AL23" s="1068"/>
      <c r="AM23" s="1068"/>
      <c r="AN23" s="1068"/>
      <c r="AO23" s="1068"/>
      <c r="AP23" s="1063">
        <v>4665</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1556</v>
      </c>
      <c r="R28" s="1048"/>
      <c r="S28" s="1048"/>
      <c r="T28" s="1048"/>
      <c r="U28" s="1048"/>
      <c r="V28" s="1048">
        <v>1539</v>
      </c>
      <c r="W28" s="1048"/>
      <c r="X28" s="1048"/>
      <c r="Y28" s="1048"/>
      <c r="Z28" s="1048"/>
      <c r="AA28" s="1048">
        <v>18</v>
      </c>
      <c r="AB28" s="1048"/>
      <c r="AC28" s="1048"/>
      <c r="AD28" s="1048"/>
      <c r="AE28" s="1049"/>
      <c r="AF28" s="1050">
        <v>18</v>
      </c>
      <c r="AG28" s="1048"/>
      <c r="AH28" s="1048"/>
      <c r="AI28" s="1048"/>
      <c r="AJ28" s="1051"/>
      <c r="AK28" s="1052">
        <v>143</v>
      </c>
      <c r="AL28" s="1040"/>
      <c r="AM28" s="1040"/>
      <c r="AN28" s="1040"/>
      <c r="AO28" s="1040"/>
      <c r="AP28" s="1040" t="s">
        <v>547</v>
      </c>
      <c r="AQ28" s="1040"/>
      <c r="AR28" s="1040"/>
      <c r="AS28" s="1040"/>
      <c r="AT28" s="1040"/>
      <c r="AU28" s="1040" t="s">
        <v>547</v>
      </c>
      <c r="AV28" s="1040"/>
      <c r="AW28" s="1040"/>
      <c r="AX28" s="1040"/>
      <c r="AY28" s="1040"/>
      <c r="AZ28" s="1041" t="s">
        <v>547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12</v>
      </c>
      <c r="R29" s="1038"/>
      <c r="S29" s="1038"/>
      <c r="T29" s="1038"/>
      <c r="U29" s="1038"/>
      <c r="V29" s="1038">
        <v>11</v>
      </c>
      <c r="W29" s="1038"/>
      <c r="X29" s="1038"/>
      <c r="Y29" s="1038"/>
      <c r="Z29" s="1038"/>
      <c r="AA29" s="1038">
        <v>1</v>
      </c>
      <c r="AB29" s="1038"/>
      <c r="AC29" s="1038"/>
      <c r="AD29" s="1038"/>
      <c r="AE29" s="1039"/>
      <c r="AF29" s="1013">
        <v>1</v>
      </c>
      <c r="AG29" s="1014"/>
      <c r="AH29" s="1014"/>
      <c r="AI29" s="1014"/>
      <c r="AJ29" s="1015"/>
      <c r="AK29" s="974">
        <v>9</v>
      </c>
      <c r="AL29" s="965"/>
      <c r="AM29" s="965"/>
      <c r="AN29" s="965"/>
      <c r="AO29" s="965"/>
      <c r="AP29" s="965" t="s">
        <v>547</v>
      </c>
      <c r="AQ29" s="965"/>
      <c r="AR29" s="965"/>
      <c r="AS29" s="965"/>
      <c r="AT29" s="965"/>
      <c r="AU29" s="965" t="s">
        <v>547</v>
      </c>
      <c r="AV29" s="965"/>
      <c r="AW29" s="965"/>
      <c r="AX29" s="965"/>
      <c r="AY29" s="965"/>
      <c r="AZ29" s="1036" t="s">
        <v>547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1154</v>
      </c>
      <c r="R30" s="1038"/>
      <c r="S30" s="1038"/>
      <c r="T30" s="1038"/>
      <c r="U30" s="1038"/>
      <c r="V30" s="1038">
        <v>1127</v>
      </c>
      <c r="W30" s="1038"/>
      <c r="X30" s="1038"/>
      <c r="Y30" s="1038"/>
      <c r="Z30" s="1038"/>
      <c r="AA30" s="1038">
        <v>27</v>
      </c>
      <c r="AB30" s="1038"/>
      <c r="AC30" s="1038"/>
      <c r="AD30" s="1038"/>
      <c r="AE30" s="1039"/>
      <c r="AF30" s="1013">
        <v>27</v>
      </c>
      <c r="AG30" s="1014"/>
      <c r="AH30" s="1014"/>
      <c r="AI30" s="1014"/>
      <c r="AJ30" s="1015"/>
      <c r="AK30" s="974">
        <v>174</v>
      </c>
      <c r="AL30" s="965"/>
      <c r="AM30" s="965"/>
      <c r="AN30" s="965"/>
      <c r="AO30" s="965"/>
      <c r="AP30" s="965">
        <v>6</v>
      </c>
      <c r="AQ30" s="965"/>
      <c r="AR30" s="965"/>
      <c r="AS30" s="965"/>
      <c r="AT30" s="965"/>
      <c r="AU30" s="965">
        <v>1</v>
      </c>
      <c r="AV30" s="965"/>
      <c r="AW30" s="965"/>
      <c r="AX30" s="965"/>
      <c r="AY30" s="965"/>
      <c r="AZ30" s="1036" t="s">
        <v>548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118</v>
      </c>
      <c r="R31" s="1038"/>
      <c r="S31" s="1038"/>
      <c r="T31" s="1038"/>
      <c r="U31" s="1038"/>
      <c r="V31" s="1038">
        <v>117</v>
      </c>
      <c r="W31" s="1038"/>
      <c r="X31" s="1038"/>
      <c r="Y31" s="1038"/>
      <c r="Z31" s="1038"/>
      <c r="AA31" s="1038">
        <v>1</v>
      </c>
      <c r="AB31" s="1038"/>
      <c r="AC31" s="1038"/>
      <c r="AD31" s="1038"/>
      <c r="AE31" s="1039"/>
      <c r="AF31" s="1013">
        <v>1</v>
      </c>
      <c r="AG31" s="1014"/>
      <c r="AH31" s="1014"/>
      <c r="AI31" s="1014"/>
      <c r="AJ31" s="1015"/>
      <c r="AK31" s="974">
        <v>31</v>
      </c>
      <c r="AL31" s="965"/>
      <c r="AM31" s="965"/>
      <c r="AN31" s="965"/>
      <c r="AO31" s="965"/>
      <c r="AP31" s="965" t="s">
        <v>547</v>
      </c>
      <c r="AQ31" s="965"/>
      <c r="AR31" s="965"/>
      <c r="AS31" s="965"/>
      <c r="AT31" s="965"/>
      <c r="AU31" s="965" t="s">
        <v>547</v>
      </c>
      <c r="AV31" s="965"/>
      <c r="AW31" s="965"/>
      <c r="AX31" s="965"/>
      <c r="AY31" s="965"/>
      <c r="AZ31" s="1036" t="s">
        <v>547</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306</v>
      </c>
      <c r="R32" s="1038"/>
      <c r="S32" s="1038"/>
      <c r="T32" s="1038"/>
      <c r="U32" s="1038"/>
      <c r="V32" s="1038">
        <v>301</v>
      </c>
      <c r="W32" s="1038"/>
      <c r="X32" s="1038"/>
      <c r="Y32" s="1038"/>
      <c r="Z32" s="1038"/>
      <c r="AA32" s="1038">
        <v>6</v>
      </c>
      <c r="AB32" s="1038"/>
      <c r="AC32" s="1038"/>
      <c r="AD32" s="1038"/>
      <c r="AE32" s="1039"/>
      <c r="AF32" s="1013">
        <v>1135</v>
      </c>
      <c r="AG32" s="1014"/>
      <c r="AH32" s="1014"/>
      <c r="AI32" s="1014"/>
      <c r="AJ32" s="1015"/>
      <c r="AK32" s="974">
        <v>0</v>
      </c>
      <c r="AL32" s="965"/>
      <c r="AM32" s="965"/>
      <c r="AN32" s="965"/>
      <c r="AO32" s="965"/>
      <c r="AP32" s="965">
        <v>634</v>
      </c>
      <c r="AQ32" s="965"/>
      <c r="AR32" s="965"/>
      <c r="AS32" s="965"/>
      <c r="AT32" s="965"/>
      <c r="AU32" s="965" t="s">
        <v>547</v>
      </c>
      <c r="AV32" s="965"/>
      <c r="AW32" s="965"/>
      <c r="AX32" s="965"/>
      <c r="AY32" s="965"/>
      <c r="AZ32" s="1036" t="s">
        <v>549</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967</v>
      </c>
      <c r="R33" s="1038"/>
      <c r="S33" s="1038"/>
      <c r="T33" s="1038"/>
      <c r="U33" s="1038"/>
      <c r="V33" s="1038">
        <v>942</v>
      </c>
      <c r="W33" s="1038"/>
      <c r="X33" s="1038"/>
      <c r="Y33" s="1038"/>
      <c r="Z33" s="1038"/>
      <c r="AA33" s="1038">
        <v>26</v>
      </c>
      <c r="AB33" s="1038"/>
      <c r="AC33" s="1038"/>
      <c r="AD33" s="1038"/>
      <c r="AE33" s="1039"/>
      <c r="AF33" s="1013">
        <v>19</v>
      </c>
      <c r="AG33" s="1014"/>
      <c r="AH33" s="1014"/>
      <c r="AI33" s="1014"/>
      <c r="AJ33" s="1015"/>
      <c r="AK33" s="974">
        <v>197</v>
      </c>
      <c r="AL33" s="965"/>
      <c r="AM33" s="965"/>
      <c r="AN33" s="965"/>
      <c r="AO33" s="965"/>
      <c r="AP33" s="965">
        <v>5024</v>
      </c>
      <c r="AQ33" s="965"/>
      <c r="AR33" s="965"/>
      <c r="AS33" s="965"/>
      <c r="AT33" s="965"/>
      <c r="AU33" s="965">
        <v>3813</v>
      </c>
      <c r="AV33" s="965"/>
      <c r="AW33" s="965"/>
      <c r="AX33" s="965"/>
      <c r="AY33" s="965"/>
      <c r="AZ33" s="1036" t="s">
        <v>548</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24</v>
      </c>
      <c r="R34" s="1038"/>
      <c r="S34" s="1038"/>
      <c r="T34" s="1038"/>
      <c r="U34" s="1038"/>
      <c r="V34" s="1038">
        <v>23</v>
      </c>
      <c r="W34" s="1038"/>
      <c r="X34" s="1038"/>
      <c r="Y34" s="1038"/>
      <c r="Z34" s="1038"/>
      <c r="AA34" s="1038">
        <v>1</v>
      </c>
      <c r="AB34" s="1038"/>
      <c r="AC34" s="1038"/>
      <c r="AD34" s="1038"/>
      <c r="AE34" s="1039"/>
      <c r="AF34" s="1013">
        <v>1</v>
      </c>
      <c r="AG34" s="1014"/>
      <c r="AH34" s="1014"/>
      <c r="AI34" s="1014"/>
      <c r="AJ34" s="1015"/>
      <c r="AK34" s="974">
        <v>18</v>
      </c>
      <c r="AL34" s="965"/>
      <c r="AM34" s="965"/>
      <c r="AN34" s="965"/>
      <c r="AO34" s="965"/>
      <c r="AP34" s="965">
        <v>176</v>
      </c>
      <c r="AQ34" s="965"/>
      <c r="AR34" s="965"/>
      <c r="AS34" s="965"/>
      <c r="AT34" s="965"/>
      <c r="AU34" s="965">
        <v>174</v>
      </c>
      <c r="AV34" s="965"/>
      <c r="AW34" s="965"/>
      <c r="AX34" s="965"/>
      <c r="AY34" s="965"/>
      <c r="AZ34" s="1036" t="s">
        <v>547</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389</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1202</v>
      </c>
      <c r="AG63" s="953"/>
      <c r="AH63" s="953"/>
      <c r="AI63" s="953"/>
      <c r="AJ63" s="1024"/>
      <c r="AK63" s="1025"/>
      <c r="AL63" s="957"/>
      <c r="AM63" s="957"/>
      <c r="AN63" s="957"/>
      <c r="AO63" s="957"/>
      <c r="AP63" s="953">
        <v>5840</v>
      </c>
      <c r="AQ63" s="953"/>
      <c r="AR63" s="953"/>
      <c r="AS63" s="953"/>
      <c r="AT63" s="953"/>
      <c r="AU63" s="953">
        <v>3988</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393</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300</v>
      </c>
      <c r="R68" s="976"/>
      <c r="S68" s="976"/>
      <c r="T68" s="976"/>
      <c r="U68" s="976"/>
      <c r="V68" s="976">
        <v>279</v>
      </c>
      <c r="W68" s="976"/>
      <c r="X68" s="976"/>
      <c r="Y68" s="976"/>
      <c r="Z68" s="976"/>
      <c r="AA68" s="976">
        <v>21</v>
      </c>
      <c r="AB68" s="976"/>
      <c r="AC68" s="976"/>
      <c r="AD68" s="976"/>
      <c r="AE68" s="976"/>
      <c r="AF68" s="976">
        <v>21</v>
      </c>
      <c r="AG68" s="976"/>
      <c r="AH68" s="976"/>
      <c r="AI68" s="976"/>
      <c r="AJ68" s="976"/>
      <c r="AK68" s="976">
        <v>90</v>
      </c>
      <c r="AL68" s="976"/>
      <c r="AM68" s="976"/>
      <c r="AN68" s="976"/>
      <c r="AO68" s="976"/>
      <c r="AP68" s="976" t="s">
        <v>540</v>
      </c>
      <c r="AQ68" s="976"/>
      <c r="AR68" s="976"/>
      <c r="AS68" s="976"/>
      <c r="AT68" s="976"/>
      <c r="AU68" s="976" t="s">
        <v>540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217043</v>
      </c>
      <c r="R69" s="965"/>
      <c r="S69" s="965"/>
      <c r="T69" s="965"/>
      <c r="U69" s="965"/>
      <c r="V69" s="965">
        <v>208729</v>
      </c>
      <c r="W69" s="965"/>
      <c r="X69" s="965"/>
      <c r="Y69" s="965"/>
      <c r="Z69" s="965"/>
      <c r="AA69" s="965">
        <v>8313</v>
      </c>
      <c r="AB69" s="965"/>
      <c r="AC69" s="965"/>
      <c r="AD69" s="965"/>
      <c r="AE69" s="965"/>
      <c r="AF69" s="965">
        <v>8313</v>
      </c>
      <c r="AG69" s="965"/>
      <c r="AH69" s="965"/>
      <c r="AI69" s="965"/>
      <c r="AJ69" s="965"/>
      <c r="AK69" s="965">
        <v>2842</v>
      </c>
      <c r="AL69" s="965"/>
      <c r="AM69" s="965"/>
      <c r="AN69" s="965"/>
      <c r="AO69" s="965"/>
      <c r="AP69" s="965" t="s">
        <v>541</v>
      </c>
      <c r="AQ69" s="965"/>
      <c r="AR69" s="965"/>
      <c r="AS69" s="965"/>
      <c r="AT69" s="965"/>
      <c r="AU69" s="965" t="s">
        <v>540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16737</v>
      </c>
      <c r="R70" s="965"/>
      <c r="S70" s="965"/>
      <c r="T70" s="965"/>
      <c r="U70" s="965"/>
      <c r="V70" s="965">
        <v>13856</v>
      </c>
      <c r="W70" s="965"/>
      <c r="X70" s="965"/>
      <c r="Y70" s="965"/>
      <c r="Z70" s="965"/>
      <c r="AA70" s="965">
        <v>2880</v>
      </c>
      <c r="AB70" s="965"/>
      <c r="AC70" s="965"/>
      <c r="AD70" s="965"/>
      <c r="AE70" s="965"/>
      <c r="AF70" s="965">
        <v>2880</v>
      </c>
      <c r="AG70" s="965"/>
      <c r="AH70" s="965"/>
      <c r="AI70" s="965"/>
      <c r="AJ70" s="965"/>
      <c r="AK70" s="965">
        <v>129</v>
      </c>
      <c r="AL70" s="965"/>
      <c r="AM70" s="965"/>
      <c r="AN70" s="965"/>
      <c r="AO70" s="965"/>
      <c r="AP70" s="965" t="s">
        <v>541</v>
      </c>
      <c r="AQ70" s="965"/>
      <c r="AR70" s="965"/>
      <c r="AS70" s="965"/>
      <c r="AT70" s="965"/>
      <c r="AU70" s="965" t="s">
        <v>540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49</v>
      </c>
      <c r="R71" s="965"/>
      <c r="S71" s="965"/>
      <c r="T71" s="965"/>
      <c r="U71" s="965"/>
      <c r="V71" s="965">
        <v>42</v>
      </c>
      <c r="W71" s="965"/>
      <c r="X71" s="965"/>
      <c r="Y71" s="965"/>
      <c r="Z71" s="965"/>
      <c r="AA71" s="965">
        <v>7</v>
      </c>
      <c r="AB71" s="965"/>
      <c r="AC71" s="965"/>
      <c r="AD71" s="965"/>
      <c r="AE71" s="965"/>
      <c r="AF71" s="965">
        <v>7</v>
      </c>
      <c r="AG71" s="965"/>
      <c r="AH71" s="965"/>
      <c r="AI71" s="965"/>
      <c r="AJ71" s="965"/>
      <c r="AK71" s="965" t="s">
        <v>541</v>
      </c>
      <c r="AL71" s="965"/>
      <c r="AM71" s="965"/>
      <c r="AN71" s="965"/>
      <c r="AO71" s="965"/>
      <c r="AP71" s="965" t="s">
        <v>541</v>
      </c>
      <c r="AQ71" s="965"/>
      <c r="AR71" s="965"/>
      <c r="AS71" s="965"/>
      <c r="AT71" s="965"/>
      <c r="AU71" s="965" t="s">
        <v>540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542</v>
      </c>
      <c r="C72" s="969"/>
      <c r="D72" s="969"/>
      <c r="E72" s="969"/>
      <c r="F72" s="969"/>
      <c r="G72" s="969"/>
      <c r="H72" s="969"/>
      <c r="I72" s="969"/>
      <c r="J72" s="969"/>
      <c r="K72" s="969"/>
      <c r="L72" s="969"/>
      <c r="M72" s="969"/>
      <c r="N72" s="969"/>
      <c r="O72" s="969"/>
      <c r="P72" s="970"/>
      <c r="Q72" s="971">
        <v>11</v>
      </c>
      <c r="R72" s="965"/>
      <c r="S72" s="965"/>
      <c r="T72" s="965"/>
      <c r="U72" s="965"/>
      <c r="V72" s="965">
        <v>8</v>
      </c>
      <c r="W72" s="965"/>
      <c r="X72" s="965"/>
      <c r="Y72" s="965"/>
      <c r="Z72" s="965"/>
      <c r="AA72" s="965">
        <v>3</v>
      </c>
      <c r="AB72" s="965"/>
      <c r="AC72" s="965"/>
      <c r="AD72" s="965"/>
      <c r="AE72" s="965"/>
      <c r="AF72" s="965">
        <v>3</v>
      </c>
      <c r="AG72" s="965"/>
      <c r="AH72" s="965"/>
      <c r="AI72" s="965"/>
      <c r="AJ72" s="965"/>
      <c r="AK72" s="965" t="s">
        <v>540</v>
      </c>
      <c r="AL72" s="965"/>
      <c r="AM72" s="965"/>
      <c r="AN72" s="965"/>
      <c r="AO72" s="965"/>
      <c r="AP72" s="965" t="s">
        <v>541</v>
      </c>
      <c r="AQ72" s="965"/>
      <c r="AR72" s="965"/>
      <c r="AS72" s="965"/>
      <c r="AT72" s="965"/>
      <c r="AU72" s="965" t="s">
        <v>540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543</v>
      </c>
      <c r="C73" s="969"/>
      <c r="D73" s="969"/>
      <c r="E73" s="969"/>
      <c r="F73" s="969"/>
      <c r="G73" s="969"/>
      <c r="H73" s="969"/>
      <c r="I73" s="969"/>
      <c r="J73" s="969"/>
      <c r="K73" s="969"/>
      <c r="L73" s="969"/>
      <c r="M73" s="969"/>
      <c r="N73" s="969"/>
      <c r="O73" s="969"/>
      <c r="P73" s="970"/>
      <c r="Q73" s="971">
        <v>2</v>
      </c>
      <c r="R73" s="965"/>
      <c r="S73" s="965"/>
      <c r="T73" s="965"/>
      <c r="U73" s="965"/>
      <c r="V73" s="965">
        <v>1</v>
      </c>
      <c r="W73" s="965"/>
      <c r="X73" s="965"/>
      <c r="Y73" s="965"/>
      <c r="Z73" s="965"/>
      <c r="AA73" s="965">
        <v>1</v>
      </c>
      <c r="AB73" s="965"/>
      <c r="AC73" s="965"/>
      <c r="AD73" s="965"/>
      <c r="AE73" s="965"/>
      <c r="AF73" s="965">
        <v>1</v>
      </c>
      <c r="AG73" s="965"/>
      <c r="AH73" s="965"/>
      <c r="AI73" s="965"/>
      <c r="AJ73" s="965"/>
      <c r="AK73" s="965" t="s">
        <v>540</v>
      </c>
      <c r="AL73" s="965"/>
      <c r="AM73" s="965"/>
      <c r="AN73" s="965"/>
      <c r="AO73" s="965"/>
      <c r="AP73" s="965" t="s">
        <v>541</v>
      </c>
      <c r="AQ73" s="965"/>
      <c r="AR73" s="965"/>
      <c r="AS73" s="965"/>
      <c r="AT73" s="965"/>
      <c r="AU73" s="965" t="s">
        <v>540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544</v>
      </c>
      <c r="C74" s="969"/>
      <c r="D74" s="969"/>
      <c r="E74" s="969"/>
      <c r="F74" s="969"/>
      <c r="G74" s="969"/>
      <c r="H74" s="969"/>
      <c r="I74" s="969"/>
      <c r="J74" s="969"/>
      <c r="K74" s="969"/>
      <c r="L74" s="969"/>
      <c r="M74" s="969"/>
      <c r="N74" s="969"/>
      <c r="O74" s="969"/>
      <c r="P74" s="970"/>
      <c r="Q74" s="971">
        <v>37</v>
      </c>
      <c r="R74" s="965"/>
      <c r="S74" s="965"/>
      <c r="T74" s="965"/>
      <c r="U74" s="965"/>
      <c r="V74" s="965">
        <v>35</v>
      </c>
      <c r="W74" s="965"/>
      <c r="X74" s="965"/>
      <c r="Y74" s="965"/>
      <c r="Z74" s="965"/>
      <c r="AA74" s="965">
        <v>3</v>
      </c>
      <c r="AB74" s="965"/>
      <c r="AC74" s="965"/>
      <c r="AD74" s="965"/>
      <c r="AE74" s="965"/>
      <c r="AF74" s="965">
        <v>3</v>
      </c>
      <c r="AG74" s="965"/>
      <c r="AH74" s="965"/>
      <c r="AI74" s="965"/>
      <c r="AJ74" s="965"/>
      <c r="AK74" s="965" t="s">
        <v>540</v>
      </c>
      <c r="AL74" s="965"/>
      <c r="AM74" s="965"/>
      <c r="AN74" s="965"/>
      <c r="AO74" s="965"/>
      <c r="AP74" s="965" t="s">
        <v>541</v>
      </c>
      <c r="AQ74" s="965"/>
      <c r="AR74" s="965"/>
      <c r="AS74" s="965"/>
      <c r="AT74" s="965"/>
      <c r="AU74" s="965" t="s">
        <v>540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545</v>
      </c>
      <c r="C75" s="969"/>
      <c r="D75" s="969"/>
      <c r="E75" s="969"/>
      <c r="F75" s="969"/>
      <c r="G75" s="969"/>
      <c r="H75" s="969"/>
      <c r="I75" s="969"/>
      <c r="J75" s="969"/>
      <c r="K75" s="969"/>
      <c r="L75" s="969"/>
      <c r="M75" s="969"/>
      <c r="N75" s="969"/>
      <c r="O75" s="969"/>
      <c r="P75" s="970"/>
      <c r="Q75" s="972">
        <v>123</v>
      </c>
      <c r="R75" s="973"/>
      <c r="S75" s="973"/>
      <c r="T75" s="973"/>
      <c r="U75" s="974"/>
      <c r="V75" s="975">
        <v>107</v>
      </c>
      <c r="W75" s="973"/>
      <c r="X75" s="973"/>
      <c r="Y75" s="973"/>
      <c r="Z75" s="974"/>
      <c r="AA75" s="975">
        <v>16</v>
      </c>
      <c r="AB75" s="973"/>
      <c r="AC75" s="973"/>
      <c r="AD75" s="973"/>
      <c r="AE75" s="974"/>
      <c r="AF75" s="975">
        <v>16</v>
      </c>
      <c r="AG75" s="973"/>
      <c r="AH75" s="973"/>
      <c r="AI75" s="973"/>
      <c r="AJ75" s="974"/>
      <c r="AK75" s="975" t="s">
        <v>540</v>
      </c>
      <c r="AL75" s="973"/>
      <c r="AM75" s="973"/>
      <c r="AN75" s="973"/>
      <c r="AO75" s="974"/>
      <c r="AP75" s="965" t="s">
        <v>541</v>
      </c>
      <c r="AQ75" s="965"/>
      <c r="AR75" s="965"/>
      <c r="AS75" s="965"/>
      <c r="AT75" s="965"/>
      <c r="AU75" s="965" t="s">
        <v>540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65"/>
      <c r="AQ76" s="965"/>
      <c r="AR76" s="965"/>
      <c r="AS76" s="965"/>
      <c r="AT76" s="965"/>
      <c r="AU76" s="965"/>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65"/>
      <c r="AQ77" s="965"/>
      <c r="AR77" s="965"/>
      <c r="AS77" s="965"/>
      <c r="AT77" s="965"/>
      <c r="AU77" s="965"/>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11244</v>
      </c>
      <c r="AG88" s="953"/>
      <c r="AH88" s="953"/>
      <c r="AI88" s="953"/>
      <c r="AJ88" s="953"/>
      <c r="AK88" s="957"/>
      <c r="AL88" s="957"/>
      <c r="AM88" s="957"/>
      <c r="AN88" s="957"/>
      <c r="AO88" s="957"/>
      <c r="AP88" s="953" t="s">
        <v>540</v>
      </c>
      <c r="AQ88" s="953"/>
      <c r="AR88" s="953"/>
      <c r="AS88" s="953"/>
      <c r="AT88" s="953"/>
      <c r="AU88" s="953" t="s">
        <v>540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v>
      </c>
      <c r="CS102" s="945"/>
      <c r="CT102" s="945"/>
      <c r="CU102" s="945"/>
      <c r="CV102" s="946"/>
      <c r="CW102" s="944">
        <v>5</v>
      </c>
      <c r="CX102" s="945"/>
      <c r="CY102" s="945"/>
      <c r="CZ102" s="945"/>
      <c r="DA102" s="946"/>
      <c r="DB102" s="944">
        <v>69</v>
      </c>
      <c r="DC102" s="945"/>
      <c r="DD102" s="945"/>
      <c r="DE102" s="945"/>
      <c r="DF102" s="946"/>
      <c r="DG102" s="944" t="s">
        <v>540</v>
      </c>
      <c r="DH102" s="945"/>
      <c r="DI102" s="945"/>
      <c r="DJ102" s="945"/>
      <c r="DK102" s="946"/>
      <c r="DL102" s="944">
        <v>58</v>
      </c>
      <c r="DM102" s="945"/>
      <c r="DN102" s="945"/>
      <c r="DO102" s="945"/>
      <c r="DP102" s="946"/>
      <c r="DQ102" s="944">
        <v>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544877</v>
      </c>
      <c r="AB110" s="871"/>
      <c r="AC110" s="871"/>
      <c r="AD110" s="871"/>
      <c r="AE110" s="872"/>
      <c r="AF110" s="873">
        <v>542992</v>
      </c>
      <c r="AG110" s="871"/>
      <c r="AH110" s="871"/>
      <c r="AI110" s="871"/>
      <c r="AJ110" s="872"/>
      <c r="AK110" s="873">
        <v>527155</v>
      </c>
      <c r="AL110" s="871"/>
      <c r="AM110" s="871"/>
      <c r="AN110" s="871"/>
      <c r="AO110" s="872"/>
      <c r="AP110" s="874">
        <v>17.899999999999999</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4788979</v>
      </c>
      <c r="BR110" s="798"/>
      <c r="BS110" s="798"/>
      <c r="BT110" s="798"/>
      <c r="BU110" s="798"/>
      <c r="BV110" s="798">
        <v>4718611</v>
      </c>
      <c r="BW110" s="798"/>
      <c r="BX110" s="798"/>
      <c r="BY110" s="798"/>
      <c r="BZ110" s="798"/>
      <c r="CA110" s="798">
        <v>4664699</v>
      </c>
      <c r="CB110" s="798"/>
      <c r="CC110" s="798"/>
      <c r="CD110" s="798"/>
      <c r="CE110" s="798"/>
      <c r="CF110" s="859">
        <v>158.1</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221</v>
      </c>
      <c r="BR111" s="769"/>
      <c r="BS111" s="769"/>
      <c r="BT111" s="769"/>
      <c r="BU111" s="769"/>
      <c r="BV111" s="769" t="s">
        <v>221</v>
      </c>
      <c r="BW111" s="769"/>
      <c r="BX111" s="769"/>
      <c r="BY111" s="769"/>
      <c r="BZ111" s="769"/>
      <c r="CA111" s="769" t="s">
        <v>221</v>
      </c>
      <c r="CB111" s="769"/>
      <c r="CC111" s="769"/>
      <c r="CD111" s="769"/>
      <c r="CE111" s="769"/>
      <c r="CF111" s="846" t="s">
        <v>221</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4515882</v>
      </c>
      <c r="BR112" s="769"/>
      <c r="BS112" s="769"/>
      <c r="BT112" s="769"/>
      <c r="BU112" s="769"/>
      <c r="BV112" s="769">
        <v>4252743</v>
      </c>
      <c r="BW112" s="769"/>
      <c r="BX112" s="769"/>
      <c r="BY112" s="769"/>
      <c r="BZ112" s="769"/>
      <c r="CA112" s="769">
        <v>3988014</v>
      </c>
      <c r="CB112" s="769"/>
      <c r="CC112" s="769"/>
      <c r="CD112" s="769"/>
      <c r="CE112" s="769"/>
      <c r="CF112" s="846">
        <v>135.19999999999999</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299490</v>
      </c>
      <c r="AB113" s="907"/>
      <c r="AC113" s="907"/>
      <c r="AD113" s="907"/>
      <c r="AE113" s="908"/>
      <c r="AF113" s="909">
        <v>298677</v>
      </c>
      <c r="AG113" s="907"/>
      <c r="AH113" s="907"/>
      <c r="AI113" s="907"/>
      <c r="AJ113" s="908"/>
      <c r="AK113" s="909">
        <v>272709</v>
      </c>
      <c r="AL113" s="907"/>
      <c r="AM113" s="907"/>
      <c r="AN113" s="907"/>
      <c r="AO113" s="908"/>
      <c r="AP113" s="910">
        <v>9.1999999999999993</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t="s">
        <v>221</v>
      </c>
      <c r="BR113" s="769"/>
      <c r="BS113" s="769"/>
      <c r="BT113" s="769"/>
      <c r="BU113" s="769"/>
      <c r="BV113" s="769" t="s">
        <v>221</v>
      </c>
      <c r="BW113" s="769"/>
      <c r="BX113" s="769"/>
      <c r="BY113" s="769"/>
      <c r="BZ113" s="769"/>
      <c r="CA113" s="769" t="s">
        <v>221</v>
      </c>
      <c r="CB113" s="769"/>
      <c r="CC113" s="769"/>
      <c r="CD113" s="769"/>
      <c r="CE113" s="769"/>
      <c r="CF113" s="846" t="s">
        <v>221</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221</v>
      </c>
      <c r="AB114" s="782"/>
      <c r="AC114" s="782"/>
      <c r="AD114" s="782"/>
      <c r="AE114" s="783"/>
      <c r="AF114" s="784" t="s">
        <v>221</v>
      </c>
      <c r="AG114" s="782"/>
      <c r="AH114" s="782"/>
      <c r="AI114" s="782"/>
      <c r="AJ114" s="783"/>
      <c r="AK114" s="784" t="s">
        <v>221</v>
      </c>
      <c r="AL114" s="782"/>
      <c r="AM114" s="782"/>
      <c r="AN114" s="782"/>
      <c r="AO114" s="783"/>
      <c r="AP114" s="752" t="s">
        <v>221</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849870</v>
      </c>
      <c r="BR114" s="769"/>
      <c r="BS114" s="769"/>
      <c r="BT114" s="769"/>
      <c r="BU114" s="769"/>
      <c r="BV114" s="769">
        <v>825529</v>
      </c>
      <c r="BW114" s="769"/>
      <c r="BX114" s="769"/>
      <c r="BY114" s="769"/>
      <c r="BZ114" s="769"/>
      <c r="CA114" s="769">
        <v>843558</v>
      </c>
      <c r="CB114" s="769"/>
      <c r="CC114" s="769"/>
      <c r="CD114" s="769"/>
      <c r="CE114" s="769"/>
      <c r="CF114" s="846">
        <v>28.6</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221</v>
      </c>
      <c r="AB115" s="907"/>
      <c r="AC115" s="907"/>
      <c r="AD115" s="907"/>
      <c r="AE115" s="908"/>
      <c r="AF115" s="909" t="s">
        <v>221</v>
      </c>
      <c r="AG115" s="907"/>
      <c r="AH115" s="907"/>
      <c r="AI115" s="907"/>
      <c r="AJ115" s="908"/>
      <c r="AK115" s="909" t="s">
        <v>221</v>
      </c>
      <c r="AL115" s="907"/>
      <c r="AM115" s="907"/>
      <c r="AN115" s="907"/>
      <c r="AO115" s="908"/>
      <c r="AP115" s="910" t="s">
        <v>221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v>6320</v>
      </c>
      <c r="BR115" s="769"/>
      <c r="BS115" s="769"/>
      <c r="BT115" s="769"/>
      <c r="BU115" s="769"/>
      <c r="BV115" s="769">
        <v>6039</v>
      </c>
      <c r="BW115" s="769"/>
      <c r="BX115" s="769"/>
      <c r="BY115" s="769"/>
      <c r="BZ115" s="769"/>
      <c r="CA115" s="769">
        <v>5757</v>
      </c>
      <c r="CB115" s="769"/>
      <c r="CC115" s="769"/>
      <c r="CD115" s="769"/>
      <c r="CE115" s="769"/>
      <c r="CF115" s="846">
        <v>0.2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844367</v>
      </c>
      <c r="AB117" s="893"/>
      <c r="AC117" s="893"/>
      <c r="AD117" s="893"/>
      <c r="AE117" s="894"/>
      <c r="AF117" s="896">
        <v>841669</v>
      </c>
      <c r="AG117" s="893"/>
      <c r="AH117" s="893"/>
      <c r="AI117" s="893"/>
      <c r="AJ117" s="894"/>
      <c r="AK117" s="896">
        <v>799864</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432</v>
      </c>
      <c r="BP118" s="836"/>
      <c r="BQ118" s="855">
        <v>10161051</v>
      </c>
      <c r="BR118" s="856"/>
      <c r="BS118" s="856"/>
      <c r="BT118" s="856"/>
      <c r="BU118" s="856"/>
      <c r="BV118" s="856">
        <v>9802922</v>
      </c>
      <c r="BW118" s="856"/>
      <c r="BX118" s="856"/>
      <c r="BY118" s="856"/>
      <c r="BZ118" s="856"/>
      <c r="CA118" s="856">
        <v>9502028</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5054621</v>
      </c>
      <c r="BR119" s="798"/>
      <c r="BS119" s="798"/>
      <c r="BT119" s="798"/>
      <c r="BU119" s="798"/>
      <c r="BV119" s="798">
        <v>5037739</v>
      </c>
      <c r="BW119" s="798"/>
      <c r="BX119" s="798"/>
      <c r="BY119" s="798"/>
      <c r="BZ119" s="798"/>
      <c r="CA119" s="798">
        <v>5413370</v>
      </c>
      <c r="CB119" s="798"/>
      <c r="CC119" s="798"/>
      <c r="CD119" s="798"/>
      <c r="CE119" s="798"/>
      <c r="CF119" s="859">
        <v>183.5</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401630</v>
      </c>
      <c r="BR120" s="769"/>
      <c r="BS120" s="769"/>
      <c r="BT120" s="769"/>
      <c r="BU120" s="769"/>
      <c r="BV120" s="769">
        <v>331526</v>
      </c>
      <c r="BW120" s="769"/>
      <c r="BX120" s="769"/>
      <c r="BY120" s="769"/>
      <c r="BZ120" s="769"/>
      <c r="CA120" s="769">
        <v>268070</v>
      </c>
      <c r="CB120" s="769"/>
      <c r="CC120" s="769"/>
      <c r="CD120" s="769"/>
      <c r="CE120" s="769"/>
      <c r="CF120" s="846">
        <v>9.1</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4315593</v>
      </c>
      <c r="DH120" s="798"/>
      <c r="DI120" s="798"/>
      <c r="DJ120" s="798"/>
      <c r="DK120" s="798"/>
      <c r="DL120" s="798">
        <v>4065508</v>
      </c>
      <c r="DM120" s="798"/>
      <c r="DN120" s="798"/>
      <c r="DO120" s="798"/>
      <c r="DP120" s="798"/>
      <c r="DQ120" s="798">
        <v>3813008</v>
      </c>
      <c r="DR120" s="798"/>
      <c r="DS120" s="798"/>
      <c r="DT120" s="798"/>
      <c r="DU120" s="798"/>
      <c r="DV120" s="799">
        <v>129.30000000000001</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6265157</v>
      </c>
      <c r="BR121" s="856"/>
      <c r="BS121" s="856"/>
      <c r="BT121" s="856"/>
      <c r="BU121" s="856"/>
      <c r="BV121" s="856">
        <v>6251209</v>
      </c>
      <c r="BW121" s="856"/>
      <c r="BX121" s="856"/>
      <c r="BY121" s="856"/>
      <c r="BZ121" s="856"/>
      <c r="CA121" s="856">
        <v>6070787</v>
      </c>
      <c r="CB121" s="856"/>
      <c r="CC121" s="856"/>
      <c r="CD121" s="856"/>
      <c r="CE121" s="856"/>
      <c r="CF121" s="857">
        <v>205.8</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197783</v>
      </c>
      <c r="DH121" s="769"/>
      <c r="DI121" s="769"/>
      <c r="DJ121" s="769"/>
      <c r="DK121" s="769"/>
      <c r="DL121" s="769">
        <v>185576</v>
      </c>
      <c r="DM121" s="769"/>
      <c r="DN121" s="769"/>
      <c r="DO121" s="769"/>
      <c r="DP121" s="769"/>
      <c r="DQ121" s="769">
        <v>174182</v>
      </c>
      <c r="DR121" s="769"/>
      <c r="DS121" s="769"/>
      <c r="DT121" s="769"/>
      <c r="DU121" s="769"/>
      <c r="DV121" s="821">
        <v>5.9</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441</v>
      </c>
      <c r="BP122" s="836"/>
      <c r="BQ122" s="837">
        <v>11721408</v>
      </c>
      <c r="BR122" s="838"/>
      <c r="BS122" s="838"/>
      <c r="BT122" s="838"/>
      <c r="BU122" s="838"/>
      <c r="BV122" s="838">
        <v>11620474</v>
      </c>
      <c r="BW122" s="838"/>
      <c r="BX122" s="838"/>
      <c r="BY122" s="838"/>
      <c r="BZ122" s="838"/>
      <c r="CA122" s="838">
        <v>11752227</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t="s">
        <v>221</v>
      </c>
      <c r="DH122" s="769"/>
      <c r="DI122" s="769"/>
      <c r="DJ122" s="769"/>
      <c r="DK122" s="769"/>
      <c r="DL122" s="769" t="s">
        <v>221</v>
      </c>
      <c r="DM122" s="769"/>
      <c r="DN122" s="769"/>
      <c r="DO122" s="769"/>
      <c r="DP122" s="769"/>
      <c r="DQ122" s="769" t="s">
        <v>221</v>
      </c>
      <c r="DR122" s="769"/>
      <c r="DS122" s="769"/>
      <c r="DT122" s="769"/>
      <c r="DU122" s="769"/>
      <c r="DV122" s="821" t="s">
        <v>221</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221</v>
      </c>
      <c r="BR123" s="830"/>
      <c r="BS123" s="830"/>
      <c r="BT123" s="830"/>
      <c r="BU123" s="830"/>
      <c r="BV123" s="830" t="s">
        <v>221</v>
      </c>
      <c r="BW123" s="830"/>
      <c r="BX123" s="830"/>
      <c r="BY123" s="830"/>
      <c r="BZ123" s="830"/>
      <c r="CA123" s="830" t="s">
        <v>221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452</v>
      </c>
      <c r="AY127" s="756"/>
      <c r="AZ127" s="756"/>
      <c r="BA127" s="756"/>
      <c r="BB127" s="756"/>
      <c r="BC127" s="756"/>
      <c r="BD127" s="756"/>
      <c r="BE127" s="757"/>
      <c r="BF127" s="758" t="s">
        <v>221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v>6320</v>
      </c>
      <c r="DH127" s="818"/>
      <c r="DI127" s="818"/>
      <c r="DJ127" s="818"/>
      <c r="DK127" s="818"/>
      <c r="DL127" s="818">
        <v>6039</v>
      </c>
      <c r="DM127" s="818"/>
      <c r="DN127" s="818"/>
      <c r="DO127" s="818"/>
      <c r="DP127" s="818"/>
      <c r="DQ127" s="818">
        <v>5757</v>
      </c>
      <c r="DR127" s="818"/>
      <c r="DS127" s="818"/>
      <c r="DT127" s="818"/>
      <c r="DU127" s="818"/>
      <c r="DV127" s="819">
        <v>0.2</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79648</v>
      </c>
      <c r="AB128" s="722"/>
      <c r="AC128" s="722"/>
      <c r="AD128" s="722"/>
      <c r="AE128" s="723"/>
      <c r="AF128" s="724">
        <v>79652</v>
      </c>
      <c r="AG128" s="722"/>
      <c r="AH128" s="722"/>
      <c r="AI128" s="722"/>
      <c r="AJ128" s="723"/>
      <c r="AK128" s="724">
        <v>71957</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221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3585786</v>
      </c>
      <c r="AB129" s="782"/>
      <c r="AC129" s="782"/>
      <c r="AD129" s="782"/>
      <c r="AE129" s="783"/>
      <c r="AF129" s="784">
        <v>3508041</v>
      </c>
      <c r="AG129" s="782"/>
      <c r="AH129" s="782"/>
      <c r="AI129" s="782"/>
      <c r="AJ129" s="783"/>
      <c r="AK129" s="784">
        <v>3492503</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6.5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564430</v>
      </c>
      <c r="AB130" s="782"/>
      <c r="AC130" s="782"/>
      <c r="AD130" s="782"/>
      <c r="AE130" s="783"/>
      <c r="AF130" s="784">
        <v>562469</v>
      </c>
      <c r="AG130" s="782"/>
      <c r="AH130" s="782"/>
      <c r="AI130" s="782"/>
      <c r="AJ130" s="783"/>
      <c r="AK130" s="784">
        <v>542814</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221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3021356</v>
      </c>
      <c r="AB131" s="715"/>
      <c r="AC131" s="715"/>
      <c r="AD131" s="715"/>
      <c r="AE131" s="716"/>
      <c r="AF131" s="717">
        <v>2945572</v>
      </c>
      <c r="AG131" s="715"/>
      <c r="AH131" s="715"/>
      <c r="AI131" s="715"/>
      <c r="AJ131" s="716"/>
      <c r="AK131" s="717">
        <v>2949689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6.6291095789999996</v>
      </c>
      <c r="AB132" s="738"/>
      <c r="AC132" s="738"/>
      <c r="AD132" s="738"/>
      <c r="AE132" s="739"/>
      <c r="AF132" s="740">
        <v>6.7745076339999999</v>
      </c>
      <c r="AG132" s="738"/>
      <c r="AH132" s="738"/>
      <c r="AI132" s="738"/>
      <c r="AJ132" s="739"/>
      <c r="AK132" s="740">
        <v>6.2750005169999996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9.1</v>
      </c>
      <c r="AB133" s="747"/>
      <c r="AC133" s="747"/>
      <c r="AD133" s="747"/>
      <c r="AE133" s="748"/>
      <c r="AF133" s="746">
        <v>7.7</v>
      </c>
      <c r="AG133" s="747"/>
      <c r="AH133" s="747"/>
      <c r="AI133" s="747"/>
      <c r="AJ133" s="748"/>
      <c r="AK133" s="746">
        <v>6.5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860525</v>
      </c>
      <c r="L9" s="264">
        <v>62771</v>
      </c>
      <c r="M9" s="265">
        <v>87341</v>
      </c>
      <c r="N9" s="266">
        <v>-28.1</v>
      </c>
    </row>
    <row r="10" spans="1:16">
      <c r="A10" s="248"/>
      <c r="B10" s="244"/>
      <c r="C10" s="244"/>
      <c r="D10" s="244"/>
      <c r="E10" s="244"/>
      <c r="F10" s="244"/>
      <c r="G10" s="1131" t="s">
        <v>474</v>
      </c>
      <c r="H10" s="1132"/>
      <c r="I10" s="1132"/>
      <c r="J10" s="1133"/>
      <c r="K10" s="267">
        <v>83716</v>
      </c>
      <c r="L10" s="268">
        <v>6107</v>
      </c>
      <c r="M10" s="269">
        <v>8730</v>
      </c>
      <c r="N10" s="270">
        <v>-30</v>
      </c>
    </row>
    <row r="11" spans="1:16" ht="13.5" customHeight="1">
      <c r="A11" s="248"/>
      <c r="B11" s="244"/>
      <c r="C11" s="244"/>
      <c r="D11" s="244"/>
      <c r="E11" s="244"/>
      <c r="F11" s="244"/>
      <c r="G11" s="1131" t="s">
        <v>475</v>
      </c>
      <c r="H11" s="1132"/>
      <c r="I11" s="1132"/>
      <c r="J11" s="1133"/>
      <c r="K11" s="267">
        <v>22328</v>
      </c>
      <c r="L11" s="268">
        <v>1629</v>
      </c>
      <c r="M11" s="269">
        <v>12876</v>
      </c>
      <c r="N11" s="270">
        <v>-87.3</v>
      </c>
    </row>
    <row r="12" spans="1:16" ht="13.5" customHeight="1">
      <c r="A12" s="248"/>
      <c r="B12" s="244"/>
      <c r="C12" s="244"/>
      <c r="D12" s="244"/>
      <c r="E12" s="244"/>
      <c r="F12" s="244"/>
      <c r="G12" s="1131" t="s">
        <v>476</v>
      </c>
      <c r="H12" s="1132"/>
      <c r="I12" s="1132"/>
      <c r="J12" s="1133"/>
      <c r="K12" s="267" t="s">
        <v>477</v>
      </c>
      <c r="L12" s="268" t="s">
        <v>477</v>
      </c>
      <c r="M12" s="269">
        <v>1090</v>
      </c>
      <c r="N12" s="270" t="s">
        <v>477</v>
      </c>
    </row>
    <row r="13" spans="1:16" ht="13.5" customHeight="1">
      <c r="A13" s="248"/>
      <c r="B13" s="244"/>
      <c r="C13" s="244"/>
      <c r="D13" s="244"/>
      <c r="E13" s="244"/>
      <c r="F13" s="244"/>
      <c r="G13" s="1131" t="s">
        <v>478</v>
      </c>
      <c r="H13" s="1132"/>
      <c r="I13" s="1132"/>
      <c r="J13" s="1133"/>
      <c r="K13" s="267" t="s">
        <v>477</v>
      </c>
      <c r="L13" s="268" t="s">
        <v>477</v>
      </c>
      <c r="M13" s="269">
        <v>18</v>
      </c>
      <c r="N13" s="270" t="s">
        <v>477</v>
      </c>
    </row>
    <row r="14" spans="1:16" ht="13.5" customHeight="1">
      <c r="A14" s="248"/>
      <c r="B14" s="244"/>
      <c r="C14" s="244"/>
      <c r="D14" s="244"/>
      <c r="E14" s="244"/>
      <c r="F14" s="244"/>
      <c r="G14" s="1131" t="s">
        <v>479</v>
      </c>
      <c r="H14" s="1132"/>
      <c r="I14" s="1132"/>
      <c r="J14" s="1133"/>
      <c r="K14" s="267">
        <v>33882</v>
      </c>
      <c r="L14" s="268">
        <v>2472</v>
      </c>
      <c r="M14" s="269">
        <v>4293</v>
      </c>
      <c r="N14" s="270">
        <v>-42.4</v>
      </c>
    </row>
    <row r="15" spans="1:16" ht="13.5" customHeight="1">
      <c r="A15" s="248"/>
      <c r="B15" s="244"/>
      <c r="C15" s="244"/>
      <c r="D15" s="244"/>
      <c r="E15" s="244"/>
      <c r="F15" s="244"/>
      <c r="G15" s="1131" t="s">
        <v>480</v>
      </c>
      <c r="H15" s="1132"/>
      <c r="I15" s="1132"/>
      <c r="J15" s="1133"/>
      <c r="K15" s="267">
        <v>24000</v>
      </c>
      <c r="L15" s="268">
        <v>1751</v>
      </c>
      <c r="M15" s="269">
        <v>2010</v>
      </c>
      <c r="N15" s="270">
        <v>-12.9</v>
      </c>
    </row>
    <row r="16" spans="1:16">
      <c r="A16" s="248"/>
      <c r="B16" s="244"/>
      <c r="C16" s="244"/>
      <c r="D16" s="244"/>
      <c r="E16" s="244"/>
      <c r="F16" s="244"/>
      <c r="G16" s="1134" t="s">
        <v>481</v>
      </c>
      <c r="H16" s="1135"/>
      <c r="I16" s="1135"/>
      <c r="J16" s="1136"/>
      <c r="K16" s="268">
        <v>-97431</v>
      </c>
      <c r="L16" s="268">
        <v>-7107</v>
      </c>
      <c r="M16" s="269">
        <v>-10218</v>
      </c>
      <c r="N16" s="270">
        <v>-30.4</v>
      </c>
    </row>
    <row r="17" spans="1:16">
      <c r="A17" s="248"/>
      <c r="B17" s="244"/>
      <c r="C17" s="244"/>
      <c r="D17" s="244"/>
      <c r="E17" s="244"/>
      <c r="F17" s="244"/>
      <c r="G17" s="1134" t="s">
        <v>170</v>
      </c>
      <c r="H17" s="1135"/>
      <c r="I17" s="1135"/>
      <c r="J17" s="1136"/>
      <c r="K17" s="268">
        <v>927020</v>
      </c>
      <c r="L17" s="268">
        <v>67621</v>
      </c>
      <c r="M17" s="269">
        <v>106139</v>
      </c>
      <c r="N17" s="270">
        <v>-36.299999999999997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5.91</v>
      </c>
      <c r="L21" s="281">
        <v>10.27</v>
      </c>
      <c r="M21" s="282">
        <v>-4.3600000000000003</v>
      </c>
      <c r="N21" s="249"/>
      <c r="O21" s="283"/>
      <c r="P21" s="279"/>
    </row>
    <row r="22" spans="1:16" s="284" customFormat="1">
      <c r="A22" s="279"/>
      <c r="B22" s="249"/>
      <c r="C22" s="249"/>
      <c r="D22" s="249"/>
      <c r="E22" s="249"/>
      <c r="F22" s="249"/>
      <c r="G22" s="1128" t="s">
        <v>487</v>
      </c>
      <c r="H22" s="1129"/>
      <c r="I22" s="1129"/>
      <c r="J22" s="1130"/>
      <c r="K22" s="285">
        <v>97.7</v>
      </c>
      <c r="L22" s="286">
        <v>95.1</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527155</v>
      </c>
      <c r="L32" s="294">
        <v>38453</v>
      </c>
      <c r="M32" s="295">
        <v>57922</v>
      </c>
      <c r="N32" s="296">
        <v>-33.6</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t="s">
        <v>477</v>
      </c>
      <c r="N34" s="296" t="s">
        <v>477</v>
      </c>
    </row>
    <row r="35" spans="1:16" ht="27" customHeight="1">
      <c r="A35" s="248"/>
      <c r="B35" s="244"/>
      <c r="C35" s="244"/>
      <c r="D35" s="244"/>
      <c r="E35" s="244"/>
      <c r="F35" s="244"/>
      <c r="G35" s="1119" t="s">
        <v>494</v>
      </c>
      <c r="H35" s="1120"/>
      <c r="I35" s="1120"/>
      <c r="J35" s="1121"/>
      <c r="K35" s="294">
        <v>272709</v>
      </c>
      <c r="L35" s="294">
        <v>19893</v>
      </c>
      <c r="M35" s="295">
        <v>16698</v>
      </c>
      <c r="N35" s="296">
        <v>19.100000000000001</v>
      </c>
    </row>
    <row r="36" spans="1:16" ht="27" customHeight="1">
      <c r="A36" s="248"/>
      <c r="B36" s="244"/>
      <c r="C36" s="244"/>
      <c r="D36" s="244"/>
      <c r="E36" s="244"/>
      <c r="F36" s="244"/>
      <c r="G36" s="1119" t="s">
        <v>495</v>
      </c>
      <c r="H36" s="1120"/>
      <c r="I36" s="1120"/>
      <c r="J36" s="1121"/>
      <c r="K36" s="294" t="s">
        <v>477</v>
      </c>
      <c r="L36" s="294" t="s">
        <v>477</v>
      </c>
      <c r="M36" s="295">
        <v>4963</v>
      </c>
      <c r="N36" s="296" t="s">
        <v>477</v>
      </c>
    </row>
    <row r="37" spans="1:16" ht="13.5" customHeight="1">
      <c r="A37" s="248"/>
      <c r="B37" s="244"/>
      <c r="C37" s="244"/>
      <c r="D37" s="244"/>
      <c r="E37" s="244"/>
      <c r="F37" s="244"/>
      <c r="G37" s="1119" t="s">
        <v>496</v>
      </c>
      <c r="H37" s="1120"/>
      <c r="I37" s="1120"/>
      <c r="J37" s="1121"/>
      <c r="K37" s="294" t="s">
        <v>477</v>
      </c>
      <c r="L37" s="294" t="s">
        <v>477</v>
      </c>
      <c r="M37" s="295">
        <v>1334</v>
      </c>
      <c r="N37" s="296" t="s">
        <v>477</v>
      </c>
    </row>
    <row r="38" spans="1:16" ht="27" customHeight="1">
      <c r="A38" s="248"/>
      <c r="B38" s="244"/>
      <c r="C38" s="244"/>
      <c r="D38" s="244"/>
      <c r="E38" s="244"/>
      <c r="F38" s="244"/>
      <c r="G38" s="1122" t="s">
        <v>497</v>
      </c>
      <c r="H38" s="1123"/>
      <c r="I38" s="1123"/>
      <c r="J38" s="1124"/>
      <c r="K38" s="297" t="s">
        <v>477</v>
      </c>
      <c r="L38" s="297" t="s">
        <v>477</v>
      </c>
      <c r="M38" s="298">
        <v>8</v>
      </c>
      <c r="N38" s="299" t="s">
        <v>477</v>
      </c>
      <c r="O38" s="293"/>
    </row>
    <row r="39" spans="1:16">
      <c r="A39" s="248"/>
      <c r="B39" s="244"/>
      <c r="C39" s="244"/>
      <c r="D39" s="244"/>
      <c r="E39" s="244"/>
      <c r="F39" s="244"/>
      <c r="G39" s="1122" t="s">
        <v>498</v>
      </c>
      <c r="H39" s="1123"/>
      <c r="I39" s="1123"/>
      <c r="J39" s="1124"/>
      <c r="K39" s="300">
        <v>-71957</v>
      </c>
      <c r="L39" s="300">
        <v>-5249</v>
      </c>
      <c r="M39" s="301">
        <v>-2783</v>
      </c>
      <c r="N39" s="302">
        <v>88.6</v>
      </c>
      <c r="O39" s="293"/>
    </row>
    <row r="40" spans="1:16" ht="27" customHeight="1">
      <c r="A40" s="248"/>
      <c r="B40" s="244"/>
      <c r="C40" s="244"/>
      <c r="D40" s="244"/>
      <c r="E40" s="244"/>
      <c r="F40" s="244"/>
      <c r="G40" s="1119" t="s">
        <v>499</v>
      </c>
      <c r="H40" s="1120"/>
      <c r="I40" s="1120"/>
      <c r="J40" s="1121"/>
      <c r="K40" s="300">
        <v>-542814</v>
      </c>
      <c r="L40" s="300">
        <v>-39595</v>
      </c>
      <c r="M40" s="301">
        <v>-52415</v>
      </c>
      <c r="N40" s="302">
        <v>-24.5</v>
      </c>
      <c r="O40" s="293"/>
    </row>
    <row r="41" spans="1:16">
      <c r="A41" s="248"/>
      <c r="B41" s="244"/>
      <c r="C41" s="244"/>
      <c r="D41" s="244"/>
      <c r="E41" s="244"/>
      <c r="F41" s="244"/>
      <c r="G41" s="1125" t="s">
        <v>281</v>
      </c>
      <c r="H41" s="1126"/>
      <c r="I41" s="1126"/>
      <c r="J41" s="1127"/>
      <c r="K41" s="294">
        <v>185093</v>
      </c>
      <c r="L41" s="300">
        <v>13502</v>
      </c>
      <c r="M41" s="301">
        <v>25727</v>
      </c>
      <c r="N41" s="302">
        <v>-47.5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804654</v>
      </c>
      <c r="J51" s="320">
        <v>58342</v>
      </c>
      <c r="K51" s="321">
        <v>43.5</v>
      </c>
      <c r="L51" s="322">
        <v>70254</v>
      </c>
      <c r="M51" s="323">
        <v>32.700000000000003</v>
      </c>
      <c r="N51" s="324">
        <v>10.8</v>
      </c>
    </row>
    <row r="52" spans="1:14">
      <c r="A52" s="248"/>
      <c r="B52" s="244"/>
      <c r="C52" s="244"/>
      <c r="D52" s="244"/>
      <c r="E52" s="244"/>
      <c r="F52" s="244"/>
      <c r="G52" s="325"/>
      <c r="H52" s="326" t="s">
        <v>510</v>
      </c>
      <c r="I52" s="327">
        <v>378361</v>
      </c>
      <c r="J52" s="328">
        <v>27433</v>
      </c>
      <c r="K52" s="329">
        <v>6.8</v>
      </c>
      <c r="L52" s="330">
        <v>41764</v>
      </c>
      <c r="M52" s="331">
        <v>46.6</v>
      </c>
      <c r="N52" s="332">
        <v>-39.799999999999997</v>
      </c>
    </row>
    <row r="53" spans="1:14">
      <c r="A53" s="248"/>
      <c r="B53" s="244"/>
      <c r="C53" s="244"/>
      <c r="D53" s="244"/>
      <c r="E53" s="244"/>
      <c r="F53" s="244"/>
      <c r="G53" s="310" t="s">
        <v>511</v>
      </c>
      <c r="H53" s="311"/>
      <c r="I53" s="319">
        <v>763991</v>
      </c>
      <c r="J53" s="320">
        <v>55567</v>
      </c>
      <c r="K53" s="321">
        <v>-4.8</v>
      </c>
      <c r="L53" s="322">
        <v>89245</v>
      </c>
      <c r="M53" s="323">
        <v>27</v>
      </c>
      <c r="N53" s="324">
        <v>-31.8</v>
      </c>
    </row>
    <row r="54" spans="1:14">
      <c r="A54" s="248"/>
      <c r="B54" s="244"/>
      <c r="C54" s="244"/>
      <c r="D54" s="244"/>
      <c r="E54" s="244"/>
      <c r="F54" s="244"/>
      <c r="G54" s="325"/>
      <c r="H54" s="326" t="s">
        <v>510</v>
      </c>
      <c r="I54" s="327">
        <v>306526</v>
      </c>
      <c r="J54" s="328">
        <v>22294</v>
      </c>
      <c r="K54" s="329">
        <v>-18.7</v>
      </c>
      <c r="L54" s="330">
        <v>42966</v>
      </c>
      <c r="M54" s="331">
        <v>2.9</v>
      </c>
      <c r="N54" s="332">
        <v>-21.6</v>
      </c>
    </row>
    <row r="55" spans="1:14">
      <c r="A55" s="248"/>
      <c r="B55" s="244"/>
      <c r="C55" s="244"/>
      <c r="D55" s="244"/>
      <c r="E55" s="244"/>
      <c r="F55" s="244"/>
      <c r="G55" s="310" t="s">
        <v>512</v>
      </c>
      <c r="H55" s="311"/>
      <c r="I55" s="319">
        <v>1249358</v>
      </c>
      <c r="J55" s="320">
        <v>90625</v>
      </c>
      <c r="K55" s="321">
        <v>63.1</v>
      </c>
      <c r="L55" s="322">
        <v>70897</v>
      </c>
      <c r="M55" s="323">
        <v>-20.6</v>
      </c>
      <c r="N55" s="324">
        <v>83.7</v>
      </c>
    </row>
    <row r="56" spans="1:14">
      <c r="A56" s="248"/>
      <c r="B56" s="244"/>
      <c r="C56" s="244"/>
      <c r="D56" s="244"/>
      <c r="E56" s="244"/>
      <c r="F56" s="244"/>
      <c r="G56" s="325"/>
      <c r="H56" s="326" t="s">
        <v>510</v>
      </c>
      <c r="I56" s="327">
        <v>446885</v>
      </c>
      <c r="J56" s="328">
        <v>32416</v>
      </c>
      <c r="K56" s="329">
        <v>45.4</v>
      </c>
      <c r="L56" s="330">
        <v>39878</v>
      </c>
      <c r="M56" s="331">
        <v>-7.2</v>
      </c>
      <c r="N56" s="332">
        <v>52.6</v>
      </c>
    </row>
    <row r="57" spans="1:14">
      <c r="A57" s="248"/>
      <c r="B57" s="244"/>
      <c r="C57" s="244"/>
      <c r="D57" s="244"/>
      <c r="E57" s="244"/>
      <c r="F57" s="244"/>
      <c r="G57" s="310" t="s">
        <v>513</v>
      </c>
      <c r="H57" s="311"/>
      <c r="I57" s="319">
        <v>1155900</v>
      </c>
      <c r="J57" s="320">
        <v>83962</v>
      </c>
      <c r="K57" s="321">
        <v>-7.4</v>
      </c>
      <c r="L57" s="322">
        <v>66496</v>
      </c>
      <c r="M57" s="323">
        <v>-6.2</v>
      </c>
      <c r="N57" s="324">
        <v>-1.2</v>
      </c>
    </row>
    <row r="58" spans="1:14">
      <c r="A58" s="248"/>
      <c r="B58" s="244"/>
      <c r="C58" s="244"/>
      <c r="D58" s="244"/>
      <c r="E58" s="244"/>
      <c r="F58" s="244"/>
      <c r="G58" s="325"/>
      <c r="H58" s="326" t="s">
        <v>510</v>
      </c>
      <c r="I58" s="327">
        <v>760577</v>
      </c>
      <c r="J58" s="328">
        <v>55246</v>
      </c>
      <c r="K58" s="329">
        <v>70.400000000000006</v>
      </c>
      <c r="L58" s="330">
        <v>36530</v>
      </c>
      <c r="M58" s="331">
        <v>-8.4</v>
      </c>
      <c r="N58" s="332">
        <v>78.8</v>
      </c>
    </row>
    <row r="59" spans="1:14">
      <c r="A59" s="248"/>
      <c r="B59" s="244"/>
      <c r="C59" s="244"/>
      <c r="D59" s="244"/>
      <c r="E59" s="244"/>
      <c r="F59" s="244"/>
      <c r="G59" s="310" t="s">
        <v>514</v>
      </c>
      <c r="H59" s="311"/>
      <c r="I59" s="319">
        <v>1248886</v>
      </c>
      <c r="J59" s="320">
        <v>91100</v>
      </c>
      <c r="K59" s="321">
        <v>8.5</v>
      </c>
      <c r="L59" s="322">
        <v>82748</v>
      </c>
      <c r="M59" s="323">
        <v>24.4</v>
      </c>
      <c r="N59" s="324">
        <v>-15.9</v>
      </c>
    </row>
    <row r="60" spans="1:14">
      <c r="A60" s="248"/>
      <c r="B60" s="244"/>
      <c r="C60" s="244"/>
      <c r="D60" s="244"/>
      <c r="E60" s="244"/>
      <c r="F60" s="244"/>
      <c r="G60" s="325"/>
      <c r="H60" s="326" t="s">
        <v>510</v>
      </c>
      <c r="I60" s="333">
        <v>374031</v>
      </c>
      <c r="J60" s="328">
        <v>27284</v>
      </c>
      <c r="K60" s="329">
        <v>-50.6</v>
      </c>
      <c r="L60" s="330">
        <v>44732</v>
      </c>
      <c r="M60" s="331">
        <v>22.5</v>
      </c>
      <c r="N60" s="332">
        <v>-73.099999999999994</v>
      </c>
    </row>
    <row r="61" spans="1:14">
      <c r="A61" s="248"/>
      <c r="B61" s="244"/>
      <c r="C61" s="244"/>
      <c r="D61" s="244"/>
      <c r="E61" s="244"/>
      <c r="F61" s="244"/>
      <c r="G61" s="310" t="s">
        <v>515</v>
      </c>
      <c r="H61" s="334"/>
      <c r="I61" s="335">
        <v>1044558</v>
      </c>
      <c r="J61" s="336">
        <v>75919</v>
      </c>
      <c r="K61" s="337">
        <v>20.6</v>
      </c>
      <c r="L61" s="338">
        <v>75928</v>
      </c>
      <c r="M61" s="339">
        <v>11.5</v>
      </c>
      <c r="N61" s="324">
        <v>9.1</v>
      </c>
    </row>
    <row r="62" spans="1:14">
      <c r="A62" s="248"/>
      <c r="B62" s="244"/>
      <c r="C62" s="244"/>
      <c r="D62" s="244"/>
      <c r="E62" s="244"/>
      <c r="F62" s="244"/>
      <c r="G62" s="325"/>
      <c r="H62" s="326" t="s">
        <v>510</v>
      </c>
      <c r="I62" s="327">
        <v>453276</v>
      </c>
      <c r="J62" s="328">
        <v>32935</v>
      </c>
      <c r="K62" s="329">
        <v>10.7</v>
      </c>
      <c r="L62" s="330">
        <v>41174</v>
      </c>
      <c r="M62" s="331">
        <v>11.3</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18.829999999999998</v>
      </c>
      <c r="G47" s="12">
        <v>18.47</v>
      </c>
      <c r="H47" s="12">
        <v>18.920000000000002</v>
      </c>
      <c r="I47" s="12">
        <v>14.71</v>
      </c>
      <c r="J47" s="13">
        <v>16.22</v>
      </c>
    </row>
    <row r="48" spans="2:10" ht="57.75" customHeight="1">
      <c r="B48" s="14"/>
      <c r="C48" s="1139" t="s">
        <v>4</v>
      </c>
      <c r="D48" s="1139"/>
      <c r="E48" s="1140"/>
      <c r="F48" s="15">
        <v>6.3</v>
      </c>
      <c r="G48" s="16">
        <v>7.51</v>
      </c>
      <c r="H48" s="16">
        <v>7.4</v>
      </c>
      <c r="I48" s="16">
        <v>5.22</v>
      </c>
      <c r="J48" s="17">
        <v>7.84</v>
      </c>
    </row>
    <row r="49" spans="2:10" ht="57.75" customHeight="1" thickBot="1">
      <c r="B49" s="18"/>
      <c r="C49" s="1141" t="s">
        <v>5</v>
      </c>
      <c r="D49" s="1141"/>
      <c r="E49" s="1142"/>
      <c r="F49" s="19">
        <v>1.1100000000000001</v>
      </c>
      <c r="G49" s="20">
        <v>1.38</v>
      </c>
      <c r="H49" s="20" t="s">
        <v>522</v>
      </c>
      <c r="I49" s="20" t="s">
        <v>523</v>
      </c>
      <c r="J49" s="21">
        <v>4.04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21.49</v>
      </c>
      <c r="G34" s="33">
        <v>24.11</v>
      </c>
      <c r="H34" s="33">
        <v>27.41</v>
      </c>
      <c r="I34" s="33">
        <v>29.75</v>
      </c>
      <c r="J34" s="34">
        <v>32.51</v>
      </c>
      <c r="K34" s="22"/>
      <c r="L34" s="22"/>
      <c r="M34" s="22"/>
      <c r="N34" s="22"/>
      <c r="O34" s="22"/>
      <c r="P34" s="22"/>
    </row>
    <row r="35" spans="1:16" ht="39" customHeight="1">
      <c r="A35" s="22"/>
      <c r="B35" s="35"/>
      <c r="C35" s="1143" t="s">
        <v>525</v>
      </c>
      <c r="D35" s="1144"/>
      <c r="E35" s="1145"/>
      <c r="F35" s="36">
        <v>6.3</v>
      </c>
      <c r="G35" s="37">
        <v>7.51</v>
      </c>
      <c r="H35" s="37">
        <v>7.4</v>
      </c>
      <c r="I35" s="37">
        <v>5.22</v>
      </c>
      <c r="J35" s="38">
        <v>7.84</v>
      </c>
      <c r="K35" s="22"/>
      <c r="L35" s="22"/>
      <c r="M35" s="22"/>
      <c r="N35" s="22"/>
      <c r="O35" s="22"/>
      <c r="P35" s="22"/>
    </row>
    <row r="36" spans="1:16" ht="39" customHeight="1">
      <c r="A36" s="22"/>
      <c r="B36" s="35"/>
      <c r="C36" s="1143" t="s">
        <v>526</v>
      </c>
      <c r="D36" s="1144"/>
      <c r="E36" s="1145"/>
      <c r="F36" s="36">
        <v>0.06</v>
      </c>
      <c r="G36" s="37">
        <v>0.54</v>
      </c>
      <c r="H36" s="37">
        <v>0.28000000000000003</v>
      </c>
      <c r="I36" s="37">
        <v>0.67</v>
      </c>
      <c r="J36" s="38">
        <v>0.78</v>
      </c>
      <c r="K36" s="22"/>
      <c r="L36" s="22"/>
      <c r="M36" s="22"/>
      <c r="N36" s="22"/>
      <c r="O36" s="22"/>
      <c r="P36" s="22"/>
    </row>
    <row r="37" spans="1:16" ht="39" customHeight="1">
      <c r="A37" s="22"/>
      <c r="B37" s="35"/>
      <c r="C37" s="1143" t="s">
        <v>527</v>
      </c>
      <c r="D37" s="1144"/>
      <c r="E37" s="1145"/>
      <c r="F37" s="36">
        <v>1.33</v>
      </c>
      <c r="G37" s="37">
        <v>1.06</v>
      </c>
      <c r="H37" s="37">
        <v>1.05</v>
      </c>
      <c r="I37" s="37">
        <v>0.8</v>
      </c>
      <c r="J37" s="38">
        <v>0.54</v>
      </c>
      <c r="K37" s="22"/>
      <c r="L37" s="22"/>
      <c r="M37" s="22"/>
      <c r="N37" s="22"/>
      <c r="O37" s="22"/>
      <c r="P37" s="22"/>
    </row>
    <row r="38" spans="1:16" ht="39" customHeight="1">
      <c r="A38" s="22"/>
      <c r="B38" s="35"/>
      <c r="C38" s="1143" t="s">
        <v>528</v>
      </c>
      <c r="D38" s="1144"/>
      <c r="E38" s="1145"/>
      <c r="F38" s="36">
        <v>1.52</v>
      </c>
      <c r="G38" s="37">
        <v>2.25</v>
      </c>
      <c r="H38" s="37">
        <v>1.18</v>
      </c>
      <c r="I38" s="37">
        <v>1.26</v>
      </c>
      <c r="J38" s="38">
        <v>0.51</v>
      </c>
      <c r="K38" s="22"/>
      <c r="L38" s="22"/>
      <c r="M38" s="22"/>
      <c r="N38" s="22"/>
      <c r="O38" s="22"/>
      <c r="P38" s="22"/>
    </row>
    <row r="39" spans="1:16" ht="39" customHeight="1">
      <c r="A39" s="22"/>
      <c r="B39" s="35"/>
      <c r="C39" s="1143" t="s">
        <v>529</v>
      </c>
      <c r="D39" s="1144"/>
      <c r="E39" s="1145"/>
      <c r="F39" s="36">
        <v>0.04</v>
      </c>
      <c r="G39" s="37">
        <v>0.02</v>
      </c>
      <c r="H39" s="37">
        <v>0.04</v>
      </c>
      <c r="I39" s="37">
        <v>0.03</v>
      </c>
      <c r="J39" s="38">
        <v>0.04</v>
      </c>
      <c r="K39" s="22"/>
      <c r="L39" s="22"/>
      <c r="M39" s="22"/>
      <c r="N39" s="22"/>
      <c r="O39" s="22"/>
      <c r="P39" s="22"/>
    </row>
    <row r="40" spans="1:16" ht="39" customHeight="1">
      <c r="A40" s="22"/>
      <c r="B40" s="35"/>
      <c r="C40" s="1143" t="s">
        <v>530</v>
      </c>
      <c r="D40" s="1144"/>
      <c r="E40" s="1145"/>
      <c r="F40" s="36">
        <v>0.03</v>
      </c>
      <c r="G40" s="37">
        <v>0.05</v>
      </c>
      <c r="H40" s="37">
        <v>0.04</v>
      </c>
      <c r="I40" s="37">
        <v>0.04</v>
      </c>
      <c r="J40" s="38">
        <v>0.02</v>
      </c>
      <c r="K40" s="22"/>
      <c r="L40" s="22"/>
      <c r="M40" s="22"/>
      <c r="N40" s="22"/>
      <c r="O40" s="22"/>
      <c r="P40" s="22"/>
    </row>
    <row r="41" spans="1:16" ht="39" customHeight="1">
      <c r="A41" s="22"/>
      <c r="B41" s="35"/>
      <c r="C41" s="1143" t="s">
        <v>531</v>
      </c>
      <c r="D41" s="1144"/>
      <c r="E41" s="1145"/>
      <c r="F41" s="36">
        <v>0.04</v>
      </c>
      <c r="G41" s="37">
        <v>0.04</v>
      </c>
      <c r="H41" s="37">
        <v>0.05</v>
      </c>
      <c r="I41" s="37">
        <v>0.03</v>
      </c>
      <c r="J41" s="38">
        <v>0.02</v>
      </c>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0.01</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768</v>
      </c>
      <c r="L45" s="60">
        <v>688</v>
      </c>
      <c r="M45" s="60">
        <v>545</v>
      </c>
      <c r="N45" s="60">
        <v>543</v>
      </c>
      <c r="O45" s="61">
        <v>527</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398</v>
      </c>
      <c r="L48" s="64">
        <v>380</v>
      </c>
      <c r="M48" s="64">
        <v>299</v>
      </c>
      <c r="N48" s="64">
        <v>299</v>
      </c>
      <c r="O48" s="65">
        <v>273</v>
      </c>
      <c r="P48" s="48"/>
      <c r="Q48" s="48"/>
      <c r="R48" s="48"/>
      <c r="S48" s="48"/>
      <c r="T48" s="48"/>
      <c r="U48" s="48"/>
    </row>
    <row r="49" spans="1:21" ht="30.75" customHeight="1">
      <c r="A49" s="48"/>
      <c r="B49" s="1161"/>
      <c r="C49" s="1162"/>
      <c r="D49" s="62"/>
      <c r="E49" s="1153" t="s">
        <v>16</v>
      </c>
      <c r="F49" s="1153"/>
      <c r="G49" s="1153"/>
      <c r="H49" s="1153"/>
      <c r="I49" s="1153"/>
      <c r="J49" s="1154"/>
      <c r="K49" s="63" t="s">
        <v>477</v>
      </c>
      <c r="L49" s="64" t="s">
        <v>477</v>
      </c>
      <c r="M49" s="64" t="s">
        <v>477</v>
      </c>
      <c r="N49" s="64" t="s">
        <v>477</v>
      </c>
      <c r="O49" s="65" t="s">
        <v>477</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849</v>
      </c>
      <c r="L52" s="64">
        <v>772</v>
      </c>
      <c r="M52" s="64">
        <v>645</v>
      </c>
      <c r="N52" s="64">
        <v>642</v>
      </c>
      <c r="O52" s="65">
        <v>615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317</v>
      </c>
      <c r="L53" s="69">
        <v>296</v>
      </c>
      <c r="M53" s="69">
        <v>199</v>
      </c>
      <c r="N53" s="69">
        <v>200</v>
      </c>
      <c r="O53" s="70">
        <v>185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副島 一成</cp:lastModifiedBy>
  <cp:lastPrinted>2015-04-17T09:14:19Z</cp:lastPrinted>
  <dcterms:created xsi:type="dcterms:W3CDTF">2015-02-17T07:47:03Z</dcterms:created>
  <dcterms:modified xsi:type="dcterms:W3CDTF">2015-05-07T02:54:53Z</dcterms:modified>
</cp:coreProperties>
</file>