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11850" yWindow="270" windowWidth="891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AM34" i="9"/>
  <c r="C34" i="9"/>
  <c r="U34" i="9" l="1"/>
  <c r="U35" i="9" s="1"/>
  <c r="U36" i="9" s="1"/>
  <c r="U37"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BW34" i="9"/>
  <c r="BW35" i="9" s="1"/>
  <c r="BW36" i="9" s="1"/>
  <c r="BW37" i="9" s="1"/>
  <c r="BW38" i="9" s="1"/>
  <c r="BW39" i="9" s="1"/>
  <c r="BW40" i="9" s="1"/>
</calcChain>
</file>

<file path=xl/sharedStrings.xml><?xml version="1.0" encoding="utf-8"?>
<sst xmlns="http://schemas.openxmlformats.org/spreadsheetml/2006/main" count="1052" uniqueCount="541">
  <si>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</si>
  <si>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</si>
  <si>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</si>
  <si>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</si>
  <si>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</si>
  <si>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</si>
  <si>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</si>
  <si>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</si>
  <si>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</si>
  <si>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</si>
  <si>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</si>
  <si>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</si>
  <si>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</si>
  <si>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</si>
  <si>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</si>
  <si>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</si>
  <si>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</si>
  <si>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</si>
  <si>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</si>
  <si>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</si>
  <si>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</si>
  <si>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</si>
  <si>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</si>
  <si>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</si>
  <si>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</si>
  <si>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</si>
  <si>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</si>
  <si>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</si>
  <si>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</si>
  <si>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</si>
  <si>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</si>
  <si>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</si>
  <si>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</si>
  <si>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</si>
  <si>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</si>
  <si>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</si>
  <si>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</si>
  <si>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</si>
  <si>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</si>
  <si>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</si>
  <si>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</si>
  <si>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</si>
  <si>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</si>
  <si>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</si>
  <si>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</si>
  <si>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</si>
  <si>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</si>
  <si>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</si>
  <si>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</si>
  <si>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</si>
  <si>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</si>
  <si>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</si>
  <si>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</si>
  <si>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</si>
  <si>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</si>
  <si>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</si>
  <si>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</si>
  <si>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</si>
  <si>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</si>
  <si>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</si>
  <si>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</si>
  <si>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</si>
  <si>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</si>
  <si>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</si>
  <si>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</si>
  <si>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</si>
  <si>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</si>
  <si>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</si>
  <si>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</si>
  <si>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</si>
  <si>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</si>
  <si>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</si>
  <si>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</si>
  <si>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</si>
  <si>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</si>
  <si>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</si>
  <si>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</si>
  <si>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</si>
  <si>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</si>
  <si>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</si>
  <si>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</si>
  <si>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小値賀町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</si>
  <si>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</si>
  <si>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</si>
  <si>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</si>
  <si>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</si>
  <si>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</si>
  <si>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</si>
  <si>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</si>
  <si>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</si>
  <si>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</si>
  <si>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</si>
  <si>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</si>
  <si>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</si>
  <si>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</si>
  <si>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</si>
  <si>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</si>
  <si>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</si>
  <si>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</si>
  <si>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</si>
  <si>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</si>
  <si>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</si>
  <si>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</si>
  <si>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</si>
  <si>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</si>
  <si>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</si>
  <si>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</si>
  <si>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</si>
  <si>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</si>
  <si>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</si>
  <si>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</si>
  <si>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</si>
  <si>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</si>
  <si>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</si>
  <si>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</si>
  <si>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</si>
  <si>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</si>
  <si>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</si>
  <si>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</si>
  <si>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</si>
  <si>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</si>
  <si>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</si>
  <si>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</si>
  <si>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</si>
  <si>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</si>
  <si>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</si>
  <si>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</si>
  <si>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</si>
  <si>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</si>
  <si>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</si>
  <si>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</si>
  <si>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</si>
  <si>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</si>
  <si>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</si>
  <si>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</si>
  <si>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</si>
  <si>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</si>
  <si>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</si>
  <si>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</si>
  <si>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</si>
  <si>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</si>
  <si>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</si>
  <si>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</si>
  <si>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</si>
  <si>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</si>
  <si>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</si>
  <si>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</si>
  <si>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</si>
  <si>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</si>
  <si>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</si>
  <si>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</si>
  <si>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</si>
  <si>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</si>
  <si>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</si>
  <si>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</si>
  <si>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</si>
  <si>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</si>
  <si>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</si>
  <si>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</si>
  <si>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</si>
  <si>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</si>
  <si>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</si>
  <si>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</si>
  <si>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</si>
  <si>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</si>
  <si>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</si>
  <si>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</si>
  <si>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</si>
  <si>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</si>
  <si>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</si>
  <si>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</si>
  <si>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</si>
  <si>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</si>
  <si>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</si>
  <si>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</si>
  <si>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</si>
  <si>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</si>
  <si>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</si>
  <si>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</si>
  <si>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</si>
  <si>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</si>
  <si>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</si>
  <si>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</si>
  <si>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</si>
  <si>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</si>
  <si>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</si>
  <si>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</si>
  <si>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</si>
  <si>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</si>
  <si>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</si>
  <si>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</si>
  <si>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</si>
  <si>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</si>
  <si>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長崎県小値賀町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</si>
  <si>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</si>
  <si>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</si>
  <si>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</si>
  <si>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</si>
  <si>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</si>
  <si>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</si>
  <si>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</si>
  <si>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</si>
  <si>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</si>
  <si>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</si>
  <si>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</si>
  <si>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</si>
  <si>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</si>
  <si>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</si>
  <si>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</si>
  <si>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</si>
  <si>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</si>
  <si>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</si>
  <si>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</si>
  <si>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</si>
  <si>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</si>
  <si>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</si>
  <si>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</si>
  <si>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</si>
  <si>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</si>
  <si>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</si>
  <si>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</si>
  <si>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</si>
  <si>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</si>
  <si>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</si>
  <si>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</si>
  <si>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</si>
  <si>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</si>
  <si>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</si>
  <si>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</si>
  <si>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</si>
  <si>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</si>
  <si>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</si>
  <si>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</si>
  <si>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</si>
  <si>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</si>
  <si>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</si>
  <si>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</si>
  <si>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</si>
  <si>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</si>
  <si>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</si>
  <si>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</si>
  <si>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</si>
  <si>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</si>
  <si>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</si>
  <si>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</si>
  <si>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</si>
  <si>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</si>
  <si>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</si>
  <si>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</si>
  <si>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</si>
  <si>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</si>
  <si>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</si>
  <si>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</si>
  <si>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</si>
  <si>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</si>
  <si>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</si>
  <si>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</si>
  <si>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</si>
  <si>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</si>
  <si>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</si>
  <si>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</si>
  <si>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</si>
  <si>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</si>
  <si>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</si>
  <si>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</si>
  <si>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</si>
  <si>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</si>
  <si>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</si>
  <si>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</si>
  <si>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</si>
  <si>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</si>
  <si>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</si>
  <si>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</si>
  <si>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</si>
  <si>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</si>
  <si>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</si>
  <si>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</si>
  <si>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</si>
  <si>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</si>
  <si>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</si>
  <si>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</si>
  <si>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</si>
  <si>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</si>
  <si>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</si>
  <si>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</si>
  <si>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</si>
  <si>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</si>
  <si>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</si>
  <si>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</si>
  <si>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</si>
  <si>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</si>
  <si>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</si>
  <si>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</si>
  <si>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</si>
  <si>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</si>
  <si>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</si>
  <si>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</si>
  <si>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</si>
  <si>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</si>
  <si>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</si>
  <si>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</si>
  <si>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</si>
  <si>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</si>
  <si>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</si>
  <si>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</si>
  <si>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</si>
  <si>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</si>
  <si>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</si>
  <si>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</si>
  <si>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</si>
  <si>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</si>
  <si>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</si>
  <si>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</si>
  <si>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</si>
  <si>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</si>
  <si>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</si>
  <si>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</si>
  <si>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</si>
  <si>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</si>
  <si>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</si>
  <si>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</si>
  <si>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</si>
  <si>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</si>
  <si>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</si>
  <si>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</si>
  <si>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</si>
  <si>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</si>
  <si>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</si>
  <si>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</si>
  <si>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</si>
  <si>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</si>
  <si>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</si>
  <si>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</si>
  <si>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</si>
  <si>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</si>
  <si>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</si>
  <si>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</si>
  <si>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</si>
  <si>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</si>
  <si>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</si>
  <si>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</si>
  <si>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</si>
  <si>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長崎県小値賀町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</si>
  <si>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</si>
  <si>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</si>
  <si>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</si>
  <si>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</si>
  <si>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</si>
  <si>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</si>
  <si>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</si>
  <si>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</si>
  <si>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</si>
  <si>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</si>
  <si>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</si>
  <si>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</si>
  <si>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</si>
  <si>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</si>
  <si>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</si>
  <si>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</si>
  <si>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</si>
  <si>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</si>
  <si>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</si>
  <si>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</si>
  <si>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</si>
  <si>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</si>
  <si>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</si>
  <si>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</si>
  <si>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</si>
  <si>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</si>
  <si>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</si>
  <si>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</si>
  <si>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</si>
  <si>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</si>
  <si>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</si>
  <si>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</si>
  <si>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</si>
  <si>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</si>
  <si>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国民健康保険診療所</t>
    <phoneticPr fontId="5"/>
  </si>
  <si>
    <t>小値賀町介護保険事業</t>
    <phoneticPr fontId="5"/>
  </si>
  <si>
    <t>小値賀町後期高齢者医療事業</t>
    <phoneticPr fontId="5"/>
  </si>
  <si>
    <t>小値賀町簡易水道事業</t>
    <phoneticPr fontId="5"/>
  </si>
  <si>
    <t>法非適用企業</t>
    <phoneticPr fontId="5"/>
  </si>
  <si>
    <t>小値賀町渡船事業</t>
    <phoneticPr fontId="5"/>
  </si>
  <si>
    <t>小値賀町下水道事業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</si>
  <si>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</si>
  <si>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</si>
  <si>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</si>
  <si>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</si>
  <si>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</si>
  <si>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</si>
  <si>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</si>
  <si>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</si>
  <si>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</si>
  <si>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</si>
  <si>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</si>
  <si>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</si>
  <si>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</si>
  <si>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</si>
  <si>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</si>
  <si>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</si>
  <si>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</si>
  <si>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</si>
  <si>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</si>
  <si>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</si>
  <si>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</si>
  <si>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</si>
  <si>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</si>
  <si>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</si>
  <si>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</si>
  <si>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</si>
  <si>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</si>
  <si>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</si>
  <si>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</si>
  <si>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</si>
  <si>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</si>
  <si>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</si>
  <si>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</si>
  <si>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</si>
  <si>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</si>
  <si>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</si>
  <si>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</si>
  <si>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</si>
  <si>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</si>
  <si>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</si>
  <si>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</si>
  <si>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</si>
  <si>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</si>
  <si>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</si>
  <si>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</si>
  <si>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</si>
  <si>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</si>
  <si>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</si>
  <si>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</si>
  <si>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</si>
  <si>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</si>
  <si>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</si>
  <si>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</si>
  <si>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</si>
  <si>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</si>
  <si>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</si>
  <si>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</si>
  <si>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</si>
  <si>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</si>
  <si>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</si>
  <si>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</si>
  <si>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</si>
  <si>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</si>
  <si>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</si>
  <si>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</si>
  <si>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</si>
  <si>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</si>
  <si>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</si>
  <si>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</si>
  <si>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</si>
  <si>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</si>
  <si>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</si>
  <si>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</si>
  <si>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</si>
  <si>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</si>
  <si>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</si>
  <si>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</si>
  <si>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</si>
  <si>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</si>
  <si>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</si>
  <si>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</si>
  <si>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</si>
  <si>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</si>
  <si>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</si>
  <si>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</si>
  <si>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</si>
  <si>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</si>
  <si>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</si>
  <si>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</si>
  <si>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</si>
  <si>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</si>
  <si>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</si>
  <si>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</si>
  <si>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</si>
  <si>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</si>
  <si>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</si>
  <si>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</si>
  <si>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</si>
  <si>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</si>
  <si>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</si>
  <si>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</si>
  <si>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</si>
  <si>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</si>
  <si>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</si>
  <si>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</si>
  <si>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</si>
  <si>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</si>
  <si>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</si>
  <si>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</si>
  <si>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</si>
  <si>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</si>
  <si>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</si>
  <si>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</si>
  <si>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</si>
  <si>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</si>
  <si>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</si>
  <si>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</si>
  <si>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</si>
  <si>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</si>
  <si>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</si>
  <si>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</si>
  <si>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</si>
  <si>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</si>
  <si>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</si>
  <si>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</si>
  <si>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</si>
  <si>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</si>
  <si>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</si>
  <si>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</si>
  <si>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</si>
  <si>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</si>
  <si>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</si>
  <si>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</si>
  <si>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</si>
  <si>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6.36</t>
  </si>
  <si>
    <t>一般会計</t>
  </si>
  <si>
    <t>国民健康保険診療所</t>
  </si>
  <si>
    <t>小値賀町介護保険事業</t>
  </si>
  <si>
    <t>国民健康保険事業</t>
  </si>
  <si>
    <t>小値賀町簡易水道事業</t>
  </si>
  <si>
    <t>小値賀町下水道事業</t>
  </si>
  <si>
    <t>小値賀町渡船事業</t>
  </si>
  <si>
    <t>小値賀町後期高齢者医療事業</t>
  </si>
  <si>
    <t>その他会計（赤字）</t>
  </si>
  <si>
    <t>その他会計（黒字）</t>
  </si>
  <si>
    <t>小値賀交通株式会社</t>
    <rPh sb="0" eb="3">
      <t>オヂカ</t>
    </rPh>
    <rPh sb="3" eb="5">
      <t>コウツウ</t>
    </rPh>
    <rPh sb="5" eb="7">
      <t>カブシキ</t>
    </rPh>
    <rPh sb="7" eb="9">
      <t>カイシャ</t>
    </rPh>
    <phoneticPr fontId="5"/>
  </si>
  <si>
    <t>一般財団法人小値賀町担い手公社</t>
    <rPh sb="0" eb="2">
      <t>イッパン</t>
    </rPh>
    <rPh sb="2" eb="4">
      <t>ザイダン</t>
    </rPh>
    <rPh sb="4" eb="6">
      <t>ホウジン</t>
    </rPh>
    <rPh sb="6" eb="10">
      <t>オヂカチョウ</t>
    </rPh>
    <rPh sb="10" eb="11">
      <t>ニナ</t>
    </rPh>
    <rPh sb="12" eb="13">
      <t>テ</t>
    </rPh>
    <rPh sb="13" eb="15">
      <t>コウシャ</t>
    </rPh>
    <phoneticPr fontId="5"/>
  </si>
  <si>
    <t>貸付金（長期）</t>
    <rPh sb="0" eb="2">
      <t>カシツケ</t>
    </rPh>
    <rPh sb="2" eb="3">
      <t>キン</t>
    </rPh>
    <rPh sb="4" eb="6">
      <t>チョウキ</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</si>
  <si>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</si>
  <si>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</si>
  <si>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2"/>
  </si>
  <si>
    <t>長崎県市町村総合事務組合（公平委員会特別会計）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</si>
  <si>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2">
      <t>ナガサキ</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</si>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</sst>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120756</c:v>
                </c:pt>
                <c:pt idx="1">
                  <c:v>258148</c:v>
                </c:pt>
                <c:pt idx="2">
                  <c:v>217900</c:v>
                </c:pt>
                <c:pt idx="3">
                  <c:v>383200</c:v>
                </c:pt>
                <c:pt idx="4">
                  <c:v>78326</c:v>
                </c:pt>
              </c:numCache>
            </c:numRef>
          </c:val>
          <c:smooth val="0"/>
        </c:ser>
        <c:dLbls>
          <c:showLegendKey val="0"/>
          <c:showVal val="0"/>
          <c:showCatName val="0"/>
          <c:showSerName val="0"/>
          <c:showPercent val="0"/>
          <c:showBubbleSize val="0"/>
        </c:dLbls>
        <c:marker val="1"/>
        <c:smooth val="0"/>
        <c:axId val="522695456"/>
        <c:axId val="522695848"/>
      </c:lineChart>
      <c:catAx>
        <c:axId val="52269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695848"/>
        <c:crosses val="autoZero"/>
        <c:auto val="1"/>
        <c:lblAlgn val="ctr"/>
        <c:lblOffset val="100"/>
        <c:tickLblSkip val="1"/>
        <c:tickMarkSkip val="1"/>
        <c:noMultiLvlLbl val="0"/>
      </c:catAx>
      <c:valAx>
        <c:axId val="52269584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69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2.06</c:v>
                </c:pt>
                <c:pt idx="1">
                  <c:v>8.4600000000000009</c:v>
                </c:pt>
                <c:pt idx="2">
                  <c:v>2.46</c:v>
                </c:pt>
                <c:pt idx="3">
                  <c:v>2.23</c:v>
                </c:pt>
                <c:pt idx="4">
                  <c:v>3.09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5.86</c:v>
                </c:pt>
                <c:pt idx="1">
                  <c:v>7.99</c:v>
                </c:pt>
                <c:pt idx="2">
                  <c:v>8.35</c:v>
                </c:pt>
                <c:pt idx="3">
                  <c:v>10.24</c:v>
                </c:pt>
                <c:pt idx="4">
                  <c:v>10.28</c:v>
                </c:pt>
              </c:numCache>
            </c:numRef>
          </c:val>
        </c:ser>
        <c:dLbls>
          <c:showLegendKey val="0"/>
          <c:showVal val="0"/>
          <c:showCatName val="0"/>
          <c:showSerName val="0"/>
          <c:showPercent val="0"/>
          <c:showBubbleSize val="0"/>
        </c:dLbls>
        <c:gapWidth val="250"/>
        <c:overlap val="100"/>
        <c:axId val="522697024"/>
        <c:axId val="522698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1.35</c:v>
                </c:pt>
                <c:pt idx="1">
                  <c:v>8.73</c:v>
                </c:pt>
                <c:pt idx="2">
                  <c:v>-6.36</c:v>
                </c:pt>
                <c:pt idx="3">
                  <c:v>1.27</c:v>
                </c:pt>
                <c:pt idx="4">
                  <c:v>0.87</c:v>
                </c:pt>
              </c:numCache>
            </c:numRef>
          </c:val>
          <c:smooth val="0"/>
        </c:ser>
        <c:dLbls>
          <c:showLegendKey val="0"/>
          <c:showVal val="0"/>
          <c:showCatName val="0"/>
          <c:showSerName val="0"/>
          <c:showPercent val="0"/>
          <c:showBubbleSize val="0"/>
        </c:dLbls>
        <c:marker val="1"/>
        <c:smooth val="0"/>
        <c:axId val="522697024"/>
        <c:axId val="522698200"/>
      </c:lineChart>
      <c:catAx>
        <c:axId val="5226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698200"/>
        <c:crosses val="autoZero"/>
        <c:auto val="1"/>
        <c:lblAlgn val="ctr"/>
        <c:lblOffset val="100"/>
        <c:tickLblSkip val="1"/>
        <c:tickMarkSkip val="1"/>
        <c:noMultiLvlLbl val="0"/>
      </c:catAx>
      <c:valAx>
        <c:axId val="52269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小値賀町後期高齢者医療事業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0.04</c:v>
                </c:pt>
                <c:pt idx="4">
                  <c:v>#N/A</c:v>
                </c:pt>
                <c:pt idx="5">
                  <c:v>0.02</c:v>
                </c:pt>
                <c:pt idx="6">
                  <c:v>#N/A</c:v>
                </c:pt>
                <c:pt idx="7">
                  <c:v>0.01</c:v>
                </c:pt>
                <c:pt idx="8">
                  <c:v>#N/A</c:v>
                </c:pt>
                <c:pt idx="9">
                  <c:v>0</c:v>
                </c:pt>
              </c:numCache>
            </c:numRef>
          </c:val>
        </c:ser>
        <c:ser>
          <c:idx val="3"/>
          <c:order val="3"/>
          <c:tx>
            <c:strRef>
              <c:f>データシート!$A$30</c:f>
              <c:strCache>
                <c:ptCount val="1"/>
                <c:pt idx="0">
                  <c:v>小値賀町渡船事業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0.36</c:v>
                </c:pt>
                <c:pt idx="2">
                  <c:v>#N/A</c:v>
                </c:pt>
                <c:pt idx="3">
                  <c:v>0.09</c:v>
                </c:pt>
                <c:pt idx="4">
                  <c:v>#N/A</c:v>
                </c:pt>
                <c:pt idx="5">
                  <c:v>0.11</c:v>
                </c:pt>
                <c:pt idx="6">
                  <c:v>#N/A</c:v>
                </c:pt>
                <c:pt idx="7">
                  <c:v>0.17</c:v>
                </c:pt>
                <c:pt idx="8">
                  <c:v>#N/A</c:v>
                </c:pt>
                <c:pt idx="9">
                  <c:v>0.11</c:v>
                </c:pt>
              </c:numCache>
            </c:numRef>
          </c:val>
        </c:ser>
        <c:ser>
          <c:idx val="4"/>
          <c:order val="4"/>
          <c:tx>
            <c:strRef>
              <c:f>データシート!$A$31</c:f>
              <c:strCache>
                <c:ptCount val="1"/>
                <c:pt idx="0">
                  <c:v>小値賀町下水道事業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0.11</c:v>
                </c:pt>
                <c:pt idx="4">
                  <c:v>#N/A</c:v>
                </c:pt>
                <c:pt idx="5">
                  <c:v>0.21</c:v>
                </c:pt>
                <c:pt idx="6">
                  <c:v>#N/A</c:v>
                </c:pt>
                <c:pt idx="7">
                  <c:v>0.18</c:v>
                </c:pt>
                <c:pt idx="8">
                  <c:v>#N/A</c:v>
                </c:pt>
                <c:pt idx="9">
                  <c:v>0.17</c:v>
                </c:pt>
              </c:numCache>
            </c:numRef>
          </c:val>
        </c:ser>
        <c:ser>
          <c:idx val="5"/>
          <c:order val="5"/>
          <c:tx>
            <c:strRef>
              <c:f>データシート!$A$32</c:f>
              <c:strCache>
                <c:ptCount val="1"/>
                <c:pt idx="0">
                  <c:v>小値賀町簡易水道事業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0.13</c:v>
                </c:pt>
                <c:pt idx="4">
                  <c:v>#N/A</c:v>
                </c:pt>
                <c:pt idx="5">
                  <c:v>0.13</c:v>
                </c:pt>
                <c:pt idx="6">
                  <c:v>#N/A</c:v>
                </c:pt>
                <c:pt idx="7">
                  <c:v>0.15</c:v>
                </c:pt>
                <c:pt idx="8">
                  <c:v>#N/A</c:v>
                </c:pt>
                <c:pt idx="9">
                  <c:v>0.23</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3.27</c:v>
                </c:pt>
                <c:pt idx="2">
                  <c:v>#N/A</c:v>
                </c:pt>
                <c:pt idx="3">
                  <c:v>1.82</c:v>
                </c:pt>
                <c:pt idx="4">
                  <c:v>#N/A</c:v>
                </c:pt>
                <c:pt idx="5">
                  <c:v>0.72</c:v>
                </c:pt>
                <c:pt idx="6">
                  <c:v>#N/A</c:v>
                </c:pt>
                <c:pt idx="7">
                  <c:v>0.79</c:v>
                </c:pt>
                <c:pt idx="8">
                  <c:v>#N/A</c:v>
                </c:pt>
                <c:pt idx="9">
                  <c:v>0.6</c:v>
                </c:pt>
              </c:numCache>
            </c:numRef>
          </c:val>
        </c:ser>
        <c:ser>
          <c:idx val="7"/>
          <c:order val="7"/>
          <c:tx>
            <c:strRef>
              <c:f>データシート!$A$34</c:f>
              <c:strCache>
                <c:ptCount val="1"/>
                <c:pt idx="0">
                  <c:v>小値賀町介護保険事業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0.27</c:v>
                </c:pt>
                <c:pt idx="2">
                  <c:v>#N/A</c:v>
                </c:pt>
                <c:pt idx="3">
                  <c:v>0.47</c:v>
                </c:pt>
                <c:pt idx="4">
                  <c:v>#N/A</c:v>
                </c:pt>
                <c:pt idx="5">
                  <c:v>0.4</c:v>
                </c:pt>
                <c:pt idx="6">
                  <c:v>#N/A</c:v>
                </c:pt>
                <c:pt idx="7">
                  <c:v>0.82</c:v>
                </c:pt>
                <c:pt idx="8">
                  <c:v>#N/A</c:v>
                </c:pt>
                <c:pt idx="9">
                  <c:v>0.9</c:v>
                </c:pt>
              </c:numCache>
            </c:numRef>
          </c:val>
        </c:ser>
        <c:ser>
          <c:idx val="8"/>
          <c:order val="8"/>
          <c:tx>
            <c:strRef>
              <c:f>データシート!$A$35</c:f>
              <c:strCache>
                <c:ptCount val="1"/>
                <c:pt idx="0">
                  <c:v>国民健康保険診療所</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1.94</c:v>
                </c:pt>
                <c:pt idx="2">
                  <c:v>#N/A</c:v>
                </c:pt>
                <c:pt idx="3">
                  <c:v>1.8</c:v>
                </c:pt>
                <c:pt idx="4">
                  <c:v>#N/A</c:v>
                </c:pt>
                <c:pt idx="5">
                  <c:v>1.57</c:v>
                </c:pt>
                <c:pt idx="6">
                  <c:v>#N/A</c:v>
                </c:pt>
                <c:pt idx="7">
                  <c:v>1.44</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2.06</c:v>
                </c:pt>
                <c:pt idx="2">
                  <c:v>#N/A</c:v>
                </c:pt>
                <c:pt idx="3">
                  <c:v>8.4600000000000009</c:v>
                </c:pt>
                <c:pt idx="4">
                  <c:v>#N/A</c:v>
                </c:pt>
                <c:pt idx="5">
                  <c:v>2.46</c:v>
                </c:pt>
                <c:pt idx="6">
                  <c:v>#N/A</c:v>
                </c:pt>
                <c:pt idx="7">
                  <c:v>2.23</c:v>
                </c:pt>
                <c:pt idx="8">
                  <c:v>#N/A</c:v>
                </c:pt>
                <c:pt idx="9">
                  <c:v>3.09</c:v>
                </c:pt>
              </c:numCache>
            </c:numRef>
          </c:val>
        </c:ser>
        <c:dLbls>
          <c:showLegendKey val="0"/>
          <c:showVal val="0"/>
          <c:showCatName val="0"/>
          <c:showSerName val="0"/>
          <c:showPercent val="0"/>
          <c:showBubbleSize val="0"/>
        </c:dLbls>
        <c:gapWidth val="150"/>
        <c:overlap val="100"/>
        <c:axId val="522700160"/>
        <c:axId val="522699768"/>
      </c:barChart>
      <c:catAx>
        <c:axId val="5227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9768"/>
        <c:crosses val="autoZero"/>
        <c:auto val="1"/>
        <c:lblAlgn val="ctr"/>
        <c:lblOffset val="100"/>
        <c:tickLblSkip val="1"/>
        <c:tickMarkSkip val="1"/>
        <c:noMultiLvlLbl val="0"/>
      </c:catAx>
      <c:valAx>
        <c:axId val="52269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0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402</c:v>
                </c:pt>
                <c:pt idx="5">
                  <c:v>354</c:v>
                </c:pt>
                <c:pt idx="8">
                  <c:v>384</c:v>
                </c:pt>
                <c:pt idx="11">
                  <c:v>382</c:v>
                </c:pt>
                <c:pt idx="14">
                  <c:v>369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57</c:v>
                </c:pt>
                <c:pt idx="3">
                  <c:v>55</c:v>
                </c:pt>
                <c:pt idx="6">
                  <c:v>49</c:v>
                </c:pt>
                <c:pt idx="9">
                  <c:v>41</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c:v>
                </c:pt>
                <c:pt idx="3">
                  <c:v>90</c:v>
                </c:pt>
                <c:pt idx="6">
                  <c:v>161</c:v>
                </c:pt>
                <c:pt idx="9">
                  <c:v>154</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453</c:v>
                </c:pt>
                <c:pt idx="3">
                  <c:v>361</c:v>
                </c:pt>
                <c:pt idx="6">
                  <c:v>370</c:v>
                </c:pt>
                <c:pt idx="9">
                  <c:v>342</c:v>
                </c:pt>
                <c:pt idx="12">
                  <c:v>340</c:v>
                </c:pt>
              </c:numCache>
            </c:numRef>
          </c:val>
        </c:ser>
        <c:dLbls>
          <c:showLegendKey val="0"/>
          <c:showVal val="0"/>
          <c:showCatName val="0"/>
          <c:showSerName val="0"/>
          <c:showPercent val="0"/>
          <c:showBubbleSize val="0"/>
        </c:dLbls>
        <c:gapWidth val="100"/>
        <c:overlap val="100"/>
        <c:axId val="522698592"/>
        <c:axId val="522693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221</c:v>
                </c:pt>
                <c:pt idx="2">
                  <c:v>#N/A</c:v>
                </c:pt>
                <c:pt idx="3">
                  <c:v>#N/A</c:v>
                </c:pt>
                <c:pt idx="4">
                  <c:v>152</c:v>
                </c:pt>
                <c:pt idx="5">
                  <c:v>#N/A</c:v>
                </c:pt>
                <c:pt idx="6">
                  <c:v>#N/A</c:v>
                </c:pt>
                <c:pt idx="7">
                  <c:v>196</c:v>
                </c:pt>
                <c:pt idx="8">
                  <c:v>#N/A</c:v>
                </c:pt>
                <c:pt idx="9">
                  <c:v>#N/A</c:v>
                </c:pt>
                <c:pt idx="10">
                  <c:v>155</c:v>
                </c:pt>
                <c:pt idx="11">
                  <c:v>#N/A</c:v>
                </c:pt>
                <c:pt idx="12">
                  <c:v>#N/A</c:v>
                </c:pt>
                <c:pt idx="13">
                  <c:v>149</c:v>
                </c:pt>
                <c:pt idx="14">
                  <c:v>#N/A</c:v>
                </c:pt>
              </c:numCache>
            </c:numRef>
          </c:val>
          <c:smooth val="0"/>
        </c:ser>
        <c:dLbls>
          <c:showLegendKey val="0"/>
          <c:showVal val="0"/>
          <c:showCatName val="0"/>
          <c:showSerName val="0"/>
          <c:showPercent val="0"/>
          <c:showBubbleSize val="0"/>
        </c:dLbls>
        <c:marker val="1"/>
        <c:smooth val="0"/>
        <c:axId val="522698592"/>
        <c:axId val="522693888"/>
      </c:lineChart>
      <c:catAx>
        <c:axId val="5226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693888"/>
        <c:crosses val="autoZero"/>
        <c:auto val="1"/>
        <c:lblAlgn val="ctr"/>
        <c:lblOffset val="100"/>
        <c:tickLblSkip val="1"/>
        <c:tickMarkSkip val="1"/>
        <c:noMultiLvlLbl val="0"/>
      </c:catAx>
      <c:valAx>
        <c:axId val="52269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3426</c:v>
                </c:pt>
                <c:pt idx="5">
                  <c:v>3411</c:v>
                </c:pt>
                <c:pt idx="8">
                  <c:v>3380</c:v>
                </c:pt>
                <c:pt idx="11">
                  <c:v>3447</c:v>
                </c:pt>
                <c:pt idx="14">
                  <c:v>3306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309</c:v>
                </c:pt>
                <c:pt idx="5">
                  <c:v>276</c:v>
                </c:pt>
                <c:pt idx="8">
                  <c:v>175</c:v>
                </c:pt>
                <c:pt idx="11">
                  <c:v>115</c:v>
                </c:pt>
                <c:pt idx="14">
                  <c:v>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1452</c:v>
                </c:pt>
                <c:pt idx="5">
                  <c:v>1679</c:v>
                </c:pt>
                <c:pt idx="8">
                  <c:v>2045</c:v>
                </c:pt>
                <c:pt idx="11">
                  <c:v>1965</c:v>
                </c:pt>
                <c:pt idx="14">
                  <c:v>2193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573</c:v>
                </c:pt>
                <c:pt idx="3">
                  <c:v>527</c:v>
                </c:pt>
                <c:pt idx="6">
                  <c:v>499</c:v>
                </c:pt>
                <c:pt idx="9">
                  <c:v>479</c:v>
                </c:pt>
                <c:pt idx="12">
                  <c:v>475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2146</c:v>
                </c:pt>
                <c:pt idx="3">
                  <c:v>2054</c:v>
                </c:pt>
                <c:pt idx="6">
                  <c:v>1863</c:v>
                </c:pt>
                <c:pt idx="9">
                  <c:v>1682</c:v>
                </c:pt>
                <c:pt idx="12">
                  <c:v>1472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233</c:v>
                </c:pt>
                <c:pt idx="3">
                  <c:v>180</c:v>
                </c:pt>
                <c:pt idx="6">
                  <c:v>131</c:v>
                </c:pt>
                <c:pt idx="9">
                  <c:v>90</c:v>
                </c:pt>
                <c:pt idx="12">
                  <c:v>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2994</c:v>
                </c:pt>
                <c:pt idx="3">
                  <c:v>3027</c:v>
                </c:pt>
                <c:pt idx="6">
                  <c:v>3061</c:v>
                </c:pt>
                <c:pt idx="9">
                  <c:v>3242</c:v>
                </c:pt>
                <c:pt idx="12">
                  <c:v>3157</c:v>
                </c:pt>
              </c:numCache>
            </c:numRef>
          </c:val>
        </c:ser>
        <c:dLbls>
          <c:showLegendKey val="0"/>
          <c:showVal val="0"/>
          <c:showCatName val="0"/>
          <c:showSerName val="0"/>
          <c:showPercent val="0"/>
          <c:showBubbleSize val="0"/>
        </c:dLbls>
        <c:gapWidth val="100"/>
        <c:overlap val="100"/>
        <c:axId val="522701336"/>
        <c:axId val="522688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760</c:v>
                </c:pt>
                <c:pt idx="2">
                  <c:v>#N/A</c:v>
                </c:pt>
                <c:pt idx="3">
                  <c:v>#N/A</c:v>
                </c:pt>
                <c:pt idx="4">
                  <c:v>422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22701336"/>
        <c:axId val="522688008"/>
      </c:lineChart>
      <c:catAx>
        <c:axId val="52270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688008"/>
        <c:crosses val="autoZero"/>
        <c:auto val="1"/>
        <c:lblAlgn val="ctr"/>
        <c:lblOffset val="100"/>
        <c:tickLblSkip val="1"/>
        <c:tickMarkSkip val="1"/>
        <c:noMultiLvlLbl val="0"/>
      </c:catAx>
      <c:valAx>
        <c:axId val="522688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0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長崎県小値賀町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2,732
25.46
2,847,948
2,788,236
56,097
1,817,256
3,157,236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ＭＳ Ｐゴシック"/>
              <a:ea typeface="+mn-ea"/>
              <a:cs typeface="+mn-cs"/>
            </a:rPr>
            <a:t>・外海離島という地理的条件の厳しさや高齢化の進行による生産年齢層の少なさから、税収は低位にある。</a:t>
          </a:r>
          <a:endParaRPr kumimoji="1" lang="en-US" altLang="ja-JP" sz="1100" b="0" i="0" baseline="0">
            <a:solidFill>
              <a:schemeClr val="dk1"/>
            </a:solidFill>
            <a:effectLst/>
            <a:latin typeface="ＭＳ Ｐゴシック"/>
            <a:ea typeface="+mn-ea"/>
            <a:cs typeface="+mn-cs"/>
          </a:endParaRPr>
        </a:p>
        <a:p>
          <a:pPr rtl="0"/>
          <a:r>
            <a:rPr kumimoji="1" lang="ja-JP" altLang="en-US" sz="1100" b="0" i="0" baseline="0">
              <a:solidFill>
                <a:schemeClr val="dk1"/>
              </a:solidFill>
              <a:effectLst/>
              <a:latin typeface="ＭＳ Ｐゴシック"/>
              <a:ea typeface="+mn-ea"/>
              <a:cs typeface="+mn-cs"/>
            </a:rPr>
            <a:t>　今後、基幹産業である農漁業については、出荷コストや燃油代の助成等の生産活動支援を継続しながら、</a:t>
          </a:r>
          <a:r>
            <a:rPr lang="ja-JP" altLang="en-US" sz="1100" b="0" i="0" baseline="0">
              <a:solidFill>
                <a:schemeClr val="dk1"/>
              </a:solidFill>
              <a:effectLst/>
              <a:latin typeface="+mn-lt"/>
              <a:ea typeface="+mn-ea"/>
              <a:cs typeface="+mn-cs"/>
            </a:rPr>
            <a:t>６次産業化への取り組みを更に推進するなど、雇用の創出に努める。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また、「長崎の教会群とキリスト教関連遺産」の世界遺産登録や、</a:t>
          </a:r>
          <a:r>
            <a:rPr lang="ja-JP" altLang="ja-JP" sz="1100" b="0" i="0" baseline="0">
              <a:solidFill>
                <a:schemeClr val="dk1"/>
              </a:solidFill>
              <a:effectLst/>
              <a:latin typeface="+mn-lt"/>
              <a:ea typeface="+mn-ea"/>
              <a:cs typeface="+mn-cs"/>
            </a:rPr>
            <a:t>島の暮らしを丸ごと体験する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アイランドツーリズム</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推進により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交流人口の拡大を図り、</a:t>
          </a:r>
          <a:r>
            <a:rPr lang="ja-JP" altLang="en-US" sz="1100" b="0" i="0" baseline="0">
              <a:solidFill>
                <a:schemeClr val="dk1"/>
              </a:solidFill>
              <a:effectLst/>
              <a:latin typeface="+mn-lt"/>
              <a:ea typeface="+mn-ea"/>
              <a:cs typeface="+mn-cs"/>
            </a:rPr>
            <a:t>地域経済の活性化に努める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69" name="直線コネクタ 68"/>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2" name="直線コネクタ 71"/>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8" name="直線コネクタ 77"/>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9"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・類似団体平均をわずかに下回っているが、自主財源に乏しい財政状況下にあって、</a:t>
          </a:r>
          <a:r>
            <a:rPr lang="ja-JP" altLang="ja-JP" sz="1100">
              <a:solidFill>
                <a:schemeClr val="dk1"/>
              </a:solidFill>
              <a:effectLst/>
              <a:latin typeface="+mn-lt"/>
              <a:ea typeface="+mn-ea"/>
              <a:cs typeface="+mn-cs"/>
            </a:rPr>
            <a:t>比率の分母の８０％以上を占める普通交付税について、２７年度に行われる国勢調査人口が算定に反映される２８年度以降に一定額の減少が見込まれる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加えて</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電気料金や燃油価格の上昇傾向、引き上げが予定されている消費税、高齢化の進行等による扶助費など、経常経費の増加要因となる事項がある。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今後は、より一層効率的な行財政運営に努め、義務的経費の上昇を最小限に抑える必要がある。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84909</xdr:rowOff>
    </xdr:from>
    <xdr:to>
      <xdr:col>7</xdr:col>
      <xdr:colOff>152400</xdr:colOff>
      <xdr:row>62</xdr:row>
      <xdr:rowOff>82369</xdr:rowOff>
    </xdr:to>
    <xdr:cxnSp macro="">
      <xdr:nvCxnSpPr>
        <xdr:cNvPr id="134" name="直線コネクタ 133"/>
        <xdr:cNvCxnSpPr/>
      </xdr:nvCxnSpPr>
      <xdr:spPr>
        <a:xfrm flipV="1">
          <a:off x="4114800" y="10543359"/>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37556</xdr:rowOff>
    </xdr:from>
    <xdr:to>
      <xdr:col>6</xdr:col>
      <xdr:colOff>0</xdr:colOff>
      <xdr:row>62</xdr:row>
      <xdr:rowOff>82369</xdr:rowOff>
    </xdr:to>
    <xdr:cxnSp macro="">
      <xdr:nvCxnSpPr>
        <xdr:cNvPr id="137" name="直線コネクタ 136"/>
        <xdr:cNvCxnSpPr/>
      </xdr:nvCxnSpPr>
      <xdr:spPr>
        <a:xfrm>
          <a:off x="3225800" y="1066745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108131</xdr:rowOff>
    </xdr:from>
    <xdr:to>
      <xdr:col>4</xdr:col>
      <xdr:colOff>482600</xdr:colOff>
      <xdr:row>62</xdr:row>
      <xdr:rowOff>37556</xdr:rowOff>
    </xdr:to>
    <xdr:cxnSp macro="">
      <xdr:nvCxnSpPr>
        <xdr:cNvPr id="140" name="直線コネクタ 139"/>
        <xdr:cNvCxnSpPr/>
      </xdr:nvCxnSpPr>
      <xdr:spPr>
        <a:xfrm>
          <a:off x="2336800" y="10395131"/>
          <a:ext cx="889000" cy="2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108131</xdr:rowOff>
    </xdr:from>
    <xdr:to>
      <xdr:col>3</xdr:col>
      <xdr:colOff>279400</xdr:colOff>
      <xdr:row>62</xdr:row>
      <xdr:rowOff>13426</xdr:rowOff>
    </xdr:to>
    <xdr:cxnSp macro="">
      <xdr:nvCxnSpPr>
        <xdr:cNvPr id="143" name="直線コネクタ 142"/>
        <xdr:cNvCxnSpPr/>
      </xdr:nvCxnSpPr>
      <xdr:spPr>
        <a:xfrm flipV="1">
          <a:off x="1447800" y="10395131"/>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34109</xdr:rowOff>
    </xdr:from>
    <xdr:to>
      <xdr:col>7</xdr:col>
      <xdr:colOff>203200</xdr:colOff>
      <xdr:row>61</xdr:row>
      <xdr:rowOff>135709</xdr:rowOff>
    </xdr:to>
    <xdr:sp macro="" textlink="">
      <xdr:nvSpPr>
        <xdr:cNvPr id="153" name="円/楕円 152"/>
        <xdr:cNvSpPr/>
      </xdr:nvSpPr>
      <xdr:spPr>
        <a:xfrm>
          <a:off x="4902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50636</xdr:rowOff>
    </xdr:from>
    <xdr:ext cx="762000" cy="259045"/>
    <xdr:sp macro="" textlink="">
      <xdr:nvSpPr>
        <xdr:cNvPr id="154" name="財政構造の弾力性該当値テキスト"/>
        <xdr:cNvSpPr txBox="1"/>
      </xdr:nvSpPr>
      <xdr:spPr>
        <a:xfrm>
          <a:off x="5041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31569</xdr:rowOff>
    </xdr:from>
    <xdr:to>
      <xdr:col>6</xdr:col>
      <xdr:colOff>50800</xdr:colOff>
      <xdr:row>62</xdr:row>
      <xdr:rowOff>133169</xdr:rowOff>
    </xdr:to>
    <xdr:sp macro="" textlink="">
      <xdr:nvSpPr>
        <xdr:cNvPr id="155" name="円/楕円 154"/>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117946</xdr:rowOff>
    </xdr:from>
    <xdr:ext cx="736600" cy="259045"/>
    <xdr:sp macro="" textlink="">
      <xdr:nvSpPr>
        <xdr:cNvPr id="156" name="テキスト ボックス 155"/>
        <xdr:cNvSpPr txBox="1"/>
      </xdr:nvSpPr>
      <xdr:spPr>
        <a:xfrm>
          <a:off x="3733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158206</xdr:rowOff>
    </xdr:from>
    <xdr:to>
      <xdr:col>4</xdr:col>
      <xdr:colOff>533400</xdr:colOff>
      <xdr:row>62</xdr:row>
      <xdr:rowOff>88356</xdr:rowOff>
    </xdr:to>
    <xdr:sp macro="" textlink="">
      <xdr:nvSpPr>
        <xdr:cNvPr id="157" name="円/楕円 156"/>
        <xdr:cNvSpPr/>
      </xdr:nvSpPr>
      <xdr:spPr>
        <a:xfrm>
          <a:off x="3175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73133</xdr:rowOff>
    </xdr:from>
    <xdr:ext cx="762000" cy="259045"/>
    <xdr:sp macro="" textlink="">
      <xdr:nvSpPr>
        <xdr:cNvPr id="158" name="テキスト ボックス 157"/>
        <xdr:cNvSpPr txBox="1"/>
      </xdr:nvSpPr>
      <xdr:spPr>
        <a:xfrm>
          <a:off x="2844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57331</xdr:rowOff>
    </xdr:from>
    <xdr:to>
      <xdr:col>3</xdr:col>
      <xdr:colOff>330200</xdr:colOff>
      <xdr:row>60</xdr:row>
      <xdr:rowOff>158931</xdr:rowOff>
    </xdr:to>
    <xdr:sp macro="" textlink="">
      <xdr:nvSpPr>
        <xdr:cNvPr id="159" name="円/楕円 158"/>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169108</xdr:rowOff>
    </xdr:from>
    <xdr:ext cx="762000" cy="259045"/>
    <xdr:sp macro="" textlink="">
      <xdr:nvSpPr>
        <xdr:cNvPr id="160" name="テキスト ボックス 159"/>
        <xdr:cNvSpPr txBox="1"/>
      </xdr:nvSpPr>
      <xdr:spPr>
        <a:xfrm>
          <a:off x="1955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61" name="円/楕円 160"/>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74403</xdr:rowOff>
    </xdr:from>
    <xdr:ext cx="762000" cy="259045"/>
    <xdr:sp macro="" textlink="">
      <xdr:nvSpPr>
        <xdr:cNvPr id="162" name="テキスト ボックス 161"/>
        <xdr:cNvSpPr txBox="1"/>
      </xdr:nvSpPr>
      <xdr:spPr>
        <a:xfrm>
          <a:off x="1066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[357,790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平均を下回っているものの多額である。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これは、地理的要因等により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ごみ・し尿処理施設や幼稚園・保育所を</a:t>
          </a:r>
          <a:r>
            <a:rPr lang="ja-JP" altLang="en-US" sz="1100">
              <a:solidFill>
                <a:schemeClr val="dk1"/>
              </a:solidFill>
              <a:effectLst/>
              <a:latin typeface="+mn-lt"/>
              <a:ea typeface="+mn-ea"/>
              <a:cs typeface="+mn-cs"/>
            </a:rPr>
            <a:t>町が</a:t>
          </a:r>
          <a:r>
            <a:rPr lang="ja-JP" altLang="ja-JP" sz="1100">
              <a:solidFill>
                <a:schemeClr val="dk1"/>
              </a:solidFill>
              <a:effectLst/>
              <a:latin typeface="+mn-lt"/>
              <a:ea typeface="+mn-ea"/>
              <a:cs typeface="+mn-cs"/>
            </a:rPr>
            <a:t>直営</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ためで、人件費、物件費及び維持補修費に多額の経費を要するからである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この分野に関しては、町内に民間事業者が存在せず、民間委託</a:t>
          </a:r>
          <a:r>
            <a:rPr lang="ja-JP" altLang="en-US" sz="1100">
              <a:solidFill>
                <a:schemeClr val="dk1"/>
              </a:solidFill>
              <a:effectLst/>
              <a:latin typeface="+mn-lt"/>
              <a:ea typeface="+mn-ea"/>
              <a:cs typeface="+mn-cs"/>
            </a:rPr>
            <a:t>による効率化を図ることが困難なため、常に適正な運営を図ることに努める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144413</xdr:rowOff>
    </xdr:from>
    <xdr:to>
      <xdr:col>7</xdr:col>
      <xdr:colOff>152400</xdr:colOff>
      <xdr:row>83</xdr:row>
      <xdr:rowOff>49954</xdr:rowOff>
    </xdr:to>
    <xdr:cxnSp macro="">
      <xdr:nvCxnSpPr>
        <xdr:cNvPr id="196" name="直線コネクタ 195"/>
        <xdr:cNvCxnSpPr/>
      </xdr:nvCxnSpPr>
      <xdr:spPr>
        <a:xfrm>
          <a:off x="4114800" y="14203313"/>
          <a:ext cx="838200" cy="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144413</xdr:rowOff>
    </xdr:from>
    <xdr:to>
      <xdr:col>6</xdr:col>
      <xdr:colOff>0</xdr:colOff>
      <xdr:row>82</xdr:row>
      <xdr:rowOff>160542</xdr:rowOff>
    </xdr:to>
    <xdr:cxnSp macro="">
      <xdr:nvCxnSpPr>
        <xdr:cNvPr id="199" name="直線コネクタ 198"/>
        <xdr:cNvCxnSpPr/>
      </xdr:nvCxnSpPr>
      <xdr:spPr>
        <a:xfrm flipV="1">
          <a:off x="3225800" y="14203313"/>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156916</xdr:rowOff>
    </xdr:from>
    <xdr:to>
      <xdr:col>4</xdr:col>
      <xdr:colOff>482600</xdr:colOff>
      <xdr:row>82</xdr:row>
      <xdr:rowOff>160542</xdr:rowOff>
    </xdr:to>
    <xdr:cxnSp macro="">
      <xdr:nvCxnSpPr>
        <xdr:cNvPr id="202" name="直線コネクタ 201"/>
        <xdr:cNvCxnSpPr/>
      </xdr:nvCxnSpPr>
      <xdr:spPr>
        <a:xfrm>
          <a:off x="2336800" y="14215816"/>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129319</xdr:rowOff>
    </xdr:from>
    <xdr:to>
      <xdr:col>3</xdr:col>
      <xdr:colOff>279400</xdr:colOff>
      <xdr:row>82</xdr:row>
      <xdr:rowOff>156916</xdr:rowOff>
    </xdr:to>
    <xdr:cxnSp macro="">
      <xdr:nvCxnSpPr>
        <xdr:cNvPr id="205" name="直線コネクタ 204"/>
        <xdr:cNvCxnSpPr/>
      </xdr:nvCxnSpPr>
      <xdr:spPr>
        <a:xfrm>
          <a:off x="1447800" y="14188219"/>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170604</xdr:rowOff>
    </xdr:from>
    <xdr:to>
      <xdr:col>7</xdr:col>
      <xdr:colOff>203200</xdr:colOff>
      <xdr:row>83</xdr:row>
      <xdr:rowOff>100754</xdr:rowOff>
    </xdr:to>
    <xdr:sp macro="" textlink="">
      <xdr:nvSpPr>
        <xdr:cNvPr id="215" name="円/楕円 214"/>
        <xdr:cNvSpPr/>
      </xdr:nvSpPr>
      <xdr:spPr>
        <a:xfrm>
          <a:off x="4902200" y="142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142681</xdr:rowOff>
    </xdr:from>
    <xdr:ext cx="762000" cy="259045"/>
    <xdr:sp macro="" textlink="">
      <xdr:nvSpPr>
        <xdr:cNvPr id="216" name="人件費・物件費等の状況該当値テキスト"/>
        <xdr:cNvSpPr txBox="1"/>
      </xdr:nvSpPr>
      <xdr:spPr>
        <a:xfrm>
          <a:off x="5041900" y="1420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93613</xdr:rowOff>
    </xdr:from>
    <xdr:to>
      <xdr:col>6</xdr:col>
      <xdr:colOff>50800</xdr:colOff>
      <xdr:row>83</xdr:row>
      <xdr:rowOff>23763</xdr:rowOff>
    </xdr:to>
    <xdr:sp macro="" textlink="">
      <xdr:nvSpPr>
        <xdr:cNvPr id="217" name="円/楕円 216"/>
        <xdr:cNvSpPr/>
      </xdr:nvSpPr>
      <xdr:spPr>
        <a:xfrm>
          <a:off x="4064000" y="141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33940</xdr:rowOff>
    </xdr:from>
    <xdr:ext cx="736600" cy="259045"/>
    <xdr:sp macro="" textlink="">
      <xdr:nvSpPr>
        <xdr:cNvPr id="218" name="テキスト ボックス 217"/>
        <xdr:cNvSpPr txBox="1"/>
      </xdr:nvSpPr>
      <xdr:spPr>
        <a:xfrm>
          <a:off x="3733800" y="1392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300,358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109742</xdr:rowOff>
    </xdr:from>
    <xdr:to>
      <xdr:col>4</xdr:col>
      <xdr:colOff>533400</xdr:colOff>
      <xdr:row>83</xdr:row>
      <xdr:rowOff>39892</xdr:rowOff>
    </xdr:to>
    <xdr:sp macro="" textlink="">
      <xdr:nvSpPr>
        <xdr:cNvPr id="219" name="円/楕円 218"/>
        <xdr:cNvSpPr/>
      </xdr:nvSpPr>
      <xdr:spPr>
        <a:xfrm>
          <a:off x="3175000" y="141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50069</xdr:rowOff>
    </xdr:from>
    <xdr:ext cx="762000" cy="259045"/>
    <xdr:sp macro="" textlink="">
      <xdr:nvSpPr>
        <xdr:cNvPr id="220" name="テキスト ボックス 219"/>
        <xdr:cNvSpPr txBox="1"/>
      </xdr:nvSpPr>
      <xdr:spPr>
        <a:xfrm>
          <a:off x="2844800" y="1393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106116</xdr:rowOff>
    </xdr:from>
    <xdr:to>
      <xdr:col>3</xdr:col>
      <xdr:colOff>330200</xdr:colOff>
      <xdr:row>83</xdr:row>
      <xdr:rowOff>36266</xdr:rowOff>
    </xdr:to>
    <xdr:sp macro="" textlink="">
      <xdr:nvSpPr>
        <xdr:cNvPr id="221" name="円/楕円 220"/>
        <xdr:cNvSpPr/>
      </xdr:nvSpPr>
      <xdr:spPr>
        <a:xfrm>
          <a:off x="2286000" y="141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46443</xdr:rowOff>
    </xdr:from>
    <xdr:ext cx="762000" cy="259045"/>
    <xdr:sp macro="" textlink="">
      <xdr:nvSpPr>
        <xdr:cNvPr id="222" name="テキスト ボックス 221"/>
        <xdr:cNvSpPr txBox="1"/>
      </xdr:nvSpPr>
      <xdr:spPr>
        <a:xfrm>
          <a:off x="1955800" y="139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78519</xdr:rowOff>
    </xdr:from>
    <xdr:to>
      <xdr:col>2</xdr:col>
      <xdr:colOff>127000</xdr:colOff>
      <xdr:row>83</xdr:row>
      <xdr:rowOff>8669</xdr:rowOff>
    </xdr:to>
    <xdr:sp macro="" textlink="">
      <xdr:nvSpPr>
        <xdr:cNvPr id="223" name="円/楕円 222"/>
        <xdr:cNvSpPr/>
      </xdr:nvSpPr>
      <xdr:spPr>
        <a:xfrm>
          <a:off x="1397000" y="141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18846</xdr:rowOff>
    </xdr:from>
    <xdr:ext cx="762000" cy="259045"/>
    <xdr:sp macro="" textlink="">
      <xdr:nvSpPr>
        <xdr:cNvPr id="224" name="テキスト ボックス 223"/>
        <xdr:cNvSpPr txBox="1"/>
      </xdr:nvSpPr>
      <xdr:spPr>
        <a:xfrm>
          <a:off x="1066800" y="1390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類似団体平均をわずかに下回っている。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職員給与については、</a:t>
          </a:r>
          <a:r>
            <a:rPr lang="ja-JP" altLang="ja-JP" sz="1100" b="0" i="0" baseline="0">
              <a:solidFill>
                <a:schemeClr val="dk1"/>
              </a:solidFill>
              <a:effectLst/>
              <a:latin typeface="+mn-lt"/>
              <a:ea typeface="+mn-ea"/>
              <a:cs typeface="+mn-cs"/>
            </a:rPr>
            <a:t>平成１７年度以降、管理職手当のカット（２％の減）、退職時特別昇給の廃止、昇給停止年齢の適正化、特殊勤務手当の見直しなどを</a:t>
          </a:r>
          <a:r>
            <a:rPr lang="ja-JP" altLang="en-US" sz="1100" b="0" i="0" baseline="0">
              <a:solidFill>
                <a:schemeClr val="dk1"/>
              </a:solidFill>
              <a:effectLst/>
              <a:latin typeface="+mn-lt"/>
              <a:ea typeface="+mn-ea"/>
              <a:cs typeface="+mn-cs"/>
            </a:rPr>
            <a:t>図ってきた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今後とも、</a:t>
          </a:r>
          <a:r>
            <a:rPr lang="ja-JP" altLang="en-US" sz="1100" b="0" i="0" baseline="0">
              <a:solidFill>
                <a:schemeClr val="dk1"/>
              </a:solidFill>
              <a:effectLst/>
              <a:latin typeface="+mn-lt"/>
              <a:ea typeface="+mn-ea"/>
              <a:cs typeface="+mn-cs"/>
            </a:rPr>
            <a:t>常に</a:t>
          </a:r>
          <a:r>
            <a:rPr lang="ja-JP" altLang="ja-JP" sz="1100" b="0" i="0" baseline="0">
              <a:solidFill>
                <a:schemeClr val="dk1"/>
              </a:solidFill>
              <a:effectLst/>
              <a:latin typeface="+mn-lt"/>
              <a:ea typeface="+mn-ea"/>
              <a:cs typeface="+mn-cs"/>
            </a:rPr>
            <a:t>適正</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効率的な人事配置を目指すとともに、給与の適正化に努める。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89408</xdr:rowOff>
    </xdr:from>
    <xdr:to>
      <xdr:col>24</xdr:col>
      <xdr:colOff>558800</xdr:colOff>
      <xdr:row>89</xdr:row>
      <xdr:rowOff>93980</xdr:rowOff>
    </xdr:to>
    <xdr:cxnSp macro="">
      <xdr:nvCxnSpPr>
        <xdr:cNvPr id="256" name="直線コネクタ 255"/>
        <xdr:cNvCxnSpPr/>
      </xdr:nvCxnSpPr>
      <xdr:spPr>
        <a:xfrm flipV="1">
          <a:off x="16179800" y="1500555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147065</xdr:rowOff>
    </xdr:to>
    <xdr:cxnSp macro="">
      <xdr:nvCxnSpPr>
        <xdr:cNvPr id="259" name="直線コネクタ 258"/>
        <xdr:cNvCxnSpPr/>
      </xdr:nvCxnSpPr>
      <xdr:spPr>
        <a:xfrm flipV="1">
          <a:off x="15290800" y="15353030"/>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31496</xdr:rowOff>
    </xdr:from>
    <xdr:to>
      <xdr:col>22</xdr:col>
      <xdr:colOff>203200</xdr:colOff>
      <xdr:row>89</xdr:row>
      <xdr:rowOff>147065</xdr:rowOff>
    </xdr:to>
    <xdr:cxnSp macro="">
      <xdr:nvCxnSpPr>
        <xdr:cNvPr id="262" name="直線コネクタ 261"/>
        <xdr:cNvCxnSpPr/>
      </xdr:nvCxnSpPr>
      <xdr:spPr>
        <a:xfrm>
          <a:off x="14401800" y="14947646"/>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159513</xdr:rowOff>
    </xdr:from>
    <xdr:to>
      <xdr:col>21</xdr:col>
      <xdr:colOff>0</xdr:colOff>
      <xdr:row>87</xdr:row>
      <xdr:rowOff>31496</xdr:rowOff>
    </xdr:to>
    <xdr:cxnSp macro="">
      <xdr:nvCxnSpPr>
        <xdr:cNvPr id="265" name="直線コネクタ 264"/>
        <xdr:cNvCxnSpPr/>
      </xdr:nvCxnSpPr>
      <xdr:spPr>
        <a:xfrm>
          <a:off x="13512800" y="149042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38608</xdr:rowOff>
    </xdr:from>
    <xdr:to>
      <xdr:col>24</xdr:col>
      <xdr:colOff>609600</xdr:colOff>
      <xdr:row>87</xdr:row>
      <xdr:rowOff>140208</xdr:rowOff>
    </xdr:to>
    <xdr:sp macro="" textlink="">
      <xdr:nvSpPr>
        <xdr:cNvPr id="275" name="円/楕円 274"/>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55135</xdr:rowOff>
    </xdr:from>
    <xdr:ext cx="762000" cy="259045"/>
    <xdr:sp macro="" textlink="">
      <xdr:nvSpPr>
        <xdr:cNvPr id="276" name="給与水準   （国との比較）該当値テキスト"/>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7" name="円/楕円 276"/>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154957</xdr:rowOff>
    </xdr:from>
    <xdr:ext cx="736600" cy="259045"/>
    <xdr:sp macro="" textlink="">
      <xdr:nvSpPr>
        <xdr:cNvPr id="278" name="テキスト ボックス 277"/>
        <xdr:cNvSpPr txBox="1"/>
      </xdr:nvSpPr>
      <xdr:spPr>
        <a:xfrm>
          <a:off x="15798800" y="150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9" name="円/楕円 278"/>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36592</xdr:rowOff>
    </xdr:from>
    <xdr:ext cx="762000" cy="259045"/>
    <xdr:sp macro="" textlink="">
      <xdr:nvSpPr>
        <xdr:cNvPr id="280" name="テキスト ボックス 279"/>
        <xdr:cNvSpPr txBox="1"/>
      </xdr:nvSpPr>
      <xdr:spPr>
        <a:xfrm>
          <a:off x="14909800" y="1512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152146</xdr:rowOff>
    </xdr:from>
    <xdr:to>
      <xdr:col>21</xdr:col>
      <xdr:colOff>50800</xdr:colOff>
      <xdr:row>87</xdr:row>
      <xdr:rowOff>82296</xdr:rowOff>
    </xdr:to>
    <xdr:sp macro="" textlink="">
      <xdr:nvSpPr>
        <xdr:cNvPr id="281" name="円/楕円 280"/>
        <xdr:cNvSpPr/>
      </xdr:nvSpPr>
      <xdr:spPr>
        <a:xfrm>
          <a:off x="14351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82" name="テキスト ボックス 281"/>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108713</xdr:rowOff>
    </xdr:from>
    <xdr:to>
      <xdr:col>19</xdr:col>
      <xdr:colOff>533400</xdr:colOff>
      <xdr:row>87</xdr:row>
      <xdr:rowOff>38863</xdr:rowOff>
    </xdr:to>
    <xdr:sp macro="" textlink="">
      <xdr:nvSpPr>
        <xdr:cNvPr id="283" name="円/楕円 282"/>
        <xdr:cNvSpPr/>
      </xdr:nvSpPr>
      <xdr:spPr>
        <a:xfrm>
          <a:off x="13462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49040</xdr:rowOff>
    </xdr:from>
    <xdr:ext cx="762000" cy="259045"/>
    <xdr:sp macro="" textlink="">
      <xdr:nvSpPr>
        <xdr:cNvPr id="284" name="テキスト ボックス 283"/>
        <xdr:cNvSpPr txBox="1"/>
      </xdr:nvSpPr>
      <xdr:spPr>
        <a:xfrm>
          <a:off x="13131800" y="146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わずかに</a:t>
          </a:r>
          <a:r>
            <a:rPr lang="ja-JP" altLang="ja-JP" sz="1100" b="0" i="0" baseline="0">
              <a:solidFill>
                <a:schemeClr val="dk1"/>
              </a:solidFill>
              <a:effectLst/>
              <a:latin typeface="+mn-lt"/>
              <a:ea typeface="+mn-ea"/>
              <a:cs typeface="+mn-cs"/>
            </a:rPr>
            <a:t>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地理的要因等により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ごみ</a:t>
          </a:r>
          <a:r>
            <a:rPr lang="ja-JP" altLang="ja-JP" sz="1100" b="0" i="0" baseline="0">
              <a:solidFill>
                <a:schemeClr val="dk1"/>
              </a:solidFill>
              <a:effectLst/>
              <a:latin typeface="+mn-lt"/>
              <a:ea typeface="+mn-ea"/>
              <a:cs typeface="+mn-cs"/>
            </a:rPr>
            <a:t>・し尿処理</a:t>
          </a:r>
          <a:r>
            <a:rPr lang="ja-JP" altLang="en-US" sz="1100" b="0" i="0" baseline="0">
              <a:solidFill>
                <a:schemeClr val="dk1"/>
              </a:solidFill>
              <a:effectLst/>
              <a:latin typeface="+mn-lt"/>
              <a:ea typeface="+mn-ea"/>
              <a:cs typeface="+mn-cs"/>
            </a:rPr>
            <a:t>施設や</a:t>
          </a:r>
          <a:r>
            <a:rPr lang="ja-JP" altLang="ja-JP" sz="1100" b="0" i="0" baseline="0">
              <a:solidFill>
                <a:schemeClr val="dk1"/>
              </a:solidFill>
              <a:effectLst/>
              <a:latin typeface="+mn-lt"/>
              <a:ea typeface="+mn-ea"/>
              <a:cs typeface="+mn-cs"/>
            </a:rPr>
            <a:t>幼稚園</a:t>
          </a:r>
          <a:r>
            <a:rPr lang="ja-JP" altLang="en-US" sz="1100" b="0" i="0" baseline="0">
              <a:solidFill>
                <a:schemeClr val="dk1"/>
              </a:solidFill>
              <a:effectLst/>
              <a:latin typeface="+mn-lt"/>
              <a:ea typeface="+mn-ea"/>
              <a:cs typeface="+mn-cs"/>
            </a:rPr>
            <a:t>・保育所</a:t>
          </a:r>
          <a:r>
            <a:rPr lang="ja-JP" altLang="ja-JP" sz="1100" b="0" i="0" baseline="0">
              <a:solidFill>
                <a:schemeClr val="dk1"/>
              </a:solidFill>
              <a:effectLst/>
              <a:latin typeface="+mn-lt"/>
              <a:ea typeface="+mn-ea"/>
              <a:cs typeface="+mn-cs"/>
            </a:rPr>
            <a:t>を町が直営</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いるためである。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この分野に関し</a:t>
          </a:r>
          <a:r>
            <a:rPr lang="ja-JP" altLang="en-US" sz="1100">
              <a:solidFill>
                <a:schemeClr val="dk1"/>
              </a:solidFill>
              <a:effectLst/>
              <a:latin typeface="+mn-lt"/>
              <a:ea typeface="+mn-ea"/>
              <a:cs typeface="+mn-cs"/>
            </a:rPr>
            <a:t>ては</a:t>
          </a:r>
          <a:r>
            <a:rPr lang="ja-JP" altLang="ja-JP" sz="1100">
              <a:solidFill>
                <a:schemeClr val="dk1"/>
              </a:solidFill>
              <a:effectLst/>
              <a:latin typeface="+mn-lt"/>
              <a:ea typeface="+mn-ea"/>
              <a:cs typeface="+mn-cs"/>
            </a:rPr>
            <a:t>、町内に民間事業者が存在せず、民間委託による職員</a:t>
          </a:r>
          <a:r>
            <a:rPr lang="ja-JP" altLang="en-US" sz="1100">
              <a:solidFill>
                <a:schemeClr val="dk1"/>
              </a:solidFill>
              <a:effectLst/>
              <a:latin typeface="+mn-lt"/>
              <a:ea typeface="+mn-ea"/>
              <a:cs typeface="+mn-cs"/>
            </a:rPr>
            <a:t>削減</a:t>
          </a:r>
          <a:r>
            <a:rPr lang="ja-JP" altLang="ja-JP" sz="1100">
              <a:solidFill>
                <a:schemeClr val="dk1"/>
              </a:solidFill>
              <a:effectLst/>
              <a:latin typeface="+mn-lt"/>
              <a:ea typeface="+mn-ea"/>
              <a:cs typeface="+mn-cs"/>
            </a:rPr>
            <a:t>は見込めないため、</a:t>
          </a:r>
          <a:r>
            <a:rPr lang="ja-JP" altLang="en-US" sz="1100">
              <a:solidFill>
                <a:schemeClr val="dk1"/>
              </a:solidFill>
              <a:effectLst/>
              <a:latin typeface="+mn-lt"/>
              <a:ea typeface="+mn-ea"/>
              <a:cs typeface="+mn-cs"/>
            </a:rPr>
            <a:t>常に適正な運営を図ることに</a:t>
          </a:r>
          <a:r>
            <a:rPr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113106</xdr:rowOff>
    </xdr:from>
    <xdr:to>
      <xdr:col>24</xdr:col>
      <xdr:colOff>558800</xdr:colOff>
      <xdr:row>61</xdr:row>
      <xdr:rowOff>114795</xdr:rowOff>
    </xdr:to>
    <xdr:cxnSp macro="">
      <xdr:nvCxnSpPr>
        <xdr:cNvPr id="316" name="直線コネクタ 315"/>
        <xdr:cNvCxnSpPr/>
      </xdr:nvCxnSpPr>
      <xdr:spPr>
        <a:xfrm>
          <a:off x="16179800" y="10571556"/>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80048</xdr:rowOff>
    </xdr:from>
    <xdr:to>
      <xdr:col>23</xdr:col>
      <xdr:colOff>406400</xdr:colOff>
      <xdr:row>61</xdr:row>
      <xdr:rowOff>113106</xdr:rowOff>
    </xdr:to>
    <xdr:cxnSp macro="">
      <xdr:nvCxnSpPr>
        <xdr:cNvPr id="319" name="直線コネクタ 318"/>
        <xdr:cNvCxnSpPr/>
      </xdr:nvCxnSpPr>
      <xdr:spPr>
        <a:xfrm>
          <a:off x="15290800" y="10538498"/>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80048</xdr:rowOff>
    </xdr:from>
    <xdr:to>
      <xdr:col>22</xdr:col>
      <xdr:colOff>203200</xdr:colOff>
      <xdr:row>61</xdr:row>
      <xdr:rowOff>94526</xdr:rowOff>
    </xdr:to>
    <xdr:cxnSp macro="">
      <xdr:nvCxnSpPr>
        <xdr:cNvPr id="322" name="直線コネクタ 321"/>
        <xdr:cNvCxnSpPr/>
      </xdr:nvCxnSpPr>
      <xdr:spPr>
        <a:xfrm flipV="1">
          <a:off x="14401800" y="105384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68949</xdr:rowOff>
    </xdr:from>
    <xdr:to>
      <xdr:col>21</xdr:col>
      <xdr:colOff>0</xdr:colOff>
      <xdr:row>61</xdr:row>
      <xdr:rowOff>94526</xdr:rowOff>
    </xdr:to>
    <xdr:cxnSp macro="">
      <xdr:nvCxnSpPr>
        <xdr:cNvPr id="325" name="直線コネクタ 324"/>
        <xdr:cNvCxnSpPr/>
      </xdr:nvCxnSpPr>
      <xdr:spPr>
        <a:xfrm>
          <a:off x="13512800" y="10527399"/>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63995</xdr:rowOff>
    </xdr:from>
    <xdr:to>
      <xdr:col>24</xdr:col>
      <xdr:colOff>609600</xdr:colOff>
      <xdr:row>61</xdr:row>
      <xdr:rowOff>165595</xdr:rowOff>
    </xdr:to>
    <xdr:sp macro="" textlink="">
      <xdr:nvSpPr>
        <xdr:cNvPr id="335" name="円/楕円 334"/>
        <xdr:cNvSpPr/>
      </xdr:nvSpPr>
      <xdr:spPr>
        <a:xfrm>
          <a:off x="16967200" y="10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36072</xdr:rowOff>
    </xdr:from>
    <xdr:ext cx="762000" cy="259045"/>
    <xdr:sp macro="" textlink="">
      <xdr:nvSpPr>
        <xdr:cNvPr id="336" name="定員管理の状況該当値テキスト"/>
        <xdr:cNvSpPr txBox="1"/>
      </xdr:nvSpPr>
      <xdr:spPr>
        <a:xfrm>
          <a:off x="17106900" y="104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62306</xdr:rowOff>
    </xdr:from>
    <xdr:to>
      <xdr:col>23</xdr:col>
      <xdr:colOff>457200</xdr:colOff>
      <xdr:row>61</xdr:row>
      <xdr:rowOff>163906</xdr:rowOff>
    </xdr:to>
    <xdr:sp macro="" textlink="">
      <xdr:nvSpPr>
        <xdr:cNvPr id="337" name="円/楕円 336"/>
        <xdr:cNvSpPr/>
      </xdr:nvSpPr>
      <xdr:spPr>
        <a:xfrm>
          <a:off x="16129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148683</xdr:rowOff>
    </xdr:from>
    <xdr:ext cx="736600" cy="259045"/>
    <xdr:sp macro="" textlink="">
      <xdr:nvSpPr>
        <xdr:cNvPr id="338" name="テキスト ボックス 337"/>
        <xdr:cNvSpPr txBox="1"/>
      </xdr:nvSpPr>
      <xdr:spPr>
        <a:xfrm>
          <a:off x="15798800" y="1060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29248</xdr:rowOff>
    </xdr:from>
    <xdr:to>
      <xdr:col>22</xdr:col>
      <xdr:colOff>254000</xdr:colOff>
      <xdr:row>61</xdr:row>
      <xdr:rowOff>130848</xdr:rowOff>
    </xdr:to>
    <xdr:sp macro="" textlink="">
      <xdr:nvSpPr>
        <xdr:cNvPr id="339" name="円/楕円 338"/>
        <xdr:cNvSpPr/>
      </xdr:nvSpPr>
      <xdr:spPr>
        <a:xfrm>
          <a:off x="15240000" y="104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141025</xdr:rowOff>
    </xdr:from>
    <xdr:ext cx="762000" cy="259045"/>
    <xdr:sp macro="" textlink="">
      <xdr:nvSpPr>
        <xdr:cNvPr id="340" name="テキスト ボックス 339"/>
        <xdr:cNvSpPr txBox="1"/>
      </xdr:nvSpPr>
      <xdr:spPr>
        <a:xfrm>
          <a:off x="14909800" y="102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43726</xdr:rowOff>
    </xdr:from>
    <xdr:to>
      <xdr:col>21</xdr:col>
      <xdr:colOff>50800</xdr:colOff>
      <xdr:row>61</xdr:row>
      <xdr:rowOff>145326</xdr:rowOff>
    </xdr:to>
    <xdr:sp macro="" textlink="">
      <xdr:nvSpPr>
        <xdr:cNvPr id="341" name="円/楕円 340"/>
        <xdr:cNvSpPr/>
      </xdr:nvSpPr>
      <xdr:spPr>
        <a:xfrm>
          <a:off x="14351000" y="10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130103</xdr:rowOff>
    </xdr:from>
    <xdr:ext cx="762000" cy="259045"/>
    <xdr:sp macro="" textlink="">
      <xdr:nvSpPr>
        <xdr:cNvPr id="342" name="テキスト ボックス 341"/>
        <xdr:cNvSpPr txBox="1"/>
      </xdr:nvSpPr>
      <xdr:spPr>
        <a:xfrm>
          <a:off x="14020800" y="1058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18149</xdr:rowOff>
    </xdr:from>
    <xdr:to>
      <xdr:col>19</xdr:col>
      <xdr:colOff>533400</xdr:colOff>
      <xdr:row>61</xdr:row>
      <xdr:rowOff>119749</xdr:rowOff>
    </xdr:to>
    <xdr:sp macro="" textlink="">
      <xdr:nvSpPr>
        <xdr:cNvPr id="343" name="円/楕円 342"/>
        <xdr:cNvSpPr/>
      </xdr:nvSpPr>
      <xdr:spPr>
        <a:xfrm>
          <a:off x="13462000" y="104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129926</xdr:rowOff>
    </xdr:from>
    <xdr:ext cx="762000" cy="259045"/>
    <xdr:sp macro="" textlink="">
      <xdr:nvSpPr>
        <xdr:cNvPr id="344" name="テキスト ボックス 343"/>
        <xdr:cNvSpPr txBox="1"/>
      </xdr:nvSpPr>
      <xdr:spPr>
        <a:xfrm>
          <a:off x="13131800" y="102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おり、前年度比もわずかに上昇しているが、２６年度以降は減少が見込まれる。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今後控えている普通建設事業についても、優先順位を的確に見極めるとともに、財政規模に見合った地方債発行額に抑えて、健全な財政運営に努める。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83312</xdr:rowOff>
    </xdr:to>
    <xdr:cxnSp macro="">
      <xdr:nvCxnSpPr>
        <xdr:cNvPr id="375" name="直線コネクタ 374"/>
        <xdr:cNvCxnSpPr/>
      </xdr:nvCxnSpPr>
      <xdr:spPr>
        <a:xfrm>
          <a:off x="16179800" y="72745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131572</xdr:rowOff>
    </xdr:to>
    <xdr:cxnSp macro="">
      <xdr:nvCxnSpPr>
        <xdr:cNvPr id="378" name="直線コネクタ 377"/>
        <xdr:cNvCxnSpPr/>
      </xdr:nvCxnSpPr>
      <xdr:spPr>
        <a:xfrm flipV="1">
          <a:off x="15290800" y="72745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32512</xdr:rowOff>
    </xdr:to>
    <xdr:cxnSp macro="">
      <xdr:nvCxnSpPr>
        <xdr:cNvPr id="381" name="直線コネクタ 380"/>
        <xdr:cNvCxnSpPr/>
      </xdr:nvCxnSpPr>
      <xdr:spPr>
        <a:xfrm flipV="1">
          <a:off x="14401800" y="73324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44</xdr:row>
      <xdr:rowOff>83058</xdr:rowOff>
    </xdr:to>
    <xdr:cxnSp macro="">
      <xdr:nvCxnSpPr>
        <xdr:cNvPr id="384" name="直線コネクタ 383"/>
        <xdr:cNvCxnSpPr/>
      </xdr:nvCxnSpPr>
      <xdr:spPr>
        <a:xfrm flipV="1">
          <a:off x="13512800" y="740486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4" name="円/楕円 393"/>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5"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6" name="円/楕円 395"/>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7" name="テキスト ボックス 396"/>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8" name="円/楕円 397"/>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9" name="テキスト ボックス 398"/>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0" name="円/楕円 399"/>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1" name="テキスト ボックス 400"/>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32258</xdr:rowOff>
    </xdr:from>
    <xdr:to>
      <xdr:col>19</xdr:col>
      <xdr:colOff>533400</xdr:colOff>
      <xdr:row>44</xdr:row>
      <xdr:rowOff>133858</xdr:rowOff>
    </xdr:to>
    <xdr:sp macro="" textlink="">
      <xdr:nvSpPr>
        <xdr:cNvPr id="402" name="円/楕円 401"/>
        <xdr:cNvSpPr/>
      </xdr:nvSpPr>
      <xdr:spPr>
        <a:xfrm>
          <a:off x="13462000" y="75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118635</xdr:rowOff>
    </xdr:from>
    <xdr:ext cx="762000" cy="259045"/>
    <xdr:sp macro="" textlink="">
      <xdr:nvSpPr>
        <xdr:cNvPr id="403" name="テキスト ボックス 402"/>
        <xdr:cNvSpPr txBox="1"/>
      </xdr:nvSpPr>
      <xdr:spPr>
        <a:xfrm>
          <a:off x="13131800" y="76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前年度同様、</a:t>
          </a:r>
          <a:r>
            <a:rPr lang="ja-JP" altLang="en-US" sz="1100" b="0" i="0" baseline="0">
              <a:solidFill>
                <a:schemeClr val="dk1"/>
              </a:solidFill>
              <a:effectLst/>
              <a:latin typeface="+mn-lt"/>
              <a:ea typeface="+mn-ea"/>
              <a:cs typeface="+mn-cs"/>
            </a:rPr>
            <a:t>０．０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以下</a:t>
          </a:r>
          <a:r>
            <a:rPr lang="ja-JP" altLang="en-US"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地方債残高や債務負担行為に基づく支出予定額の減など、将来負担額が減少している中で、基金の積立てにより、充当可能基金も増加しており、将来負担比率は生じていない。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今後も将来の財政負担を見据えた財政運営に努める。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147461</xdr:rowOff>
    </xdr:from>
    <xdr:to>
      <xdr:col>21</xdr:col>
      <xdr:colOff>0</xdr:colOff>
      <xdr:row>17</xdr:row>
      <xdr:rowOff>122273</xdr:rowOff>
    </xdr:to>
    <xdr:cxnSp macro="">
      <xdr:nvCxnSpPr>
        <xdr:cNvPr id="437" name="直線コネクタ 436"/>
        <xdr:cNvCxnSpPr/>
      </xdr:nvCxnSpPr>
      <xdr:spPr>
        <a:xfrm flipV="1">
          <a:off x="13512800" y="2719211"/>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6" name="フローチャート : 判断 445"/>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7" name="テキスト ボックス 446"/>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15</xdr:row>
      <xdr:rowOff>96661</xdr:rowOff>
    </xdr:from>
    <xdr:to>
      <xdr:col>21</xdr:col>
      <xdr:colOff>50800</xdr:colOff>
      <xdr:row>16</xdr:row>
      <xdr:rowOff>26811</xdr:rowOff>
    </xdr:to>
    <xdr:sp macro="" textlink="">
      <xdr:nvSpPr>
        <xdr:cNvPr id="453" name="円/楕円 452"/>
        <xdr:cNvSpPr/>
      </xdr:nvSpPr>
      <xdr:spPr>
        <a:xfrm>
          <a:off x="14351000" y="266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11588</xdr:rowOff>
    </xdr:from>
    <xdr:ext cx="762000" cy="259045"/>
    <xdr:sp macro="" textlink="">
      <xdr:nvSpPr>
        <xdr:cNvPr id="454" name="テキスト ボックス 453"/>
        <xdr:cNvSpPr txBox="1"/>
      </xdr:nvSpPr>
      <xdr:spPr>
        <a:xfrm>
          <a:off x="14020800" y="275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71473</xdr:rowOff>
    </xdr:from>
    <xdr:to>
      <xdr:col>19</xdr:col>
      <xdr:colOff>533400</xdr:colOff>
      <xdr:row>18</xdr:row>
      <xdr:rowOff>1623</xdr:rowOff>
    </xdr:to>
    <xdr:sp macro="" textlink="">
      <xdr:nvSpPr>
        <xdr:cNvPr id="455" name="円/楕円 454"/>
        <xdr:cNvSpPr/>
      </xdr:nvSpPr>
      <xdr:spPr>
        <a:xfrm>
          <a:off x="13462000" y="29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157850</xdr:rowOff>
    </xdr:from>
    <xdr:ext cx="762000" cy="259045"/>
    <xdr:sp macro="" textlink="">
      <xdr:nvSpPr>
        <xdr:cNvPr id="456" name="テキスト ボックス 455"/>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長崎県小値賀町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2,739
2,732
25.46
2,847,948
2,788,236
56,097
1,817,256
3,157,236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平均を５．２％上回って</a:t>
          </a:r>
          <a:r>
            <a:rPr lang="ja-JP" altLang="ja-JP" sz="1100">
              <a:solidFill>
                <a:schemeClr val="dk1"/>
              </a:solidFill>
              <a:effectLst/>
              <a:latin typeface="+mn-lt"/>
              <a:ea typeface="+mn-ea"/>
              <a:cs typeface="+mn-cs"/>
            </a:rPr>
            <a:t>いる。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これは、ごみ・し尿処理施設や幼稚園・保育所等の施設を</a:t>
          </a:r>
          <a:r>
            <a:rPr lang="ja-JP" altLang="en-US" sz="1100">
              <a:solidFill>
                <a:schemeClr val="dk1"/>
              </a:solidFill>
              <a:effectLst/>
              <a:latin typeface="+mn-lt"/>
              <a:ea typeface="+mn-ea"/>
              <a:cs typeface="+mn-cs"/>
            </a:rPr>
            <a:t>町が</a:t>
          </a:r>
          <a:r>
            <a:rPr lang="ja-JP" altLang="ja-JP" sz="1100">
              <a:solidFill>
                <a:schemeClr val="dk1"/>
              </a:solidFill>
              <a:effectLst/>
              <a:latin typeface="+mn-lt"/>
              <a:ea typeface="+mn-ea"/>
              <a:cs typeface="+mn-cs"/>
            </a:rPr>
            <a:t>直営</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ことで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職員が</a:t>
          </a:r>
          <a:r>
            <a:rPr lang="ja-JP" altLang="en-US" sz="1100">
              <a:solidFill>
                <a:schemeClr val="dk1"/>
              </a:solidFill>
              <a:effectLst/>
              <a:latin typeface="+mn-lt"/>
              <a:ea typeface="+mn-ea"/>
              <a:cs typeface="+mn-cs"/>
            </a:rPr>
            <a:t>必要に</a:t>
          </a:r>
          <a:r>
            <a:rPr lang="ja-JP" altLang="ja-JP" sz="1100">
              <a:solidFill>
                <a:schemeClr val="dk1"/>
              </a:solidFill>
              <a:effectLst/>
              <a:latin typeface="+mn-lt"/>
              <a:ea typeface="+mn-ea"/>
              <a:cs typeface="+mn-cs"/>
            </a:rPr>
            <a:t>なることが主な要因である。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この分野に関しては、町内に民間事業者が存在せず、民間委託による職員削減は見込めないため、常に適正な運営を図ることに努める。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157480</xdr:rowOff>
    </xdr:to>
    <xdr:cxnSp macro="">
      <xdr:nvCxnSpPr>
        <xdr:cNvPr id="65" name="直線コネクタ 64"/>
        <xdr:cNvCxnSpPr/>
      </xdr:nvCxnSpPr>
      <xdr:spPr>
        <a:xfrm>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73660</xdr:rowOff>
    </xdr:to>
    <xdr:cxnSp macro="">
      <xdr:nvCxnSpPr>
        <xdr:cNvPr id="68" name="直線コネクタ 67"/>
        <xdr:cNvCxnSpPr/>
      </xdr:nvCxnSpPr>
      <xdr:spPr>
        <a:xfrm>
          <a:off x="3098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xdr:rowOff>
    </xdr:from>
    <xdr:to>
      <xdr:col>4</xdr:col>
      <xdr:colOff>346075</xdr:colOff>
      <xdr:row>36</xdr:row>
      <xdr:rowOff>50800</xdr:rowOff>
    </xdr:to>
    <xdr:cxnSp macro="">
      <xdr:nvCxnSpPr>
        <xdr:cNvPr id="71" name="直線コネクタ 70"/>
        <xdr:cNvCxnSpPr/>
      </xdr:nvCxnSpPr>
      <xdr:spPr>
        <a:xfrm>
          <a:off x="2209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xdr:rowOff>
    </xdr:from>
    <xdr:to>
      <xdr:col>3</xdr:col>
      <xdr:colOff>142875</xdr:colOff>
      <xdr:row>36</xdr:row>
      <xdr:rowOff>50800</xdr:rowOff>
    </xdr:to>
    <xdr:cxnSp macro="">
      <xdr:nvCxnSpPr>
        <xdr:cNvPr id="74" name="直線コネクタ 73"/>
        <xdr:cNvCxnSpPr/>
      </xdr:nvCxnSpPr>
      <xdr:spPr>
        <a:xfrm flipV="1">
          <a:off x="1320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4" name="円/楕円 83"/>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5"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6" name="円/楕円 85"/>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109237</xdr:rowOff>
    </xdr:from>
    <xdr:ext cx="736600" cy="259045"/>
    <xdr:sp macro="" textlink="">
      <xdr:nvSpPr>
        <xdr:cNvPr id="87" name="テキスト ボックス 86"/>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8" name="円/楕円 87"/>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86377</xdr:rowOff>
    </xdr:from>
    <xdr:ext cx="762000" cy="259045"/>
    <xdr:sp macro="" textlink="">
      <xdr:nvSpPr>
        <xdr:cNvPr id="89" name="テキスト ボックス 88"/>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121920</xdr:rowOff>
    </xdr:from>
    <xdr:to>
      <xdr:col>3</xdr:col>
      <xdr:colOff>193675</xdr:colOff>
      <xdr:row>36</xdr:row>
      <xdr:rowOff>52070</xdr:rowOff>
    </xdr:to>
    <xdr:sp macro="" textlink="">
      <xdr:nvSpPr>
        <xdr:cNvPr id="90" name="円/楕円 89"/>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36847</xdr:rowOff>
    </xdr:from>
    <xdr:ext cx="762000" cy="259045"/>
    <xdr:sp macro="" textlink="">
      <xdr:nvSpPr>
        <xdr:cNvPr id="91" name="テキスト ボックス 90"/>
        <xdr:cNvSpPr txBox="1"/>
      </xdr:nvSpPr>
      <xdr:spPr>
        <a:xfrm>
          <a:off x="1828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2" name="円/楕円 91"/>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93" name="テキスト ボックス 92"/>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平均を１．３％下回ってはいるが、</a:t>
          </a:r>
          <a:r>
            <a:rPr lang="ja-JP" altLang="ja-JP" sz="1100">
              <a:solidFill>
                <a:schemeClr val="dk1"/>
              </a:solidFill>
              <a:effectLst/>
              <a:latin typeface="+mn-lt"/>
              <a:ea typeface="+mn-ea"/>
              <a:cs typeface="+mn-cs"/>
            </a:rPr>
            <a:t>ごみ・し尿処理施設や幼稚園・保育所等の施設を</a:t>
          </a:r>
          <a:r>
            <a:rPr lang="ja-JP" altLang="en-US" sz="1100">
              <a:solidFill>
                <a:schemeClr val="dk1"/>
              </a:solidFill>
              <a:effectLst/>
              <a:latin typeface="+mn-lt"/>
              <a:ea typeface="+mn-ea"/>
              <a:cs typeface="+mn-cs"/>
            </a:rPr>
            <a:t>町が直営して</a:t>
          </a:r>
          <a:r>
            <a:rPr lang="ja-JP" altLang="ja-JP" sz="1100">
              <a:solidFill>
                <a:schemeClr val="dk1"/>
              </a:solidFill>
              <a:effectLst/>
              <a:latin typeface="+mn-lt"/>
              <a:ea typeface="+mn-ea"/>
              <a:cs typeface="+mn-cs"/>
            </a:rPr>
            <a:t>いるため、施設の</a:t>
          </a:r>
          <a:r>
            <a:rPr lang="ja-JP" altLang="en-US" sz="1100">
              <a:solidFill>
                <a:schemeClr val="dk1"/>
              </a:solidFill>
              <a:effectLst/>
              <a:latin typeface="+mn-lt"/>
              <a:ea typeface="+mn-ea"/>
              <a:cs typeface="+mn-cs"/>
            </a:rPr>
            <a:t>老朽化が進めば、</a:t>
          </a:r>
          <a:r>
            <a:rPr lang="ja-JP" altLang="ja-JP" sz="1100">
              <a:solidFill>
                <a:schemeClr val="dk1"/>
              </a:solidFill>
              <a:effectLst/>
              <a:latin typeface="+mn-lt"/>
              <a:ea typeface="+mn-ea"/>
              <a:cs typeface="+mn-cs"/>
            </a:rPr>
            <a:t>維持管理に多額の経費を要</a:t>
          </a:r>
          <a:r>
            <a:rPr lang="ja-JP" altLang="en-US" sz="1100">
              <a:solidFill>
                <a:schemeClr val="dk1"/>
              </a:solidFill>
              <a:effectLst/>
              <a:latin typeface="+mn-lt"/>
              <a:ea typeface="+mn-ea"/>
              <a:cs typeface="+mn-cs"/>
            </a:rPr>
            <a:t>する可能性がある</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この分野に関しては、町内に民間事業者が存在せず、民間委託による効率化を図ることが困難なため、常に適正な運営を図ることに努める。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14986</xdr:rowOff>
    </xdr:to>
    <xdr:cxnSp macro="">
      <xdr:nvCxnSpPr>
        <xdr:cNvPr id="124" name="直線コネクタ 123"/>
        <xdr:cNvCxnSpPr/>
      </xdr:nvCxnSpPr>
      <xdr:spPr>
        <a:xfrm flipV="1">
          <a:off x="15671800" y="2902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33274</xdr:rowOff>
    </xdr:to>
    <xdr:cxnSp macro="">
      <xdr:nvCxnSpPr>
        <xdr:cNvPr id="127" name="直線コネクタ 126"/>
        <xdr:cNvCxnSpPr/>
      </xdr:nvCxnSpPr>
      <xdr:spPr>
        <a:xfrm flipV="1">
          <a:off x="14782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124714</xdr:rowOff>
    </xdr:to>
    <xdr:cxnSp macro="">
      <xdr:nvCxnSpPr>
        <xdr:cNvPr id="130" name="直線コネクタ 129"/>
        <xdr:cNvCxnSpPr/>
      </xdr:nvCxnSpPr>
      <xdr:spPr>
        <a:xfrm flipV="1">
          <a:off x="13893800" y="2947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124714</xdr:rowOff>
    </xdr:from>
    <xdr:to>
      <xdr:col>20</xdr:col>
      <xdr:colOff>158750</xdr:colOff>
      <xdr:row>17</xdr:row>
      <xdr:rowOff>143002</xdr:rowOff>
    </xdr:to>
    <xdr:cxnSp macro="">
      <xdr:nvCxnSpPr>
        <xdr:cNvPr id="133" name="直線コネクタ 132"/>
        <xdr:cNvCxnSpPr/>
      </xdr:nvCxnSpPr>
      <xdr:spPr>
        <a:xfrm flipV="1">
          <a:off x="13004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108204</xdr:rowOff>
    </xdr:from>
    <xdr:to>
      <xdr:col>24</xdr:col>
      <xdr:colOff>82550</xdr:colOff>
      <xdr:row>17</xdr:row>
      <xdr:rowOff>38354</xdr:rowOff>
    </xdr:to>
    <xdr:sp macro="" textlink="">
      <xdr:nvSpPr>
        <xdr:cNvPr id="143" name="円/楕円 142"/>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124731</xdr:rowOff>
    </xdr:from>
    <xdr:ext cx="762000" cy="259045"/>
    <xdr:sp macro="" textlink="">
      <xdr:nvSpPr>
        <xdr:cNvPr id="144"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5" name="円/楕円 144"/>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6" name="テキスト ボックス 145"/>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7" name="円/楕円 146"/>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94251</xdr:rowOff>
    </xdr:from>
    <xdr:ext cx="762000" cy="259045"/>
    <xdr:sp macro="" textlink="">
      <xdr:nvSpPr>
        <xdr:cNvPr id="148" name="テキスト ボックス 147"/>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51" name="円/楕円 150"/>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52" name="テキスト ボックス 151"/>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・平成２５年４月から福祉事務所を開設したことにより、生活保護事業費が発生し、類似団体平均を上回っている。</a:t>
          </a:r>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118835</xdr:rowOff>
    </xdr:to>
    <xdr:cxnSp macro="">
      <xdr:nvCxnSpPr>
        <xdr:cNvPr id="186" name="直線コネクタ 185"/>
        <xdr:cNvCxnSpPr/>
      </xdr:nvCxnSpPr>
      <xdr:spPr>
        <a:xfrm>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69850</xdr:rowOff>
    </xdr:to>
    <xdr:cxnSp macro="">
      <xdr:nvCxnSpPr>
        <xdr:cNvPr id="189" name="直線コネクタ 188"/>
        <xdr:cNvCxnSpPr/>
      </xdr:nvCxnSpPr>
      <xdr:spPr>
        <a:xfrm>
          <a:off x="3098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2" name="直線コネクタ 191"/>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127000</xdr:rowOff>
    </xdr:to>
    <xdr:cxnSp macro="">
      <xdr:nvCxnSpPr>
        <xdr:cNvPr id="195" name="直線コネクタ 194"/>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5" name="円/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6"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8" name="テキスト ボックス 20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類似団体平均を上回っており、特に２３年度</a:t>
          </a:r>
          <a:r>
            <a:rPr lang="ja-JP" altLang="en-US" sz="1100" b="0" i="0" baseline="0">
              <a:solidFill>
                <a:schemeClr val="dk1"/>
              </a:solidFill>
              <a:effectLst/>
              <a:latin typeface="+mn-lt"/>
              <a:ea typeface="+mn-ea"/>
              <a:cs typeface="+mn-cs"/>
            </a:rPr>
            <a:t>、２４年度</a:t>
          </a:r>
          <a:r>
            <a:rPr lang="ja-JP" altLang="ja-JP" sz="1100" b="0" i="0" baseline="0">
              <a:solidFill>
                <a:schemeClr val="dk1"/>
              </a:solidFill>
              <a:effectLst/>
              <a:latin typeface="+mn-lt"/>
              <a:ea typeface="+mn-ea"/>
              <a:cs typeface="+mn-cs"/>
            </a:rPr>
            <a:t>においては顕著となっている。主な要因は下水道会計への繰出金が増加したことであり、２３年度</a:t>
          </a:r>
          <a:r>
            <a:rPr lang="ja-JP" altLang="en-US" sz="1100" b="0" i="0" baseline="0">
              <a:solidFill>
                <a:schemeClr val="dk1"/>
              </a:solidFill>
              <a:effectLst/>
              <a:latin typeface="+mn-lt"/>
              <a:ea typeface="+mn-ea"/>
              <a:cs typeface="+mn-cs"/>
            </a:rPr>
            <a:t>、２４年度</a:t>
          </a:r>
          <a:r>
            <a:rPr lang="ja-JP" altLang="ja-JP" sz="1100" b="0" i="0" baseline="0">
              <a:solidFill>
                <a:schemeClr val="dk1"/>
              </a:solidFill>
              <a:effectLst/>
              <a:latin typeface="+mn-lt"/>
              <a:ea typeface="+mn-ea"/>
              <a:cs typeface="+mn-cs"/>
            </a:rPr>
            <a:t>において下水道会計で</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資本費平準化債</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を借入れなかったことに伴うものである。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58</xdr:row>
      <xdr:rowOff>76708</xdr:rowOff>
    </xdr:to>
    <xdr:cxnSp macro="">
      <xdr:nvCxnSpPr>
        <xdr:cNvPr id="244" name="直線コネクタ 243"/>
        <xdr:cNvCxnSpPr/>
      </xdr:nvCxnSpPr>
      <xdr:spPr>
        <a:xfrm flipV="1">
          <a:off x="15671800" y="9687052"/>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76708</xdr:rowOff>
    </xdr:to>
    <xdr:cxnSp macro="">
      <xdr:nvCxnSpPr>
        <xdr:cNvPr id="247" name="直線コネクタ 246"/>
        <xdr:cNvCxnSpPr/>
      </xdr:nvCxnSpPr>
      <xdr:spPr>
        <a:xfrm>
          <a:off x="14782800" y="9956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58</xdr:row>
      <xdr:rowOff>12700</xdr:rowOff>
    </xdr:to>
    <xdr:cxnSp macro="">
      <xdr:nvCxnSpPr>
        <xdr:cNvPr id="250" name="直線コネクタ 249"/>
        <xdr:cNvCxnSpPr/>
      </xdr:nvCxnSpPr>
      <xdr:spPr>
        <a:xfrm>
          <a:off x="13893800" y="96824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140716</xdr:rowOff>
    </xdr:to>
    <xdr:cxnSp macro="">
      <xdr:nvCxnSpPr>
        <xdr:cNvPr id="253" name="直線コネクタ 252"/>
        <xdr:cNvCxnSpPr/>
      </xdr:nvCxnSpPr>
      <xdr:spPr>
        <a:xfrm flipV="1">
          <a:off x="13004800" y="9682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3" name="円/楕円 262"/>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7129</xdr:rowOff>
    </xdr:from>
    <xdr:ext cx="762000" cy="259045"/>
    <xdr:sp macro="" textlink="">
      <xdr:nvSpPr>
        <xdr:cNvPr id="264" name="その他該当値テキスト"/>
        <xdr:cNvSpPr txBox="1"/>
      </xdr:nvSpPr>
      <xdr:spPr>
        <a:xfrm>
          <a:off x="16598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25908</xdr:rowOff>
    </xdr:from>
    <xdr:to>
      <xdr:col>22</xdr:col>
      <xdr:colOff>615950</xdr:colOff>
      <xdr:row>58</xdr:row>
      <xdr:rowOff>127508</xdr:rowOff>
    </xdr:to>
    <xdr:sp macro="" textlink="">
      <xdr:nvSpPr>
        <xdr:cNvPr id="265" name="円/楕円 264"/>
        <xdr:cNvSpPr/>
      </xdr:nvSpPr>
      <xdr:spPr>
        <a:xfrm>
          <a:off x="15621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112285</xdr:rowOff>
    </xdr:from>
    <xdr:ext cx="736600" cy="259045"/>
    <xdr:sp macro="" textlink="">
      <xdr:nvSpPr>
        <xdr:cNvPr id="266" name="テキスト ボックス 265"/>
        <xdr:cNvSpPr txBox="1"/>
      </xdr:nvSpPr>
      <xdr:spPr>
        <a:xfrm>
          <a:off x="15290800" y="1005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7" name="円/楕円 266"/>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8" name="テキスト ボックス 267"/>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69" name="円/楕円 268"/>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70" name="テキスト ボックス 26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71" name="円/楕円 270"/>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72" name="テキスト ボックス 271"/>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類似団体平均を大きく下回っている</a:t>
          </a:r>
          <a:r>
            <a:rPr lang="ja-JP" altLang="en-US" sz="1100" b="0" i="0" baseline="0">
              <a:solidFill>
                <a:schemeClr val="dk1"/>
              </a:solidFill>
              <a:effectLst/>
              <a:latin typeface="+mn-lt"/>
              <a:ea typeface="+mn-ea"/>
              <a:cs typeface="+mn-cs"/>
            </a:rPr>
            <a:t>が、財政規模が縮小していくことが見込まれる中で、</a:t>
          </a:r>
          <a:r>
            <a:rPr lang="ja-JP" altLang="ja-JP" sz="1100" b="0" i="0" baseline="0">
              <a:solidFill>
                <a:schemeClr val="dk1"/>
              </a:solidFill>
              <a:effectLst/>
              <a:latin typeface="+mn-lt"/>
              <a:ea typeface="+mn-ea"/>
              <a:cs typeface="+mn-cs"/>
            </a:rPr>
            <a:t>第三セクターへの運営費補助金</a:t>
          </a:r>
          <a:r>
            <a:rPr lang="ja-JP" altLang="en-US" sz="1100" b="0" i="0" baseline="0">
              <a:solidFill>
                <a:schemeClr val="dk1"/>
              </a:solidFill>
              <a:effectLst/>
              <a:latin typeface="+mn-lt"/>
              <a:ea typeface="+mn-ea"/>
              <a:cs typeface="+mn-cs"/>
            </a:rPr>
            <a:t>は、事業推進につれて増加傾向</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あるため、</a:t>
          </a:r>
          <a:r>
            <a:rPr lang="ja-JP" altLang="ja-JP" sz="1100" b="0" i="0" baseline="0">
              <a:solidFill>
                <a:schemeClr val="dk1"/>
              </a:solidFill>
              <a:effectLst/>
              <a:latin typeface="+mn-lt"/>
              <a:ea typeface="+mn-ea"/>
              <a:cs typeface="+mn-cs"/>
            </a:rPr>
            <a:t>経営状況の</a:t>
          </a:r>
          <a:r>
            <a:rPr lang="ja-JP" altLang="en-US" sz="1100" b="0" i="0" baseline="0">
              <a:solidFill>
                <a:schemeClr val="dk1"/>
              </a:solidFill>
              <a:effectLst/>
              <a:latin typeface="+mn-lt"/>
              <a:ea typeface="+mn-ea"/>
              <a:cs typeface="+mn-cs"/>
            </a:rPr>
            <a:t>的確な</a:t>
          </a:r>
          <a:r>
            <a:rPr lang="ja-JP" altLang="ja-JP" sz="1100" b="0" i="0" baseline="0">
              <a:solidFill>
                <a:schemeClr val="dk1"/>
              </a:solidFill>
              <a:effectLst/>
              <a:latin typeface="+mn-lt"/>
              <a:ea typeface="+mn-ea"/>
              <a:cs typeface="+mn-cs"/>
            </a:rPr>
            <a:t>把握</a:t>
          </a:r>
          <a:r>
            <a:rPr lang="ja-JP" altLang="en-US" sz="1100" b="0" i="0" baseline="0">
              <a:solidFill>
                <a:schemeClr val="dk1"/>
              </a:solidFill>
              <a:effectLst/>
              <a:latin typeface="+mn-lt"/>
              <a:ea typeface="+mn-ea"/>
              <a:cs typeface="+mn-cs"/>
            </a:rPr>
            <a:t>を行い、適正な支援に留意が</a:t>
          </a:r>
          <a:r>
            <a:rPr lang="ja-JP" altLang="ja-JP" sz="1100" b="0" i="0" baseline="0">
              <a:solidFill>
                <a:schemeClr val="dk1"/>
              </a:solidFill>
              <a:effectLst/>
              <a:latin typeface="+mn-lt"/>
              <a:ea typeface="+mn-ea"/>
              <a:cs typeface="+mn-cs"/>
            </a:rPr>
            <a:t>必要</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136144</xdr:rowOff>
    </xdr:to>
    <xdr:cxnSp macro="">
      <xdr:nvCxnSpPr>
        <xdr:cNvPr id="302" name="直線コネクタ 301"/>
        <xdr:cNvCxnSpPr/>
      </xdr:nvCxnSpPr>
      <xdr:spPr>
        <a:xfrm>
          <a:off x="15671800" y="5965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136144</xdr:rowOff>
    </xdr:to>
    <xdr:cxnSp macro="">
      <xdr:nvCxnSpPr>
        <xdr:cNvPr id="305" name="直線コネクタ 304"/>
        <xdr:cNvCxnSpPr/>
      </xdr:nvCxnSpPr>
      <xdr:spPr>
        <a:xfrm>
          <a:off x="14782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127000</xdr:rowOff>
    </xdr:to>
    <xdr:cxnSp macro="">
      <xdr:nvCxnSpPr>
        <xdr:cNvPr id="308" name="直線コネクタ 307"/>
        <xdr:cNvCxnSpPr/>
      </xdr:nvCxnSpPr>
      <xdr:spPr>
        <a:xfrm flipV="1">
          <a:off x="13893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127000</xdr:rowOff>
    </xdr:to>
    <xdr:cxnSp macro="">
      <xdr:nvCxnSpPr>
        <xdr:cNvPr id="311" name="直線コネクタ 310"/>
        <xdr:cNvCxnSpPr/>
      </xdr:nvCxnSpPr>
      <xdr:spPr>
        <a:xfrm>
          <a:off x="13004800" y="5928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1" name="円/楕円 320"/>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2"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3" name="円/楕円 322"/>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4" name="テキスト ボックス 323"/>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25" name="円/楕円 324"/>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26" name="テキスト ボックス 325"/>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27" name="円/楕円 32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28" name="テキスト ボックス 32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29" name="円/楕円 328"/>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30" name="テキスト ボックス 329"/>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をわずかに</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償還の</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過ぎ、償還額は減少</a:t>
          </a:r>
          <a:r>
            <a:rPr lang="ja-JP" altLang="en-US" sz="1100" b="0" i="0" baseline="0">
              <a:solidFill>
                <a:schemeClr val="dk1"/>
              </a:solidFill>
              <a:effectLst/>
              <a:latin typeface="+mn-lt"/>
              <a:ea typeface="+mn-ea"/>
              <a:cs typeface="+mn-cs"/>
            </a:rPr>
            <a:t>傾向に</a:t>
          </a:r>
          <a:r>
            <a:rPr lang="ja-JP" altLang="ja-JP" sz="1100" b="0" i="0" baseline="0">
              <a:solidFill>
                <a:schemeClr val="dk1"/>
              </a:solidFill>
              <a:effectLst/>
              <a:latin typeface="+mn-lt"/>
              <a:ea typeface="+mn-ea"/>
              <a:cs typeface="+mn-cs"/>
            </a:rPr>
            <a:t>あるが、</a:t>
          </a:r>
          <a:r>
            <a:rPr lang="ja-JP" altLang="en-US" sz="1100" b="0" i="0" baseline="0">
              <a:solidFill>
                <a:schemeClr val="dk1"/>
              </a:solidFill>
              <a:effectLst/>
              <a:latin typeface="+mn-lt"/>
              <a:ea typeface="+mn-ea"/>
              <a:cs typeface="+mn-cs"/>
            </a:rPr>
            <a:t>財政規模に見合った適正な</a:t>
          </a:r>
          <a:r>
            <a:rPr lang="ja-JP" altLang="ja-JP" sz="1100" b="0" i="0" baseline="0">
              <a:solidFill>
                <a:schemeClr val="dk1"/>
              </a:solidFill>
              <a:effectLst/>
              <a:latin typeface="+mn-lt"/>
              <a:ea typeface="+mn-ea"/>
              <a:cs typeface="+mn-cs"/>
            </a:rPr>
            <a:t>新規地方債を計画的に発行することで</a:t>
          </a:r>
          <a:r>
            <a:rPr lang="ja-JP" altLang="en-US" sz="1100" b="0" i="0" baseline="0">
              <a:solidFill>
                <a:schemeClr val="dk1"/>
              </a:solidFill>
              <a:effectLst/>
              <a:latin typeface="+mn-lt"/>
              <a:ea typeface="+mn-ea"/>
              <a:cs typeface="+mn-cs"/>
            </a:rPr>
            <a:t>、住民福祉を図りながら、健全な</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運営</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97282</xdr:rowOff>
    </xdr:from>
    <xdr:to>
      <xdr:col>7</xdr:col>
      <xdr:colOff>15875</xdr:colOff>
      <xdr:row>75</xdr:row>
      <xdr:rowOff>106426</xdr:rowOff>
    </xdr:to>
    <xdr:cxnSp macro="">
      <xdr:nvCxnSpPr>
        <xdr:cNvPr id="361" name="直線コネクタ 360"/>
        <xdr:cNvCxnSpPr/>
      </xdr:nvCxnSpPr>
      <xdr:spPr>
        <a:xfrm>
          <a:off x="3987800" y="12956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97282</xdr:rowOff>
    </xdr:from>
    <xdr:to>
      <xdr:col>5</xdr:col>
      <xdr:colOff>549275</xdr:colOff>
      <xdr:row>75</xdr:row>
      <xdr:rowOff>161289</xdr:rowOff>
    </xdr:to>
    <xdr:cxnSp macro="">
      <xdr:nvCxnSpPr>
        <xdr:cNvPr id="364" name="直線コネクタ 363"/>
        <xdr:cNvCxnSpPr/>
      </xdr:nvCxnSpPr>
      <xdr:spPr>
        <a:xfrm flipV="1">
          <a:off x="3098800" y="129560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88138</xdr:rowOff>
    </xdr:from>
    <xdr:to>
      <xdr:col>4</xdr:col>
      <xdr:colOff>346075</xdr:colOff>
      <xdr:row>75</xdr:row>
      <xdr:rowOff>161289</xdr:rowOff>
    </xdr:to>
    <xdr:cxnSp macro="">
      <xdr:nvCxnSpPr>
        <xdr:cNvPr id="367" name="直線コネクタ 366"/>
        <xdr:cNvCxnSpPr/>
      </xdr:nvCxnSpPr>
      <xdr:spPr>
        <a:xfrm>
          <a:off x="2209800" y="12946888"/>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88138</xdr:rowOff>
    </xdr:from>
    <xdr:to>
      <xdr:col>3</xdr:col>
      <xdr:colOff>142875</xdr:colOff>
      <xdr:row>76</xdr:row>
      <xdr:rowOff>154432</xdr:rowOff>
    </xdr:to>
    <xdr:cxnSp macro="">
      <xdr:nvCxnSpPr>
        <xdr:cNvPr id="370" name="直線コネクタ 369"/>
        <xdr:cNvCxnSpPr/>
      </xdr:nvCxnSpPr>
      <xdr:spPr>
        <a:xfrm flipV="1">
          <a:off x="1320800" y="1294688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55626</xdr:rowOff>
    </xdr:from>
    <xdr:to>
      <xdr:col>7</xdr:col>
      <xdr:colOff>66675</xdr:colOff>
      <xdr:row>75</xdr:row>
      <xdr:rowOff>157226</xdr:rowOff>
    </xdr:to>
    <xdr:sp macro="" textlink="">
      <xdr:nvSpPr>
        <xdr:cNvPr id="380" name="円/楕円 379"/>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72153</xdr:rowOff>
    </xdr:from>
    <xdr:ext cx="762000" cy="259045"/>
    <xdr:sp macro="" textlink="">
      <xdr:nvSpPr>
        <xdr:cNvPr id="381" name="公債費該当値テキスト"/>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46482</xdr:rowOff>
    </xdr:from>
    <xdr:to>
      <xdr:col>5</xdr:col>
      <xdr:colOff>600075</xdr:colOff>
      <xdr:row>75</xdr:row>
      <xdr:rowOff>148081</xdr:rowOff>
    </xdr:to>
    <xdr:sp macro="" textlink="">
      <xdr:nvSpPr>
        <xdr:cNvPr id="382" name="円/楕円 381"/>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158259</xdr:rowOff>
    </xdr:from>
    <xdr:ext cx="736600" cy="259045"/>
    <xdr:sp macro="" textlink="">
      <xdr:nvSpPr>
        <xdr:cNvPr id="383" name="テキスト ボックス 382"/>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4" name="円/楕円 38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5" name="テキスト ボックス 38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37338</xdr:rowOff>
    </xdr:from>
    <xdr:to>
      <xdr:col>3</xdr:col>
      <xdr:colOff>193675</xdr:colOff>
      <xdr:row>75</xdr:row>
      <xdr:rowOff>138938</xdr:rowOff>
    </xdr:to>
    <xdr:sp macro="" textlink="">
      <xdr:nvSpPr>
        <xdr:cNvPr id="386" name="円/楕円 385"/>
        <xdr:cNvSpPr/>
      </xdr:nvSpPr>
      <xdr:spPr>
        <a:xfrm>
          <a:off x="2159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149115</xdr:rowOff>
    </xdr:from>
    <xdr:ext cx="762000" cy="259045"/>
    <xdr:sp macro="" textlink="">
      <xdr:nvSpPr>
        <xdr:cNvPr id="387" name="テキスト ボックス 386"/>
        <xdr:cNvSpPr txBox="1"/>
      </xdr:nvSpPr>
      <xdr:spPr>
        <a:xfrm>
          <a:off x="1828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88" name="円/楕円 387"/>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89" name="テキスト ボックス 388"/>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２７．８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物件費（１１．６％）、</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１０．４</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経常収支比率の上位３経費で、前年度と同様の傾向であ</a:t>
          </a:r>
          <a:r>
            <a:rPr lang="ja-JP" altLang="ja-JP" sz="1100" b="0" i="0" baseline="0">
              <a:solidFill>
                <a:schemeClr val="dk1"/>
              </a:solidFill>
              <a:effectLst/>
              <a:latin typeface="+mn-lt"/>
              <a:ea typeface="+mn-ea"/>
              <a:cs typeface="+mn-cs"/>
            </a:rPr>
            <a:t>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要因は</a:t>
          </a:r>
          <a:r>
            <a:rPr lang="ja-JP" altLang="en-US"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ごみ・し尿処理施設や幼稚園・保育所等の施設を</a:t>
          </a:r>
          <a:r>
            <a:rPr lang="ja-JP" altLang="en-US" sz="1100">
              <a:solidFill>
                <a:schemeClr val="dk1"/>
              </a:solidFill>
              <a:effectLst/>
              <a:latin typeface="+mn-lt"/>
              <a:ea typeface="+mn-ea"/>
              <a:cs typeface="+mn-cs"/>
            </a:rPr>
            <a:t>町が</a:t>
          </a:r>
          <a:r>
            <a:rPr lang="ja-JP" altLang="ja-JP" sz="1100">
              <a:solidFill>
                <a:schemeClr val="dk1"/>
              </a:solidFill>
              <a:effectLst/>
              <a:latin typeface="+mn-lt"/>
              <a:ea typeface="+mn-ea"/>
              <a:cs typeface="+mn-cs"/>
            </a:rPr>
            <a:t>直営</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こと</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職員数が多いこと、</a:t>
          </a:r>
          <a:r>
            <a:rPr lang="ja-JP" altLang="en-US" sz="1100">
              <a:solidFill>
                <a:schemeClr val="dk1"/>
              </a:solidFill>
              <a:effectLst/>
              <a:latin typeface="+mn-lt"/>
              <a:ea typeface="+mn-ea"/>
              <a:cs typeface="+mn-cs"/>
            </a:rPr>
            <a:t>それらの施設の維持に相当の経費を要すること、</a:t>
          </a:r>
          <a:r>
            <a:rPr lang="ja-JP" altLang="ja-JP" sz="1100">
              <a:solidFill>
                <a:schemeClr val="dk1"/>
              </a:solidFill>
              <a:effectLst/>
              <a:latin typeface="+mn-lt"/>
              <a:ea typeface="+mn-ea"/>
              <a:cs typeface="+mn-cs"/>
            </a:rPr>
            <a:t>下水道事業への繰出金が多額であることがあげられる。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前年度比で</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となった要因は、</a:t>
          </a:r>
          <a:r>
            <a:rPr lang="ja-JP" altLang="en-US" sz="1100" b="0" i="0" baseline="0">
              <a:solidFill>
                <a:schemeClr val="dk1"/>
              </a:solidFill>
              <a:effectLst/>
              <a:latin typeface="+mn-lt"/>
              <a:ea typeface="+mn-ea"/>
              <a:cs typeface="+mn-cs"/>
            </a:rPr>
            <a:t>法非適用の公営企業会計３事業（簡水、下水道、渡船）に対する公債費財源繰出を地方財政状況調査の作成要領に従い、臨時的な支出として取り扱った</a:t>
          </a:r>
          <a:r>
            <a:rPr lang="ja-JP" altLang="ja-JP" sz="1100">
              <a:solidFill>
                <a:schemeClr val="dk1"/>
              </a:solidFill>
              <a:effectLst/>
              <a:latin typeface="+mn-lt"/>
              <a:ea typeface="+mn-ea"/>
              <a:cs typeface="+mn-cs"/>
            </a:rPr>
            <a:t>ことが</a:t>
          </a:r>
          <a:r>
            <a:rPr lang="ja-JP" altLang="en-US" sz="1100">
              <a:solidFill>
                <a:schemeClr val="dk1"/>
              </a:solidFill>
              <a:effectLst/>
              <a:latin typeface="+mn-lt"/>
              <a:ea typeface="+mn-ea"/>
              <a:cs typeface="+mn-cs"/>
            </a:rPr>
            <a:t>影響している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115570</xdr:rowOff>
    </xdr:to>
    <xdr:cxnSp macro="">
      <xdr:nvCxnSpPr>
        <xdr:cNvPr id="420" name="直線コネクタ 419"/>
        <xdr:cNvCxnSpPr/>
      </xdr:nvCxnSpPr>
      <xdr:spPr>
        <a:xfrm flipV="1">
          <a:off x="15671800" y="13029185"/>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115570</xdr:rowOff>
    </xdr:to>
    <xdr:cxnSp macro="">
      <xdr:nvCxnSpPr>
        <xdr:cNvPr id="423" name="直線コネクタ 422"/>
        <xdr:cNvCxnSpPr/>
      </xdr:nvCxnSpPr>
      <xdr:spPr>
        <a:xfrm>
          <a:off x="14782800" y="130840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76</xdr:row>
      <xdr:rowOff>53848</xdr:rowOff>
    </xdr:to>
    <xdr:cxnSp macro="">
      <xdr:nvCxnSpPr>
        <xdr:cNvPr id="426" name="直線コネクタ 425"/>
        <xdr:cNvCxnSpPr/>
      </xdr:nvCxnSpPr>
      <xdr:spPr>
        <a:xfrm>
          <a:off x="13893800" y="1294003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75</xdr:row>
      <xdr:rowOff>127000</xdr:rowOff>
    </xdr:to>
    <xdr:cxnSp macro="">
      <xdr:nvCxnSpPr>
        <xdr:cNvPr id="429" name="直線コネクタ 428"/>
        <xdr:cNvCxnSpPr/>
      </xdr:nvCxnSpPr>
      <xdr:spPr>
        <a:xfrm flipV="1">
          <a:off x="13004800" y="12940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39" name="円/楕円 438"/>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136161</xdr:rowOff>
    </xdr:from>
    <xdr:ext cx="762000" cy="259045"/>
    <xdr:sp macro="" textlink="">
      <xdr:nvSpPr>
        <xdr:cNvPr id="440"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1" name="円/楕円 440"/>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42" name="テキスト ボックス 441"/>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3" name="円/楕円 44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44" name="テキスト ボックス 44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5" name="円/楕円 444"/>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6" name="テキスト ボックス 445"/>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47" name="円/楕円 44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48" name="テキスト ボックス 447"/>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長崎県小値賀町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134320</xdr:rowOff>
    </xdr:from>
    <xdr:to>
      <xdr:col>4</xdr:col>
      <xdr:colOff>1117600</xdr:colOff>
      <xdr:row>19</xdr:row>
      <xdr:rowOff>57836</xdr:rowOff>
    </xdr:to>
    <xdr:cxnSp macro="">
      <xdr:nvCxnSpPr>
        <xdr:cNvPr id="52" name="直線コネクタ 51"/>
        <xdr:cNvCxnSpPr/>
      </xdr:nvCxnSpPr>
      <xdr:spPr bwMode="auto">
        <a:xfrm flipV="1">
          <a:off x="5003800" y="3268045"/>
          <a:ext cx="647700" cy="94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43879</xdr:rowOff>
    </xdr:from>
    <xdr:to>
      <xdr:col>4</xdr:col>
      <xdr:colOff>469900</xdr:colOff>
      <xdr:row>19</xdr:row>
      <xdr:rowOff>57836</xdr:rowOff>
    </xdr:to>
    <xdr:cxnSp macro="">
      <xdr:nvCxnSpPr>
        <xdr:cNvPr id="55" name="直線コネクタ 54"/>
        <xdr:cNvCxnSpPr/>
      </xdr:nvCxnSpPr>
      <xdr:spPr bwMode="auto">
        <a:xfrm>
          <a:off x="4305300" y="3349054"/>
          <a:ext cx="698500" cy="1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43879</xdr:rowOff>
    </xdr:from>
    <xdr:to>
      <xdr:col>3</xdr:col>
      <xdr:colOff>904875</xdr:colOff>
      <xdr:row>19</xdr:row>
      <xdr:rowOff>79828</xdr:rowOff>
    </xdr:to>
    <xdr:cxnSp macro="">
      <xdr:nvCxnSpPr>
        <xdr:cNvPr id="58" name="直線コネクタ 57"/>
        <xdr:cNvCxnSpPr/>
      </xdr:nvCxnSpPr>
      <xdr:spPr bwMode="auto">
        <a:xfrm flipV="1">
          <a:off x="3606800" y="3349054"/>
          <a:ext cx="698500" cy="3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76000</xdr:rowOff>
    </xdr:from>
    <xdr:to>
      <xdr:col>3</xdr:col>
      <xdr:colOff>206375</xdr:colOff>
      <xdr:row>19</xdr:row>
      <xdr:rowOff>79828</xdr:rowOff>
    </xdr:to>
    <xdr:cxnSp macro="">
      <xdr:nvCxnSpPr>
        <xdr:cNvPr id="61" name="直線コネクタ 60"/>
        <xdr:cNvCxnSpPr/>
      </xdr:nvCxnSpPr>
      <xdr:spPr bwMode="auto">
        <a:xfrm>
          <a:off x="2908300" y="3381175"/>
          <a:ext cx="698500" cy="3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83520</xdr:rowOff>
    </xdr:from>
    <xdr:to>
      <xdr:col>5</xdr:col>
      <xdr:colOff>34925</xdr:colOff>
      <xdr:row>19</xdr:row>
      <xdr:rowOff>13670</xdr:rowOff>
    </xdr:to>
    <xdr:sp macro="" textlink="">
      <xdr:nvSpPr>
        <xdr:cNvPr id="71" name="円/楕円 70"/>
        <xdr:cNvSpPr/>
      </xdr:nvSpPr>
      <xdr:spPr bwMode="auto">
        <a:xfrm>
          <a:off x="5600700" y="321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55597</xdr:rowOff>
    </xdr:from>
    <xdr:ext cx="762000" cy="259045"/>
    <xdr:sp macro="" textlink="">
      <xdr:nvSpPr>
        <xdr:cNvPr id="72" name="人口1人当たり決算額の推移該当値テキスト130"/>
        <xdr:cNvSpPr txBox="1"/>
      </xdr:nvSpPr>
      <xdr:spPr>
        <a:xfrm>
          <a:off x="5740400" y="318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204,842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7036</xdr:rowOff>
    </xdr:from>
    <xdr:to>
      <xdr:col>4</xdr:col>
      <xdr:colOff>520700</xdr:colOff>
      <xdr:row>19</xdr:row>
      <xdr:rowOff>108636</xdr:rowOff>
    </xdr:to>
    <xdr:sp macro="" textlink="">
      <xdr:nvSpPr>
        <xdr:cNvPr id="73" name="円/楕円 72"/>
        <xdr:cNvSpPr/>
      </xdr:nvSpPr>
      <xdr:spPr bwMode="auto">
        <a:xfrm>
          <a:off x="4953000" y="331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93413</xdr:rowOff>
    </xdr:from>
    <xdr:ext cx="736600" cy="259045"/>
    <xdr:sp macro="" textlink="">
      <xdr:nvSpPr>
        <xdr:cNvPr id="74" name="テキスト ボックス 73"/>
        <xdr:cNvSpPr txBox="1"/>
      </xdr:nvSpPr>
      <xdr:spPr>
        <a:xfrm>
          <a:off x="4622800" y="339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164529</xdr:rowOff>
    </xdr:from>
    <xdr:to>
      <xdr:col>3</xdr:col>
      <xdr:colOff>955675</xdr:colOff>
      <xdr:row>19</xdr:row>
      <xdr:rowOff>94679</xdr:rowOff>
    </xdr:to>
    <xdr:sp macro="" textlink="">
      <xdr:nvSpPr>
        <xdr:cNvPr id="75" name="円/楕円 74"/>
        <xdr:cNvSpPr/>
      </xdr:nvSpPr>
      <xdr:spPr bwMode="auto">
        <a:xfrm>
          <a:off x="4254500" y="329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79456</xdr:rowOff>
    </xdr:from>
    <xdr:ext cx="762000" cy="259045"/>
    <xdr:sp macro="" textlink="">
      <xdr:nvSpPr>
        <xdr:cNvPr id="76" name="テキスト ボックス 75"/>
        <xdr:cNvSpPr txBox="1"/>
      </xdr:nvSpPr>
      <xdr:spPr>
        <a:xfrm>
          <a:off x="3924300" y="338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29028</xdr:rowOff>
    </xdr:from>
    <xdr:to>
      <xdr:col>3</xdr:col>
      <xdr:colOff>257175</xdr:colOff>
      <xdr:row>19</xdr:row>
      <xdr:rowOff>130628</xdr:rowOff>
    </xdr:to>
    <xdr:sp macro="" textlink="">
      <xdr:nvSpPr>
        <xdr:cNvPr id="77" name="円/楕円 76"/>
        <xdr:cNvSpPr/>
      </xdr:nvSpPr>
      <xdr:spPr bwMode="auto">
        <a:xfrm>
          <a:off x="3556000" y="333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115405</xdr:rowOff>
    </xdr:from>
    <xdr:ext cx="762000" cy="259045"/>
    <xdr:sp macro="" textlink="">
      <xdr:nvSpPr>
        <xdr:cNvPr id="78" name="テキスト ボックス 77"/>
        <xdr:cNvSpPr txBox="1"/>
      </xdr:nvSpPr>
      <xdr:spPr>
        <a:xfrm>
          <a:off x="32258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169,028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25200</xdr:rowOff>
    </xdr:from>
    <xdr:to>
      <xdr:col>2</xdr:col>
      <xdr:colOff>692150</xdr:colOff>
      <xdr:row>19</xdr:row>
      <xdr:rowOff>126800</xdr:rowOff>
    </xdr:to>
    <xdr:sp macro="" textlink="">
      <xdr:nvSpPr>
        <xdr:cNvPr id="79" name="円/楕円 78"/>
        <xdr:cNvSpPr/>
      </xdr:nvSpPr>
      <xdr:spPr bwMode="auto">
        <a:xfrm>
          <a:off x="2857500" y="333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111577</xdr:rowOff>
    </xdr:from>
    <xdr:ext cx="762000" cy="259045"/>
    <xdr:sp macro="" textlink="">
      <xdr:nvSpPr>
        <xdr:cNvPr id="80" name="テキスト ボックス 79"/>
        <xdr:cNvSpPr txBox="1"/>
      </xdr:nvSpPr>
      <xdr:spPr>
        <a:xfrm>
          <a:off x="2527300" y="341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96956</xdr:rowOff>
    </xdr:from>
    <xdr:to>
      <xdr:col>4</xdr:col>
      <xdr:colOff>1117600</xdr:colOff>
      <xdr:row>36</xdr:row>
      <xdr:rowOff>103500</xdr:rowOff>
    </xdr:to>
    <xdr:cxnSp macro="">
      <xdr:nvCxnSpPr>
        <xdr:cNvPr id="110" name="直線コネクタ 109"/>
        <xdr:cNvCxnSpPr/>
      </xdr:nvCxnSpPr>
      <xdr:spPr bwMode="auto">
        <a:xfrm>
          <a:off x="5003800" y="7050206"/>
          <a:ext cx="647700" cy="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88277</xdr:rowOff>
    </xdr:from>
    <xdr:ext cx="762000" cy="259045"/>
    <xdr:sp macro="" textlink="">
      <xdr:nvSpPr>
        <xdr:cNvPr id="111" name="人口1人当たり決算額の推移平均値テキスト445"/>
        <xdr:cNvSpPr txBox="1"/>
      </xdr:nvSpPr>
      <xdr:spPr>
        <a:xfrm>
          <a:off x="5740400" y="70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16415</xdr:rowOff>
    </xdr:from>
    <xdr:to>
      <xdr:col>4</xdr:col>
      <xdr:colOff>469900</xdr:colOff>
      <xdr:row>36</xdr:row>
      <xdr:rowOff>96956</xdr:rowOff>
    </xdr:to>
    <xdr:cxnSp macro="">
      <xdr:nvCxnSpPr>
        <xdr:cNvPr id="113" name="直線コネクタ 112"/>
        <xdr:cNvCxnSpPr/>
      </xdr:nvCxnSpPr>
      <xdr:spPr bwMode="auto">
        <a:xfrm>
          <a:off x="4305300" y="6969665"/>
          <a:ext cx="698500" cy="8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16415</xdr:rowOff>
    </xdr:from>
    <xdr:to>
      <xdr:col>3</xdr:col>
      <xdr:colOff>904875</xdr:colOff>
      <xdr:row>36</xdr:row>
      <xdr:rowOff>113753</xdr:rowOff>
    </xdr:to>
    <xdr:cxnSp macro="">
      <xdr:nvCxnSpPr>
        <xdr:cNvPr id="116" name="直線コネクタ 115"/>
        <xdr:cNvCxnSpPr/>
      </xdr:nvCxnSpPr>
      <xdr:spPr bwMode="auto">
        <a:xfrm flipV="1">
          <a:off x="3606800" y="6969665"/>
          <a:ext cx="698500" cy="9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331071</xdr:rowOff>
    </xdr:from>
    <xdr:to>
      <xdr:col>3</xdr:col>
      <xdr:colOff>206375</xdr:colOff>
      <xdr:row>36</xdr:row>
      <xdr:rowOff>113753</xdr:rowOff>
    </xdr:to>
    <xdr:cxnSp macro="">
      <xdr:nvCxnSpPr>
        <xdr:cNvPr id="119" name="直線コネクタ 118"/>
        <xdr:cNvCxnSpPr/>
      </xdr:nvCxnSpPr>
      <xdr:spPr bwMode="auto">
        <a:xfrm>
          <a:off x="2908300" y="6941421"/>
          <a:ext cx="698500" cy="12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52700</xdr:rowOff>
    </xdr:from>
    <xdr:to>
      <xdr:col>5</xdr:col>
      <xdr:colOff>34925</xdr:colOff>
      <xdr:row>36</xdr:row>
      <xdr:rowOff>154300</xdr:rowOff>
    </xdr:to>
    <xdr:sp macro="" textlink="">
      <xdr:nvSpPr>
        <xdr:cNvPr id="129" name="円/楕円 128"/>
        <xdr:cNvSpPr/>
      </xdr:nvSpPr>
      <xdr:spPr bwMode="auto">
        <a:xfrm>
          <a:off x="5600700" y="700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240677</xdr:rowOff>
    </xdr:from>
    <xdr:ext cx="762000" cy="259045"/>
    <xdr:sp macro="" textlink="">
      <xdr:nvSpPr>
        <xdr:cNvPr id="130" name="人口1人当たり決算額の推移該当値テキスト445"/>
        <xdr:cNvSpPr txBox="1"/>
      </xdr:nvSpPr>
      <xdr:spPr>
        <a:xfrm>
          <a:off x="5740400" y="68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46156</xdr:rowOff>
    </xdr:from>
    <xdr:to>
      <xdr:col>4</xdr:col>
      <xdr:colOff>520700</xdr:colOff>
      <xdr:row>36</xdr:row>
      <xdr:rowOff>147756</xdr:rowOff>
    </xdr:to>
    <xdr:sp macro="" textlink="">
      <xdr:nvSpPr>
        <xdr:cNvPr id="131" name="円/楕円 130"/>
        <xdr:cNvSpPr/>
      </xdr:nvSpPr>
      <xdr:spPr bwMode="auto">
        <a:xfrm>
          <a:off x="4953000" y="699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157933</xdr:rowOff>
    </xdr:from>
    <xdr:ext cx="736600" cy="259045"/>
    <xdr:sp macro="" textlink="">
      <xdr:nvSpPr>
        <xdr:cNvPr id="132" name="テキスト ボックス 131"/>
        <xdr:cNvSpPr txBox="1"/>
      </xdr:nvSpPr>
      <xdr:spPr>
        <a:xfrm>
          <a:off x="4622800" y="67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308515</xdr:rowOff>
    </xdr:from>
    <xdr:to>
      <xdr:col>3</xdr:col>
      <xdr:colOff>955675</xdr:colOff>
      <xdr:row>36</xdr:row>
      <xdr:rowOff>67215</xdr:rowOff>
    </xdr:to>
    <xdr:sp macro="" textlink="">
      <xdr:nvSpPr>
        <xdr:cNvPr id="133" name="円/楕円 132"/>
        <xdr:cNvSpPr/>
      </xdr:nvSpPr>
      <xdr:spPr bwMode="auto">
        <a:xfrm>
          <a:off x="4254500" y="691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77392</xdr:rowOff>
    </xdr:from>
    <xdr:ext cx="762000" cy="259045"/>
    <xdr:sp macro="" textlink="">
      <xdr:nvSpPr>
        <xdr:cNvPr id="134" name="テキスト ボックス 133"/>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62953</xdr:rowOff>
    </xdr:from>
    <xdr:to>
      <xdr:col>3</xdr:col>
      <xdr:colOff>257175</xdr:colOff>
      <xdr:row>36</xdr:row>
      <xdr:rowOff>164553</xdr:rowOff>
    </xdr:to>
    <xdr:sp macro="" textlink="">
      <xdr:nvSpPr>
        <xdr:cNvPr id="135" name="円/楕円 134"/>
        <xdr:cNvSpPr/>
      </xdr:nvSpPr>
      <xdr:spPr bwMode="auto">
        <a:xfrm>
          <a:off x="3556000" y="701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149330</xdr:rowOff>
    </xdr:from>
    <xdr:ext cx="762000" cy="259045"/>
    <xdr:sp macro="" textlink="">
      <xdr:nvSpPr>
        <xdr:cNvPr id="136" name="テキスト ボックス 135"/>
        <xdr:cNvSpPr txBox="1"/>
      </xdr:nvSpPr>
      <xdr:spPr>
        <a:xfrm>
          <a:off x="3225800" y="710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280271</xdr:rowOff>
    </xdr:from>
    <xdr:to>
      <xdr:col>2</xdr:col>
      <xdr:colOff>692150</xdr:colOff>
      <xdr:row>36</xdr:row>
      <xdr:rowOff>38971</xdr:rowOff>
    </xdr:to>
    <xdr:sp macro="" textlink="">
      <xdr:nvSpPr>
        <xdr:cNvPr id="137" name="円/楕円 136"/>
        <xdr:cNvSpPr/>
      </xdr:nvSpPr>
      <xdr:spPr bwMode="auto">
        <a:xfrm>
          <a:off x="2857500" y="689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49148</xdr:rowOff>
    </xdr:from>
    <xdr:ext cx="762000" cy="259045"/>
    <xdr:sp macro="" textlink="">
      <xdr:nvSpPr>
        <xdr:cNvPr id="138" name="テキスト ボックス 137"/>
        <xdr:cNvSpPr txBox="1"/>
      </xdr:nvSpPr>
      <xdr:spPr>
        <a:xfrm>
          <a:off x="2527300" y="665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実質収支額については、前年度に引き続き黒字であり、比率も</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　実質単年度収支比率について</a:t>
          </a:r>
          <a:r>
            <a:rPr lang="ja-JP" altLang="en-US" sz="1100" b="0" i="0" baseline="0">
              <a:solidFill>
                <a:schemeClr val="dk1"/>
              </a:solidFill>
              <a:effectLst/>
              <a:latin typeface="+mn-lt"/>
              <a:ea typeface="+mn-ea"/>
              <a:cs typeface="+mn-cs"/>
            </a:rPr>
            <a:t>もプラスとなっており、今後も適正な財政運営に努める。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600075</xdr:colOff>
      <xdr:row>32</xdr:row>
      <xdr:rowOff>352425</xdr:rowOff>
    </xdr:from>
    <xdr:to>
      <xdr:col>15</xdr:col>
      <xdr:colOff>771525</xdr:colOff>
      <xdr:row>42</xdr:row>
      <xdr:rowOff>250248</xdr:rowOff>
    </xdr:to>
    <xdr:sp macro="" textlink="" fLocksText="0">
      <xdr:nvSpPr>
        <xdr:cNvPr id="23" name="Text Box 9"/>
        <xdr:cNvSpPr txBox="1">
          <a:spLocks noChangeArrowheads="1"/>
        </xdr:cNvSpPr>
      </xdr:nvSpPr>
      <xdr:spPr bwMode="auto">
        <a:xfrm>
          <a:off x="11487150" y="7248525"/>
          <a:ext cx="5886450" cy="48508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a:t>
          </a:r>
          <a:r>
            <a:rPr lang="ja-JP" altLang="ja-JP" sz="1100" b="0" i="0" baseline="0">
              <a:effectLst/>
              <a:latin typeface="+mn-lt"/>
              <a:ea typeface="+mn-ea"/>
              <a:cs typeface="+mn-cs"/>
            </a:rPr>
            <a:t>全会計において黒字が続いており、今後も</a:t>
          </a:r>
          <a:r>
            <a:rPr lang="ja-JP" altLang="en-US" sz="1100" b="0" i="0" baseline="0">
              <a:effectLst/>
              <a:latin typeface="+mn-lt"/>
              <a:ea typeface="+mn-ea"/>
              <a:cs typeface="+mn-cs"/>
            </a:rPr>
            <a:t>これを維持するよう努める</a:t>
          </a:r>
          <a:r>
            <a:rPr lang="ja-JP" altLang="ja-JP" sz="1100" b="0" i="0" baseline="0">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過去に実施した大型事業（総合運動公園整備事業、下水道事業等）の起債の着実な償還により、元利償還金（公営企業債含む）、債務負担行為の額が年々減少しており、あわせて算入公債費等も減少してい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これらの結果、実質公債費比率の分子は減少傾向で推移している。</a:t>
          </a:r>
          <a:endParaRPr lang="ja-JP" altLang="ja-JP" sz="1400">
            <a:effectLst/>
          </a:endParaRPr>
        </a:p>
        <a:p>
          <a:r>
            <a:rPr lang="ja-JP" altLang="ja-JP" sz="1100">
              <a:solidFill>
                <a:schemeClr val="dk1"/>
              </a:solidFill>
              <a:effectLst/>
              <a:latin typeface="+mn-lt"/>
              <a:ea typeface="+mn-ea"/>
              <a:cs typeface="+mn-cs"/>
            </a:rPr>
            <a:t>　平成２３年度以降、公営企業債の元利償還金に対する繰入金が大幅に増額となっているのは、下水道会計への繰出金が資本費平準化債を借入れず、大幅に増額となったことによるもので、今後は減少傾向で推移する見込みである</a:t>
          </a:r>
          <a:r>
            <a:rPr kumimoji="1" lang="ja-JP" altLang="en-US" sz="1400">
              <a:solidFill>
                <a:schemeClr val="dk1"/>
              </a:solidFill>
              <a:effectLst/>
              <a:latin typeface="ＭＳ ゴシック" pitchFamily="49" charset="-128"/>
              <a:ea typeface="ＭＳ ゴシック"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長崎県小値賀町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過去に実施した大型事業（総合運動公園整備事業、下水道事業等）で借り入れた地方債の着実な償還により、元利償還金（公営企業債含む）、債務負担行為額に基づく支出予定額は年々減少している。</a:t>
          </a:r>
          <a:endParaRPr lang="ja-JP" altLang="ja-JP" sz="1400">
            <a:effectLst/>
          </a:endParaRPr>
        </a:p>
        <a:p>
          <a:pPr rtl="0"/>
          <a:r>
            <a:rPr lang="ja-JP" altLang="ja-JP" sz="1100" b="0" i="0" baseline="0">
              <a:solidFill>
                <a:schemeClr val="dk1"/>
              </a:solidFill>
              <a:effectLst/>
              <a:latin typeface="+mn-lt"/>
              <a:ea typeface="+mn-ea"/>
              <a:cs typeface="+mn-cs"/>
            </a:rPr>
            <a:t>　また、将来予測される施設の更新・大規模修繕（診療所建設、総合運動公園等）のための基金積立により、充当可能基金が増加している。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年度において、一般会計等に係る地方債の現在高が増額となっているのは、小値賀小中学校建設に係る地方債借入額が巨額（</a:t>
          </a:r>
          <a:r>
            <a:rPr lang="ja-JP" altLang="en-US" sz="1100" b="0" i="0" baseline="0">
              <a:solidFill>
                <a:schemeClr val="dk1"/>
              </a:solidFill>
              <a:effectLst/>
              <a:latin typeface="+mn-lt"/>
              <a:ea typeface="+mn-ea"/>
              <a:cs typeface="+mn-cs"/>
            </a:rPr>
            <a:t>２２３．７</a:t>
          </a:r>
          <a:r>
            <a:rPr lang="ja-JP" altLang="ja-JP" sz="1100" b="0" i="0" baseline="0">
              <a:solidFill>
                <a:schemeClr val="dk1"/>
              </a:solidFill>
              <a:effectLst/>
              <a:latin typeface="+mn-lt"/>
              <a:ea typeface="+mn-ea"/>
              <a:cs typeface="+mn-cs"/>
            </a:rPr>
            <a:t>百万円）だったためで、</a:t>
          </a:r>
          <a:r>
            <a:rPr lang="ja-JP" altLang="en-US" sz="1100" b="0" i="0" baseline="0">
              <a:solidFill>
                <a:schemeClr val="dk1"/>
              </a:solidFill>
              <a:effectLst/>
              <a:latin typeface="+mn-lt"/>
              <a:ea typeface="+mn-ea"/>
              <a:cs typeface="+mn-cs"/>
            </a:rPr>
            <a:t>全体的には減少傾向にある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2847948</v>
      </c>
      <c r="BO4" s="379"/>
      <c r="BP4" s="379"/>
      <c r="BQ4" s="379"/>
      <c r="BR4" s="379"/>
      <c r="BS4" s="379"/>
      <c r="BT4" s="379"/>
      <c r="BU4" s="380"/>
      <c r="BV4" s="378">
        <v>3460841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3.1</v>
      </c>
      <c r="CU4" s="554"/>
      <c r="CV4" s="554"/>
      <c r="CW4" s="554"/>
      <c r="CX4" s="554"/>
      <c r="CY4" s="554"/>
      <c r="CZ4" s="554"/>
      <c r="DA4" s="555"/>
      <c r="DB4" s="553">
        <v>2.2000000000000002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2788236</v>
      </c>
      <c r="BO5" s="384"/>
      <c r="BP5" s="384"/>
      <c r="BQ5" s="384"/>
      <c r="BR5" s="384"/>
      <c r="BS5" s="384"/>
      <c r="BT5" s="384"/>
      <c r="BU5" s="385"/>
      <c r="BV5" s="383">
        <v>3412112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77.7</v>
      </c>
      <c r="CU5" s="354"/>
      <c r="CV5" s="354"/>
      <c r="CW5" s="354"/>
      <c r="CX5" s="354"/>
      <c r="CY5" s="354"/>
      <c r="CZ5" s="354"/>
      <c r="DA5" s="355"/>
      <c r="DB5" s="353">
        <v>82.6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59712</v>
      </c>
      <c r="BO6" s="384"/>
      <c r="BP6" s="384"/>
      <c r="BQ6" s="384"/>
      <c r="BR6" s="384"/>
      <c r="BS6" s="384"/>
      <c r="BT6" s="384"/>
      <c r="BU6" s="385"/>
      <c r="BV6" s="383">
        <v>48729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81.599999999999994</v>
      </c>
      <c r="CU6" s="528"/>
      <c r="CV6" s="528"/>
      <c r="CW6" s="528"/>
      <c r="CX6" s="528"/>
      <c r="CY6" s="528"/>
      <c r="CZ6" s="528"/>
      <c r="DA6" s="529"/>
      <c r="DB6" s="527">
        <v>86.6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3615</v>
      </c>
      <c r="BO7" s="384"/>
      <c r="BP7" s="384"/>
      <c r="BQ7" s="384"/>
      <c r="BR7" s="384"/>
      <c r="BS7" s="384"/>
      <c r="BT7" s="384"/>
      <c r="BU7" s="385"/>
      <c r="BV7" s="383">
        <v>8160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1817256</v>
      </c>
      <c r="CU7" s="384"/>
      <c r="CV7" s="384"/>
      <c r="CW7" s="384"/>
      <c r="CX7" s="384"/>
      <c r="CY7" s="384"/>
      <c r="CZ7" s="384"/>
      <c r="DA7" s="385"/>
      <c r="DB7" s="383">
        <v>1822800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56097</v>
      </c>
      <c r="BO8" s="384"/>
      <c r="BP8" s="384"/>
      <c r="BQ8" s="384"/>
      <c r="BR8" s="384"/>
      <c r="BS8" s="384"/>
      <c r="BT8" s="384"/>
      <c r="BU8" s="385"/>
      <c r="BV8" s="383">
        <v>40569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v>
      </c>
      <c r="CU8" s="491"/>
      <c r="CV8" s="491"/>
      <c r="CW8" s="491"/>
      <c r="CX8" s="491"/>
      <c r="CY8" s="491"/>
      <c r="CZ8" s="491"/>
      <c r="DA8" s="492"/>
      <c r="DB8" s="490">
        <v>0.09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2849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15528</v>
      </c>
      <c r="BO9" s="384"/>
      <c r="BP9" s="384"/>
      <c r="BQ9" s="384"/>
      <c r="BR9" s="384"/>
      <c r="BS9" s="384"/>
      <c r="BT9" s="384"/>
      <c r="BU9" s="385"/>
      <c r="BV9" s="383">
        <v>-5874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16.100000000000001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3268</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260</v>
      </c>
      <c r="BO10" s="384"/>
      <c r="BP10" s="384"/>
      <c r="BQ10" s="384"/>
      <c r="BR10" s="384"/>
      <c r="BS10" s="384"/>
      <c r="BT10" s="384"/>
      <c r="BU10" s="385"/>
      <c r="BV10" s="383">
        <v>28937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2739</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2732</v>
      </c>
      <c r="S13" s="483"/>
      <c r="T13" s="483"/>
      <c r="U13" s="483"/>
      <c r="V13" s="484"/>
      <c r="W13" s="470" t="s">
        <v>122</v>
      </c>
      <c r="X13" s="396"/>
      <c r="Y13" s="396"/>
      <c r="Z13" s="396"/>
      <c r="AA13" s="396"/>
      <c r="AB13" s="397"/>
      <c r="AC13" s="359">
        <v>455</v>
      </c>
      <c r="AD13" s="360"/>
      <c r="AE13" s="360"/>
      <c r="AF13" s="360"/>
      <c r="AG13" s="361"/>
      <c r="AH13" s="359">
        <v>628</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15788</v>
      </c>
      <c r="BO13" s="384"/>
      <c r="BP13" s="384"/>
      <c r="BQ13" s="384"/>
      <c r="BR13" s="384"/>
      <c r="BS13" s="384"/>
      <c r="BT13" s="384"/>
      <c r="BU13" s="385"/>
      <c r="BV13" s="383">
        <v>23063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2796</v>
      </c>
      <c r="S14" s="483"/>
      <c r="T14" s="483"/>
      <c r="U14" s="483"/>
      <c r="V14" s="484"/>
      <c r="W14" s="485"/>
      <c r="X14" s="399"/>
      <c r="Y14" s="399"/>
      <c r="Z14" s="399"/>
      <c r="AA14" s="399"/>
      <c r="AB14" s="400"/>
      <c r="AC14" s="475">
        <v>35.5</v>
      </c>
      <c r="AD14" s="476"/>
      <c r="AE14" s="476"/>
      <c r="AF14" s="476"/>
      <c r="AG14" s="477"/>
      <c r="AH14" s="475">
        <v>40.299999999999997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2789</v>
      </c>
      <c r="S15" s="483"/>
      <c r="T15" s="483"/>
      <c r="U15" s="483"/>
      <c r="V15" s="484"/>
      <c r="W15" s="470" t="s">
        <v>129</v>
      </c>
      <c r="X15" s="396"/>
      <c r="Y15" s="396"/>
      <c r="Z15" s="396"/>
      <c r="AA15" s="396"/>
      <c r="AB15" s="397"/>
      <c r="AC15" s="359">
        <v>121</v>
      </c>
      <c r="AD15" s="360"/>
      <c r="AE15" s="360"/>
      <c r="AF15" s="360"/>
      <c r="AG15" s="361"/>
      <c r="AH15" s="359">
        <v>132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161202</v>
      </c>
      <c r="BO15" s="379"/>
      <c r="BP15" s="379"/>
      <c r="BQ15" s="379"/>
      <c r="BR15" s="379"/>
      <c r="BS15" s="379"/>
      <c r="BT15" s="379"/>
      <c r="BU15" s="380"/>
      <c r="BV15" s="378">
        <v>157858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9.4</v>
      </c>
      <c r="AD16" s="476"/>
      <c r="AE16" s="476"/>
      <c r="AF16" s="476"/>
      <c r="AG16" s="477"/>
      <c r="AH16" s="475">
        <v>8.5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1687286</v>
      </c>
      <c r="BO16" s="384"/>
      <c r="BP16" s="384"/>
      <c r="BQ16" s="384"/>
      <c r="BR16" s="384"/>
      <c r="BS16" s="384"/>
      <c r="BT16" s="384"/>
      <c r="BU16" s="385"/>
      <c r="BV16" s="383">
        <v>1698440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707</v>
      </c>
      <c r="AD17" s="360"/>
      <c r="AE17" s="360"/>
      <c r="AF17" s="360"/>
      <c r="AG17" s="361"/>
      <c r="AH17" s="359">
        <v>796</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203550</v>
      </c>
      <c r="BO17" s="384"/>
      <c r="BP17" s="384"/>
      <c r="BQ17" s="384"/>
      <c r="BR17" s="384"/>
      <c r="BS17" s="384"/>
      <c r="BT17" s="384"/>
      <c r="BU17" s="385"/>
      <c r="BV17" s="383">
        <v>197633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25.46</v>
      </c>
      <c r="M18" s="446"/>
      <c r="N18" s="446"/>
      <c r="O18" s="446"/>
      <c r="P18" s="446"/>
      <c r="Q18" s="446"/>
      <c r="R18" s="447"/>
      <c r="S18" s="447"/>
      <c r="T18" s="447"/>
      <c r="U18" s="447"/>
      <c r="V18" s="448"/>
      <c r="W18" s="462"/>
      <c r="X18" s="463"/>
      <c r="Y18" s="463"/>
      <c r="Z18" s="463"/>
      <c r="AA18" s="463"/>
      <c r="AB18" s="471"/>
      <c r="AC18" s="347">
        <v>55.1</v>
      </c>
      <c r="AD18" s="348"/>
      <c r="AE18" s="348"/>
      <c r="AF18" s="348"/>
      <c r="AG18" s="449"/>
      <c r="AH18" s="347">
        <v>51.1</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1408775</v>
      </c>
      <c r="BO18" s="384"/>
      <c r="BP18" s="384"/>
      <c r="BQ18" s="384"/>
      <c r="BR18" s="384"/>
      <c r="BS18" s="384"/>
      <c r="BT18" s="384"/>
      <c r="BU18" s="385"/>
      <c r="BV18" s="383">
        <v>1508406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112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2084821</v>
      </c>
      <c r="BO19" s="384"/>
      <c r="BP19" s="384"/>
      <c r="BQ19" s="384"/>
      <c r="BR19" s="384"/>
      <c r="BS19" s="384"/>
      <c r="BT19" s="384"/>
      <c r="BU19" s="385"/>
      <c r="BV19" s="383">
        <v>2046851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1287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3157236</v>
      </c>
      <c r="BO23" s="384"/>
      <c r="BP23" s="384"/>
      <c r="BQ23" s="384"/>
      <c r="BR23" s="384"/>
      <c r="BS23" s="384"/>
      <c r="BT23" s="384"/>
      <c r="BU23" s="385"/>
      <c r="BV23" s="383">
        <v>3241643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5980</v>
      </c>
      <c r="R24" s="360"/>
      <c r="S24" s="360"/>
      <c r="T24" s="360"/>
      <c r="U24" s="360"/>
      <c r="V24" s="361"/>
      <c r="W24" s="425"/>
      <c r="X24" s="416"/>
      <c r="Y24" s="417"/>
      <c r="Z24" s="356" t="s">
        <v>152</v>
      </c>
      <c r="AA24" s="357"/>
      <c r="AB24" s="357"/>
      <c r="AC24" s="357"/>
      <c r="AD24" s="357"/>
      <c r="AE24" s="357"/>
      <c r="AF24" s="357"/>
      <c r="AG24" s="358"/>
      <c r="AH24" s="359">
        <v>54</v>
      </c>
      <c r="AI24" s="360"/>
      <c r="AJ24" s="360"/>
      <c r="AK24" s="360"/>
      <c r="AL24" s="361"/>
      <c r="AM24" s="359">
        <v>159030</v>
      </c>
      <c r="AN24" s="360"/>
      <c r="AO24" s="360"/>
      <c r="AP24" s="360"/>
      <c r="AQ24" s="360"/>
      <c r="AR24" s="361"/>
      <c r="AS24" s="359">
        <v>2945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2992329</v>
      </c>
      <c r="BO24" s="384"/>
      <c r="BP24" s="384"/>
      <c r="BQ24" s="384"/>
      <c r="BR24" s="384"/>
      <c r="BS24" s="384"/>
      <c r="BT24" s="384"/>
      <c r="BU24" s="385"/>
      <c r="BV24" s="383">
        <v>3066187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4950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56426</v>
      </c>
      <c r="BO25" s="379"/>
      <c r="BP25" s="379"/>
      <c r="BQ25" s="379"/>
      <c r="BR25" s="379"/>
      <c r="BS25" s="379"/>
      <c r="BT25" s="379"/>
      <c r="BU25" s="380"/>
      <c r="BV25" s="378">
        <v>89508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4760</v>
      </c>
      <c r="R26" s="360"/>
      <c r="S26" s="360"/>
      <c r="T26" s="360"/>
      <c r="U26" s="360"/>
      <c r="V26" s="361"/>
      <c r="W26" s="425"/>
      <c r="X26" s="416"/>
      <c r="Y26" s="417"/>
      <c r="Z26" s="356" t="s">
        <v>158</v>
      </c>
      <c r="AA26" s="436"/>
      <c r="AB26" s="436"/>
      <c r="AC26" s="436"/>
      <c r="AD26" s="436"/>
      <c r="AE26" s="436"/>
      <c r="AF26" s="436"/>
      <c r="AG26" s="437"/>
      <c r="AH26" s="359">
        <v>4</v>
      </c>
      <c r="AI26" s="360"/>
      <c r="AJ26" s="360"/>
      <c r="AK26" s="360"/>
      <c r="AL26" s="361"/>
      <c r="AM26" s="359">
        <v>9936</v>
      </c>
      <c r="AN26" s="360"/>
      <c r="AO26" s="360"/>
      <c r="AP26" s="360"/>
      <c r="AQ26" s="360"/>
      <c r="AR26" s="361"/>
      <c r="AS26" s="359">
        <v>2484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2550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10473</v>
      </c>
      <c r="AN27" s="360"/>
      <c r="AO27" s="360"/>
      <c r="AP27" s="360"/>
      <c r="AQ27" s="360"/>
      <c r="AR27" s="361"/>
      <c r="AS27" s="359">
        <v>3491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102475</v>
      </c>
      <c r="BO27" s="387"/>
      <c r="BP27" s="387"/>
      <c r="BQ27" s="387"/>
      <c r="BR27" s="387"/>
      <c r="BS27" s="387"/>
      <c r="BT27" s="387"/>
      <c r="BU27" s="388"/>
      <c r="BV27" s="386">
        <v>102384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1980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186859</v>
      </c>
      <c r="BO28" s="379"/>
      <c r="BP28" s="379"/>
      <c r="BQ28" s="379"/>
      <c r="BR28" s="379"/>
      <c r="BS28" s="379"/>
      <c r="BT28" s="379"/>
      <c r="BU28" s="380"/>
      <c r="BV28" s="378">
        <v>186599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8</v>
      </c>
      <c r="M29" s="360"/>
      <c r="N29" s="360"/>
      <c r="O29" s="360"/>
      <c r="P29" s="361"/>
      <c r="Q29" s="359">
        <v>1800</v>
      </c>
      <c r="R29" s="360"/>
      <c r="S29" s="360"/>
      <c r="T29" s="360"/>
      <c r="U29" s="360"/>
      <c r="V29" s="361"/>
      <c r="W29" s="425"/>
      <c r="X29" s="416"/>
      <c r="Y29" s="417"/>
      <c r="Z29" s="356" t="s">
        <v>168</v>
      </c>
      <c r="AA29" s="357"/>
      <c r="AB29" s="357"/>
      <c r="AC29" s="357"/>
      <c r="AD29" s="357"/>
      <c r="AE29" s="357"/>
      <c r="AF29" s="357"/>
      <c r="AG29" s="358"/>
      <c r="AH29" s="359">
        <v>57</v>
      </c>
      <c r="AI29" s="360"/>
      <c r="AJ29" s="360"/>
      <c r="AK29" s="360"/>
      <c r="AL29" s="361"/>
      <c r="AM29" s="359">
        <v>169503</v>
      </c>
      <c r="AN29" s="360"/>
      <c r="AO29" s="360"/>
      <c r="AP29" s="360"/>
      <c r="AQ29" s="360"/>
      <c r="AR29" s="361"/>
      <c r="AS29" s="359">
        <v>2974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320101</v>
      </c>
      <c r="BO29" s="384"/>
      <c r="BP29" s="384"/>
      <c r="BQ29" s="384"/>
      <c r="BR29" s="384"/>
      <c r="BS29" s="384"/>
      <c r="BT29" s="384"/>
      <c r="BU29" s="385"/>
      <c r="BV29" s="383">
        <v>279737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1461851</v>
      </c>
      <c r="BO30" s="387"/>
      <c r="BP30" s="387"/>
      <c r="BQ30" s="387"/>
      <c r="BR30" s="387"/>
      <c r="BS30" s="387"/>
      <c r="BT30" s="387"/>
      <c r="BU30" s="388"/>
      <c r="BV30" s="386">
        <v>1255416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小値賀町簡易水道事業</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長崎県市町村総合事務組合（一般会計）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小値賀交通株式会社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小値賀町渡船事業</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長崎県市町村総合事務組合（市町村会館管理事業特別会計）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一般財団法人小値賀町担い手公社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小値賀町介護保険事業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小値賀町下水道事業</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長崎県市町村総合事務組合（市町村会館馬町別館管理事業特別会計）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小値賀町後期高齢者医療事業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長崎県市町村総合事務組合（公平委員会特別会計）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長崎県後期高齢者医療広域連合（普通会計）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長崎県後期高齢者医療広域連合（事業会計）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2994</v>
      </c>
      <c r="J41" s="83">
        <v>3027</v>
      </c>
      <c r="K41" s="83">
        <v>3061</v>
      </c>
      <c r="L41" s="83">
        <v>3242</v>
      </c>
      <c r="M41" s="84">
        <v>3157</v>
      </c>
    </row>
    <row r="42" spans="2:13" ht="27.75" customHeight="1">
      <c r="B42" s="1169"/>
      <c r="C42" s="1170"/>
      <c r="D42" s="85"/>
      <c r="E42" s="1173" t="s">
        <v>25</v>
      </c>
      <c r="F42" s="1173"/>
      <c r="G42" s="1173"/>
      <c r="H42" s="1174"/>
      <c r="I42" s="86">
        <v>233</v>
      </c>
      <c r="J42" s="87">
        <v>180</v>
      </c>
      <c r="K42" s="87">
        <v>131</v>
      </c>
      <c r="L42" s="87">
        <v>90</v>
      </c>
      <c r="M42" s="88">
        <v>56</v>
      </c>
    </row>
    <row r="43" spans="2:13" ht="27.75" customHeight="1">
      <c r="B43" s="1169"/>
      <c r="C43" s="1170"/>
      <c r="D43" s="85"/>
      <c r="E43" s="1173" t="s">
        <v>26</v>
      </c>
      <c r="F43" s="1173"/>
      <c r="G43" s="1173"/>
      <c r="H43" s="1174"/>
      <c r="I43" s="86">
        <v>2146</v>
      </c>
      <c r="J43" s="87">
        <v>2054</v>
      </c>
      <c r="K43" s="87">
        <v>1863</v>
      </c>
      <c r="L43" s="87">
        <v>1682</v>
      </c>
      <c r="M43" s="88">
        <v>1472</v>
      </c>
    </row>
    <row r="44" spans="2:13" ht="27.75" customHeight="1">
      <c r="B44" s="1169"/>
      <c r="C44" s="1170"/>
      <c r="D44" s="85"/>
      <c r="E44" s="1173" t="s">
        <v>27</v>
      </c>
      <c r="F44" s="1173"/>
      <c r="G44" s="1173"/>
      <c r="H44" s="1174"/>
      <c r="I44" s="86" t="s">
        <v>473</v>
      </c>
      <c r="J44" s="87" t="s">
        <v>473</v>
      </c>
      <c r="K44" s="87" t="s">
        <v>473</v>
      </c>
      <c r="L44" s="87" t="s">
        <v>473</v>
      </c>
      <c r="M44" s="88" t="s">
        <v>473</v>
      </c>
    </row>
    <row r="45" spans="2:13" ht="27.75" customHeight="1">
      <c r="B45" s="1169"/>
      <c r="C45" s="1170"/>
      <c r="D45" s="85"/>
      <c r="E45" s="1173" t="s">
        <v>28</v>
      </c>
      <c r="F45" s="1173"/>
      <c r="G45" s="1173"/>
      <c r="H45" s="1174"/>
      <c r="I45" s="86">
        <v>573</v>
      </c>
      <c r="J45" s="87">
        <v>527</v>
      </c>
      <c r="K45" s="87">
        <v>499</v>
      </c>
      <c r="L45" s="87">
        <v>479</v>
      </c>
      <c r="M45" s="88">
        <v>475</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1452</v>
      </c>
      <c r="J49" s="87">
        <v>1679</v>
      </c>
      <c r="K49" s="87">
        <v>2045</v>
      </c>
      <c r="L49" s="87">
        <v>1965</v>
      </c>
      <c r="M49" s="88">
        <v>2193</v>
      </c>
    </row>
    <row r="50" spans="2:13" ht="27.75" customHeight="1">
      <c r="B50" s="1169"/>
      <c r="C50" s="1170"/>
      <c r="D50" s="85"/>
      <c r="E50" s="1173" t="s">
        <v>34</v>
      </c>
      <c r="F50" s="1173"/>
      <c r="G50" s="1173"/>
      <c r="H50" s="1174"/>
      <c r="I50" s="86">
        <v>309</v>
      </c>
      <c r="J50" s="87">
        <v>276</v>
      </c>
      <c r="K50" s="87">
        <v>175</v>
      </c>
      <c r="L50" s="87">
        <v>115</v>
      </c>
      <c r="M50" s="88">
        <v>72</v>
      </c>
    </row>
    <row r="51" spans="2:13" ht="27.75" customHeight="1">
      <c r="B51" s="1171"/>
      <c r="C51" s="1172"/>
      <c r="D51" s="85"/>
      <c r="E51" s="1173" t="s">
        <v>35</v>
      </c>
      <c r="F51" s="1173"/>
      <c r="G51" s="1173"/>
      <c r="H51" s="1174"/>
      <c r="I51" s="86">
        <v>3426</v>
      </c>
      <c r="J51" s="87">
        <v>3411</v>
      </c>
      <c r="K51" s="87">
        <v>3380</v>
      </c>
      <c r="L51" s="87">
        <v>3447</v>
      </c>
      <c r="M51" s="88">
        <v>3306</v>
      </c>
    </row>
    <row r="52" spans="2:13" ht="27.75" customHeight="1" thickBot="1">
      <c r="B52" s="1175" t="s">
        <v>36</v>
      </c>
      <c r="C52" s="1176"/>
      <c r="D52" s="90"/>
      <c r="E52" s="1177" t="s">
        <v>37</v>
      </c>
      <c r="F52" s="1177"/>
      <c r="G52" s="1177"/>
      <c r="H52" s="1178"/>
      <c r="I52" s="91">
        <v>760</v>
      </c>
      <c r="J52" s="92">
        <v>422</v>
      </c>
      <c r="K52" s="92">
        <v>-46</v>
      </c>
      <c r="L52" s="92">
        <v>-34</v>
      </c>
      <c r="M52" s="93">
        <v>-411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120756</v>
      </c>
      <c r="E3" s="116"/>
      <c r="F3" s="117">
        <v>262834</v>
      </c>
      <c r="G3" s="118"/>
      <c r="H3" s="119"/>
    </row>
    <row r="4" spans="1:8">
      <c r="A4" s="120"/>
      <c r="B4" s="121"/>
      <c r="C4" s="122"/>
      <c r="D4" s="123">
        <v>90282</v>
      </c>
      <c r="E4" s="124"/>
      <c r="F4" s="125">
        <v>147509</v>
      </c>
      <c r="G4" s="126"/>
      <c r="H4" s="127"/>
    </row>
    <row r="5" spans="1:8">
      <c r="A5" s="108" t="s">
        <v>507</v>
      </c>
      <c r="B5" s="113"/>
      <c r="C5" s="114"/>
      <c r="D5" s="115">
        <v>258148</v>
      </c>
      <c r="E5" s="116"/>
      <c r="F5" s="117">
        <v>334234</v>
      </c>
      <c r="G5" s="118"/>
      <c r="H5" s="119"/>
    </row>
    <row r="6" spans="1:8">
      <c r="A6" s="120"/>
      <c r="B6" s="121"/>
      <c r="C6" s="122"/>
      <c r="D6" s="123">
        <v>139566</v>
      </c>
      <c r="E6" s="124"/>
      <c r="F6" s="125">
        <v>135366</v>
      </c>
      <c r="G6" s="126"/>
      <c r="H6" s="127"/>
    </row>
    <row r="7" spans="1:8">
      <c r="A7" s="108" t="s">
        <v>508</v>
      </c>
      <c r="B7" s="113"/>
      <c r="C7" s="114"/>
      <c r="D7" s="115">
        <v>217900</v>
      </c>
      <c r="E7" s="116"/>
      <c r="F7" s="117">
        <v>216155</v>
      </c>
      <c r="G7" s="118"/>
      <c r="H7" s="119"/>
    </row>
    <row r="8" spans="1:8">
      <c r="A8" s="120"/>
      <c r="B8" s="121"/>
      <c r="C8" s="122"/>
      <c r="D8" s="123">
        <v>56281</v>
      </c>
      <c r="E8" s="124"/>
      <c r="F8" s="125">
        <v>108827</v>
      </c>
      <c r="G8" s="126"/>
      <c r="H8" s="127"/>
    </row>
    <row r="9" spans="1:8">
      <c r="A9" s="108" t="s">
        <v>509</v>
      </c>
      <c r="B9" s="113"/>
      <c r="C9" s="114"/>
      <c r="D9" s="115">
        <v>383200</v>
      </c>
      <c r="E9" s="116"/>
      <c r="F9" s="117">
        <v>228305</v>
      </c>
      <c r="G9" s="118"/>
      <c r="H9" s="119"/>
    </row>
    <row r="10" spans="1:8">
      <c r="A10" s="120"/>
      <c r="B10" s="121"/>
      <c r="C10" s="122"/>
      <c r="D10" s="123">
        <v>173182</v>
      </c>
      <c r="E10" s="124"/>
      <c r="F10" s="125">
        <v>86611</v>
      </c>
      <c r="G10" s="126"/>
      <c r="H10" s="127"/>
    </row>
    <row r="11" spans="1:8">
      <c r="A11" s="108" t="s">
        <v>510</v>
      </c>
      <c r="B11" s="113"/>
      <c r="C11" s="114"/>
      <c r="D11" s="115">
        <v>78326</v>
      </c>
      <c r="E11" s="116"/>
      <c r="F11" s="117">
        <v>316331</v>
      </c>
      <c r="G11" s="118"/>
      <c r="H11" s="119"/>
    </row>
    <row r="12" spans="1:8">
      <c r="A12" s="120"/>
      <c r="B12" s="121"/>
      <c r="C12" s="128"/>
      <c r="D12" s="123">
        <v>40429</v>
      </c>
      <c r="E12" s="124"/>
      <c r="F12" s="125">
        <v>106387</v>
      </c>
      <c r="G12" s="126"/>
      <c r="H12" s="127"/>
    </row>
    <row r="13" spans="1:8">
      <c r="A13" s="108"/>
      <c r="B13" s="113"/>
      <c r="C13" s="129"/>
      <c r="D13" s="130">
        <v>211666</v>
      </c>
      <c r="E13" s="131"/>
      <c r="F13" s="132">
        <v>271572</v>
      </c>
      <c r="G13" s="133"/>
      <c r="H13" s="119"/>
    </row>
    <row r="14" spans="1:8">
      <c r="A14" s="120"/>
      <c r="B14" s="121"/>
      <c r="C14" s="122"/>
      <c r="D14" s="123">
        <v>99948</v>
      </c>
      <c r="E14" s="124"/>
      <c r="F14" s="125">
        <v>116940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2.06</v>
      </c>
      <c r="C19" s="134">
        <f>ROUND(VALUE(SUBSTITUTE(実質収支比率等に係る経年分析!G$48,"▲","-")),2)</f>
        <v>8.4600000000000009</v>
      </c>
      <c r="D19" s="134">
        <f>ROUND(VALUE(SUBSTITUTE(実質収支比率等に係る経年分析!H$48,"▲","-")),2)</f>
        <v>2.46</v>
      </c>
      <c r="E19" s="134">
        <f>ROUND(VALUE(SUBSTITUTE(実質収支比率等に係る経年分析!I$48,"▲","-")),2)</f>
        <v>2.23</v>
      </c>
      <c r="F19" s="134">
        <f>ROUND(VALUE(SUBSTITUTE(実質収支比率等に係る経年分析!J$48,"▲","-")),2)</f>
        <v>3.09</v>
      </c>
    </row>
    <row r="20" spans="1:11">
      <c r="A20" s="134" t="s">
        <v>42</v>
      </c>
      <c r="B20" s="134">
        <f>ROUND(VALUE(SUBSTITUTE(実質収支比率等に係る経年分析!F$47,"▲","-")),2)</f>
        <v>5.86</v>
      </c>
      <c r="C20" s="134">
        <f>ROUND(VALUE(SUBSTITUTE(実質収支比率等に係る経年分析!G$47,"▲","-")),2)</f>
        <v>7.99</v>
      </c>
      <c r="D20" s="134">
        <f>ROUND(VALUE(SUBSTITUTE(実質収支比率等に係る経年分析!H$47,"▲","-")),2)</f>
        <v>8.35</v>
      </c>
      <c r="E20" s="134">
        <f>ROUND(VALUE(SUBSTITUTE(実質収支比率等に係る経年分析!I$47,"▲","-")),2)</f>
        <v>10.24</v>
      </c>
      <c r="F20" s="134">
        <f>ROUND(VALUE(SUBSTITUTE(実質収支比率等に係る経年分析!J$47,"▲","-")),2)</f>
        <v>10.28</v>
      </c>
    </row>
    <row r="21" spans="1:11">
      <c r="A21" s="134" t="s">
        <v>43</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8.73</v>
      </c>
      <c r="D21" s="134">
        <f>IF(ISNUMBER(VALUE(SUBSTITUTE(実質収支比率等に係る経年分析!H$49,"▲","-"))),ROUND(VALUE(SUBSTITUTE(実質収支比率等に係る経年分析!H$49,"▲","-")),2),NA())</f>
        <v>-6.36</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0.87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小値賀町後期高齢者医療事業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小値賀町渡船事業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小値賀町下水道事業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小値賀町簡易水道事業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小値賀町介護保険事業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国民健康保険診療所</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402</v>
      </c>
      <c r="E42" s="136"/>
      <c r="F42" s="136"/>
      <c r="G42" s="136">
        <f>'実質公債費比率（分子）の構造'!L$52</f>
        <v>354</v>
      </c>
      <c r="H42" s="136"/>
      <c r="I42" s="136"/>
      <c r="J42" s="136">
        <f>'実質公債費比率（分子）の構造'!M$52</f>
        <v>384</v>
      </c>
      <c r="K42" s="136"/>
      <c r="L42" s="136"/>
      <c r="M42" s="136">
        <f>'実質公債費比率（分子）の構造'!N$52</f>
        <v>382</v>
      </c>
      <c r="N42" s="136"/>
      <c r="O42" s="136"/>
      <c r="P42" s="136">
        <f>'実質公債費比率（分子）の構造'!O$52</f>
        <v>369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57</v>
      </c>
      <c r="C44" s="136"/>
      <c r="D44" s="136"/>
      <c r="E44" s="136">
        <f>'実質公債費比率（分子）の構造'!L$50</f>
        <v>55</v>
      </c>
      <c r="F44" s="136"/>
      <c r="G44" s="136"/>
      <c r="H44" s="136">
        <f>'実質公債費比率（分子）の構造'!M$50</f>
        <v>49</v>
      </c>
      <c r="I44" s="136"/>
      <c r="J44" s="136"/>
      <c r="K44" s="136">
        <f>'実質公債費比率（分子）の構造'!N$50</f>
        <v>41</v>
      </c>
      <c r="L44" s="136"/>
      <c r="M44" s="136"/>
      <c r="N44" s="136">
        <f>'実質公債費比率（分子）の構造'!O$50</f>
        <v>33</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113</v>
      </c>
      <c r="C46" s="136"/>
      <c r="D46" s="136"/>
      <c r="E46" s="136">
        <f>'実質公債費比率（分子）の構造'!L$48</f>
        <v>90</v>
      </c>
      <c r="F46" s="136"/>
      <c r="G46" s="136"/>
      <c r="H46" s="136">
        <f>'実質公債費比率（分子）の構造'!M$48</f>
        <v>161</v>
      </c>
      <c r="I46" s="136"/>
      <c r="J46" s="136"/>
      <c r="K46" s="136">
        <f>'実質公債費比率（分子）の構造'!N$48</f>
        <v>154</v>
      </c>
      <c r="L46" s="136"/>
      <c r="M46" s="136"/>
      <c r="N46" s="136">
        <f>'実質公債費比率（分子）の構造'!O$48</f>
        <v>145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453</v>
      </c>
      <c r="C49" s="136"/>
      <c r="D49" s="136"/>
      <c r="E49" s="136">
        <f>'実質公債費比率（分子）の構造'!L$45</f>
        <v>361</v>
      </c>
      <c r="F49" s="136"/>
      <c r="G49" s="136"/>
      <c r="H49" s="136">
        <f>'実質公債費比率（分子）の構造'!M$45</f>
        <v>370</v>
      </c>
      <c r="I49" s="136"/>
      <c r="J49" s="136"/>
      <c r="K49" s="136">
        <f>'実質公債費比率（分子）の構造'!N$45</f>
        <v>342</v>
      </c>
      <c r="L49" s="136"/>
      <c r="M49" s="136"/>
      <c r="N49" s="136">
        <f>'実質公債費比率（分子）の構造'!O$45</f>
        <v>340</v>
      </c>
      <c r="O49" s="136"/>
      <c r="P49" s="136"/>
    </row>
    <row r="50" spans="1:16">
      <c r="A50" s="136" t="s">
        <v>58</v>
      </c>
      <c r="B50" s="136" t="e">
        <f>NA()</f>
        <v>#N/A</v>
      </c>
      <c r="C50" s="136">
        <f>IF(ISNUMBER('実質公債費比率（分子）の構造'!K$53),'実質公債費比率（分子）の構造'!K$53,NA())</f>
        <v>221</v>
      </c>
      <c r="D50" s="136" t="e">
        <f>NA()</f>
        <v>#N/A</v>
      </c>
      <c r="E50" s="136" t="e">
        <f>NA()</f>
        <v>#N/A</v>
      </c>
      <c r="F50" s="136">
        <f>IF(ISNUMBER('実質公債費比率（分子）の構造'!L$53),'実質公債費比率（分子）の構造'!L$53,NA())</f>
        <v>152</v>
      </c>
      <c r="G50" s="136" t="e">
        <f>NA()</f>
        <v>#N/A</v>
      </c>
      <c r="H50" s="136" t="e">
        <f>NA()</f>
        <v>#N/A</v>
      </c>
      <c r="I50" s="136">
        <f>IF(ISNUMBER('実質公債費比率（分子）の構造'!M$53),'実質公債費比率（分子）の構造'!M$53,NA())</f>
        <v>196</v>
      </c>
      <c r="J50" s="136" t="e">
        <f>NA()</f>
        <v>#N/A</v>
      </c>
      <c r="K50" s="136" t="e">
        <f>NA()</f>
        <v>#N/A</v>
      </c>
      <c r="L50" s="136">
        <f>IF(ISNUMBER('実質公債費比率（分子）の構造'!N$53),'実質公債費比率（分子）の構造'!N$53,NA())</f>
        <v>155</v>
      </c>
      <c r="M50" s="136" t="e">
        <f>NA()</f>
        <v>#N/A</v>
      </c>
      <c r="N50" s="136" t="e">
        <f>NA()</f>
        <v>#N/A</v>
      </c>
      <c r="O50" s="136">
        <f>IF(ISNUMBER('実質公債費比率（分子）の構造'!O$53),'実質公債費比率（分子）の構造'!O$53,NA())</f>
        <v>149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3426</v>
      </c>
      <c r="E56" s="135"/>
      <c r="F56" s="135"/>
      <c r="G56" s="135">
        <f>'将来負担比率（分子）の構造'!J$51</f>
        <v>3411</v>
      </c>
      <c r="H56" s="135"/>
      <c r="I56" s="135"/>
      <c r="J56" s="135">
        <f>'将来負担比率（分子）の構造'!K$51</f>
        <v>3380</v>
      </c>
      <c r="K56" s="135"/>
      <c r="L56" s="135"/>
      <c r="M56" s="135">
        <f>'将来負担比率（分子）の構造'!L$51</f>
        <v>3447</v>
      </c>
      <c r="N56" s="135"/>
      <c r="O56" s="135"/>
      <c r="P56" s="135">
        <f>'将来負担比率（分子）の構造'!M$51</f>
        <v>3306</v>
      </c>
    </row>
    <row r="57" spans="1:16">
      <c r="A57" s="135" t="s">
        <v>34</v>
      </c>
      <c r="B57" s="135"/>
      <c r="C57" s="135"/>
      <c r="D57" s="135">
        <f>'将来負担比率（分子）の構造'!I$50</f>
        <v>309</v>
      </c>
      <c r="E57" s="135"/>
      <c r="F57" s="135"/>
      <c r="G57" s="135">
        <f>'将来負担比率（分子）の構造'!J$50</f>
        <v>276</v>
      </c>
      <c r="H57" s="135"/>
      <c r="I57" s="135"/>
      <c r="J57" s="135">
        <f>'将来負担比率（分子）の構造'!K$50</f>
        <v>175</v>
      </c>
      <c r="K57" s="135"/>
      <c r="L57" s="135"/>
      <c r="M57" s="135">
        <f>'将来負担比率（分子）の構造'!L$50</f>
        <v>115</v>
      </c>
      <c r="N57" s="135"/>
      <c r="O57" s="135"/>
      <c r="P57" s="135">
        <f>'将来負担比率（分子）の構造'!M$50</f>
        <v>72</v>
      </c>
    </row>
    <row r="58" spans="1:16">
      <c r="A58" s="135" t="s">
        <v>33</v>
      </c>
      <c r="B58" s="135"/>
      <c r="C58" s="135"/>
      <c r="D58" s="135">
        <f>'将来負担比率（分子）の構造'!I$49</f>
        <v>1452</v>
      </c>
      <c r="E58" s="135"/>
      <c r="F58" s="135"/>
      <c r="G58" s="135">
        <f>'将来負担比率（分子）の構造'!J$49</f>
        <v>1679</v>
      </c>
      <c r="H58" s="135"/>
      <c r="I58" s="135"/>
      <c r="J58" s="135">
        <f>'将来負担比率（分子）の構造'!K$49</f>
        <v>2045</v>
      </c>
      <c r="K58" s="135"/>
      <c r="L58" s="135"/>
      <c r="M58" s="135">
        <f>'将来負担比率（分子）の構造'!L$49</f>
        <v>1965</v>
      </c>
      <c r="N58" s="135"/>
      <c r="O58" s="135"/>
      <c r="P58" s="135">
        <f>'将来負担比率（分子）の構造'!M$49</f>
        <v>2193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573</v>
      </c>
      <c r="C62" s="135"/>
      <c r="D62" s="135"/>
      <c r="E62" s="135">
        <f>'将来負担比率（分子）の構造'!J$45</f>
        <v>527</v>
      </c>
      <c r="F62" s="135"/>
      <c r="G62" s="135"/>
      <c r="H62" s="135">
        <f>'将来負担比率（分子）の構造'!K$45</f>
        <v>499</v>
      </c>
      <c r="I62" s="135"/>
      <c r="J62" s="135"/>
      <c r="K62" s="135">
        <f>'将来負担比率（分子）の構造'!L$45</f>
        <v>479</v>
      </c>
      <c r="L62" s="135"/>
      <c r="M62" s="135"/>
      <c r="N62" s="135">
        <f>'将来負担比率（分子）の構造'!M$45</f>
        <v>475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2146</v>
      </c>
      <c r="C64" s="135"/>
      <c r="D64" s="135"/>
      <c r="E64" s="135">
        <f>'将来負担比率（分子）の構造'!J$43</f>
        <v>2054</v>
      </c>
      <c r="F64" s="135"/>
      <c r="G64" s="135"/>
      <c r="H64" s="135">
        <f>'将来負担比率（分子）の構造'!K$43</f>
        <v>1863</v>
      </c>
      <c r="I64" s="135"/>
      <c r="J64" s="135"/>
      <c r="K64" s="135">
        <f>'将来負担比率（分子）の構造'!L$43</f>
        <v>1682</v>
      </c>
      <c r="L64" s="135"/>
      <c r="M64" s="135"/>
      <c r="N64" s="135">
        <f>'将来負担比率（分子）の構造'!M$43</f>
        <v>1472</v>
      </c>
      <c r="O64" s="135"/>
      <c r="P64" s="135"/>
    </row>
    <row r="65" spans="1:16">
      <c r="A65" s="135" t="s">
        <v>25</v>
      </c>
      <c r="B65" s="135">
        <f>'将来負担比率（分子）の構造'!I$42</f>
        <v>233</v>
      </c>
      <c r="C65" s="135"/>
      <c r="D65" s="135"/>
      <c r="E65" s="135">
        <f>'将来負担比率（分子）の構造'!J$42</f>
        <v>180</v>
      </c>
      <c r="F65" s="135"/>
      <c r="G65" s="135"/>
      <c r="H65" s="135">
        <f>'将来負担比率（分子）の構造'!K$42</f>
        <v>131</v>
      </c>
      <c r="I65" s="135"/>
      <c r="J65" s="135"/>
      <c r="K65" s="135">
        <f>'将来負担比率（分子）の構造'!L$42</f>
        <v>90</v>
      </c>
      <c r="L65" s="135"/>
      <c r="M65" s="135"/>
      <c r="N65" s="135">
        <f>'将来負担比率（分子）の構造'!M$42</f>
        <v>56</v>
      </c>
      <c r="O65" s="135"/>
      <c r="P65" s="135"/>
    </row>
    <row r="66" spans="1:16">
      <c r="A66" s="135" t="s">
        <v>24</v>
      </c>
      <c r="B66" s="135">
        <f>'将来負担比率（分子）の構造'!I$41</f>
        <v>2994</v>
      </c>
      <c r="C66" s="135"/>
      <c r="D66" s="135"/>
      <c r="E66" s="135">
        <f>'将来負担比率（分子）の構造'!J$41</f>
        <v>3027</v>
      </c>
      <c r="F66" s="135"/>
      <c r="G66" s="135"/>
      <c r="H66" s="135">
        <f>'将来負担比率（分子）の構造'!K$41</f>
        <v>3061</v>
      </c>
      <c r="I66" s="135"/>
      <c r="J66" s="135"/>
      <c r="K66" s="135">
        <f>'将来負担比率（分子）の構造'!L$41</f>
        <v>3242</v>
      </c>
      <c r="L66" s="135"/>
      <c r="M66" s="135"/>
      <c r="N66" s="135">
        <f>'将来負担比率（分子）の構造'!M$41</f>
        <v>3157</v>
      </c>
      <c r="O66" s="135"/>
      <c r="P66" s="135"/>
    </row>
    <row r="67" spans="1:16">
      <c r="A67" s="135" t="s">
        <v>62</v>
      </c>
      <c r="B67" s="135" t="e">
        <f>NA()</f>
        <v>#N/A</v>
      </c>
      <c r="C67" s="135">
        <f>IF(ISNUMBER('将来負担比率（分子）の構造'!I$52), IF('将来負担比率（分子）の構造'!I$52 &lt; 0, 0, '将来負担比率（分子）の構造'!I$52), NA())</f>
        <v>760</v>
      </c>
      <c r="D67" s="135" t="e">
        <f>NA()</f>
        <v>#N/A</v>
      </c>
      <c r="E67" s="135" t="e">
        <f>NA()</f>
        <v>#N/A</v>
      </c>
      <c r="F67" s="135">
        <f>IF(ISNUMBER('将来負担比率（分子）の構造'!J$52), IF('将来負担比率（分子）の構造'!J$52 &lt; 0, 0, '将来負担比率（分子）の構造'!J$52), NA())</f>
        <v>422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149826</v>
      </c>
      <c r="S5" s="637"/>
      <c r="T5" s="637"/>
      <c r="U5" s="637"/>
      <c r="V5" s="637"/>
      <c r="W5" s="637"/>
      <c r="X5" s="637"/>
      <c r="Y5" s="684"/>
      <c r="Z5" s="697">
        <v>5.3</v>
      </c>
      <c r="AA5" s="697"/>
      <c r="AB5" s="697"/>
      <c r="AC5" s="697"/>
      <c r="AD5" s="698">
        <v>149826</v>
      </c>
      <c r="AE5" s="698"/>
      <c r="AF5" s="698"/>
      <c r="AG5" s="698"/>
      <c r="AH5" s="698"/>
      <c r="AI5" s="698"/>
      <c r="AJ5" s="698"/>
      <c r="AK5" s="698"/>
      <c r="AL5" s="685">
        <v>8.6999999999999993</v>
      </c>
      <c r="AM5" s="654"/>
      <c r="AN5" s="654"/>
      <c r="AO5" s="686"/>
      <c r="AP5" s="673" t="s">
        <v>206</v>
      </c>
      <c r="AQ5" s="674"/>
      <c r="AR5" s="674"/>
      <c r="AS5" s="674"/>
      <c r="AT5" s="674"/>
      <c r="AU5" s="674"/>
      <c r="AV5" s="674"/>
      <c r="AW5" s="674"/>
      <c r="AX5" s="674"/>
      <c r="AY5" s="674"/>
      <c r="AZ5" s="674"/>
      <c r="BA5" s="674"/>
      <c r="BB5" s="674"/>
      <c r="BC5" s="674"/>
      <c r="BD5" s="674"/>
      <c r="BE5" s="674"/>
      <c r="BF5" s="675"/>
      <c r="BG5" s="586">
        <v>149826</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22611</v>
      </c>
      <c r="S6" s="587"/>
      <c r="T6" s="587"/>
      <c r="U6" s="587"/>
      <c r="V6" s="587"/>
      <c r="W6" s="587"/>
      <c r="X6" s="587"/>
      <c r="Y6" s="588"/>
      <c r="Z6" s="639">
        <v>0.8</v>
      </c>
      <c r="AA6" s="639"/>
      <c r="AB6" s="639"/>
      <c r="AC6" s="639"/>
      <c r="AD6" s="640">
        <v>22611</v>
      </c>
      <c r="AE6" s="640"/>
      <c r="AF6" s="640"/>
      <c r="AG6" s="640"/>
      <c r="AH6" s="640"/>
      <c r="AI6" s="640"/>
      <c r="AJ6" s="640"/>
      <c r="AK6" s="640"/>
      <c r="AL6" s="609">
        <v>1.3</v>
      </c>
      <c r="AM6" s="641"/>
      <c r="AN6" s="641"/>
      <c r="AO6" s="642"/>
      <c r="AP6" s="583" t="s">
        <v>212</v>
      </c>
      <c r="AQ6" s="584"/>
      <c r="AR6" s="584"/>
      <c r="AS6" s="584"/>
      <c r="AT6" s="584"/>
      <c r="AU6" s="584"/>
      <c r="AV6" s="584"/>
      <c r="AW6" s="584"/>
      <c r="AX6" s="584"/>
      <c r="AY6" s="584"/>
      <c r="AZ6" s="584"/>
      <c r="BA6" s="584"/>
      <c r="BB6" s="584"/>
      <c r="BC6" s="584"/>
      <c r="BD6" s="584"/>
      <c r="BE6" s="584"/>
      <c r="BF6" s="585"/>
      <c r="BG6" s="586">
        <v>149826</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56725</v>
      </c>
      <c r="CS6" s="587"/>
      <c r="CT6" s="587"/>
      <c r="CU6" s="587"/>
      <c r="CV6" s="587"/>
      <c r="CW6" s="587"/>
      <c r="CX6" s="587"/>
      <c r="CY6" s="588"/>
      <c r="CZ6" s="639">
        <v>2</v>
      </c>
      <c r="DA6" s="639"/>
      <c r="DB6" s="639"/>
      <c r="DC6" s="639"/>
      <c r="DD6" s="592" t="s">
        <v>207</v>
      </c>
      <c r="DE6" s="587"/>
      <c r="DF6" s="587"/>
      <c r="DG6" s="587"/>
      <c r="DH6" s="587"/>
      <c r="DI6" s="587"/>
      <c r="DJ6" s="587"/>
      <c r="DK6" s="587"/>
      <c r="DL6" s="587"/>
      <c r="DM6" s="587"/>
      <c r="DN6" s="587"/>
      <c r="DO6" s="587"/>
      <c r="DP6" s="588"/>
      <c r="DQ6" s="592">
        <v>56725</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290</v>
      </c>
      <c r="S7" s="587"/>
      <c r="T7" s="587"/>
      <c r="U7" s="587"/>
      <c r="V7" s="587"/>
      <c r="W7" s="587"/>
      <c r="X7" s="587"/>
      <c r="Y7" s="588"/>
      <c r="Z7" s="639">
        <v>0</v>
      </c>
      <c r="AA7" s="639"/>
      <c r="AB7" s="639"/>
      <c r="AC7" s="639"/>
      <c r="AD7" s="640">
        <v>290</v>
      </c>
      <c r="AE7" s="640"/>
      <c r="AF7" s="640"/>
      <c r="AG7" s="640"/>
      <c r="AH7" s="640"/>
      <c r="AI7" s="640"/>
      <c r="AJ7" s="640"/>
      <c r="AK7" s="640"/>
      <c r="AL7" s="609">
        <v>0</v>
      </c>
      <c r="AM7" s="641"/>
      <c r="AN7" s="641"/>
      <c r="AO7" s="642"/>
      <c r="AP7" s="583" t="s">
        <v>215</v>
      </c>
      <c r="AQ7" s="584"/>
      <c r="AR7" s="584"/>
      <c r="AS7" s="584"/>
      <c r="AT7" s="584"/>
      <c r="AU7" s="584"/>
      <c r="AV7" s="584"/>
      <c r="AW7" s="584"/>
      <c r="AX7" s="584"/>
      <c r="AY7" s="584"/>
      <c r="AZ7" s="584"/>
      <c r="BA7" s="584"/>
      <c r="BB7" s="584"/>
      <c r="BC7" s="584"/>
      <c r="BD7" s="584"/>
      <c r="BE7" s="584"/>
      <c r="BF7" s="585"/>
      <c r="BG7" s="586">
        <v>59596</v>
      </c>
      <c r="BH7" s="587"/>
      <c r="BI7" s="587"/>
      <c r="BJ7" s="587"/>
      <c r="BK7" s="587"/>
      <c r="BL7" s="587"/>
      <c r="BM7" s="587"/>
      <c r="BN7" s="588"/>
      <c r="BO7" s="639">
        <v>39.799999999999997</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612984</v>
      </c>
      <c r="CS7" s="587"/>
      <c r="CT7" s="587"/>
      <c r="CU7" s="587"/>
      <c r="CV7" s="587"/>
      <c r="CW7" s="587"/>
      <c r="CX7" s="587"/>
      <c r="CY7" s="588"/>
      <c r="CZ7" s="639">
        <v>22</v>
      </c>
      <c r="DA7" s="639"/>
      <c r="DB7" s="639"/>
      <c r="DC7" s="639"/>
      <c r="DD7" s="592">
        <v>26647</v>
      </c>
      <c r="DE7" s="587"/>
      <c r="DF7" s="587"/>
      <c r="DG7" s="587"/>
      <c r="DH7" s="587"/>
      <c r="DI7" s="587"/>
      <c r="DJ7" s="587"/>
      <c r="DK7" s="587"/>
      <c r="DL7" s="587"/>
      <c r="DM7" s="587"/>
      <c r="DN7" s="587"/>
      <c r="DO7" s="587"/>
      <c r="DP7" s="588"/>
      <c r="DQ7" s="592">
        <v>527035</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437</v>
      </c>
      <c r="S8" s="587"/>
      <c r="T8" s="587"/>
      <c r="U8" s="587"/>
      <c r="V8" s="587"/>
      <c r="W8" s="587"/>
      <c r="X8" s="587"/>
      <c r="Y8" s="588"/>
      <c r="Z8" s="639">
        <v>0</v>
      </c>
      <c r="AA8" s="639"/>
      <c r="AB8" s="639"/>
      <c r="AC8" s="639"/>
      <c r="AD8" s="640">
        <v>437</v>
      </c>
      <c r="AE8" s="640"/>
      <c r="AF8" s="640"/>
      <c r="AG8" s="640"/>
      <c r="AH8" s="640"/>
      <c r="AI8" s="640"/>
      <c r="AJ8" s="640"/>
      <c r="AK8" s="640"/>
      <c r="AL8" s="609">
        <v>0</v>
      </c>
      <c r="AM8" s="641"/>
      <c r="AN8" s="641"/>
      <c r="AO8" s="642"/>
      <c r="AP8" s="583" t="s">
        <v>218</v>
      </c>
      <c r="AQ8" s="584"/>
      <c r="AR8" s="584"/>
      <c r="AS8" s="584"/>
      <c r="AT8" s="584"/>
      <c r="AU8" s="584"/>
      <c r="AV8" s="584"/>
      <c r="AW8" s="584"/>
      <c r="AX8" s="584"/>
      <c r="AY8" s="584"/>
      <c r="AZ8" s="584"/>
      <c r="BA8" s="584"/>
      <c r="BB8" s="584"/>
      <c r="BC8" s="584"/>
      <c r="BD8" s="584"/>
      <c r="BE8" s="584"/>
      <c r="BF8" s="585"/>
      <c r="BG8" s="586">
        <v>2829</v>
      </c>
      <c r="BH8" s="587"/>
      <c r="BI8" s="587"/>
      <c r="BJ8" s="587"/>
      <c r="BK8" s="587"/>
      <c r="BL8" s="587"/>
      <c r="BM8" s="587"/>
      <c r="BN8" s="588"/>
      <c r="BO8" s="639">
        <v>1.9</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443878</v>
      </c>
      <c r="CS8" s="587"/>
      <c r="CT8" s="587"/>
      <c r="CU8" s="587"/>
      <c r="CV8" s="587"/>
      <c r="CW8" s="587"/>
      <c r="CX8" s="587"/>
      <c r="CY8" s="588"/>
      <c r="CZ8" s="639">
        <v>15.9</v>
      </c>
      <c r="DA8" s="639"/>
      <c r="DB8" s="639"/>
      <c r="DC8" s="639"/>
      <c r="DD8" s="592">
        <v>8085</v>
      </c>
      <c r="DE8" s="587"/>
      <c r="DF8" s="587"/>
      <c r="DG8" s="587"/>
      <c r="DH8" s="587"/>
      <c r="DI8" s="587"/>
      <c r="DJ8" s="587"/>
      <c r="DK8" s="587"/>
      <c r="DL8" s="587"/>
      <c r="DM8" s="587"/>
      <c r="DN8" s="587"/>
      <c r="DO8" s="587"/>
      <c r="DP8" s="588"/>
      <c r="DQ8" s="592">
        <v>263151</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603</v>
      </c>
      <c r="S9" s="587"/>
      <c r="T9" s="587"/>
      <c r="U9" s="587"/>
      <c r="V9" s="587"/>
      <c r="W9" s="587"/>
      <c r="X9" s="587"/>
      <c r="Y9" s="588"/>
      <c r="Z9" s="639">
        <v>0</v>
      </c>
      <c r="AA9" s="639"/>
      <c r="AB9" s="639"/>
      <c r="AC9" s="639"/>
      <c r="AD9" s="640">
        <v>603</v>
      </c>
      <c r="AE9" s="640"/>
      <c r="AF9" s="640"/>
      <c r="AG9" s="640"/>
      <c r="AH9" s="640"/>
      <c r="AI9" s="640"/>
      <c r="AJ9" s="640"/>
      <c r="AK9" s="640"/>
      <c r="AL9" s="609">
        <v>0</v>
      </c>
      <c r="AM9" s="641"/>
      <c r="AN9" s="641"/>
      <c r="AO9" s="642"/>
      <c r="AP9" s="583" t="s">
        <v>221</v>
      </c>
      <c r="AQ9" s="584"/>
      <c r="AR9" s="584"/>
      <c r="AS9" s="584"/>
      <c r="AT9" s="584"/>
      <c r="AU9" s="584"/>
      <c r="AV9" s="584"/>
      <c r="AW9" s="584"/>
      <c r="AX9" s="584"/>
      <c r="AY9" s="584"/>
      <c r="AZ9" s="584"/>
      <c r="BA9" s="584"/>
      <c r="BB9" s="584"/>
      <c r="BC9" s="584"/>
      <c r="BD9" s="584"/>
      <c r="BE9" s="584"/>
      <c r="BF9" s="585"/>
      <c r="BG9" s="586">
        <v>50905</v>
      </c>
      <c r="BH9" s="587"/>
      <c r="BI9" s="587"/>
      <c r="BJ9" s="587"/>
      <c r="BK9" s="587"/>
      <c r="BL9" s="587"/>
      <c r="BM9" s="587"/>
      <c r="BN9" s="588"/>
      <c r="BO9" s="639">
        <v>34</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228950</v>
      </c>
      <c r="CS9" s="587"/>
      <c r="CT9" s="587"/>
      <c r="CU9" s="587"/>
      <c r="CV9" s="587"/>
      <c r="CW9" s="587"/>
      <c r="CX9" s="587"/>
      <c r="CY9" s="588"/>
      <c r="CZ9" s="639">
        <v>8.1999999999999993</v>
      </c>
      <c r="DA9" s="639"/>
      <c r="DB9" s="639"/>
      <c r="DC9" s="639"/>
      <c r="DD9" s="592">
        <v>4425</v>
      </c>
      <c r="DE9" s="587"/>
      <c r="DF9" s="587"/>
      <c r="DG9" s="587"/>
      <c r="DH9" s="587"/>
      <c r="DI9" s="587"/>
      <c r="DJ9" s="587"/>
      <c r="DK9" s="587"/>
      <c r="DL9" s="587"/>
      <c r="DM9" s="587"/>
      <c r="DN9" s="587"/>
      <c r="DO9" s="587"/>
      <c r="DP9" s="588"/>
      <c r="DQ9" s="592">
        <v>200272</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22058</v>
      </c>
      <c r="S10" s="587"/>
      <c r="T10" s="587"/>
      <c r="U10" s="587"/>
      <c r="V10" s="587"/>
      <c r="W10" s="587"/>
      <c r="X10" s="587"/>
      <c r="Y10" s="588"/>
      <c r="Z10" s="639">
        <v>0.8</v>
      </c>
      <c r="AA10" s="639"/>
      <c r="AB10" s="639"/>
      <c r="AC10" s="639"/>
      <c r="AD10" s="640">
        <v>22058</v>
      </c>
      <c r="AE10" s="640"/>
      <c r="AF10" s="640"/>
      <c r="AG10" s="640"/>
      <c r="AH10" s="640"/>
      <c r="AI10" s="640"/>
      <c r="AJ10" s="640"/>
      <c r="AK10" s="640"/>
      <c r="AL10" s="609">
        <v>1.3</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3715</v>
      </c>
      <c r="BH10" s="587"/>
      <c r="BI10" s="587"/>
      <c r="BJ10" s="587"/>
      <c r="BK10" s="587"/>
      <c r="BL10" s="587"/>
      <c r="BM10" s="587"/>
      <c r="BN10" s="588"/>
      <c r="BO10" s="639">
        <v>2.5</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10123</v>
      </c>
      <c r="CS10" s="587"/>
      <c r="CT10" s="587"/>
      <c r="CU10" s="587"/>
      <c r="CV10" s="587"/>
      <c r="CW10" s="587"/>
      <c r="CX10" s="587"/>
      <c r="CY10" s="588"/>
      <c r="CZ10" s="639">
        <v>0.4</v>
      </c>
      <c r="DA10" s="639"/>
      <c r="DB10" s="639"/>
      <c r="DC10" s="639"/>
      <c r="DD10" s="592" t="s">
        <v>110</v>
      </c>
      <c r="DE10" s="587"/>
      <c r="DF10" s="587"/>
      <c r="DG10" s="587"/>
      <c r="DH10" s="587"/>
      <c r="DI10" s="587"/>
      <c r="DJ10" s="587"/>
      <c r="DK10" s="587"/>
      <c r="DL10" s="587"/>
      <c r="DM10" s="587"/>
      <c r="DN10" s="587"/>
      <c r="DO10" s="587"/>
      <c r="DP10" s="588"/>
      <c r="DQ10" s="592">
        <v>2116</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2147</v>
      </c>
      <c r="BH11" s="587"/>
      <c r="BI11" s="587"/>
      <c r="BJ11" s="587"/>
      <c r="BK11" s="587"/>
      <c r="BL11" s="587"/>
      <c r="BM11" s="587"/>
      <c r="BN11" s="588"/>
      <c r="BO11" s="639">
        <v>1.4</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489761</v>
      </c>
      <c r="CS11" s="587"/>
      <c r="CT11" s="587"/>
      <c r="CU11" s="587"/>
      <c r="CV11" s="587"/>
      <c r="CW11" s="587"/>
      <c r="CX11" s="587"/>
      <c r="CY11" s="588"/>
      <c r="CZ11" s="639">
        <v>17.600000000000001</v>
      </c>
      <c r="DA11" s="639"/>
      <c r="DB11" s="639"/>
      <c r="DC11" s="639"/>
      <c r="DD11" s="592">
        <v>131870</v>
      </c>
      <c r="DE11" s="587"/>
      <c r="DF11" s="587"/>
      <c r="DG11" s="587"/>
      <c r="DH11" s="587"/>
      <c r="DI11" s="587"/>
      <c r="DJ11" s="587"/>
      <c r="DK11" s="587"/>
      <c r="DL11" s="587"/>
      <c r="DM11" s="587"/>
      <c r="DN11" s="587"/>
      <c r="DO11" s="587"/>
      <c r="DP11" s="588"/>
      <c r="DQ11" s="592">
        <v>246781</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64258</v>
      </c>
      <c r="BH12" s="587"/>
      <c r="BI12" s="587"/>
      <c r="BJ12" s="587"/>
      <c r="BK12" s="587"/>
      <c r="BL12" s="587"/>
      <c r="BM12" s="587"/>
      <c r="BN12" s="588"/>
      <c r="BO12" s="639">
        <v>42.9</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93923</v>
      </c>
      <c r="CS12" s="587"/>
      <c r="CT12" s="587"/>
      <c r="CU12" s="587"/>
      <c r="CV12" s="587"/>
      <c r="CW12" s="587"/>
      <c r="CX12" s="587"/>
      <c r="CY12" s="588"/>
      <c r="CZ12" s="639">
        <v>3.4</v>
      </c>
      <c r="DA12" s="639"/>
      <c r="DB12" s="639"/>
      <c r="DC12" s="639"/>
      <c r="DD12" s="592">
        <v>5405</v>
      </c>
      <c r="DE12" s="587"/>
      <c r="DF12" s="587"/>
      <c r="DG12" s="587"/>
      <c r="DH12" s="587"/>
      <c r="DI12" s="587"/>
      <c r="DJ12" s="587"/>
      <c r="DK12" s="587"/>
      <c r="DL12" s="587"/>
      <c r="DM12" s="587"/>
      <c r="DN12" s="587"/>
      <c r="DO12" s="587"/>
      <c r="DP12" s="588"/>
      <c r="DQ12" s="592">
        <v>38207</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3709</v>
      </c>
      <c r="S13" s="587"/>
      <c r="T13" s="587"/>
      <c r="U13" s="587"/>
      <c r="V13" s="587"/>
      <c r="W13" s="587"/>
      <c r="X13" s="587"/>
      <c r="Y13" s="588"/>
      <c r="Z13" s="639">
        <v>0.1</v>
      </c>
      <c r="AA13" s="639"/>
      <c r="AB13" s="639"/>
      <c r="AC13" s="639"/>
      <c r="AD13" s="640">
        <v>3709</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61876</v>
      </c>
      <c r="BH13" s="587"/>
      <c r="BI13" s="587"/>
      <c r="BJ13" s="587"/>
      <c r="BK13" s="587"/>
      <c r="BL13" s="587"/>
      <c r="BM13" s="587"/>
      <c r="BN13" s="588"/>
      <c r="BO13" s="639">
        <v>41.3</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143198</v>
      </c>
      <c r="CS13" s="587"/>
      <c r="CT13" s="587"/>
      <c r="CU13" s="587"/>
      <c r="CV13" s="587"/>
      <c r="CW13" s="587"/>
      <c r="CX13" s="587"/>
      <c r="CY13" s="588"/>
      <c r="CZ13" s="639">
        <v>5.0999999999999996</v>
      </c>
      <c r="DA13" s="639"/>
      <c r="DB13" s="639"/>
      <c r="DC13" s="639"/>
      <c r="DD13" s="592">
        <v>3772</v>
      </c>
      <c r="DE13" s="587"/>
      <c r="DF13" s="587"/>
      <c r="DG13" s="587"/>
      <c r="DH13" s="587"/>
      <c r="DI13" s="587"/>
      <c r="DJ13" s="587"/>
      <c r="DK13" s="587"/>
      <c r="DL13" s="587"/>
      <c r="DM13" s="587"/>
      <c r="DN13" s="587"/>
      <c r="DO13" s="587"/>
      <c r="DP13" s="588"/>
      <c r="DQ13" s="592">
        <v>98697</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7125</v>
      </c>
      <c r="BH14" s="587"/>
      <c r="BI14" s="587"/>
      <c r="BJ14" s="587"/>
      <c r="BK14" s="587"/>
      <c r="BL14" s="587"/>
      <c r="BM14" s="587"/>
      <c r="BN14" s="588"/>
      <c r="BO14" s="639">
        <v>4.8</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83015</v>
      </c>
      <c r="CS14" s="587"/>
      <c r="CT14" s="587"/>
      <c r="CU14" s="587"/>
      <c r="CV14" s="587"/>
      <c r="CW14" s="587"/>
      <c r="CX14" s="587"/>
      <c r="CY14" s="588"/>
      <c r="CZ14" s="639">
        <v>3</v>
      </c>
      <c r="DA14" s="639"/>
      <c r="DB14" s="639"/>
      <c r="DC14" s="639"/>
      <c r="DD14" s="592">
        <v>15495</v>
      </c>
      <c r="DE14" s="587"/>
      <c r="DF14" s="587"/>
      <c r="DG14" s="587"/>
      <c r="DH14" s="587"/>
      <c r="DI14" s="587"/>
      <c r="DJ14" s="587"/>
      <c r="DK14" s="587"/>
      <c r="DL14" s="587"/>
      <c r="DM14" s="587"/>
      <c r="DN14" s="587"/>
      <c r="DO14" s="587"/>
      <c r="DP14" s="588"/>
      <c r="DQ14" s="592">
        <v>69999</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57</v>
      </c>
      <c r="S15" s="587"/>
      <c r="T15" s="587"/>
      <c r="U15" s="587"/>
      <c r="V15" s="587"/>
      <c r="W15" s="587"/>
      <c r="X15" s="587"/>
      <c r="Y15" s="588"/>
      <c r="Z15" s="639">
        <v>0</v>
      </c>
      <c r="AA15" s="639"/>
      <c r="AB15" s="639"/>
      <c r="AC15" s="639"/>
      <c r="AD15" s="640">
        <v>57</v>
      </c>
      <c r="AE15" s="640"/>
      <c r="AF15" s="640"/>
      <c r="AG15" s="640"/>
      <c r="AH15" s="640"/>
      <c r="AI15" s="640"/>
      <c r="AJ15" s="640"/>
      <c r="AK15" s="640"/>
      <c r="AL15" s="609">
        <v>0</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18847</v>
      </c>
      <c r="BH15" s="587"/>
      <c r="BI15" s="587"/>
      <c r="BJ15" s="587"/>
      <c r="BK15" s="587"/>
      <c r="BL15" s="587"/>
      <c r="BM15" s="587"/>
      <c r="BN15" s="588"/>
      <c r="BO15" s="639">
        <v>12.6</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262838</v>
      </c>
      <c r="CS15" s="587"/>
      <c r="CT15" s="587"/>
      <c r="CU15" s="587"/>
      <c r="CV15" s="587"/>
      <c r="CW15" s="587"/>
      <c r="CX15" s="587"/>
      <c r="CY15" s="588"/>
      <c r="CZ15" s="639">
        <v>9.4</v>
      </c>
      <c r="DA15" s="639"/>
      <c r="DB15" s="639"/>
      <c r="DC15" s="639"/>
      <c r="DD15" s="592">
        <v>18836</v>
      </c>
      <c r="DE15" s="587"/>
      <c r="DF15" s="587"/>
      <c r="DG15" s="587"/>
      <c r="DH15" s="587"/>
      <c r="DI15" s="587"/>
      <c r="DJ15" s="587"/>
      <c r="DK15" s="587"/>
      <c r="DL15" s="587"/>
      <c r="DM15" s="587"/>
      <c r="DN15" s="587"/>
      <c r="DO15" s="587"/>
      <c r="DP15" s="588"/>
      <c r="DQ15" s="592">
        <v>175928</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1747940</v>
      </c>
      <c r="S16" s="587"/>
      <c r="T16" s="587"/>
      <c r="U16" s="587"/>
      <c r="V16" s="587"/>
      <c r="W16" s="587"/>
      <c r="X16" s="587"/>
      <c r="Y16" s="588"/>
      <c r="Z16" s="639">
        <v>61.4</v>
      </c>
      <c r="AA16" s="639"/>
      <c r="AB16" s="639"/>
      <c r="AC16" s="639"/>
      <c r="AD16" s="640">
        <v>1526084</v>
      </c>
      <c r="AE16" s="640"/>
      <c r="AF16" s="640"/>
      <c r="AG16" s="640"/>
      <c r="AH16" s="640"/>
      <c r="AI16" s="640"/>
      <c r="AJ16" s="640"/>
      <c r="AK16" s="640"/>
      <c r="AL16" s="609">
        <v>88.4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8352</v>
      </c>
      <c r="CS16" s="587"/>
      <c r="CT16" s="587"/>
      <c r="CU16" s="587"/>
      <c r="CV16" s="587"/>
      <c r="CW16" s="587"/>
      <c r="CX16" s="587"/>
      <c r="CY16" s="588"/>
      <c r="CZ16" s="639">
        <v>0.3</v>
      </c>
      <c r="DA16" s="639"/>
      <c r="DB16" s="639"/>
      <c r="DC16" s="639"/>
      <c r="DD16" s="592" t="s">
        <v>110</v>
      </c>
      <c r="DE16" s="587"/>
      <c r="DF16" s="587"/>
      <c r="DG16" s="587"/>
      <c r="DH16" s="587"/>
      <c r="DI16" s="587"/>
      <c r="DJ16" s="587"/>
      <c r="DK16" s="587"/>
      <c r="DL16" s="587"/>
      <c r="DM16" s="587"/>
      <c r="DN16" s="587"/>
      <c r="DO16" s="587"/>
      <c r="DP16" s="588"/>
      <c r="DQ16" s="592">
        <v>745</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1526084</v>
      </c>
      <c r="S17" s="587"/>
      <c r="T17" s="587"/>
      <c r="U17" s="587"/>
      <c r="V17" s="587"/>
      <c r="W17" s="587"/>
      <c r="X17" s="587"/>
      <c r="Y17" s="588"/>
      <c r="Z17" s="639">
        <v>53.6</v>
      </c>
      <c r="AA17" s="639"/>
      <c r="AB17" s="639"/>
      <c r="AC17" s="639"/>
      <c r="AD17" s="640">
        <v>1526084</v>
      </c>
      <c r="AE17" s="640"/>
      <c r="AF17" s="640"/>
      <c r="AG17" s="640"/>
      <c r="AH17" s="640"/>
      <c r="AI17" s="640"/>
      <c r="AJ17" s="640"/>
      <c r="AK17" s="640"/>
      <c r="AL17" s="609">
        <v>88.4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340207</v>
      </c>
      <c r="CS17" s="587"/>
      <c r="CT17" s="587"/>
      <c r="CU17" s="587"/>
      <c r="CV17" s="587"/>
      <c r="CW17" s="587"/>
      <c r="CX17" s="587"/>
      <c r="CY17" s="588"/>
      <c r="CZ17" s="639">
        <v>12.2</v>
      </c>
      <c r="DA17" s="639"/>
      <c r="DB17" s="639"/>
      <c r="DC17" s="639"/>
      <c r="DD17" s="592" t="s">
        <v>110</v>
      </c>
      <c r="DE17" s="587"/>
      <c r="DF17" s="587"/>
      <c r="DG17" s="587"/>
      <c r="DH17" s="587"/>
      <c r="DI17" s="587"/>
      <c r="DJ17" s="587"/>
      <c r="DK17" s="587"/>
      <c r="DL17" s="587"/>
      <c r="DM17" s="587"/>
      <c r="DN17" s="587"/>
      <c r="DO17" s="587"/>
      <c r="DP17" s="588"/>
      <c r="DQ17" s="592">
        <v>331171</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221856</v>
      </c>
      <c r="S18" s="587"/>
      <c r="T18" s="587"/>
      <c r="U18" s="587"/>
      <c r="V18" s="587"/>
      <c r="W18" s="587"/>
      <c r="X18" s="587"/>
      <c r="Y18" s="588"/>
      <c r="Z18" s="639">
        <v>7.8</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14282</v>
      </c>
      <c r="CS18" s="587"/>
      <c r="CT18" s="587"/>
      <c r="CU18" s="587"/>
      <c r="CV18" s="587"/>
      <c r="CW18" s="587"/>
      <c r="CX18" s="587"/>
      <c r="CY18" s="588"/>
      <c r="CZ18" s="639">
        <v>0.5</v>
      </c>
      <c r="DA18" s="639"/>
      <c r="DB18" s="639"/>
      <c r="DC18" s="639"/>
      <c r="DD18" s="592" t="s">
        <v>110</v>
      </c>
      <c r="DE18" s="587"/>
      <c r="DF18" s="587"/>
      <c r="DG18" s="587"/>
      <c r="DH18" s="587"/>
      <c r="DI18" s="587"/>
      <c r="DJ18" s="587"/>
      <c r="DK18" s="587"/>
      <c r="DL18" s="587"/>
      <c r="DM18" s="587"/>
      <c r="DN18" s="587"/>
      <c r="DO18" s="587"/>
      <c r="DP18" s="588"/>
      <c r="DQ18" s="592">
        <v>14282</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t="s">
        <v>110</v>
      </c>
      <c r="S19" s="587"/>
      <c r="T19" s="587"/>
      <c r="U19" s="587"/>
      <c r="V19" s="587"/>
      <c r="W19" s="587"/>
      <c r="X19" s="587"/>
      <c r="Y19" s="588"/>
      <c r="Z19" s="639" t="s">
        <v>110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1947531</v>
      </c>
      <c r="S20" s="587"/>
      <c r="T20" s="587"/>
      <c r="U20" s="587"/>
      <c r="V20" s="587"/>
      <c r="W20" s="587"/>
      <c r="X20" s="587"/>
      <c r="Y20" s="588"/>
      <c r="Z20" s="639">
        <v>68.400000000000006</v>
      </c>
      <c r="AA20" s="639"/>
      <c r="AB20" s="639"/>
      <c r="AC20" s="639"/>
      <c r="AD20" s="640">
        <v>1725675</v>
      </c>
      <c r="AE20" s="640"/>
      <c r="AF20" s="640"/>
      <c r="AG20" s="640"/>
      <c r="AH20" s="640"/>
      <c r="AI20" s="640"/>
      <c r="AJ20" s="640"/>
      <c r="AK20" s="640"/>
      <c r="AL20" s="609">
        <v>99.9</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2788236</v>
      </c>
      <c r="CS20" s="587"/>
      <c r="CT20" s="587"/>
      <c r="CU20" s="587"/>
      <c r="CV20" s="587"/>
      <c r="CW20" s="587"/>
      <c r="CX20" s="587"/>
      <c r="CY20" s="588"/>
      <c r="CZ20" s="639">
        <v>100</v>
      </c>
      <c r="DA20" s="639"/>
      <c r="DB20" s="639"/>
      <c r="DC20" s="639"/>
      <c r="DD20" s="592">
        <v>214535</v>
      </c>
      <c r="DE20" s="587"/>
      <c r="DF20" s="587"/>
      <c r="DG20" s="587"/>
      <c r="DH20" s="587"/>
      <c r="DI20" s="587"/>
      <c r="DJ20" s="587"/>
      <c r="DK20" s="587"/>
      <c r="DL20" s="587"/>
      <c r="DM20" s="587"/>
      <c r="DN20" s="587"/>
      <c r="DO20" s="587"/>
      <c r="DP20" s="588"/>
      <c r="DQ20" s="592">
        <v>2025109</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t="s">
        <v>110</v>
      </c>
      <c r="S21" s="587"/>
      <c r="T21" s="587"/>
      <c r="U21" s="587"/>
      <c r="V21" s="587"/>
      <c r="W21" s="587"/>
      <c r="X21" s="587"/>
      <c r="Y21" s="588"/>
      <c r="Z21" s="639" t="s">
        <v>110</v>
      </c>
      <c r="AA21" s="639"/>
      <c r="AB21" s="639"/>
      <c r="AC21" s="639"/>
      <c r="AD21" s="640" t="s">
        <v>110</v>
      </c>
      <c r="AE21" s="640"/>
      <c r="AF21" s="640"/>
      <c r="AG21" s="640"/>
      <c r="AH21" s="640"/>
      <c r="AI21" s="640"/>
      <c r="AJ21" s="640"/>
      <c r="AK21" s="640"/>
      <c r="AL21" s="609" t="s">
        <v>110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1657</v>
      </c>
      <c r="S22" s="587"/>
      <c r="T22" s="587"/>
      <c r="U22" s="587"/>
      <c r="V22" s="587"/>
      <c r="W22" s="587"/>
      <c r="X22" s="587"/>
      <c r="Y22" s="588"/>
      <c r="Z22" s="639">
        <v>0.1</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42254</v>
      </c>
      <c r="S23" s="587"/>
      <c r="T23" s="587"/>
      <c r="U23" s="587"/>
      <c r="V23" s="587"/>
      <c r="W23" s="587"/>
      <c r="X23" s="587"/>
      <c r="Y23" s="588"/>
      <c r="Z23" s="639">
        <v>1.5</v>
      </c>
      <c r="AA23" s="639"/>
      <c r="AB23" s="639"/>
      <c r="AC23" s="639"/>
      <c r="AD23" s="640">
        <v>849</v>
      </c>
      <c r="AE23" s="640"/>
      <c r="AF23" s="640"/>
      <c r="AG23" s="640"/>
      <c r="AH23" s="640"/>
      <c r="AI23" s="640"/>
      <c r="AJ23" s="640"/>
      <c r="AK23" s="640"/>
      <c r="AL23" s="609">
        <v>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12961</v>
      </c>
      <c r="S24" s="587"/>
      <c r="T24" s="587"/>
      <c r="U24" s="587"/>
      <c r="V24" s="587"/>
      <c r="W24" s="587"/>
      <c r="X24" s="587"/>
      <c r="Y24" s="588"/>
      <c r="Z24" s="639">
        <v>0.5</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1086123</v>
      </c>
      <c r="CS24" s="637"/>
      <c r="CT24" s="637"/>
      <c r="CU24" s="637"/>
      <c r="CV24" s="637"/>
      <c r="CW24" s="637"/>
      <c r="CX24" s="637"/>
      <c r="CY24" s="684"/>
      <c r="CZ24" s="688">
        <v>39</v>
      </c>
      <c r="DA24" s="689"/>
      <c r="DB24" s="689"/>
      <c r="DC24" s="690"/>
      <c r="DD24" s="683">
        <v>894098</v>
      </c>
      <c r="DE24" s="637"/>
      <c r="DF24" s="637"/>
      <c r="DG24" s="637"/>
      <c r="DH24" s="637"/>
      <c r="DI24" s="637"/>
      <c r="DJ24" s="637"/>
      <c r="DK24" s="684"/>
      <c r="DL24" s="683">
        <v>893252</v>
      </c>
      <c r="DM24" s="637"/>
      <c r="DN24" s="637"/>
      <c r="DO24" s="637"/>
      <c r="DP24" s="637"/>
      <c r="DQ24" s="637"/>
      <c r="DR24" s="637"/>
      <c r="DS24" s="637"/>
      <c r="DT24" s="637"/>
      <c r="DU24" s="637"/>
      <c r="DV24" s="684"/>
      <c r="DW24" s="685">
        <v>49.2</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202299</v>
      </c>
      <c r="S25" s="587"/>
      <c r="T25" s="587"/>
      <c r="U25" s="587"/>
      <c r="V25" s="587"/>
      <c r="W25" s="587"/>
      <c r="X25" s="587"/>
      <c r="Y25" s="588"/>
      <c r="Z25" s="639">
        <v>7.1</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561272</v>
      </c>
      <c r="CS25" s="605"/>
      <c r="CT25" s="605"/>
      <c r="CU25" s="605"/>
      <c r="CV25" s="605"/>
      <c r="CW25" s="605"/>
      <c r="CX25" s="605"/>
      <c r="CY25" s="606"/>
      <c r="CZ25" s="589">
        <v>20.100000000000001</v>
      </c>
      <c r="DA25" s="607"/>
      <c r="DB25" s="607"/>
      <c r="DC25" s="608"/>
      <c r="DD25" s="592">
        <v>504737</v>
      </c>
      <c r="DE25" s="605"/>
      <c r="DF25" s="605"/>
      <c r="DG25" s="605"/>
      <c r="DH25" s="605"/>
      <c r="DI25" s="605"/>
      <c r="DJ25" s="605"/>
      <c r="DK25" s="606"/>
      <c r="DL25" s="592">
        <v>503891</v>
      </c>
      <c r="DM25" s="605"/>
      <c r="DN25" s="605"/>
      <c r="DO25" s="605"/>
      <c r="DP25" s="605"/>
      <c r="DQ25" s="605"/>
      <c r="DR25" s="605"/>
      <c r="DS25" s="605"/>
      <c r="DT25" s="605"/>
      <c r="DU25" s="605"/>
      <c r="DV25" s="606"/>
      <c r="DW25" s="609">
        <v>27.8</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287437</v>
      </c>
      <c r="CS26" s="587"/>
      <c r="CT26" s="587"/>
      <c r="CU26" s="587"/>
      <c r="CV26" s="587"/>
      <c r="CW26" s="587"/>
      <c r="CX26" s="587"/>
      <c r="CY26" s="588"/>
      <c r="CZ26" s="589">
        <v>10.3</v>
      </c>
      <c r="DA26" s="607"/>
      <c r="DB26" s="607"/>
      <c r="DC26" s="608"/>
      <c r="DD26" s="592">
        <v>254830</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243685</v>
      </c>
      <c r="S27" s="587"/>
      <c r="T27" s="587"/>
      <c r="U27" s="587"/>
      <c r="V27" s="587"/>
      <c r="W27" s="587"/>
      <c r="X27" s="587"/>
      <c r="Y27" s="588"/>
      <c r="Z27" s="639">
        <v>8.6</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149826</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184644</v>
      </c>
      <c r="CS27" s="605"/>
      <c r="CT27" s="605"/>
      <c r="CU27" s="605"/>
      <c r="CV27" s="605"/>
      <c r="CW27" s="605"/>
      <c r="CX27" s="605"/>
      <c r="CY27" s="606"/>
      <c r="CZ27" s="589">
        <v>6.6</v>
      </c>
      <c r="DA27" s="607"/>
      <c r="DB27" s="607"/>
      <c r="DC27" s="608"/>
      <c r="DD27" s="592">
        <v>58190</v>
      </c>
      <c r="DE27" s="605"/>
      <c r="DF27" s="605"/>
      <c r="DG27" s="605"/>
      <c r="DH27" s="605"/>
      <c r="DI27" s="605"/>
      <c r="DJ27" s="605"/>
      <c r="DK27" s="606"/>
      <c r="DL27" s="592">
        <v>58190</v>
      </c>
      <c r="DM27" s="605"/>
      <c r="DN27" s="605"/>
      <c r="DO27" s="605"/>
      <c r="DP27" s="605"/>
      <c r="DQ27" s="605"/>
      <c r="DR27" s="605"/>
      <c r="DS27" s="605"/>
      <c r="DT27" s="605"/>
      <c r="DU27" s="605"/>
      <c r="DV27" s="606"/>
      <c r="DW27" s="609">
        <v>3.2</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17931</v>
      </c>
      <c r="S28" s="587"/>
      <c r="T28" s="587"/>
      <c r="U28" s="587"/>
      <c r="V28" s="587"/>
      <c r="W28" s="587"/>
      <c r="X28" s="587"/>
      <c r="Y28" s="588"/>
      <c r="Z28" s="639">
        <v>0.6</v>
      </c>
      <c r="AA28" s="639"/>
      <c r="AB28" s="639"/>
      <c r="AC28" s="639"/>
      <c r="AD28" s="640" t="s">
        <v>110</v>
      </c>
      <c r="AE28" s="640"/>
      <c r="AF28" s="640"/>
      <c r="AG28" s="640"/>
      <c r="AH28" s="640"/>
      <c r="AI28" s="640"/>
      <c r="AJ28" s="640"/>
      <c r="AK28" s="640"/>
      <c r="AL28" s="609" t="s">
        <v>110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340207</v>
      </c>
      <c r="CS28" s="587"/>
      <c r="CT28" s="587"/>
      <c r="CU28" s="587"/>
      <c r="CV28" s="587"/>
      <c r="CW28" s="587"/>
      <c r="CX28" s="587"/>
      <c r="CY28" s="588"/>
      <c r="CZ28" s="589">
        <v>12.2</v>
      </c>
      <c r="DA28" s="607"/>
      <c r="DB28" s="607"/>
      <c r="DC28" s="608"/>
      <c r="DD28" s="592">
        <v>331171</v>
      </c>
      <c r="DE28" s="587"/>
      <c r="DF28" s="587"/>
      <c r="DG28" s="587"/>
      <c r="DH28" s="587"/>
      <c r="DI28" s="587"/>
      <c r="DJ28" s="587"/>
      <c r="DK28" s="588"/>
      <c r="DL28" s="592">
        <v>331171</v>
      </c>
      <c r="DM28" s="587"/>
      <c r="DN28" s="587"/>
      <c r="DO28" s="587"/>
      <c r="DP28" s="587"/>
      <c r="DQ28" s="587"/>
      <c r="DR28" s="587"/>
      <c r="DS28" s="587"/>
      <c r="DT28" s="587"/>
      <c r="DU28" s="587"/>
      <c r="DV28" s="588"/>
      <c r="DW28" s="609">
        <v>18.3</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2364</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340207</v>
      </c>
      <c r="CS29" s="605"/>
      <c r="CT29" s="605"/>
      <c r="CU29" s="605"/>
      <c r="CV29" s="605"/>
      <c r="CW29" s="605"/>
      <c r="CX29" s="605"/>
      <c r="CY29" s="606"/>
      <c r="CZ29" s="589">
        <v>12.2</v>
      </c>
      <c r="DA29" s="607"/>
      <c r="DB29" s="607"/>
      <c r="DC29" s="608"/>
      <c r="DD29" s="592">
        <v>331171</v>
      </c>
      <c r="DE29" s="605"/>
      <c r="DF29" s="605"/>
      <c r="DG29" s="605"/>
      <c r="DH29" s="605"/>
      <c r="DI29" s="605"/>
      <c r="DJ29" s="605"/>
      <c r="DK29" s="606"/>
      <c r="DL29" s="592">
        <v>331171</v>
      </c>
      <c r="DM29" s="605"/>
      <c r="DN29" s="605"/>
      <c r="DO29" s="605"/>
      <c r="DP29" s="605"/>
      <c r="DQ29" s="605"/>
      <c r="DR29" s="605"/>
      <c r="DS29" s="605"/>
      <c r="DT29" s="605"/>
      <c r="DU29" s="605"/>
      <c r="DV29" s="606"/>
      <c r="DW29" s="609">
        <v>18.3</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39598</v>
      </c>
      <c r="S30" s="587"/>
      <c r="T30" s="587"/>
      <c r="U30" s="587"/>
      <c r="V30" s="587"/>
      <c r="W30" s="587"/>
      <c r="X30" s="587"/>
      <c r="Y30" s="588"/>
      <c r="Z30" s="639">
        <v>1.4</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99.2</v>
      </c>
      <c r="BH30" s="653"/>
      <c r="BI30" s="653"/>
      <c r="BJ30" s="653"/>
      <c r="BK30" s="653"/>
      <c r="BL30" s="653"/>
      <c r="BM30" s="654">
        <v>94.9</v>
      </c>
      <c r="BN30" s="653"/>
      <c r="BO30" s="653"/>
      <c r="BP30" s="653"/>
      <c r="BQ30" s="655"/>
      <c r="BR30" s="652">
        <v>98.9</v>
      </c>
      <c r="BS30" s="653"/>
      <c r="BT30" s="653"/>
      <c r="BU30" s="653"/>
      <c r="BV30" s="653"/>
      <c r="BW30" s="653"/>
      <c r="BX30" s="654">
        <v>95.5</v>
      </c>
      <c r="BY30" s="653"/>
      <c r="BZ30" s="653"/>
      <c r="CA30" s="653"/>
      <c r="CB30" s="655"/>
      <c r="CD30" s="658"/>
      <c r="CE30" s="659"/>
      <c r="CF30" s="623" t="s">
        <v>289</v>
      </c>
      <c r="CG30" s="620"/>
      <c r="CH30" s="620"/>
      <c r="CI30" s="620"/>
      <c r="CJ30" s="620"/>
      <c r="CK30" s="620"/>
      <c r="CL30" s="620"/>
      <c r="CM30" s="620"/>
      <c r="CN30" s="620"/>
      <c r="CO30" s="620"/>
      <c r="CP30" s="620"/>
      <c r="CQ30" s="621"/>
      <c r="CR30" s="586">
        <v>295229</v>
      </c>
      <c r="CS30" s="587"/>
      <c r="CT30" s="587"/>
      <c r="CU30" s="587"/>
      <c r="CV30" s="587"/>
      <c r="CW30" s="587"/>
      <c r="CX30" s="587"/>
      <c r="CY30" s="588"/>
      <c r="CZ30" s="589">
        <v>10.6</v>
      </c>
      <c r="DA30" s="607"/>
      <c r="DB30" s="607"/>
      <c r="DC30" s="608"/>
      <c r="DD30" s="592">
        <v>286193</v>
      </c>
      <c r="DE30" s="587"/>
      <c r="DF30" s="587"/>
      <c r="DG30" s="587"/>
      <c r="DH30" s="587"/>
      <c r="DI30" s="587"/>
      <c r="DJ30" s="587"/>
      <c r="DK30" s="588"/>
      <c r="DL30" s="592">
        <v>286193</v>
      </c>
      <c r="DM30" s="587"/>
      <c r="DN30" s="587"/>
      <c r="DO30" s="587"/>
      <c r="DP30" s="587"/>
      <c r="DQ30" s="587"/>
      <c r="DR30" s="587"/>
      <c r="DS30" s="587"/>
      <c r="DT30" s="587"/>
      <c r="DU30" s="587"/>
      <c r="DV30" s="588"/>
      <c r="DW30" s="609">
        <v>15.8</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48729</v>
      </c>
      <c r="S31" s="587"/>
      <c r="T31" s="587"/>
      <c r="U31" s="587"/>
      <c r="V31" s="587"/>
      <c r="W31" s="587"/>
      <c r="X31" s="587"/>
      <c r="Y31" s="588"/>
      <c r="Z31" s="639">
        <v>1.7</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99.4</v>
      </c>
      <c r="BH31" s="605"/>
      <c r="BI31" s="605"/>
      <c r="BJ31" s="605"/>
      <c r="BK31" s="605"/>
      <c r="BL31" s="605"/>
      <c r="BM31" s="641">
        <v>97.2</v>
      </c>
      <c r="BN31" s="651"/>
      <c r="BO31" s="651"/>
      <c r="BP31" s="651"/>
      <c r="BQ31" s="615"/>
      <c r="BR31" s="650">
        <v>99</v>
      </c>
      <c r="BS31" s="605"/>
      <c r="BT31" s="605"/>
      <c r="BU31" s="605"/>
      <c r="BV31" s="605"/>
      <c r="BW31" s="605"/>
      <c r="BX31" s="641">
        <v>97.7</v>
      </c>
      <c r="BY31" s="651"/>
      <c r="BZ31" s="651"/>
      <c r="CA31" s="651"/>
      <c r="CB31" s="615"/>
      <c r="CD31" s="658"/>
      <c r="CE31" s="659"/>
      <c r="CF31" s="623" t="s">
        <v>293</v>
      </c>
      <c r="CG31" s="620"/>
      <c r="CH31" s="620"/>
      <c r="CI31" s="620"/>
      <c r="CJ31" s="620"/>
      <c r="CK31" s="620"/>
      <c r="CL31" s="620"/>
      <c r="CM31" s="620"/>
      <c r="CN31" s="620"/>
      <c r="CO31" s="620"/>
      <c r="CP31" s="620"/>
      <c r="CQ31" s="621"/>
      <c r="CR31" s="586">
        <v>44978</v>
      </c>
      <c r="CS31" s="605"/>
      <c r="CT31" s="605"/>
      <c r="CU31" s="605"/>
      <c r="CV31" s="605"/>
      <c r="CW31" s="605"/>
      <c r="CX31" s="605"/>
      <c r="CY31" s="606"/>
      <c r="CZ31" s="589">
        <v>1.6</v>
      </c>
      <c r="DA31" s="607"/>
      <c r="DB31" s="607"/>
      <c r="DC31" s="608"/>
      <c r="DD31" s="592">
        <v>44978</v>
      </c>
      <c r="DE31" s="605"/>
      <c r="DF31" s="605"/>
      <c r="DG31" s="605"/>
      <c r="DH31" s="605"/>
      <c r="DI31" s="605"/>
      <c r="DJ31" s="605"/>
      <c r="DK31" s="606"/>
      <c r="DL31" s="592">
        <v>44978</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78117</v>
      </c>
      <c r="S32" s="587"/>
      <c r="T32" s="587"/>
      <c r="U32" s="587"/>
      <c r="V32" s="587"/>
      <c r="W32" s="587"/>
      <c r="X32" s="587"/>
      <c r="Y32" s="588"/>
      <c r="Z32" s="639">
        <v>2.7</v>
      </c>
      <c r="AA32" s="639"/>
      <c r="AB32" s="639"/>
      <c r="AC32" s="639"/>
      <c r="AD32" s="640">
        <v>81</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98.6</v>
      </c>
      <c r="BH32" s="571"/>
      <c r="BI32" s="571"/>
      <c r="BJ32" s="571"/>
      <c r="BK32" s="571"/>
      <c r="BL32" s="571"/>
      <c r="BM32" s="634">
        <v>90.8</v>
      </c>
      <c r="BN32" s="571"/>
      <c r="BO32" s="571"/>
      <c r="BP32" s="571"/>
      <c r="BQ32" s="628"/>
      <c r="BR32" s="649">
        <v>98.3</v>
      </c>
      <c r="BS32" s="571"/>
      <c r="BT32" s="571"/>
      <c r="BU32" s="571"/>
      <c r="BV32" s="571"/>
      <c r="BW32" s="571"/>
      <c r="BX32" s="634">
        <v>91.6</v>
      </c>
      <c r="BY32" s="571"/>
      <c r="BZ32" s="571"/>
      <c r="CA32" s="571"/>
      <c r="CB32" s="628"/>
      <c r="CD32" s="660"/>
      <c r="CE32" s="661"/>
      <c r="CF32" s="623" t="s">
        <v>296</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210822</v>
      </c>
      <c r="S33" s="587"/>
      <c r="T33" s="587"/>
      <c r="U33" s="587"/>
      <c r="V33" s="587"/>
      <c r="W33" s="587"/>
      <c r="X33" s="587"/>
      <c r="Y33" s="588"/>
      <c r="Z33" s="639">
        <v>7.4</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1479226</v>
      </c>
      <c r="CS33" s="605"/>
      <c r="CT33" s="605"/>
      <c r="CU33" s="605"/>
      <c r="CV33" s="605"/>
      <c r="CW33" s="605"/>
      <c r="CX33" s="605"/>
      <c r="CY33" s="606"/>
      <c r="CZ33" s="589">
        <v>53.1</v>
      </c>
      <c r="DA33" s="607"/>
      <c r="DB33" s="607"/>
      <c r="DC33" s="608"/>
      <c r="DD33" s="592">
        <v>1070069</v>
      </c>
      <c r="DE33" s="605"/>
      <c r="DF33" s="605"/>
      <c r="DG33" s="605"/>
      <c r="DH33" s="605"/>
      <c r="DI33" s="605"/>
      <c r="DJ33" s="605"/>
      <c r="DK33" s="606"/>
      <c r="DL33" s="592">
        <v>515523</v>
      </c>
      <c r="DM33" s="605"/>
      <c r="DN33" s="605"/>
      <c r="DO33" s="605"/>
      <c r="DP33" s="605"/>
      <c r="DQ33" s="605"/>
      <c r="DR33" s="605"/>
      <c r="DS33" s="605"/>
      <c r="DT33" s="605"/>
      <c r="DU33" s="605"/>
      <c r="DV33" s="606"/>
      <c r="DW33" s="609">
        <v>28.4</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433956</v>
      </c>
      <c r="CS34" s="587"/>
      <c r="CT34" s="587"/>
      <c r="CU34" s="587"/>
      <c r="CV34" s="587"/>
      <c r="CW34" s="587"/>
      <c r="CX34" s="587"/>
      <c r="CY34" s="588"/>
      <c r="CZ34" s="589">
        <v>15.6</v>
      </c>
      <c r="DA34" s="607"/>
      <c r="DB34" s="607"/>
      <c r="DC34" s="608"/>
      <c r="DD34" s="592">
        <v>243138</v>
      </c>
      <c r="DE34" s="587"/>
      <c r="DF34" s="587"/>
      <c r="DG34" s="587"/>
      <c r="DH34" s="587"/>
      <c r="DI34" s="587"/>
      <c r="DJ34" s="587"/>
      <c r="DK34" s="588"/>
      <c r="DL34" s="592">
        <v>210861</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87622</v>
      </c>
      <c r="S35" s="587"/>
      <c r="T35" s="587"/>
      <c r="U35" s="587"/>
      <c r="V35" s="587"/>
      <c r="W35" s="587"/>
      <c r="X35" s="587"/>
      <c r="Y35" s="588"/>
      <c r="Z35" s="639">
        <v>3.1</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395217</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10959</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31685</v>
      </c>
      <c r="CS35" s="605"/>
      <c r="CT35" s="605"/>
      <c r="CU35" s="605"/>
      <c r="CV35" s="605"/>
      <c r="CW35" s="605"/>
      <c r="CX35" s="605"/>
      <c r="CY35" s="606"/>
      <c r="CZ35" s="589">
        <v>1.1000000000000001</v>
      </c>
      <c r="DA35" s="607"/>
      <c r="DB35" s="607"/>
      <c r="DC35" s="608"/>
      <c r="DD35" s="592">
        <v>23337</v>
      </c>
      <c r="DE35" s="605"/>
      <c r="DF35" s="605"/>
      <c r="DG35" s="605"/>
      <c r="DH35" s="605"/>
      <c r="DI35" s="605"/>
      <c r="DJ35" s="605"/>
      <c r="DK35" s="606"/>
      <c r="DL35" s="592">
        <v>22446</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2847948</v>
      </c>
      <c r="S36" s="627"/>
      <c r="T36" s="627"/>
      <c r="U36" s="627"/>
      <c r="V36" s="627"/>
      <c r="W36" s="627"/>
      <c r="X36" s="627"/>
      <c r="Y36" s="630"/>
      <c r="Z36" s="631">
        <v>100</v>
      </c>
      <c r="AA36" s="631"/>
      <c r="AB36" s="631"/>
      <c r="AC36" s="631"/>
      <c r="AD36" s="632">
        <v>1726605</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142980</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-12625</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301142</v>
      </c>
      <c r="CS36" s="587"/>
      <c r="CT36" s="587"/>
      <c r="CU36" s="587"/>
      <c r="CV36" s="587"/>
      <c r="CW36" s="587"/>
      <c r="CX36" s="587"/>
      <c r="CY36" s="588"/>
      <c r="CZ36" s="589">
        <v>10.8</v>
      </c>
      <c r="DA36" s="607"/>
      <c r="DB36" s="607"/>
      <c r="DC36" s="608"/>
      <c r="DD36" s="592">
        <v>188511</v>
      </c>
      <c r="DE36" s="587"/>
      <c r="DF36" s="587"/>
      <c r="DG36" s="587"/>
      <c r="DH36" s="587"/>
      <c r="DI36" s="587"/>
      <c r="DJ36" s="587"/>
      <c r="DK36" s="588"/>
      <c r="DL36" s="592">
        <v>93550</v>
      </c>
      <c r="DM36" s="587"/>
      <c r="DN36" s="587"/>
      <c r="DO36" s="587"/>
      <c r="DP36" s="587"/>
      <c r="DQ36" s="587"/>
      <c r="DR36" s="587"/>
      <c r="DS36" s="587"/>
      <c r="DT36" s="587"/>
      <c r="DU36" s="587"/>
      <c r="DV36" s="588"/>
      <c r="DW36" s="609">
        <v>5.2</v>
      </c>
      <c r="DX36" s="610"/>
      <c r="DY36" s="610"/>
      <c r="DZ36" s="610"/>
      <c r="EA36" s="610"/>
      <c r="EB36" s="610"/>
      <c r="EC36" s="611"/>
    </row>
    <row r="37" spans="2:133" ht="11.25" customHeight="1">
      <c r="AQ37" s="612" t="s">
        <v>311</v>
      </c>
      <c r="AR37" s="613"/>
      <c r="AS37" s="613"/>
      <c r="AT37" s="613"/>
      <c r="AU37" s="613"/>
      <c r="AV37" s="613"/>
      <c r="AW37" s="613"/>
      <c r="AX37" s="613"/>
      <c r="AY37" s="614"/>
      <c r="AZ37" s="586">
        <v>29938</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619</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5021</v>
      </c>
      <c r="CS37" s="605"/>
      <c r="CT37" s="605"/>
      <c r="CU37" s="605"/>
      <c r="CV37" s="605"/>
      <c r="CW37" s="605"/>
      <c r="CX37" s="605"/>
      <c r="CY37" s="606"/>
      <c r="CZ37" s="589">
        <v>0.2</v>
      </c>
      <c r="DA37" s="607"/>
      <c r="DB37" s="607"/>
      <c r="DC37" s="608"/>
      <c r="DD37" s="592">
        <v>5021</v>
      </c>
      <c r="DE37" s="605"/>
      <c r="DF37" s="605"/>
      <c r="DG37" s="605"/>
      <c r="DH37" s="605"/>
      <c r="DI37" s="605"/>
      <c r="DJ37" s="605"/>
      <c r="DK37" s="606"/>
      <c r="DL37" s="592">
        <v>4822</v>
      </c>
      <c r="DM37" s="605"/>
      <c r="DN37" s="605"/>
      <c r="DO37" s="605"/>
      <c r="DP37" s="605"/>
      <c r="DQ37" s="605"/>
      <c r="DR37" s="605"/>
      <c r="DS37" s="605"/>
      <c r="DT37" s="605"/>
      <c r="DU37" s="605"/>
      <c r="DV37" s="606"/>
      <c r="DW37" s="609">
        <v>0.3</v>
      </c>
      <c r="DX37" s="610"/>
      <c r="DY37" s="610"/>
      <c r="DZ37" s="610"/>
      <c r="EA37" s="610"/>
      <c r="EB37" s="610"/>
      <c r="EC37" s="611"/>
    </row>
    <row r="38" spans="2:133" ht="11.25" customHeight="1">
      <c r="AQ38" s="612" t="s">
        <v>314</v>
      </c>
      <c r="AR38" s="613"/>
      <c r="AS38" s="613"/>
      <c r="AT38" s="613"/>
      <c r="AU38" s="613"/>
      <c r="AV38" s="613"/>
      <c r="AW38" s="613"/>
      <c r="AX38" s="613"/>
      <c r="AY38" s="614"/>
      <c r="AZ38" s="586">
        <v>14282</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1078</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395217</v>
      </c>
      <c r="CS38" s="587"/>
      <c r="CT38" s="587"/>
      <c r="CU38" s="587"/>
      <c r="CV38" s="587"/>
      <c r="CW38" s="587"/>
      <c r="CX38" s="587"/>
      <c r="CY38" s="588"/>
      <c r="CZ38" s="589">
        <v>14.2</v>
      </c>
      <c r="DA38" s="607"/>
      <c r="DB38" s="607"/>
      <c r="DC38" s="608"/>
      <c r="DD38" s="592">
        <v>360377</v>
      </c>
      <c r="DE38" s="587"/>
      <c r="DF38" s="587"/>
      <c r="DG38" s="587"/>
      <c r="DH38" s="587"/>
      <c r="DI38" s="587"/>
      <c r="DJ38" s="587"/>
      <c r="DK38" s="588"/>
      <c r="DL38" s="592">
        <v>188666</v>
      </c>
      <c r="DM38" s="587"/>
      <c r="DN38" s="587"/>
      <c r="DO38" s="587"/>
      <c r="DP38" s="587"/>
      <c r="DQ38" s="587"/>
      <c r="DR38" s="587"/>
      <c r="DS38" s="587"/>
      <c r="DT38" s="587"/>
      <c r="DU38" s="587"/>
      <c r="DV38" s="588"/>
      <c r="DW38" s="609">
        <v>10.4</v>
      </c>
      <c r="DX38" s="610"/>
      <c r="DY38" s="610"/>
      <c r="DZ38" s="610"/>
      <c r="EA38" s="610"/>
      <c r="EB38" s="610"/>
      <c r="EC38" s="611"/>
    </row>
    <row r="39" spans="2:133" ht="11.25" customHeight="1">
      <c r="AQ39" s="612" t="s">
        <v>317</v>
      </c>
      <c r="AR39" s="613"/>
      <c r="AS39" s="613"/>
      <c r="AT39" s="613"/>
      <c r="AU39" s="613"/>
      <c r="AV39" s="613"/>
      <c r="AW39" s="613"/>
      <c r="AX39" s="613"/>
      <c r="AY39" s="614"/>
      <c r="AZ39" s="586" t="s">
        <v>318</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73</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285012</v>
      </c>
      <c r="CS39" s="605"/>
      <c r="CT39" s="605"/>
      <c r="CU39" s="605"/>
      <c r="CV39" s="605"/>
      <c r="CW39" s="605"/>
      <c r="CX39" s="605"/>
      <c r="CY39" s="606"/>
      <c r="CZ39" s="589">
        <v>10.199999999999999</v>
      </c>
      <c r="DA39" s="607"/>
      <c r="DB39" s="607"/>
      <c r="DC39" s="608"/>
      <c r="DD39" s="592">
        <v>252492</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88202</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112</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32214</v>
      </c>
      <c r="CS40" s="587"/>
      <c r="CT40" s="587"/>
      <c r="CU40" s="587"/>
      <c r="CV40" s="587"/>
      <c r="CW40" s="587"/>
      <c r="CX40" s="587"/>
      <c r="CY40" s="588"/>
      <c r="CZ40" s="589">
        <v>1.2</v>
      </c>
      <c r="DA40" s="607"/>
      <c r="DB40" s="607"/>
      <c r="DC40" s="608"/>
      <c r="DD40" s="592">
        <v>2214</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119815</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277</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222887</v>
      </c>
      <c r="CS42" s="587"/>
      <c r="CT42" s="587"/>
      <c r="CU42" s="587"/>
      <c r="CV42" s="587"/>
      <c r="CW42" s="587"/>
      <c r="CX42" s="587"/>
      <c r="CY42" s="588"/>
      <c r="CZ42" s="589">
        <v>8</v>
      </c>
      <c r="DA42" s="590"/>
      <c r="DB42" s="590"/>
      <c r="DC42" s="591"/>
      <c r="DD42" s="592">
        <v>60942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7966</v>
      </c>
      <c r="CS43" s="605"/>
      <c r="CT43" s="605"/>
      <c r="CU43" s="605"/>
      <c r="CV43" s="605"/>
      <c r="CW43" s="605"/>
      <c r="CX43" s="605"/>
      <c r="CY43" s="606"/>
      <c r="CZ43" s="589">
        <v>0.3</v>
      </c>
      <c r="DA43" s="607"/>
      <c r="DB43" s="607"/>
      <c r="DC43" s="608"/>
      <c r="DD43" s="592">
        <v>7966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285</v>
      </c>
      <c r="CE44" s="600"/>
      <c r="CF44" s="583" t="s">
        <v>334</v>
      </c>
      <c r="CG44" s="584"/>
      <c r="CH44" s="584"/>
      <c r="CI44" s="584"/>
      <c r="CJ44" s="584"/>
      <c r="CK44" s="584"/>
      <c r="CL44" s="584"/>
      <c r="CM44" s="584"/>
      <c r="CN44" s="584"/>
      <c r="CO44" s="584"/>
      <c r="CP44" s="584"/>
      <c r="CQ44" s="585"/>
      <c r="CR44" s="586">
        <v>214535</v>
      </c>
      <c r="CS44" s="587"/>
      <c r="CT44" s="587"/>
      <c r="CU44" s="587"/>
      <c r="CV44" s="587"/>
      <c r="CW44" s="587"/>
      <c r="CX44" s="587"/>
      <c r="CY44" s="588"/>
      <c r="CZ44" s="589">
        <v>7.7</v>
      </c>
      <c r="DA44" s="590"/>
      <c r="DB44" s="590"/>
      <c r="DC44" s="591"/>
      <c r="DD44" s="592">
        <v>60197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101733</v>
      </c>
      <c r="CS45" s="605"/>
      <c r="CT45" s="605"/>
      <c r="CU45" s="605"/>
      <c r="CV45" s="605"/>
      <c r="CW45" s="605"/>
      <c r="CX45" s="605"/>
      <c r="CY45" s="606"/>
      <c r="CZ45" s="589">
        <v>3.6</v>
      </c>
      <c r="DA45" s="607"/>
      <c r="DB45" s="607"/>
      <c r="DC45" s="608"/>
      <c r="DD45" s="592">
        <v>2735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110734</v>
      </c>
      <c r="CS46" s="587"/>
      <c r="CT46" s="587"/>
      <c r="CU46" s="587"/>
      <c r="CV46" s="587"/>
      <c r="CW46" s="587"/>
      <c r="CX46" s="587"/>
      <c r="CY46" s="588"/>
      <c r="CZ46" s="589">
        <v>4</v>
      </c>
      <c r="DA46" s="590"/>
      <c r="DB46" s="590"/>
      <c r="DC46" s="591"/>
      <c r="DD46" s="592">
        <v>57394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8352</v>
      </c>
      <c r="CS47" s="605"/>
      <c r="CT47" s="605"/>
      <c r="CU47" s="605"/>
      <c r="CV47" s="605"/>
      <c r="CW47" s="605"/>
      <c r="CX47" s="605"/>
      <c r="CY47" s="606"/>
      <c r="CZ47" s="589">
        <v>0.3</v>
      </c>
      <c r="DA47" s="607"/>
      <c r="DB47" s="607"/>
      <c r="DC47" s="608"/>
      <c r="DD47" s="592">
        <v>745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2788236</v>
      </c>
      <c r="CS49" s="571"/>
      <c r="CT49" s="571"/>
      <c r="CU49" s="571"/>
      <c r="CV49" s="571"/>
      <c r="CW49" s="571"/>
      <c r="CX49" s="571"/>
      <c r="CY49" s="572"/>
      <c r="CZ49" s="573">
        <v>100</v>
      </c>
      <c r="DA49" s="574"/>
      <c r="DB49" s="574"/>
      <c r="DC49" s="575"/>
      <c r="DD49" s="576">
        <v>2025109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2848</v>
      </c>
      <c r="R7" s="1099"/>
      <c r="S7" s="1099"/>
      <c r="T7" s="1099"/>
      <c r="U7" s="1099"/>
      <c r="V7" s="1099">
        <v>2788</v>
      </c>
      <c r="W7" s="1099"/>
      <c r="X7" s="1099"/>
      <c r="Y7" s="1099"/>
      <c r="Z7" s="1099"/>
      <c r="AA7" s="1099">
        <v>60</v>
      </c>
      <c r="AB7" s="1099"/>
      <c r="AC7" s="1099"/>
      <c r="AD7" s="1099"/>
      <c r="AE7" s="1100"/>
      <c r="AF7" s="1101">
        <v>56</v>
      </c>
      <c r="AG7" s="1102"/>
      <c r="AH7" s="1102"/>
      <c r="AI7" s="1102"/>
      <c r="AJ7" s="1103"/>
      <c r="AK7" s="1085">
        <v>40</v>
      </c>
      <c r="AL7" s="1086"/>
      <c r="AM7" s="1086"/>
      <c r="AN7" s="1086"/>
      <c r="AO7" s="1086"/>
      <c r="AP7" s="1086">
        <v>3157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529</v>
      </c>
      <c r="BT7" s="1090"/>
      <c r="BU7" s="1090"/>
      <c r="BV7" s="1090"/>
      <c r="BW7" s="1090"/>
      <c r="BX7" s="1090"/>
      <c r="BY7" s="1090"/>
      <c r="BZ7" s="1090"/>
      <c r="CA7" s="1090"/>
      <c r="CB7" s="1090"/>
      <c r="CC7" s="1090"/>
      <c r="CD7" s="1090"/>
      <c r="CE7" s="1090"/>
      <c r="CF7" s="1090"/>
      <c r="CG7" s="1091"/>
      <c r="CH7" s="1082">
        <v>0</v>
      </c>
      <c r="CI7" s="1083"/>
      <c r="CJ7" s="1083"/>
      <c r="CK7" s="1083"/>
      <c r="CL7" s="1084"/>
      <c r="CM7" s="1082">
        <v>6</v>
      </c>
      <c r="CN7" s="1083"/>
      <c r="CO7" s="1083"/>
      <c r="CP7" s="1083"/>
      <c r="CQ7" s="1084"/>
      <c r="CR7" s="1082">
        <v>17</v>
      </c>
      <c r="CS7" s="1083"/>
      <c r="CT7" s="1083"/>
      <c r="CU7" s="1083"/>
      <c r="CV7" s="1084"/>
      <c r="CW7" s="1082">
        <v>9</v>
      </c>
      <c r="CX7" s="1083"/>
      <c r="CY7" s="1083"/>
      <c r="CZ7" s="1083"/>
      <c r="DA7" s="1084"/>
      <c r="DB7" s="1082" t="s">
        <v>540</v>
      </c>
      <c r="DC7" s="1083"/>
      <c r="DD7" s="1083"/>
      <c r="DE7" s="1083"/>
      <c r="DF7" s="1084"/>
      <c r="DG7" s="1082" t="s">
        <v>540</v>
      </c>
      <c r="DH7" s="1083"/>
      <c r="DI7" s="1083"/>
      <c r="DJ7" s="1083"/>
      <c r="DK7" s="1084"/>
      <c r="DL7" s="1082" t="s">
        <v>540</v>
      </c>
      <c r="DM7" s="1083"/>
      <c r="DN7" s="1083"/>
      <c r="DO7" s="1083"/>
      <c r="DP7" s="1084"/>
      <c r="DQ7" s="1082" t="s">
        <v>540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530</v>
      </c>
      <c r="BT8" s="1009"/>
      <c r="BU8" s="1009"/>
      <c r="BV8" s="1009"/>
      <c r="BW8" s="1009"/>
      <c r="BX8" s="1009"/>
      <c r="BY8" s="1009"/>
      <c r="BZ8" s="1009"/>
      <c r="CA8" s="1009"/>
      <c r="CB8" s="1009"/>
      <c r="CC8" s="1009"/>
      <c r="CD8" s="1009"/>
      <c r="CE8" s="1009"/>
      <c r="CF8" s="1009"/>
      <c r="CG8" s="1010"/>
      <c r="CH8" s="983">
        <v>1</v>
      </c>
      <c r="CI8" s="984"/>
      <c r="CJ8" s="984"/>
      <c r="CK8" s="984"/>
      <c r="CL8" s="985"/>
      <c r="CM8" s="983">
        <v>87</v>
      </c>
      <c r="CN8" s="984"/>
      <c r="CO8" s="984"/>
      <c r="CP8" s="984"/>
      <c r="CQ8" s="985"/>
      <c r="CR8" s="983">
        <v>20</v>
      </c>
      <c r="CS8" s="984"/>
      <c r="CT8" s="984"/>
      <c r="CU8" s="984"/>
      <c r="CV8" s="985"/>
      <c r="CW8" s="983">
        <v>19</v>
      </c>
      <c r="CX8" s="984"/>
      <c r="CY8" s="984"/>
      <c r="CZ8" s="984"/>
      <c r="DA8" s="985"/>
      <c r="DB8" s="983">
        <v>13</v>
      </c>
      <c r="DC8" s="984"/>
      <c r="DD8" s="984"/>
      <c r="DE8" s="984"/>
      <c r="DF8" s="985"/>
      <c r="DG8" s="983" t="s">
        <v>540</v>
      </c>
      <c r="DH8" s="984"/>
      <c r="DI8" s="984"/>
      <c r="DJ8" s="984"/>
      <c r="DK8" s="985"/>
      <c r="DL8" s="983" t="s">
        <v>540</v>
      </c>
      <c r="DM8" s="984"/>
      <c r="DN8" s="984"/>
      <c r="DO8" s="984"/>
      <c r="DP8" s="985"/>
      <c r="DQ8" s="983" t="s">
        <v>540</v>
      </c>
      <c r="DR8" s="984"/>
      <c r="DS8" s="984"/>
      <c r="DT8" s="984"/>
      <c r="DU8" s="985"/>
      <c r="DV8" s="986" t="s">
        <v>531</v>
      </c>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364</v>
      </c>
      <c r="B23" s="938" t="s">
        <v>365</v>
      </c>
      <c r="C23" s="939"/>
      <c r="D23" s="939"/>
      <c r="E23" s="939"/>
      <c r="F23" s="939"/>
      <c r="G23" s="939"/>
      <c r="H23" s="939"/>
      <c r="I23" s="939"/>
      <c r="J23" s="939"/>
      <c r="K23" s="939"/>
      <c r="L23" s="939"/>
      <c r="M23" s="939"/>
      <c r="N23" s="939"/>
      <c r="O23" s="939"/>
      <c r="P23" s="940"/>
      <c r="Q23" s="1062">
        <v>2848</v>
      </c>
      <c r="R23" s="1063"/>
      <c r="S23" s="1063"/>
      <c r="T23" s="1063"/>
      <c r="U23" s="1063"/>
      <c r="V23" s="1063">
        <v>2788</v>
      </c>
      <c r="W23" s="1063"/>
      <c r="X23" s="1063"/>
      <c r="Y23" s="1063"/>
      <c r="Z23" s="1063"/>
      <c r="AA23" s="1063">
        <v>60</v>
      </c>
      <c r="AB23" s="1063"/>
      <c r="AC23" s="1063"/>
      <c r="AD23" s="1063"/>
      <c r="AE23" s="1064"/>
      <c r="AF23" s="1065">
        <v>56</v>
      </c>
      <c r="AG23" s="1063"/>
      <c r="AH23" s="1063"/>
      <c r="AI23" s="1063"/>
      <c r="AJ23" s="1066"/>
      <c r="AK23" s="1067"/>
      <c r="AL23" s="1068"/>
      <c r="AM23" s="1068"/>
      <c r="AN23" s="1068"/>
      <c r="AO23" s="1068"/>
      <c r="AP23" s="1063">
        <v>3157</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499</v>
      </c>
      <c r="R28" s="1048"/>
      <c r="S28" s="1048"/>
      <c r="T28" s="1048"/>
      <c r="U28" s="1048"/>
      <c r="V28" s="1048">
        <v>488</v>
      </c>
      <c r="W28" s="1048"/>
      <c r="X28" s="1048"/>
      <c r="Y28" s="1048"/>
      <c r="Z28" s="1048"/>
      <c r="AA28" s="1048">
        <v>11</v>
      </c>
      <c r="AB28" s="1048"/>
      <c r="AC28" s="1048"/>
      <c r="AD28" s="1048"/>
      <c r="AE28" s="1049"/>
      <c r="AF28" s="1050">
        <v>11</v>
      </c>
      <c r="AG28" s="1048"/>
      <c r="AH28" s="1048"/>
      <c r="AI28" s="1048"/>
      <c r="AJ28" s="1051"/>
      <c r="AK28" s="1052">
        <v>38</v>
      </c>
      <c r="AL28" s="1040"/>
      <c r="AM28" s="1040"/>
      <c r="AN28" s="1040"/>
      <c r="AO28" s="1040"/>
      <c r="AP28" s="1040" t="s">
        <v>539</v>
      </c>
      <c r="AQ28" s="1040"/>
      <c r="AR28" s="1040"/>
      <c r="AS28" s="1040"/>
      <c r="AT28" s="1040"/>
      <c r="AU28" s="1040" t="s">
        <v>540</v>
      </c>
      <c r="AV28" s="1040"/>
      <c r="AW28" s="1040"/>
      <c r="AX28" s="1040"/>
      <c r="AY28" s="1040"/>
      <c r="AZ28" s="1041" t="s">
        <v>539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377</v>
      </c>
      <c r="C29" s="1032"/>
      <c r="D29" s="1032"/>
      <c r="E29" s="1032"/>
      <c r="F29" s="1032"/>
      <c r="G29" s="1032"/>
      <c r="H29" s="1032"/>
      <c r="I29" s="1032"/>
      <c r="J29" s="1032"/>
      <c r="K29" s="1032"/>
      <c r="L29" s="1032"/>
      <c r="M29" s="1032"/>
      <c r="N29" s="1032"/>
      <c r="O29" s="1032"/>
      <c r="P29" s="1033"/>
      <c r="Q29" s="1037">
        <v>422</v>
      </c>
      <c r="R29" s="1038"/>
      <c r="S29" s="1038"/>
      <c r="T29" s="1038"/>
      <c r="U29" s="1038"/>
      <c r="V29" s="1038">
        <v>400</v>
      </c>
      <c r="W29" s="1038"/>
      <c r="X29" s="1038"/>
      <c r="Y29" s="1038"/>
      <c r="Z29" s="1038"/>
      <c r="AA29" s="1038">
        <v>22</v>
      </c>
      <c r="AB29" s="1038"/>
      <c r="AC29" s="1038"/>
      <c r="AD29" s="1038"/>
      <c r="AE29" s="1039"/>
      <c r="AF29" s="1013">
        <v>22</v>
      </c>
      <c r="AG29" s="1014"/>
      <c r="AH29" s="1014"/>
      <c r="AI29" s="1014"/>
      <c r="AJ29" s="1015"/>
      <c r="AK29" s="974">
        <v>64</v>
      </c>
      <c r="AL29" s="965"/>
      <c r="AM29" s="965"/>
      <c r="AN29" s="965"/>
      <c r="AO29" s="965"/>
      <c r="AP29" s="965">
        <v>79</v>
      </c>
      <c r="AQ29" s="965"/>
      <c r="AR29" s="965"/>
      <c r="AS29" s="965"/>
      <c r="AT29" s="965"/>
      <c r="AU29" s="965">
        <v>60</v>
      </c>
      <c r="AV29" s="965"/>
      <c r="AW29" s="965"/>
      <c r="AX29" s="965"/>
      <c r="AY29" s="965"/>
      <c r="AZ29" s="1036" t="s">
        <v>539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378</v>
      </c>
      <c r="C30" s="1032"/>
      <c r="D30" s="1032"/>
      <c r="E30" s="1032"/>
      <c r="F30" s="1032"/>
      <c r="G30" s="1032"/>
      <c r="H30" s="1032"/>
      <c r="I30" s="1032"/>
      <c r="J30" s="1032"/>
      <c r="K30" s="1032"/>
      <c r="L30" s="1032"/>
      <c r="M30" s="1032"/>
      <c r="N30" s="1032"/>
      <c r="O30" s="1032"/>
      <c r="P30" s="1033"/>
      <c r="Q30" s="1037">
        <v>417</v>
      </c>
      <c r="R30" s="1038"/>
      <c r="S30" s="1038"/>
      <c r="T30" s="1038"/>
      <c r="U30" s="1038"/>
      <c r="V30" s="1038">
        <v>401</v>
      </c>
      <c r="W30" s="1038"/>
      <c r="X30" s="1038"/>
      <c r="Y30" s="1038"/>
      <c r="Z30" s="1038"/>
      <c r="AA30" s="1038">
        <v>16</v>
      </c>
      <c r="AB30" s="1038"/>
      <c r="AC30" s="1038"/>
      <c r="AD30" s="1038"/>
      <c r="AE30" s="1039"/>
      <c r="AF30" s="1013">
        <v>16</v>
      </c>
      <c r="AG30" s="1014"/>
      <c r="AH30" s="1014"/>
      <c r="AI30" s="1014"/>
      <c r="AJ30" s="1015"/>
      <c r="AK30" s="974">
        <v>59</v>
      </c>
      <c r="AL30" s="965"/>
      <c r="AM30" s="965"/>
      <c r="AN30" s="965"/>
      <c r="AO30" s="965"/>
      <c r="AP30" s="965" t="s">
        <v>540</v>
      </c>
      <c r="AQ30" s="965"/>
      <c r="AR30" s="965"/>
      <c r="AS30" s="965"/>
      <c r="AT30" s="965"/>
      <c r="AU30" s="965" t="s">
        <v>540</v>
      </c>
      <c r="AV30" s="965"/>
      <c r="AW30" s="965"/>
      <c r="AX30" s="965"/>
      <c r="AY30" s="965"/>
      <c r="AZ30" s="1036" t="s">
        <v>540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379</v>
      </c>
      <c r="C31" s="1032"/>
      <c r="D31" s="1032"/>
      <c r="E31" s="1032"/>
      <c r="F31" s="1032"/>
      <c r="G31" s="1032"/>
      <c r="H31" s="1032"/>
      <c r="I31" s="1032"/>
      <c r="J31" s="1032"/>
      <c r="K31" s="1032"/>
      <c r="L31" s="1032"/>
      <c r="M31" s="1032"/>
      <c r="N31" s="1032"/>
      <c r="O31" s="1032"/>
      <c r="P31" s="1033"/>
      <c r="Q31" s="1037">
        <v>43</v>
      </c>
      <c r="R31" s="1038"/>
      <c r="S31" s="1038"/>
      <c r="T31" s="1038"/>
      <c r="U31" s="1038"/>
      <c r="V31" s="1038">
        <v>43</v>
      </c>
      <c r="W31" s="1038"/>
      <c r="X31" s="1038"/>
      <c r="Y31" s="1038"/>
      <c r="Z31" s="1038"/>
      <c r="AA31" s="1038">
        <v>0</v>
      </c>
      <c r="AB31" s="1038"/>
      <c r="AC31" s="1038"/>
      <c r="AD31" s="1038"/>
      <c r="AE31" s="1039"/>
      <c r="AF31" s="1013">
        <v>0</v>
      </c>
      <c r="AG31" s="1014"/>
      <c r="AH31" s="1014"/>
      <c r="AI31" s="1014"/>
      <c r="AJ31" s="1015"/>
      <c r="AK31" s="974">
        <v>20</v>
      </c>
      <c r="AL31" s="965"/>
      <c r="AM31" s="965"/>
      <c r="AN31" s="965"/>
      <c r="AO31" s="965"/>
      <c r="AP31" s="965" t="s">
        <v>540</v>
      </c>
      <c r="AQ31" s="965"/>
      <c r="AR31" s="965"/>
      <c r="AS31" s="965"/>
      <c r="AT31" s="965"/>
      <c r="AU31" s="965" t="s">
        <v>540</v>
      </c>
      <c r="AV31" s="965"/>
      <c r="AW31" s="965"/>
      <c r="AX31" s="965"/>
      <c r="AY31" s="965"/>
      <c r="AZ31" s="1036" t="s">
        <v>540</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380</v>
      </c>
      <c r="C32" s="1032"/>
      <c r="D32" s="1032"/>
      <c r="E32" s="1032"/>
      <c r="F32" s="1032"/>
      <c r="G32" s="1032"/>
      <c r="H32" s="1032"/>
      <c r="I32" s="1032"/>
      <c r="J32" s="1032"/>
      <c r="K32" s="1032"/>
      <c r="L32" s="1032"/>
      <c r="M32" s="1032"/>
      <c r="N32" s="1032"/>
      <c r="O32" s="1032"/>
      <c r="P32" s="1033"/>
      <c r="Q32" s="1037">
        <v>88</v>
      </c>
      <c r="R32" s="1038"/>
      <c r="S32" s="1038"/>
      <c r="T32" s="1038"/>
      <c r="U32" s="1038"/>
      <c r="V32" s="1038">
        <v>83</v>
      </c>
      <c r="W32" s="1038"/>
      <c r="X32" s="1038"/>
      <c r="Y32" s="1038"/>
      <c r="Z32" s="1038"/>
      <c r="AA32" s="1038">
        <v>4</v>
      </c>
      <c r="AB32" s="1038"/>
      <c r="AC32" s="1038"/>
      <c r="AD32" s="1038"/>
      <c r="AE32" s="1039"/>
      <c r="AF32" s="1013">
        <v>4</v>
      </c>
      <c r="AG32" s="1014"/>
      <c r="AH32" s="1014"/>
      <c r="AI32" s="1014"/>
      <c r="AJ32" s="1015"/>
      <c r="AK32" s="974">
        <v>30</v>
      </c>
      <c r="AL32" s="965"/>
      <c r="AM32" s="965"/>
      <c r="AN32" s="965"/>
      <c r="AO32" s="965"/>
      <c r="AP32" s="965">
        <v>412</v>
      </c>
      <c r="AQ32" s="965"/>
      <c r="AR32" s="965"/>
      <c r="AS32" s="965"/>
      <c r="AT32" s="965"/>
      <c r="AU32" s="965">
        <v>203</v>
      </c>
      <c r="AV32" s="965"/>
      <c r="AW32" s="965"/>
      <c r="AX32" s="965"/>
      <c r="AY32" s="965"/>
      <c r="AZ32" s="1036" t="s">
        <v>540</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382</v>
      </c>
      <c r="C33" s="1032"/>
      <c r="D33" s="1032"/>
      <c r="E33" s="1032"/>
      <c r="F33" s="1032"/>
      <c r="G33" s="1032"/>
      <c r="H33" s="1032"/>
      <c r="I33" s="1032"/>
      <c r="J33" s="1032"/>
      <c r="K33" s="1032"/>
      <c r="L33" s="1032"/>
      <c r="M33" s="1032"/>
      <c r="N33" s="1032"/>
      <c r="O33" s="1032"/>
      <c r="P33" s="1033"/>
      <c r="Q33" s="1037">
        <v>55</v>
      </c>
      <c r="R33" s="1038"/>
      <c r="S33" s="1038"/>
      <c r="T33" s="1038"/>
      <c r="U33" s="1038"/>
      <c r="V33" s="1038">
        <v>53</v>
      </c>
      <c r="W33" s="1038"/>
      <c r="X33" s="1038"/>
      <c r="Y33" s="1038"/>
      <c r="Z33" s="1038"/>
      <c r="AA33" s="1038">
        <v>2</v>
      </c>
      <c r="AB33" s="1038"/>
      <c r="AC33" s="1038"/>
      <c r="AD33" s="1038"/>
      <c r="AE33" s="1039"/>
      <c r="AF33" s="1013">
        <v>2</v>
      </c>
      <c r="AG33" s="1014"/>
      <c r="AH33" s="1014"/>
      <c r="AI33" s="1014"/>
      <c r="AJ33" s="1015"/>
      <c r="AK33" s="974">
        <v>14</v>
      </c>
      <c r="AL33" s="965"/>
      <c r="AM33" s="965"/>
      <c r="AN33" s="965"/>
      <c r="AO33" s="965"/>
      <c r="AP33" s="965">
        <v>2</v>
      </c>
      <c r="AQ33" s="965"/>
      <c r="AR33" s="965"/>
      <c r="AS33" s="965"/>
      <c r="AT33" s="965"/>
      <c r="AU33" s="965">
        <v>1</v>
      </c>
      <c r="AV33" s="965"/>
      <c r="AW33" s="965"/>
      <c r="AX33" s="965"/>
      <c r="AY33" s="965"/>
      <c r="AZ33" s="1036" t="s">
        <v>539</v>
      </c>
      <c r="BA33" s="1036"/>
      <c r="BB33" s="1036"/>
      <c r="BC33" s="1036"/>
      <c r="BD33" s="1036"/>
      <c r="BE33" s="1026" t="s">
        <v>381</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383</v>
      </c>
      <c r="C34" s="1032"/>
      <c r="D34" s="1032"/>
      <c r="E34" s="1032"/>
      <c r="F34" s="1032"/>
      <c r="G34" s="1032"/>
      <c r="H34" s="1032"/>
      <c r="I34" s="1032"/>
      <c r="J34" s="1032"/>
      <c r="K34" s="1032"/>
      <c r="L34" s="1032"/>
      <c r="M34" s="1032"/>
      <c r="N34" s="1032"/>
      <c r="O34" s="1032"/>
      <c r="P34" s="1033"/>
      <c r="Q34" s="1037">
        <v>173</v>
      </c>
      <c r="R34" s="1038"/>
      <c r="S34" s="1038"/>
      <c r="T34" s="1038"/>
      <c r="U34" s="1038"/>
      <c r="V34" s="1038">
        <v>170</v>
      </c>
      <c r="W34" s="1038"/>
      <c r="X34" s="1038"/>
      <c r="Y34" s="1038"/>
      <c r="Z34" s="1038"/>
      <c r="AA34" s="1038">
        <v>3</v>
      </c>
      <c r="AB34" s="1038"/>
      <c r="AC34" s="1038"/>
      <c r="AD34" s="1038"/>
      <c r="AE34" s="1039"/>
      <c r="AF34" s="1013">
        <v>3</v>
      </c>
      <c r="AG34" s="1014"/>
      <c r="AH34" s="1014"/>
      <c r="AI34" s="1014"/>
      <c r="AJ34" s="1015"/>
      <c r="AK34" s="974">
        <v>143</v>
      </c>
      <c r="AL34" s="965"/>
      <c r="AM34" s="965"/>
      <c r="AN34" s="965"/>
      <c r="AO34" s="965"/>
      <c r="AP34" s="965">
        <v>1396</v>
      </c>
      <c r="AQ34" s="965"/>
      <c r="AR34" s="965"/>
      <c r="AS34" s="965"/>
      <c r="AT34" s="965"/>
      <c r="AU34" s="965">
        <v>1208</v>
      </c>
      <c r="AV34" s="965"/>
      <c r="AW34" s="965"/>
      <c r="AX34" s="965"/>
      <c r="AY34" s="965"/>
      <c r="AZ34" s="1036" t="s">
        <v>540</v>
      </c>
      <c r="BA34" s="1036"/>
      <c r="BB34" s="1036"/>
      <c r="BC34" s="1036"/>
      <c r="BD34" s="1036"/>
      <c r="BE34" s="1026" t="s">
        <v>381</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364</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58</v>
      </c>
      <c r="AG63" s="953"/>
      <c r="AH63" s="953"/>
      <c r="AI63" s="953"/>
      <c r="AJ63" s="1024"/>
      <c r="AK63" s="1025"/>
      <c r="AL63" s="957"/>
      <c r="AM63" s="957"/>
      <c r="AN63" s="957"/>
      <c r="AO63" s="957"/>
      <c r="AP63" s="953">
        <v>1889</v>
      </c>
      <c r="AQ63" s="953"/>
      <c r="AR63" s="953"/>
      <c r="AS63" s="953"/>
      <c r="AT63" s="953"/>
      <c r="AU63" s="953">
        <v>1472</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388</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16737</v>
      </c>
      <c r="R68" s="976"/>
      <c r="S68" s="976"/>
      <c r="T68" s="976"/>
      <c r="U68" s="976"/>
      <c r="V68" s="976">
        <v>13856</v>
      </c>
      <c r="W68" s="976"/>
      <c r="X68" s="976"/>
      <c r="Y68" s="976"/>
      <c r="Z68" s="976"/>
      <c r="AA68" s="976">
        <v>2880</v>
      </c>
      <c r="AB68" s="976"/>
      <c r="AC68" s="976"/>
      <c r="AD68" s="976"/>
      <c r="AE68" s="976"/>
      <c r="AF68" s="976">
        <v>2880</v>
      </c>
      <c r="AG68" s="976"/>
      <c r="AH68" s="976"/>
      <c r="AI68" s="976"/>
      <c r="AJ68" s="976"/>
      <c r="AK68" s="976">
        <v>129</v>
      </c>
      <c r="AL68" s="976"/>
      <c r="AM68" s="976"/>
      <c r="AN68" s="976"/>
      <c r="AO68" s="976"/>
      <c r="AP68" s="976" t="s">
        <v>539</v>
      </c>
      <c r="AQ68" s="976"/>
      <c r="AR68" s="976"/>
      <c r="AS68" s="976"/>
      <c r="AT68" s="976"/>
      <c r="AU68" s="976" t="s">
        <v>539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49</v>
      </c>
      <c r="R69" s="965"/>
      <c r="S69" s="965"/>
      <c r="T69" s="965"/>
      <c r="U69" s="965"/>
      <c r="V69" s="965">
        <v>42</v>
      </c>
      <c r="W69" s="965"/>
      <c r="X69" s="965"/>
      <c r="Y69" s="965"/>
      <c r="Z69" s="965"/>
      <c r="AA69" s="965">
        <v>7</v>
      </c>
      <c r="AB69" s="965"/>
      <c r="AC69" s="965"/>
      <c r="AD69" s="965"/>
      <c r="AE69" s="965"/>
      <c r="AF69" s="965">
        <v>7</v>
      </c>
      <c r="AG69" s="965"/>
      <c r="AH69" s="965"/>
      <c r="AI69" s="965"/>
      <c r="AJ69" s="965"/>
      <c r="AK69" s="965">
        <v>0</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11</v>
      </c>
      <c r="R70" s="965"/>
      <c r="S70" s="965"/>
      <c r="T70" s="965"/>
      <c r="U70" s="965"/>
      <c r="V70" s="965">
        <v>8</v>
      </c>
      <c r="W70" s="965"/>
      <c r="X70" s="965"/>
      <c r="Y70" s="965"/>
      <c r="Z70" s="965"/>
      <c r="AA70" s="965">
        <v>3</v>
      </c>
      <c r="AB70" s="965"/>
      <c r="AC70" s="965"/>
      <c r="AD70" s="965"/>
      <c r="AE70" s="965"/>
      <c r="AF70" s="965">
        <v>3</v>
      </c>
      <c r="AG70" s="965"/>
      <c r="AH70" s="965"/>
      <c r="AI70" s="965"/>
      <c r="AJ70" s="965"/>
      <c r="AK70" s="965">
        <v>0</v>
      </c>
      <c r="AL70" s="965"/>
      <c r="AM70" s="965"/>
      <c r="AN70" s="965"/>
      <c r="AO70" s="965"/>
      <c r="AP70" s="965" t="s">
        <v>540</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2</v>
      </c>
      <c r="R71" s="965"/>
      <c r="S71" s="965"/>
      <c r="T71" s="965"/>
      <c r="U71" s="965"/>
      <c r="V71" s="965">
        <v>1</v>
      </c>
      <c r="W71" s="965"/>
      <c r="X71" s="965"/>
      <c r="Y71" s="965"/>
      <c r="Z71" s="965"/>
      <c r="AA71" s="965">
        <v>1</v>
      </c>
      <c r="AB71" s="965"/>
      <c r="AC71" s="965"/>
      <c r="AD71" s="965"/>
      <c r="AE71" s="965"/>
      <c r="AF71" s="965">
        <v>1</v>
      </c>
      <c r="AG71" s="965"/>
      <c r="AH71" s="965"/>
      <c r="AI71" s="965"/>
      <c r="AJ71" s="965"/>
      <c r="AK71" s="965">
        <v>0</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37</v>
      </c>
      <c r="R72" s="965"/>
      <c r="S72" s="965"/>
      <c r="T72" s="965"/>
      <c r="U72" s="965"/>
      <c r="V72" s="965">
        <v>35</v>
      </c>
      <c r="W72" s="965"/>
      <c r="X72" s="965"/>
      <c r="Y72" s="965"/>
      <c r="Z72" s="965"/>
      <c r="AA72" s="965">
        <v>3</v>
      </c>
      <c r="AB72" s="965"/>
      <c r="AC72" s="965"/>
      <c r="AD72" s="965"/>
      <c r="AE72" s="965"/>
      <c r="AF72" s="965">
        <v>3</v>
      </c>
      <c r="AG72" s="965"/>
      <c r="AH72" s="965"/>
      <c r="AI72" s="965"/>
      <c r="AJ72" s="965"/>
      <c r="AK72" s="965">
        <v>0</v>
      </c>
      <c r="AL72" s="965"/>
      <c r="AM72" s="965"/>
      <c r="AN72" s="965"/>
      <c r="AO72" s="965"/>
      <c r="AP72" s="965" t="s">
        <v>540</v>
      </c>
      <c r="AQ72" s="965"/>
      <c r="AR72" s="965"/>
      <c r="AS72" s="965"/>
      <c r="AT72" s="965"/>
      <c r="AU72" s="965" t="s">
        <v>540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300</v>
      </c>
      <c r="R73" s="965"/>
      <c r="S73" s="965"/>
      <c r="T73" s="965"/>
      <c r="U73" s="965"/>
      <c r="V73" s="965">
        <v>279</v>
      </c>
      <c r="W73" s="965"/>
      <c r="X73" s="965"/>
      <c r="Y73" s="965"/>
      <c r="Z73" s="965"/>
      <c r="AA73" s="965">
        <v>21</v>
      </c>
      <c r="AB73" s="965"/>
      <c r="AC73" s="965"/>
      <c r="AD73" s="965"/>
      <c r="AE73" s="965"/>
      <c r="AF73" s="965">
        <v>21</v>
      </c>
      <c r="AG73" s="965"/>
      <c r="AH73" s="965"/>
      <c r="AI73" s="965"/>
      <c r="AJ73" s="965"/>
      <c r="AK73" s="965">
        <v>90</v>
      </c>
      <c r="AL73" s="965"/>
      <c r="AM73" s="965"/>
      <c r="AN73" s="965"/>
      <c r="AO73" s="965"/>
      <c r="AP73" s="965" t="s">
        <v>540</v>
      </c>
      <c r="AQ73" s="965"/>
      <c r="AR73" s="965"/>
      <c r="AS73" s="965"/>
      <c r="AT73" s="965"/>
      <c r="AU73" s="965" t="s">
        <v>540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217043</v>
      </c>
      <c r="R74" s="965"/>
      <c r="S74" s="965"/>
      <c r="T74" s="965"/>
      <c r="U74" s="965"/>
      <c r="V74" s="965">
        <v>208729</v>
      </c>
      <c r="W74" s="965"/>
      <c r="X74" s="965"/>
      <c r="Y74" s="965"/>
      <c r="Z74" s="965"/>
      <c r="AA74" s="965">
        <v>8313</v>
      </c>
      <c r="AB74" s="965"/>
      <c r="AC74" s="965"/>
      <c r="AD74" s="965"/>
      <c r="AE74" s="965"/>
      <c r="AF74" s="965">
        <v>8313</v>
      </c>
      <c r="AG74" s="965"/>
      <c r="AH74" s="965"/>
      <c r="AI74" s="965"/>
      <c r="AJ74" s="965"/>
      <c r="AK74" s="965">
        <v>2842</v>
      </c>
      <c r="AL74" s="965"/>
      <c r="AM74" s="965"/>
      <c r="AN74" s="965"/>
      <c r="AO74" s="965"/>
      <c r="AP74" s="965" t="s">
        <v>539</v>
      </c>
      <c r="AQ74" s="965"/>
      <c r="AR74" s="965"/>
      <c r="AS74" s="965"/>
      <c r="AT74" s="965"/>
      <c r="AU74" s="965" t="s">
        <v>539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364</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11228</v>
      </c>
      <c r="AG88" s="953"/>
      <c r="AH88" s="953"/>
      <c r="AI88" s="953"/>
      <c r="AJ88" s="953"/>
      <c r="AK88" s="957"/>
      <c r="AL88" s="957"/>
      <c r="AM88" s="957"/>
      <c r="AN88" s="957"/>
      <c r="AO88" s="957"/>
      <c r="AP88" s="953" t="s">
        <v>540</v>
      </c>
      <c r="AQ88" s="953"/>
      <c r="AR88" s="953"/>
      <c r="AS88" s="953"/>
      <c r="AT88" s="953"/>
      <c r="AU88" s="953" t="s">
        <v>540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37</v>
      </c>
      <c r="CS102" s="945"/>
      <c r="CT102" s="945"/>
      <c r="CU102" s="945"/>
      <c r="CV102" s="946"/>
      <c r="CW102" s="944">
        <v>28</v>
      </c>
      <c r="CX102" s="945"/>
      <c r="CY102" s="945"/>
      <c r="CZ102" s="945"/>
      <c r="DA102" s="946"/>
      <c r="DB102" s="944">
        <v>13</v>
      </c>
      <c r="DC102" s="945"/>
      <c r="DD102" s="945"/>
      <c r="DE102" s="945"/>
      <c r="DF102" s="946"/>
      <c r="DG102" s="944" t="s">
        <v>540</v>
      </c>
      <c r="DH102" s="945"/>
      <c r="DI102" s="945"/>
      <c r="DJ102" s="945"/>
      <c r="DK102" s="946"/>
      <c r="DL102" s="944" t="s">
        <v>540</v>
      </c>
      <c r="DM102" s="945"/>
      <c r="DN102" s="945"/>
      <c r="DO102" s="945"/>
      <c r="DP102" s="946"/>
      <c r="DQ102" s="944" t="s">
        <v>540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370181</v>
      </c>
      <c r="AB110" s="871"/>
      <c r="AC110" s="871"/>
      <c r="AD110" s="871"/>
      <c r="AE110" s="872"/>
      <c r="AF110" s="873">
        <v>342074</v>
      </c>
      <c r="AG110" s="871"/>
      <c r="AH110" s="871"/>
      <c r="AI110" s="871"/>
      <c r="AJ110" s="872"/>
      <c r="AK110" s="873">
        <v>340207</v>
      </c>
      <c r="AL110" s="871"/>
      <c r="AM110" s="871"/>
      <c r="AN110" s="871"/>
      <c r="AO110" s="872"/>
      <c r="AP110" s="874">
        <v>23.4</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3061342</v>
      </c>
      <c r="BR110" s="798"/>
      <c r="BS110" s="798"/>
      <c r="BT110" s="798"/>
      <c r="BU110" s="798"/>
      <c r="BV110" s="798">
        <v>3241643</v>
      </c>
      <c r="BW110" s="798"/>
      <c r="BX110" s="798"/>
      <c r="BY110" s="798"/>
      <c r="BZ110" s="798"/>
      <c r="CA110" s="798">
        <v>3157236</v>
      </c>
      <c r="CB110" s="798"/>
      <c r="CC110" s="798"/>
      <c r="CD110" s="798"/>
      <c r="CE110" s="798"/>
      <c r="CF110" s="859">
        <v>216.8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406</v>
      </c>
      <c r="AB111" s="907"/>
      <c r="AC111" s="907"/>
      <c r="AD111" s="907"/>
      <c r="AE111" s="908"/>
      <c r="AF111" s="909" t="s">
        <v>406</v>
      </c>
      <c r="AG111" s="907"/>
      <c r="AH111" s="907"/>
      <c r="AI111" s="907"/>
      <c r="AJ111" s="908"/>
      <c r="AK111" s="909" t="s">
        <v>406</v>
      </c>
      <c r="AL111" s="907"/>
      <c r="AM111" s="907"/>
      <c r="AN111" s="907"/>
      <c r="AO111" s="908"/>
      <c r="AP111" s="910" t="s">
        <v>406</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130932</v>
      </c>
      <c r="BR111" s="769"/>
      <c r="BS111" s="769"/>
      <c r="BT111" s="769"/>
      <c r="BU111" s="769"/>
      <c r="BV111" s="769">
        <v>89508</v>
      </c>
      <c r="BW111" s="769"/>
      <c r="BX111" s="769"/>
      <c r="BY111" s="769"/>
      <c r="BZ111" s="769"/>
      <c r="CA111" s="769">
        <v>56426</v>
      </c>
      <c r="CB111" s="769"/>
      <c r="CC111" s="769"/>
      <c r="CD111" s="769"/>
      <c r="CE111" s="769"/>
      <c r="CF111" s="846">
        <v>3.9</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1862749</v>
      </c>
      <c r="BR112" s="769"/>
      <c r="BS112" s="769"/>
      <c r="BT112" s="769"/>
      <c r="BU112" s="769"/>
      <c r="BV112" s="769">
        <v>1682389</v>
      </c>
      <c r="BW112" s="769"/>
      <c r="BX112" s="769"/>
      <c r="BY112" s="769"/>
      <c r="BZ112" s="769"/>
      <c r="CA112" s="769">
        <v>1471811</v>
      </c>
      <c r="CB112" s="769"/>
      <c r="CC112" s="769"/>
      <c r="CD112" s="769"/>
      <c r="CE112" s="769"/>
      <c r="CF112" s="846">
        <v>101.1</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160792</v>
      </c>
      <c r="AB113" s="907"/>
      <c r="AC113" s="907"/>
      <c r="AD113" s="907"/>
      <c r="AE113" s="908"/>
      <c r="AF113" s="909">
        <v>153532</v>
      </c>
      <c r="AG113" s="907"/>
      <c r="AH113" s="907"/>
      <c r="AI113" s="907"/>
      <c r="AJ113" s="908"/>
      <c r="AK113" s="909">
        <v>144709</v>
      </c>
      <c r="AL113" s="907"/>
      <c r="AM113" s="907"/>
      <c r="AN113" s="907"/>
      <c r="AO113" s="908"/>
      <c r="AP113" s="910">
        <v>9.9</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t="s">
        <v>110</v>
      </c>
      <c r="BR113" s="769"/>
      <c r="BS113" s="769"/>
      <c r="BT113" s="769"/>
      <c r="BU113" s="769"/>
      <c r="BV113" s="769" t="s">
        <v>110</v>
      </c>
      <c r="BW113" s="769"/>
      <c r="BX113" s="769"/>
      <c r="BY113" s="769"/>
      <c r="BZ113" s="769"/>
      <c r="CA113" s="769" t="s">
        <v>110</v>
      </c>
      <c r="CB113" s="769"/>
      <c r="CC113" s="769"/>
      <c r="CD113" s="769"/>
      <c r="CE113" s="769"/>
      <c r="CF113" s="846" t="s">
        <v>110</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110</v>
      </c>
      <c r="AB114" s="782"/>
      <c r="AC114" s="782"/>
      <c r="AD114" s="782"/>
      <c r="AE114" s="783"/>
      <c r="AF114" s="784" t="s">
        <v>110</v>
      </c>
      <c r="AG114" s="782"/>
      <c r="AH114" s="782"/>
      <c r="AI114" s="782"/>
      <c r="AJ114" s="783"/>
      <c r="AK114" s="784" t="s">
        <v>110</v>
      </c>
      <c r="AL114" s="782"/>
      <c r="AM114" s="782"/>
      <c r="AN114" s="782"/>
      <c r="AO114" s="783"/>
      <c r="AP114" s="752" t="s">
        <v>110</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498657</v>
      </c>
      <c r="BR114" s="769"/>
      <c r="BS114" s="769"/>
      <c r="BT114" s="769"/>
      <c r="BU114" s="769"/>
      <c r="BV114" s="769">
        <v>478899</v>
      </c>
      <c r="BW114" s="769"/>
      <c r="BX114" s="769"/>
      <c r="BY114" s="769"/>
      <c r="BZ114" s="769"/>
      <c r="CA114" s="769">
        <v>474595</v>
      </c>
      <c r="CB114" s="769"/>
      <c r="CC114" s="769"/>
      <c r="CD114" s="769"/>
      <c r="CE114" s="769"/>
      <c r="CF114" s="846">
        <v>32.6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48770</v>
      </c>
      <c r="AB115" s="907"/>
      <c r="AC115" s="907"/>
      <c r="AD115" s="907"/>
      <c r="AE115" s="908"/>
      <c r="AF115" s="909">
        <v>41453</v>
      </c>
      <c r="AG115" s="907"/>
      <c r="AH115" s="907"/>
      <c r="AI115" s="907"/>
      <c r="AJ115" s="908"/>
      <c r="AK115" s="909">
        <v>33082</v>
      </c>
      <c r="AL115" s="907"/>
      <c r="AM115" s="907"/>
      <c r="AN115" s="907"/>
      <c r="AO115" s="908"/>
      <c r="AP115" s="910">
        <v>2.2999999999999998</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579743</v>
      </c>
      <c r="AB117" s="893"/>
      <c r="AC117" s="893"/>
      <c r="AD117" s="893"/>
      <c r="AE117" s="894"/>
      <c r="AF117" s="896">
        <v>537059</v>
      </c>
      <c r="AG117" s="893"/>
      <c r="AH117" s="893"/>
      <c r="AI117" s="893"/>
      <c r="AJ117" s="894"/>
      <c r="AK117" s="896">
        <v>517998</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428</v>
      </c>
      <c r="BP118" s="836"/>
      <c r="BQ118" s="855">
        <v>5553680</v>
      </c>
      <c r="BR118" s="856"/>
      <c r="BS118" s="856"/>
      <c r="BT118" s="856"/>
      <c r="BU118" s="856"/>
      <c r="BV118" s="856">
        <v>5492439</v>
      </c>
      <c r="BW118" s="856"/>
      <c r="BX118" s="856"/>
      <c r="BY118" s="856"/>
      <c r="BZ118" s="856"/>
      <c r="CA118" s="856">
        <v>5160068</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2045011</v>
      </c>
      <c r="BR119" s="798"/>
      <c r="BS119" s="798"/>
      <c r="BT119" s="798"/>
      <c r="BU119" s="798"/>
      <c r="BV119" s="798">
        <v>1964547</v>
      </c>
      <c r="BW119" s="798"/>
      <c r="BX119" s="798"/>
      <c r="BY119" s="798"/>
      <c r="BZ119" s="798"/>
      <c r="CA119" s="798">
        <v>2193230</v>
      </c>
      <c r="CB119" s="798"/>
      <c r="CC119" s="798"/>
      <c r="CD119" s="798"/>
      <c r="CE119" s="798"/>
      <c r="CF119" s="859">
        <v>150.6</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130932</v>
      </c>
      <c r="DH119" s="715"/>
      <c r="DI119" s="715"/>
      <c r="DJ119" s="715"/>
      <c r="DK119" s="716"/>
      <c r="DL119" s="717">
        <v>89508</v>
      </c>
      <c r="DM119" s="715"/>
      <c r="DN119" s="715"/>
      <c r="DO119" s="715"/>
      <c r="DP119" s="716"/>
      <c r="DQ119" s="717">
        <v>56426</v>
      </c>
      <c r="DR119" s="715"/>
      <c r="DS119" s="715"/>
      <c r="DT119" s="715"/>
      <c r="DU119" s="716"/>
      <c r="DV119" s="805">
        <v>3.9</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175247</v>
      </c>
      <c r="BR120" s="769"/>
      <c r="BS120" s="769"/>
      <c r="BT120" s="769"/>
      <c r="BU120" s="769"/>
      <c r="BV120" s="769">
        <v>115245</v>
      </c>
      <c r="BW120" s="769"/>
      <c r="BX120" s="769"/>
      <c r="BY120" s="769"/>
      <c r="BZ120" s="769"/>
      <c r="CA120" s="769">
        <v>72426</v>
      </c>
      <c r="CB120" s="769"/>
      <c r="CC120" s="769"/>
      <c r="CD120" s="769"/>
      <c r="CE120" s="769"/>
      <c r="CF120" s="846">
        <v>5</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1532033</v>
      </c>
      <c r="DH120" s="798"/>
      <c r="DI120" s="798"/>
      <c r="DJ120" s="798"/>
      <c r="DK120" s="798"/>
      <c r="DL120" s="798">
        <v>1379057</v>
      </c>
      <c r="DM120" s="798"/>
      <c r="DN120" s="798"/>
      <c r="DO120" s="798"/>
      <c r="DP120" s="798"/>
      <c r="DQ120" s="798">
        <v>1208006</v>
      </c>
      <c r="DR120" s="798"/>
      <c r="DS120" s="798"/>
      <c r="DT120" s="798"/>
      <c r="DU120" s="798"/>
      <c r="DV120" s="799">
        <v>82.9</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3379756</v>
      </c>
      <c r="BR121" s="856"/>
      <c r="BS121" s="856"/>
      <c r="BT121" s="856"/>
      <c r="BU121" s="856"/>
      <c r="BV121" s="856">
        <v>3446563</v>
      </c>
      <c r="BW121" s="856"/>
      <c r="BX121" s="856"/>
      <c r="BY121" s="856"/>
      <c r="BZ121" s="856"/>
      <c r="CA121" s="856">
        <v>3305805</v>
      </c>
      <c r="CB121" s="856"/>
      <c r="CC121" s="856"/>
      <c r="CD121" s="856"/>
      <c r="CE121" s="856"/>
      <c r="CF121" s="857">
        <v>227</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279750</v>
      </c>
      <c r="DH121" s="769"/>
      <c r="DI121" s="769"/>
      <c r="DJ121" s="769"/>
      <c r="DK121" s="769"/>
      <c r="DL121" s="769">
        <v>231541</v>
      </c>
      <c r="DM121" s="769"/>
      <c r="DN121" s="769"/>
      <c r="DO121" s="769"/>
      <c r="DP121" s="769"/>
      <c r="DQ121" s="769">
        <v>203423</v>
      </c>
      <c r="DR121" s="769"/>
      <c r="DS121" s="769"/>
      <c r="DT121" s="769"/>
      <c r="DU121" s="769"/>
      <c r="DV121" s="821">
        <v>14</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437</v>
      </c>
      <c r="BP122" s="836"/>
      <c r="BQ122" s="837">
        <v>5600014</v>
      </c>
      <c r="BR122" s="838"/>
      <c r="BS122" s="838"/>
      <c r="BT122" s="838"/>
      <c r="BU122" s="838"/>
      <c r="BV122" s="838">
        <v>5526355</v>
      </c>
      <c r="BW122" s="838"/>
      <c r="BX122" s="838"/>
      <c r="BY122" s="838"/>
      <c r="BZ122" s="838"/>
      <c r="CA122" s="838">
        <v>5571461</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1437</v>
      </c>
      <c r="DH122" s="769"/>
      <c r="DI122" s="769"/>
      <c r="DJ122" s="769"/>
      <c r="DK122" s="769"/>
      <c r="DL122" s="769">
        <v>1020</v>
      </c>
      <c r="DM122" s="769"/>
      <c r="DN122" s="769"/>
      <c r="DO122" s="769"/>
      <c r="DP122" s="769"/>
      <c r="DQ122" s="769">
        <v>545</v>
      </c>
      <c r="DR122" s="769"/>
      <c r="DS122" s="769"/>
      <c r="DT122" s="769"/>
      <c r="DU122" s="769"/>
      <c r="DV122" s="821">
        <v>0</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110</v>
      </c>
      <c r="BR123" s="830"/>
      <c r="BS123" s="830"/>
      <c r="BT123" s="830"/>
      <c r="BU123" s="830"/>
      <c r="BV123" s="830" t="s">
        <v>110</v>
      </c>
      <c r="BW123" s="830"/>
      <c r="BX123" s="830"/>
      <c r="BY123" s="830"/>
      <c r="BZ123" s="830"/>
      <c r="CA123" s="830" t="s">
        <v>110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48770</v>
      </c>
      <c r="AB127" s="782"/>
      <c r="AC127" s="782"/>
      <c r="AD127" s="782"/>
      <c r="AE127" s="783"/>
      <c r="AF127" s="784">
        <v>41453</v>
      </c>
      <c r="AG127" s="782"/>
      <c r="AH127" s="782"/>
      <c r="AI127" s="782"/>
      <c r="AJ127" s="783"/>
      <c r="AK127" s="784">
        <v>33082</v>
      </c>
      <c r="AL127" s="782"/>
      <c r="AM127" s="782"/>
      <c r="AN127" s="782"/>
      <c r="AO127" s="783"/>
      <c r="AP127" s="752">
        <v>2.2999999999999998</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1520</v>
      </c>
      <c r="AB128" s="722"/>
      <c r="AC128" s="722"/>
      <c r="AD128" s="722"/>
      <c r="AE128" s="723"/>
      <c r="AF128" s="724">
        <v>12129</v>
      </c>
      <c r="AG128" s="722"/>
      <c r="AH128" s="722"/>
      <c r="AI128" s="722"/>
      <c r="AJ128" s="723"/>
      <c r="AK128" s="724">
        <v>9027</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1887273</v>
      </c>
      <c r="AB129" s="782"/>
      <c r="AC129" s="782"/>
      <c r="AD129" s="782"/>
      <c r="AE129" s="783"/>
      <c r="AF129" s="784">
        <v>1822800</v>
      </c>
      <c r="AG129" s="782"/>
      <c r="AH129" s="782"/>
      <c r="AI129" s="782"/>
      <c r="AJ129" s="783"/>
      <c r="AK129" s="784">
        <v>1817256</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381270</v>
      </c>
      <c r="AB130" s="782"/>
      <c r="AC130" s="782"/>
      <c r="AD130" s="782"/>
      <c r="AE130" s="783"/>
      <c r="AF130" s="784">
        <v>370432</v>
      </c>
      <c r="AG130" s="782"/>
      <c r="AH130" s="782"/>
      <c r="AI130" s="782"/>
      <c r="AJ130" s="783"/>
      <c r="AK130" s="784">
        <v>360759</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1506003</v>
      </c>
      <c r="AB131" s="715"/>
      <c r="AC131" s="715"/>
      <c r="AD131" s="715"/>
      <c r="AE131" s="716"/>
      <c r="AF131" s="717">
        <v>1452368</v>
      </c>
      <c r="AG131" s="715"/>
      <c r="AH131" s="715"/>
      <c r="AI131" s="715"/>
      <c r="AJ131" s="716"/>
      <c r="AK131" s="717">
        <v>1456497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13.07786239</v>
      </c>
      <c r="AB132" s="738"/>
      <c r="AC132" s="738"/>
      <c r="AD132" s="738"/>
      <c r="AE132" s="739"/>
      <c r="AF132" s="740">
        <v>10.63766208</v>
      </c>
      <c r="AG132" s="738"/>
      <c r="AH132" s="738"/>
      <c r="AI132" s="738"/>
      <c r="AJ132" s="739"/>
      <c r="AK132" s="740">
        <v>10.17592209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12.2</v>
      </c>
      <c r="AB133" s="747"/>
      <c r="AC133" s="747"/>
      <c r="AD133" s="747"/>
      <c r="AE133" s="748"/>
      <c r="AF133" s="746">
        <v>11</v>
      </c>
      <c r="AG133" s="747"/>
      <c r="AH133" s="747"/>
      <c r="AI133" s="747"/>
      <c r="AJ133" s="748"/>
      <c r="AK133" s="746">
        <v>11.2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561272</v>
      </c>
      <c r="L9" s="264">
        <v>204919</v>
      </c>
      <c r="M9" s="265">
        <v>183831</v>
      </c>
      <c r="N9" s="266">
        <v>11.5</v>
      </c>
    </row>
    <row r="10" spans="1:16">
      <c r="A10" s="248"/>
      <c r="B10" s="244"/>
      <c r="C10" s="244"/>
      <c r="D10" s="244"/>
      <c r="E10" s="244"/>
      <c r="F10" s="244"/>
      <c r="G10" s="1131" t="s">
        <v>470</v>
      </c>
      <c r="H10" s="1132"/>
      <c r="I10" s="1132"/>
      <c r="J10" s="1133"/>
      <c r="K10" s="267">
        <v>19070</v>
      </c>
      <c r="L10" s="268">
        <v>6962</v>
      </c>
      <c r="M10" s="269">
        <v>17818</v>
      </c>
      <c r="N10" s="270">
        <v>-60.9</v>
      </c>
    </row>
    <row r="11" spans="1:16" ht="13.5" customHeight="1">
      <c r="A11" s="248"/>
      <c r="B11" s="244"/>
      <c r="C11" s="244"/>
      <c r="D11" s="244"/>
      <c r="E11" s="244"/>
      <c r="F11" s="244"/>
      <c r="G11" s="1131" t="s">
        <v>471</v>
      </c>
      <c r="H11" s="1132"/>
      <c r="I11" s="1132"/>
      <c r="J11" s="1133"/>
      <c r="K11" s="267">
        <v>3778</v>
      </c>
      <c r="L11" s="268">
        <v>1379</v>
      </c>
      <c r="M11" s="269">
        <v>26667</v>
      </c>
      <c r="N11" s="270">
        <v>-94.8</v>
      </c>
    </row>
    <row r="12" spans="1:16" ht="13.5" customHeight="1">
      <c r="A12" s="248"/>
      <c r="B12" s="244"/>
      <c r="C12" s="244"/>
      <c r="D12" s="244"/>
      <c r="E12" s="244"/>
      <c r="F12" s="244"/>
      <c r="G12" s="1131" t="s">
        <v>472</v>
      </c>
      <c r="H12" s="1132"/>
      <c r="I12" s="1132"/>
      <c r="J12" s="1133"/>
      <c r="K12" s="267" t="s">
        <v>473</v>
      </c>
      <c r="L12" s="268" t="s">
        <v>473</v>
      </c>
      <c r="M12" s="269">
        <v>2490</v>
      </c>
      <c r="N12" s="270" t="s">
        <v>473</v>
      </c>
    </row>
    <row r="13" spans="1:16" ht="13.5" customHeight="1">
      <c r="A13" s="248"/>
      <c r="B13" s="244"/>
      <c r="C13" s="244"/>
      <c r="D13" s="244"/>
      <c r="E13" s="244"/>
      <c r="F13" s="244"/>
      <c r="G13" s="1131" t="s">
        <v>474</v>
      </c>
      <c r="H13" s="1132"/>
      <c r="I13" s="1132"/>
      <c r="J13" s="1133"/>
      <c r="K13" s="267" t="s">
        <v>473</v>
      </c>
      <c r="L13" s="268" t="s">
        <v>473</v>
      </c>
      <c r="M13" s="269" t="s">
        <v>473</v>
      </c>
      <c r="N13" s="270" t="s">
        <v>473</v>
      </c>
    </row>
    <row r="14" spans="1:16" ht="13.5" customHeight="1">
      <c r="A14" s="248"/>
      <c r="B14" s="244"/>
      <c r="C14" s="244"/>
      <c r="D14" s="244"/>
      <c r="E14" s="244"/>
      <c r="F14" s="244"/>
      <c r="G14" s="1131" t="s">
        <v>475</v>
      </c>
      <c r="H14" s="1132"/>
      <c r="I14" s="1132"/>
      <c r="J14" s="1133"/>
      <c r="K14" s="267">
        <v>23868</v>
      </c>
      <c r="L14" s="268">
        <v>8714</v>
      </c>
      <c r="M14" s="269">
        <v>9105</v>
      </c>
      <c r="N14" s="270">
        <v>-4.3</v>
      </c>
    </row>
    <row r="15" spans="1:16" ht="13.5" customHeight="1">
      <c r="A15" s="248"/>
      <c r="B15" s="244"/>
      <c r="C15" s="244"/>
      <c r="D15" s="244"/>
      <c r="E15" s="244"/>
      <c r="F15" s="244"/>
      <c r="G15" s="1131" t="s">
        <v>476</v>
      </c>
      <c r="H15" s="1132"/>
      <c r="I15" s="1132"/>
      <c r="J15" s="1133"/>
      <c r="K15" s="267">
        <v>7966</v>
      </c>
      <c r="L15" s="268">
        <v>2908</v>
      </c>
      <c r="M15" s="269">
        <v>5055</v>
      </c>
      <c r="N15" s="270">
        <v>-42.5</v>
      </c>
    </row>
    <row r="16" spans="1:16">
      <c r="A16" s="248"/>
      <c r="B16" s="244"/>
      <c r="C16" s="244"/>
      <c r="D16" s="244"/>
      <c r="E16" s="244"/>
      <c r="F16" s="244"/>
      <c r="G16" s="1134" t="s">
        <v>477</v>
      </c>
      <c r="H16" s="1135"/>
      <c r="I16" s="1135"/>
      <c r="J16" s="1136"/>
      <c r="K16" s="268">
        <v>-54893</v>
      </c>
      <c r="L16" s="268">
        <v>-20041</v>
      </c>
      <c r="M16" s="269">
        <v>-22864</v>
      </c>
      <c r="N16" s="270">
        <v>-12.3</v>
      </c>
    </row>
    <row r="17" spans="1:16">
      <c r="A17" s="248"/>
      <c r="B17" s="244"/>
      <c r="C17" s="244"/>
      <c r="D17" s="244"/>
      <c r="E17" s="244"/>
      <c r="F17" s="244"/>
      <c r="G17" s="1134" t="s">
        <v>168</v>
      </c>
      <c r="H17" s="1135"/>
      <c r="I17" s="1135"/>
      <c r="J17" s="1136"/>
      <c r="K17" s="268">
        <v>561061</v>
      </c>
      <c r="L17" s="268">
        <v>204842</v>
      </c>
      <c r="M17" s="269">
        <v>222101</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20.81</v>
      </c>
      <c r="L21" s="281">
        <v>20.61</v>
      </c>
      <c r="M21" s="282">
        <v>0.2</v>
      </c>
      <c r="N21" s="249"/>
      <c r="O21" s="283"/>
      <c r="P21" s="279"/>
    </row>
    <row r="22" spans="1:16" s="284" customFormat="1">
      <c r="A22" s="279"/>
      <c r="B22" s="249"/>
      <c r="C22" s="249"/>
      <c r="D22" s="249"/>
      <c r="E22" s="249"/>
      <c r="F22" s="249"/>
      <c r="G22" s="1128" t="s">
        <v>483</v>
      </c>
      <c r="H22" s="1129"/>
      <c r="I22" s="1129"/>
      <c r="J22" s="1130"/>
      <c r="K22" s="285">
        <v>93.3</v>
      </c>
      <c r="L22" s="286">
        <v>94.6</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340207</v>
      </c>
      <c r="L32" s="294">
        <v>124208</v>
      </c>
      <c r="M32" s="295">
        <v>144540</v>
      </c>
      <c r="N32" s="296">
        <v>-14.1</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t="s">
        <v>473</v>
      </c>
      <c r="N34" s="296" t="s">
        <v>473</v>
      </c>
    </row>
    <row r="35" spans="1:16" ht="27" customHeight="1">
      <c r="A35" s="248"/>
      <c r="B35" s="244"/>
      <c r="C35" s="244"/>
      <c r="D35" s="244"/>
      <c r="E35" s="244"/>
      <c r="F35" s="244"/>
      <c r="G35" s="1119" t="s">
        <v>490</v>
      </c>
      <c r="H35" s="1120"/>
      <c r="I35" s="1120"/>
      <c r="J35" s="1121"/>
      <c r="K35" s="294">
        <v>144709</v>
      </c>
      <c r="L35" s="294">
        <v>52833</v>
      </c>
      <c r="M35" s="295">
        <v>29964</v>
      </c>
      <c r="N35" s="296">
        <v>76.3</v>
      </c>
    </row>
    <row r="36" spans="1:16" ht="27" customHeight="1">
      <c r="A36" s="248"/>
      <c r="B36" s="244"/>
      <c r="C36" s="244"/>
      <c r="D36" s="244"/>
      <c r="E36" s="244"/>
      <c r="F36" s="244"/>
      <c r="G36" s="1119" t="s">
        <v>491</v>
      </c>
      <c r="H36" s="1120"/>
      <c r="I36" s="1120"/>
      <c r="J36" s="1121"/>
      <c r="K36" s="294" t="s">
        <v>473</v>
      </c>
      <c r="L36" s="294" t="s">
        <v>473</v>
      </c>
      <c r="M36" s="295">
        <v>6972</v>
      </c>
      <c r="N36" s="296" t="s">
        <v>473</v>
      </c>
    </row>
    <row r="37" spans="1:16" ht="13.5" customHeight="1">
      <c r="A37" s="248"/>
      <c r="B37" s="244"/>
      <c r="C37" s="244"/>
      <c r="D37" s="244"/>
      <c r="E37" s="244"/>
      <c r="F37" s="244"/>
      <c r="G37" s="1119" t="s">
        <v>492</v>
      </c>
      <c r="H37" s="1120"/>
      <c r="I37" s="1120"/>
      <c r="J37" s="1121"/>
      <c r="K37" s="294">
        <v>33082</v>
      </c>
      <c r="L37" s="294">
        <v>12078</v>
      </c>
      <c r="M37" s="295">
        <v>2692</v>
      </c>
      <c r="N37" s="296">
        <v>348.7</v>
      </c>
    </row>
    <row r="38" spans="1:16" ht="27" customHeight="1">
      <c r="A38" s="248"/>
      <c r="B38" s="244"/>
      <c r="C38" s="244"/>
      <c r="D38" s="244"/>
      <c r="E38" s="244"/>
      <c r="F38" s="244"/>
      <c r="G38" s="1122" t="s">
        <v>493</v>
      </c>
      <c r="H38" s="1123"/>
      <c r="I38" s="1123"/>
      <c r="J38" s="1124"/>
      <c r="K38" s="297" t="s">
        <v>473</v>
      </c>
      <c r="L38" s="297" t="s">
        <v>473</v>
      </c>
      <c r="M38" s="298">
        <v>44</v>
      </c>
      <c r="N38" s="299" t="s">
        <v>473</v>
      </c>
      <c r="O38" s="293"/>
    </row>
    <row r="39" spans="1:16">
      <c r="A39" s="248"/>
      <c r="B39" s="244"/>
      <c r="C39" s="244"/>
      <c r="D39" s="244"/>
      <c r="E39" s="244"/>
      <c r="F39" s="244"/>
      <c r="G39" s="1122" t="s">
        <v>494</v>
      </c>
      <c r="H39" s="1123"/>
      <c r="I39" s="1123"/>
      <c r="J39" s="1124"/>
      <c r="K39" s="300">
        <v>-9027</v>
      </c>
      <c r="L39" s="300">
        <v>-3296</v>
      </c>
      <c r="M39" s="301">
        <v>-7752</v>
      </c>
      <c r="N39" s="302">
        <v>-57.5</v>
      </c>
      <c r="O39" s="293"/>
    </row>
    <row r="40" spans="1:16" ht="27" customHeight="1">
      <c r="A40" s="248"/>
      <c r="B40" s="244"/>
      <c r="C40" s="244"/>
      <c r="D40" s="244"/>
      <c r="E40" s="244"/>
      <c r="F40" s="244"/>
      <c r="G40" s="1119" t="s">
        <v>495</v>
      </c>
      <c r="H40" s="1120"/>
      <c r="I40" s="1120"/>
      <c r="J40" s="1121"/>
      <c r="K40" s="300">
        <v>-360759</v>
      </c>
      <c r="L40" s="300">
        <v>-131712</v>
      </c>
      <c r="M40" s="301">
        <v>-125847</v>
      </c>
      <c r="N40" s="302">
        <v>4.7</v>
      </c>
      <c r="O40" s="293"/>
    </row>
    <row r="41" spans="1:16">
      <c r="A41" s="248"/>
      <c r="B41" s="244"/>
      <c r="C41" s="244"/>
      <c r="D41" s="244"/>
      <c r="E41" s="244"/>
      <c r="F41" s="244"/>
      <c r="G41" s="1125" t="s">
        <v>278</v>
      </c>
      <c r="H41" s="1126"/>
      <c r="I41" s="1126"/>
      <c r="J41" s="1127"/>
      <c r="K41" s="294">
        <v>148212</v>
      </c>
      <c r="L41" s="300">
        <v>54112</v>
      </c>
      <c r="M41" s="301">
        <v>50612</v>
      </c>
      <c r="N41" s="302">
        <v>6.9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357559</v>
      </c>
      <c r="J51" s="320">
        <v>120756</v>
      </c>
      <c r="K51" s="321">
        <v>-26.8</v>
      </c>
      <c r="L51" s="322">
        <v>262834</v>
      </c>
      <c r="M51" s="323">
        <v>48.9</v>
      </c>
      <c r="N51" s="324">
        <v>-75.7</v>
      </c>
    </row>
    <row r="52" spans="1:14">
      <c r="A52" s="248"/>
      <c r="B52" s="244"/>
      <c r="C52" s="244"/>
      <c r="D52" s="244"/>
      <c r="E52" s="244"/>
      <c r="F52" s="244"/>
      <c r="G52" s="325"/>
      <c r="H52" s="326" t="s">
        <v>506</v>
      </c>
      <c r="I52" s="327">
        <v>267326</v>
      </c>
      <c r="J52" s="328">
        <v>90282</v>
      </c>
      <c r="K52" s="329">
        <v>80.599999999999994</v>
      </c>
      <c r="L52" s="330">
        <v>147509</v>
      </c>
      <c r="M52" s="331">
        <v>95.6</v>
      </c>
      <c r="N52" s="332">
        <v>-15</v>
      </c>
    </row>
    <row r="53" spans="1:14">
      <c r="A53" s="248"/>
      <c r="B53" s="244"/>
      <c r="C53" s="244"/>
      <c r="D53" s="244"/>
      <c r="E53" s="244"/>
      <c r="F53" s="244"/>
      <c r="G53" s="310" t="s">
        <v>507</v>
      </c>
      <c r="H53" s="311"/>
      <c r="I53" s="319">
        <v>749919</v>
      </c>
      <c r="J53" s="320">
        <v>258148</v>
      </c>
      <c r="K53" s="321">
        <v>113.8</v>
      </c>
      <c r="L53" s="322">
        <v>334234</v>
      </c>
      <c r="M53" s="323">
        <v>27.2</v>
      </c>
      <c r="N53" s="324">
        <v>86.6</v>
      </c>
    </row>
    <row r="54" spans="1:14">
      <c r="A54" s="248"/>
      <c r="B54" s="244"/>
      <c r="C54" s="244"/>
      <c r="D54" s="244"/>
      <c r="E54" s="244"/>
      <c r="F54" s="244"/>
      <c r="G54" s="325"/>
      <c r="H54" s="326" t="s">
        <v>506</v>
      </c>
      <c r="I54" s="327">
        <v>405438</v>
      </c>
      <c r="J54" s="328">
        <v>139566</v>
      </c>
      <c r="K54" s="329">
        <v>54.6</v>
      </c>
      <c r="L54" s="330">
        <v>135366</v>
      </c>
      <c r="M54" s="331">
        <v>-8.1999999999999993</v>
      </c>
      <c r="N54" s="332">
        <v>62.8</v>
      </c>
    </row>
    <row r="55" spans="1:14">
      <c r="A55" s="248"/>
      <c r="B55" s="244"/>
      <c r="C55" s="244"/>
      <c r="D55" s="244"/>
      <c r="E55" s="244"/>
      <c r="F55" s="244"/>
      <c r="G55" s="310" t="s">
        <v>508</v>
      </c>
      <c r="H55" s="311"/>
      <c r="I55" s="319">
        <v>618835</v>
      </c>
      <c r="J55" s="320">
        <v>217900</v>
      </c>
      <c r="K55" s="321">
        <v>-15.6</v>
      </c>
      <c r="L55" s="322">
        <v>216155</v>
      </c>
      <c r="M55" s="323">
        <v>-35.299999999999997</v>
      </c>
      <c r="N55" s="324">
        <v>19.7</v>
      </c>
    </row>
    <row r="56" spans="1:14">
      <c r="A56" s="248"/>
      <c r="B56" s="244"/>
      <c r="C56" s="244"/>
      <c r="D56" s="244"/>
      <c r="E56" s="244"/>
      <c r="F56" s="244"/>
      <c r="G56" s="325"/>
      <c r="H56" s="326" t="s">
        <v>506</v>
      </c>
      <c r="I56" s="327">
        <v>159839</v>
      </c>
      <c r="J56" s="328">
        <v>56281</v>
      </c>
      <c r="K56" s="329">
        <v>-59.7</v>
      </c>
      <c r="L56" s="330">
        <v>108827</v>
      </c>
      <c r="M56" s="331">
        <v>-19.600000000000001</v>
      </c>
      <c r="N56" s="332">
        <v>-40.1</v>
      </c>
    </row>
    <row r="57" spans="1:14">
      <c r="A57" s="248"/>
      <c r="B57" s="244"/>
      <c r="C57" s="244"/>
      <c r="D57" s="244"/>
      <c r="E57" s="244"/>
      <c r="F57" s="244"/>
      <c r="G57" s="310" t="s">
        <v>509</v>
      </c>
      <c r="H57" s="311"/>
      <c r="I57" s="319">
        <v>1071427</v>
      </c>
      <c r="J57" s="320">
        <v>383200</v>
      </c>
      <c r="K57" s="321">
        <v>75.900000000000006</v>
      </c>
      <c r="L57" s="322">
        <v>228305</v>
      </c>
      <c r="M57" s="323">
        <v>5.6</v>
      </c>
      <c r="N57" s="324">
        <v>70.3</v>
      </c>
    </row>
    <row r="58" spans="1:14">
      <c r="A58" s="248"/>
      <c r="B58" s="244"/>
      <c r="C58" s="244"/>
      <c r="D58" s="244"/>
      <c r="E58" s="244"/>
      <c r="F58" s="244"/>
      <c r="G58" s="325"/>
      <c r="H58" s="326" t="s">
        <v>506</v>
      </c>
      <c r="I58" s="327">
        <v>484218</v>
      </c>
      <c r="J58" s="328">
        <v>173182</v>
      </c>
      <c r="K58" s="329">
        <v>207.7</v>
      </c>
      <c r="L58" s="330">
        <v>86611</v>
      </c>
      <c r="M58" s="331">
        <v>-20.399999999999999</v>
      </c>
      <c r="N58" s="332">
        <v>228.1</v>
      </c>
    </row>
    <row r="59" spans="1:14">
      <c r="A59" s="248"/>
      <c r="B59" s="244"/>
      <c r="C59" s="244"/>
      <c r="D59" s="244"/>
      <c r="E59" s="244"/>
      <c r="F59" s="244"/>
      <c r="G59" s="310" t="s">
        <v>510</v>
      </c>
      <c r="H59" s="311"/>
      <c r="I59" s="319">
        <v>214535</v>
      </c>
      <c r="J59" s="320">
        <v>78326</v>
      </c>
      <c r="K59" s="321">
        <v>-79.599999999999994</v>
      </c>
      <c r="L59" s="322">
        <v>316331</v>
      </c>
      <c r="M59" s="323">
        <v>38.6</v>
      </c>
      <c r="N59" s="324">
        <v>-118.2</v>
      </c>
    </row>
    <row r="60" spans="1:14">
      <c r="A60" s="248"/>
      <c r="B60" s="244"/>
      <c r="C60" s="244"/>
      <c r="D60" s="244"/>
      <c r="E60" s="244"/>
      <c r="F60" s="244"/>
      <c r="G60" s="325"/>
      <c r="H60" s="326" t="s">
        <v>506</v>
      </c>
      <c r="I60" s="333">
        <v>110734</v>
      </c>
      <c r="J60" s="328">
        <v>40429</v>
      </c>
      <c r="K60" s="329">
        <v>-76.7</v>
      </c>
      <c r="L60" s="330">
        <v>106387</v>
      </c>
      <c r="M60" s="331">
        <v>22.8</v>
      </c>
      <c r="N60" s="332">
        <v>-99.5</v>
      </c>
    </row>
    <row r="61" spans="1:14">
      <c r="A61" s="248"/>
      <c r="B61" s="244"/>
      <c r="C61" s="244"/>
      <c r="D61" s="244"/>
      <c r="E61" s="244"/>
      <c r="F61" s="244"/>
      <c r="G61" s="310" t="s">
        <v>511</v>
      </c>
      <c r="H61" s="334"/>
      <c r="I61" s="335">
        <v>602455</v>
      </c>
      <c r="J61" s="336">
        <v>211666</v>
      </c>
      <c r="K61" s="337">
        <v>13.5</v>
      </c>
      <c r="L61" s="338">
        <v>271572</v>
      </c>
      <c r="M61" s="339">
        <v>17</v>
      </c>
      <c r="N61" s="324">
        <v>-3.5</v>
      </c>
    </row>
    <row r="62" spans="1:14">
      <c r="A62" s="248"/>
      <c r="B62" s="244"/>
      <c r="C62" s="244"/>
      <c r="D62" s="244"/>
      <c r="E62" s="244"/>
      <c r="F62" s="244"/>
      <c r="G62" s="325"/>
      <c r="H62" s="326" t="s">
        <v>506</v>
      </c>
      <c r="I62" s="327">
        <v>285511</v>
      </c>
      <c r="J62" s="328">
        <v>99948</v>
      </c>
      <c r="K62" s="329">
        <v>41.3</v>
      </c>
      <c r="L62" s="330">
        <v>116940</v>
      </c>
      <c r="M62" s="331">
        <v>14</v>
      </c>
      <c r="N62" s="332">
        <v>27.3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5.86</v>
      </c>
      <c r="G47" s="12">
        <v>7.99</v>
      </c>
      <c r="H47" s="12">
        <v>8.35</v>
      </c>
      <c r="I47" s="12">
        <v>10.24</v>
      </c>
      <c r="J47" s="13">
        <v>10.28</v>
      </c>
    </row>
    <row r="48" spans="2:10" ht="57.75" customHeight="1">
      <c r="B48" s="14"/>
      <c r="C48" s="1139" t="s">
        <v>4</v>
      </c>
      <c r="D48" s="1139"/>
      <c r="E48" s="1140"/>
      <c r="F48" s="15">
        <v>2.06</v>
      </c>
      <c r="G48" s="16">
        <v>8.4600000000000009</v>
      </c>
      <c r="H48" s="16">
        <v>2.46</v>
      </c>
      <c r="I48" s="16">
        <v>2.23</v>
      </c>
      <c r="J48" s="17">
        <v>3.09</v>
      </c>
    </row>
    <row r="49" spans="2:10" ht="57.75" customHeight="1" thickBot="1">
      <c r="B49" s="18"/>
      <c r="C49" s="1141" t="s">
        <v>5</v>
      </c>
      <c r="D49" s="1141"/>
      <c r="E49" s="1142"/>
      <c r="F49" s="19">
        <v>1.35</v>
      </c>
      <c r="G49" s="20">
        <v>8.73</v>
      </c>
      <c r="H49" s="20" t="s">
        <v>518</v>
      </c>
      <c r="I49" s="20">
        <v>1.27</v>
      </c>
      <c r="J49" s="21">
        <v>0.87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2.06</v>
      </c>
      <c r="G34" s="33">
        <v>8.4600000000000009</v>
      </c>
      <c r="H34" s="33">
        <v>2.46</v>
      </c>
      <c r="I34" s="33">
        <v>2.23</v>
      </c>
      <c r="J34" s="34">
        <v>3.09</v>
      </c>
      <c r="K34" s="22"/>
      <c r="L34" s="22"/>
      <c r="M34" s="22"/>
      <c r="N34" s="22"/>
      <c r="O34" s="22"/>
      <c r="P34" s="22"/>
    </row>
    <row r="35" spans="1:16" ht="39" customHeight="1">
      <c r="A35" s="22"/>
      <c r="B35" s="35"/>
      <c r="C35" s="1143" t="s">
        <v>520</v>
      </c>
      <c r="D35" s="1144"/>
      <c r="E35" s="1145"/>
      <c r="F35" s="36">
        <v>1.94</v>
      </c>
      <c r="G35" s="37">
        <v>1.8</v>
      </c>
      <c r="H35" s="37">
        <v>1.57</v>
      </c>
      <c r="I35" s="37">
        <v>1.44</v>
      </c>
      <c r="J35" s="38">
        <v>1.19</v>
      </c>
      <c r="K35" s="22"/>
      <c r="L35" s="22"/>
      <c r="M35" s="22"/>
      <c r="N35" s="22"/>
      <c r="O35" s="22"/>
      <c r="P35" s="22"/>
    </row>
    <row r="36" spans="1:16" ht="39" customHeight="1">
      <c r="A36" s="22"/>
      <c r="B36" s="35"/>
      <c r="C36" s="1143" t="s">
        <v>521</v>
      </c>
      <c r="D36" s="1144"/>
      <c r="E36" s="1145"/>
      <c r="F36" s="36">
        <v>0.27</v>
      </c>
      <c r="G36" s="37">
        <v>0.47</v>
      </c>
      <c r="H36" s="37">
        <v>0.4</v>
      </c>
      <c r="I36" s="37">
        <v>0.82</v>
      </c>
      <c r="J36" s="38">
        <v>0.9</v>
      </c>
      <c r="K36" s="22"/>
      <c r="L36" s="22"/>
      <c r="M36" s="22"/>
      <c r="N36" s="22"/>
      <c r="O36" s="22"/>
      <c r="P36" s="22"/>
    </row>
    <row r="37" spans="1:16" ht="39" customHeight="1">
      <c r="A37" s="22"/>
      <c r="B37" s="35"/>
      <c r="C37" s="1143" t="s">
        <v>522</v>
      </c>
      <c r="D37" s="1144"/>
      <c r="E37" s="1145"/>
      <c r="F37" s="36">
        <v>3.27</v>
      </c>
      <c r="G37" s="37">
        <v>1.82</v>
      </c>
      <c r="H37" s="37">
        <v>0.72</v>
      </c>
      <c r="I37" s="37">
        <v>0.79</v>
      </c>
      <c r="J37" s="38">
        <v>0.6</v>
      </c>
      <c r="K37" s="22"/>
      <c r="L37" s="22"/>
      <c r="M37" s="22"/>
      <c r="N37" s="22"/>
      <c r="O37" s="22"/>
      <c r="P37" s="22"/>
    </row>
    <row r="38" spans="1:16" ht="39" customHeight="1">
      <c r="A38" s="22"/>
      <c r="B38" s="35"/>
      <c r="C38" s="1143" t="s">
        <v>523</v>
      </c>
      <c r="D38" s="1144"/>
      <c r="E38" s="1145"/>
      <c r="F38" s="36">
        <v>0.14000000000000001</v>
      </c>
      <c r="G38" s="37">
        <v>0.13</v>
      </c>
      <c r="H38" s="37">
        <v>0.13</v>
      </c>
      <c r="I38" s="37">
        <v>0.15</v>
      </c>
      <c r="J38" s="38">
        <v>0.23</v>
      </c>
      <c r="K38" s="22"/>
      <c r="L38" s="22"/>
      <c r="M38" s="22"/>
      <c r="N38" s="22"/>
      <c r="O38" s="22"/>
      <c r="P38" s="22"/>
    </row>
    <row r="39" spans="1:16" ht="39" customHeight="1">
      <c r="A39" s="22"/>
      <c r="B39" s="35"/>
      <c r="C39" s="1143" t="s">
        <v>524</v>
      </c>
      <c r="D39" s="1144"/>
      <c r="E39" s="1145"/>
      <c r="F39" s="36">
        <v>0.03</v>
      </c>
      <c r="G39" s="37">
        <v>0.11</v>
      </c>
      <c r="H39" s="37">
        <v>0.21</v>
      </c>
      <c r="I39" s="37">
        <v>0.18</v>
      </c>
      <c r="J39" s="38">
        <v>0.17</v>
      </c>
      <c r="K39" s="22"/>
      <c r="L39" s="22"/>
      <c r="M39" s="22"/>
      <c r="N39" s="22"/>
      <c r="O39" s="22"/>
      <c r="P39" s="22"/>
    </row>
    <row r="40" spans="1:16" ht="39" customHeight="1">
      <c r="A40" s="22"/>
      <c r="B40" s="35"/>
      <c r="C40" s="1143" t="s">
        <v>525</v>
      </c>
      <c r="D40" s="1144"/>
      <c r="E40" s="1145"/>
      <c r="F40" s="36">
        <v>0.36</v>
      </c>
      <c r="G40" s="37">
        <v>0.09</v>
      </c>
      <c r="H40" s="37">
        <v>0.11</v>
      </c>
      <c r="I40" s="37">
        <v>0.17</v>
      </c>
      <c r="J40" s="38">
        <v>0.11</v>
      </c>
      <c r="K40" s="22"/>
      <c r="L40" s="22"/>
      <c r="M40" s="22"/>
      <c r="N40" s="22"/>
      <c r="O40" s="22"/>
      <c r="P40" s="22"/>
    </row>
    <row r="41" spans="1:16" ht="39" customHeight="1">
      <c r="A41" s="22"/>
      <c r="B41" s="35"/>
      <c r="C41" s="1143" t="s">
        <v>526</v>
      </c>
      <c r="D41" s="1144"/>
      <c r="E41" s="1145"/>
      <c r="F41" s="36">
        <v>0.01</v>
      </c>
      <c r="G41" s="37">
        <v>0.04</v>
      </c>
      <c r="H41" s="37">
        <v>0.02</v>
      </c>
      <c r="I41" s="37">
        <v>0.01</v>
      </c>
      <c r="J41" s="38">
        <v>0</v>
      </c>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0.01</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453</v>
      </c>
      <c r="L45" s="60">
        <v>361</v>
      </c>
      <c r="M45" s="60">
        <v>370</v>
      </c>
      <c r="N45" s="60">
        <v>342</v>
      </c>
      <c r="O45" s="61">
        <v>340</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113</v>
      </c>
      <c r="L48" s="64">
        <v>90</v>
      </c>
      <c r="M48" s="64">
        <v>161</v>
      </c>
      <c r="N48" s="64">
        <v>154</v>
      </c>
      <c r="O48" s="65">
        <v>145</v>
      </c>
      <c r="P48" s="48"/>
      <c r="Q48" s="48"/>
      <c r="R48" s="48"/>
      <c r="S48" s="48"/>
      <c r="T48" s="48"/>
      <c r="U48" s="48"/>
    </row>
    <row r="49" spans="1:21" ht="30.75" customHeight="1">
      <c r="A49" s="48"/>
      <c r="B49" s="1161"/>
      <c r="C49" s="1162"/>
      <c r="D49" s="62"/>
      <c r="E49" s="1153" t="s">
        <v>15</v>
      </c>
      <c r="F49" s="1153"/>
      <c r="G49" s="1153"/>
      <c r="H49" s="1153"/>
      <c r="I49" s="1153"/>
      <c r="J49" s="1154"/>
      <c r="K49" s="63" t="s">
        <v>473</v>
      </c>
      <c r="L49" s="64" t="s">
        <v>473</v>
      </c>
      <c r="M49" s="64" t="s">
        <v>473</v>
      </c>
      <c r="N49" s="64" t="s">
        <v>473</v>
      </c>
      <c r="O49" s="65" t="s">
        <v>473</v>
      </c>
      <c r="P49" s="48"/>
      <c r="Q49" s="48"/>
      <c r="R49" s="48"/>
      <c r="S49" s="48"/>
      <c r="T49" s="48"/>
      <c r="U49" s="48"/>
    </row>
    <row r="50" spans="1:21" ht="30.75" customHeight="1">
      <c r="A50" s="48"/>
      <c r="B50" s="1161"/>
      <c r="C50" s="1162"/>
      <c r="D50" s="62"/>
      <c r="E50" s="1153" t="s">
        <v>16</v>
      </c>
      <c r="F50" s="1153"/>
      <c r="G50" s="1153"/>
      <c r="H50" s="1153"/>
      <c r="I50" s="1153"/>
      <c r="J50" s="1154"/>
      <c r="K50" s="63">
        <v>57</v>
      </c>
      <c r="L50" s="64">
        <v>55</v>
      </c>
      <c r="M50" s="64">
        <v>49</v>
      </c>
      <c r="N50" s="64">
        <v>41</v>
      </c>
      <c r="O50" s="65">
        <v>33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402</v>
      </c>
      <c r="L52" s="64">
        <v>354</v>
      </c>
      <c r="M52" s="64">
        <v>384</v>
      </c>
      <c r="N52" s="64">
        <v>382</v>
      </c>
      <c r="O52" s="65">
        <v>369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221</v>
      </c>
      <c r="L53" s="69">
        <v>152</v>
      </c>
      <c r="M53" s="69">
        <v>196</v>
      </c>
      <c r="N53" s="69">
        <v>155</v>
      </c>
      <c r="O53" s="70">
        <v>149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副島 一成</cp:lastModifiedBy>
  <cp:lastPrinted>2015-04-16T10:04:20Z</cp:lastPrinted>
  <dcterms:created xsi:type="dcterms:W3CDTF">2015-02-17T07:46:58Z</dcterms:created>
  <dcterms:modified xsi:type="dcterms:W3CDTF">2015-05-07T02:53:35Z</dcterms:modified>
</cp:coreProperties>
</file>