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l="1"/>
  <c r="BE34" i="9" s="1"/>
  <c r="BE35" i="9" s="1"/>
  <c r="BW34" i="9"/>
  <c r="BW35" i="9" s="1"/>
  <c r="BW36" i="9" s="1"/>
  <c r="BW37" i="9" s="1"/>
  <c r="BW38" i="9" s="1"/>
  <c r="BW39" i="9" s="1"/>
  <c r="BW40" i="9" s="1"/>
  <c r="BW41" i="9" s="1"/>
  <c r="BW42" i="9" s="1"/>
  <c r="CO34" i="9" l="1"/>
</calcChain>
</file>

<file path=xl/sharedStrings.xml><?xml version="1.0" encoding="utf-8"?>
<sst xmlns="http://schemas.openxmlformats.org/spreadsheetml/2006/main" count="1015" uniqueCount="544">
  <si>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</si>
  <si>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</si>
  <si>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</si>
  <si>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</si>
  <si>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</si>
  <si>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</si>
  <si>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</si>
  <si>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</si>
  <si>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</si>
  <si>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</si>
  <si>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</si>
  <si>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</si>
  <si>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</si>
  <si>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</si>
  <si>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</si>
  <si>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</si>
  <si>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</si>
  <si>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</si>
  <si>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</si>
  <si>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</si>
  <si>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</si>
  <si>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</si>
  <si>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</si>
  <si>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</si>
  <si>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</si>
  <si>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</si>
  <si>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</si>
  <si>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</si>
  <si>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</si>
  <si>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</si>
  <si>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</si>
  <si>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</si>
  <si>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</si>
  <si>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</si>
  <si>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</si>
  <si>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</si>
  <si>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</si>
  <si>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</si>
  <si>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</si>
  <si>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</si>
  <si>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</si>
  <si>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</si>
  <si>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</si>
  <si>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</si>
  <si>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</si>
  <si>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</si>
  <si>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</si>
  <si>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</si>
  <si>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</si>
  <si>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</si>
  <si>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</si>
  <si>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</si>
  <si>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</si>
  <si>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</si>
  <si>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</si>
  <si>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</si>
  <si>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</si>
  <si>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</si>
  <si>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</si>
  <si>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</si>
  <si>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</si>
  <si>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</si>
  <si>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</si>
  <si>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</si>
  <si>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</si>
  <si>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</si>
  <si>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</si>
  <si>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</si>
  <si>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</si>
  <si>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</si>
  <si>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</si>
  <si>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</si>
  <si>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</si>
  <si>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</si>
  <si>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</si>
  <si>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</si>
  <si>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</si>
  <si>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</si>
  <si>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</si>
  <si>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</si>
  <si>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</si>
  <si>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波佐見町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</si>
  <si>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</si>
  <si>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</si>
  <si>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</si>
  <si>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</si>
  <si>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</si>
  <si>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</si>
  <si>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</si>
  <si>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</si>
  <si>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</si>
  <si>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</si>
  <si>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</si>
  <si>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</si>
  <si>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</si>
  <si>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</si>
  <si>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</si>
  <si>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</si>
  <si>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</si>
  <si>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</si>
  <si>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</si>
  <si>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</si>
  <si>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</si>
  <si>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</si>
  <si>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</si>
  <si>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</si>
  <si>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</si>
  <si>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</si>
  <si>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</si>
  <si>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</si>
  <si>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</si>
  <si>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</si>
  <si>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</si>
  <si>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</si>
  <si>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</si>
  <si>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</si>
  <si>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</si>
  <si>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</si>
  <si>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</si>
  <si>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</si>
  <si>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</si>
  <si>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</si>
  <si>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</si>
  <si>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</si>
  <si>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</si>
  <si>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</si>
  <si>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</si>
  <si>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</si>
  <si>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</si>
  <si>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</si>
  <si>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</si>
  <si>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</si>
  <si>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</si>
  <si>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</si>
  <si>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</si>
  <si>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</si>
  <si>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</si>
  <si>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</si>
  <si>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</si>
  <si>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</si>
  <si>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</si>
  <si>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</si>
  <si>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</si>
  <si>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</si>
  <si>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</si>
  <si>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</si>
  <si>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</si>
  <si>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</si>
  <si>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</si>
  <si>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</si>
  <si>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</si>
  <si>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</si>
  <si>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</si>
  <si>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</si>
  <si>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</si>
  <si>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</si>
  <si>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</si>
  <si>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</si>
  <si>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</si>
  <si>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</si>
  <si>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</si>
  <si>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</si>
  <si>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</si>
  <si>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</si>
  <si>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</si>
  <si>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</si>
  <si>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</si>
  <si>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</si>
  <si>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</si>
  <si>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</si>
  <si>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</si>
  <si>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</si>
  <si>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</si>
  <si>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</si>
  <si>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</si>
  <si>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</si>
  <si>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</si>
  <si>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</si>
  <si>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</si>
  <si>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</si>
  <si>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</si>
  <si>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</si>
  <si>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</si>
  <si>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</si>
  <si>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</si>
  <si>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</si>
  <si>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</si>
  <si>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</si>
  <si>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</si>
  <si>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</si>
  <si>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</si>
  <si>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</si>
  <si>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長崎県波佐見町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</si>
  <si>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</si>
  <si>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</si>
  <si>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</si>
  <si>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</si>
  <si>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</si>
  <si>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</si>
  <si>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</si>
  <si>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</si>
  <si>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</si>
  <si>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</si>
  <si>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</si>
  <si>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</si>
  <si>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</si>
  <si>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</si>
  <si>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</si>
  <si>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</si>
  <si>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</si>
  <si>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</si>
  <si>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</si>
  <si>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</si>
  <si>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</si>
  <si>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</si>
  <si>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</si>
  <si>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</si>
  <si>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</si>
  <si>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</si>
  <si>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</si>
  <si>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</si>
  <si>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</si>
  <si>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</si>
  <si>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</si>
  <si>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</si>
  <si>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</si>
  <si>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</si>
  <si>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</si>
  <si>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</si>
  <si>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</si>
  <si>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</si>
  <si>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</si>
  <si>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</si>
  <si>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</si>
  <si>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</si>
  <si>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</si>
  <si>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</si>
  <si>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</si>
  <si>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</si>
  <si>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</si>
  <si>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</si>
  <si>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</si>
  <si>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</si>
  <si>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</si>
  <si>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</si>
  <si>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</si>
  <si>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</si>
  <si>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</si>
  <si>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</si>
  <si>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</si>
  <si>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</si>
  <si>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</si>
  <si>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</si>
  <si>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</si>
  <si>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</si>
  <si>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</si>
  <si>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</si>
  <si>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</si>
  <si>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</si>
  <si>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</si>
  <si>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</si>
  <si>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</si>
  <si>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</si>
  <si>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</si>
  <si>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</si>
  <si>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</si>
  <si>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</si>
  <si>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</si>
  <si>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</si>
  <si>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</si>
  <si>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</si>
  <si>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</si>
  <si>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</si>
  <si>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</si>
  <si>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</si>
  <si>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</si>
  <si>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</si>
  <si>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</si>
  <si>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</si>
  <si>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</si>
  <si>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</si>
  <si>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</si>
  <si>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</si>
  <si>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</si>
  <si>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</si>
  <si>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</si>
  <si>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</si>
  <si>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</si>
  <si>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</si>
  <si>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</si>
  <si>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</si>
  <si>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</si>
  <si>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</si>
  <si>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</si>
  <si>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</si>
  <si>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</si>
  <si>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</si>
  <si>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</si>
  <si>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</si>
  <si>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</si>
  <si>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</si>
  <si>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</si>
  <si>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</si>
  <si>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</si>
  <si>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</si>
  <si>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</si>
  <si>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</si>
  <si>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</si>
  <si>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</si>
  <si>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</si>
  <si>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</si>
  <si>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</si>
  <si>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</si>
  <si>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</si>
  <si>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</si>
  <si>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</si>
  <si>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</si>
  <si>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</si>
  <si>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</si>
  <si>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</si>
  <si>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</si>
  <si>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</si>
  <si>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</si>
  <si>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</si>
  <si>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</si>
  <si>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</si>
  <si>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</si>
  <si>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</si>
  <si>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</si>
  <si>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</si>
  <si>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</si>
  <si>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</si>
  <si>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</si>
  <si>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</si>
  <si>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</si>
  <si>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</si>
  <si>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</si>
  <si>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</si>
  <si>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</si>
  <si>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</si>
  <si>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</si>
  <si>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</si>
  <si>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長崎県波佐見町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</si>
  <si>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</si>
  <si>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</si>
  <si>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</si>
  <si>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</si>
  <si>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</si>
  <si>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</si>
  <si>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</si>
  <si>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</si>
  <si>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</si>
  <si>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</si>
  <si>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</si>
  <si>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</si>
  <si>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</si>
  <si>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</si>
  <si>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</si>
  <si>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</si>
  <si>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</si>
  <si>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</si>
  <si>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</si>
  <si>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</si>
  <si>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</si>
  <si>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</si>
  <si>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</si>
  <si>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</si>
  <si>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</si>
  <si>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</si>
  <si>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</si>
  <si>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</si>
  <si>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</si>
  <si>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</si>
  <si>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</si>
  <si>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</si>
  <si>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</si>
  <si>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</si>
  <si>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</si>
  <si>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</si>
  <si>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上水道事業会計</t>
    <phoneticPr fontId="5"/>
  </si>
  <si>
    <t>法適用企業</t>
    <phoneticPr fontId="5"/>
  </si>
  <si>
    <t>工業用水道事業会計</t>
    <phoneticPr fontId="5"/>
  </si>
  <si>
    <t>公共下水道事業特別会計</t>
    <phoneticPr fontId="5"/>
  </si>
  <si>
    <t>法非適用企業</t>
    <phoneticPr fontId="5"/>
  </si>
  <si>
    <t>波佐見町営工業団地整備事業特別会計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</si>
  <si>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</si>
  <si>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</si>
  <si>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</si>
  <si>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</si>
  <si>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</si>
  <si>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</si>
  <si>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</si>
  <si>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</si>
  <si>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</si>
  <si>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</si>
  <si>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</si>
  <si>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</si>
  <si>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</si>
  <si>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</si>
  <si>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</si>
  <si>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</si>
  <si>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</si>
  <si>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</si>
  <si>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</si>
  <si>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</si>
  <si>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</si>
  <si>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</si>
  <si>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</si>
  <si>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</si>
  <si>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</si>
  <si>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</si>
  <si>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</si>
  <si>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</si>
  <si>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</si>
  <si>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</si>
  <si>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</si>
  <si>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</si>
  <si>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</si>
  <si>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</si>
  <si>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</si>
  <si>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</si>
  <si>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</si>
  <si>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</si>
  <si>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</si>
  <si>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</si>
  <si>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</si>
  <si>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</si>
  <si>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</si>
  <si>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</si>
  <si>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</si>
  <si>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</si>
  <si>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</si>
  <si>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</si>
  <si>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</si>
  <si>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</si>
  <si>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</si>
  <si>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</si>
  <si>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</si>
  <si>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</si>
  <si>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</si>
  <si>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</si>
  <si>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</si>
  <si>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</si>
  <si>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</si>
  <si>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</si>
  <si>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</si>
  <si>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</si>
  <si>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</si>
  <si>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</si>
  <si>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</si>
  <si>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</si>
  <si>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</si>
  <si>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</si>
  <si>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</si>
  <si>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</si>
  <si>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</si>
  <si>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</si>
  <si>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</si>
  <si>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</si>
  <si>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</si>
  <si>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</si>
  <si>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</si>
  <si>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</si>
  <si>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</si>
  <si>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</si>
  <si>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</si>
  <si>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</si>
  <si>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</si>
  <si>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</si>
  <si>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</si>
  <si>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</si>
  <si>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</si>
  <si>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</si>
  <si>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</si>
  <si>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</si>
  <si>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</si>
  <si>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</si>
  <si>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</si>
  <si>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</si>
  <si>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</si>
  <si>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</si>
  <si>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</si>
  <si>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</si>
  <si>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</si>
  <si>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</si>
  <si>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</si>
  <si>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</si>
  <si>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</si>
  <si>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</si>
  <si>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</si>
  <si>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</si>
  <si>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</si>
  <si>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</si>
  <si>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</si>
  <si>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</si>
  <si>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</si>
  <si>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</si>
  <si>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</si>
  <si>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</si>
  <si>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</si>
  <si>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</si>
  <si>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</si>
  <si>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</si>
  <si>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</si>
  <si>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</si>
  <si>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</si>
  <si>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</si>
  <si>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</si>
  <si>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</si>
  <si>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</si>
  <si>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</si>
  <si>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</si>
  <si>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</si>
  <si>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</si>
  <si>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</si>
  <si>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</si>
  <si>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</si>
  <si>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</si>
  <si>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0.09</t>
  </si>
  <si>
    <t>▲ 0.82</t>
  </si>
  <si>
    <t>上水道事業会計</t>
  </si>
  <si>
    <t>一般会計</t>
  </si>
  <si>
    <t>国民健康保険事業特別会計</t>
  </si>
  <si>
    <t>工業用水道事業会計</t>
  </si>
  <si>
    <t>介護保険事業特別会計</t>
  </si>
  <si>
    <t>公共下水道事業特別会計</t>
  </si>
  <si>
    <t>後期高齢者医療特別会計</t>
  </si>
  <si>
    <t>波佐見町営工業団地整備事業特別会計</t>
  </si>
  <si>
    <t>その他会計（赤字）</t>
  </si>
  <si>
    <t>その他会計（黒字）</t>
  </si>
  <si>
    <t>東彼地区保健福祉組合　一般会計</t>
    <rPh sb="0" eb="1">
      <t>トウ</t>
    </rPh>
    <rPh sb="1" eb="2">
      <t>ヒ</t>
    </rPh>
    <rPh sb="2" eb="4">
      <t>チク</t>
    </rPh>
    <rPh sb="4" eb="6">
      <t>ホケン</t>
    </rPh>
    <rPh sb="6" eb="8">
      <t>フクシ</t>
    </rPh>
    <rPh sb="8" eb="10">
      <t>クミアイ</t>
    </rPh>
    <rPh sb="11" eb="13">
      <t>イッパン</t>
    </rPh>
    <rPh sb="13" eb="15">
      <t>カイケイ</t>
    </rPh>
    <phoneticPr fontId="5"/>
  </si>
  <si>
    <t>東彼地区保健福祉組合　介護保険会計（サービス認定）</t>
    <rPh sb="0" eb="1">
      <t>トウ</t>
    </rPh>
    <rPh sb="1" eb="2">
      <t>ヒ</t>
    </rPh>
    <rPh sb="2" eb="4">
      <t>チク</t>
    </rPh>
    <rPh sb="4" eb="6">
      <t>ホケン</t>
    </rPh>
    <rPh sb="6" eb="8">
      <t>フクシ</t>
    </rPh>
    <rPh sb="8" eb="10">
      <t>クミアイ</t>
    </rPh>
    <rPh sb="11" eb="13">
      <t>カイゴ</t>
    </rPh>
    <rPh sb="13" eb="15">
      <t>ホケン</t>
    </rPh>
    <rPh sb="15" eb="17">
      <t>カイケイ</t>
    </rPh>
    <rPh sb="22" eb="24">
      <t>ニンテイ</t>
    </rPh>
    <phoneticPr fontId="5"/>
  </si>
  <si>
    <t>長崎県市町村総合事務組合　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</si>
  <si>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　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</si>
  <si>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　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</si>
  <si>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　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</si>
  <si>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　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</si>
  <si>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長崎県後期高齢者医療広域連合　普通会計</t>
    <rPh sb="0" eb="3">
      <t>ナガサキケン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</si>
  <si>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長崎県後期高齢者医療広域連合　後期高齢者医療事業会計</t>
    <rPh sb="0" eb="3">
      <t>ナガサキケン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</si>
  <si>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長崎県林業公社</t>
    <rPh sb="0" eb="3">
      <t>ナガサキケン</t>
    </rPh>
    <rPh sb="3" eb="5">
      <t>リンギョウ</t>
    </rPh>
    <rPh sb="5" eb="7">
      <t>コウシャ</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</si>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</sst>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48994</c:v>
                </c:pt>
                <c:pt idx="1">
                  <c:v>55563</c:v>
                </c:pt>
                <c:pt idx="2">
                  <c:v>49364</c:v>
                </c:pt>
                <c:pt idx="3">
                  <c:v>75233</c:v>
                </c:pt>
                <c:pt idx="4">
                  <c:v>63768</c:v>
                </c:pt>
              </c:numCache>
            </c:numRef>
          </c:val>
          <c:smooth val="0"/>
        </c:ser>
        <c:dLbls>
          <c:showLegendKey val="0"/>
          <c:showVal val="0"/>
          <c:showCatName val="0"/>
          <c:showSerName val="0"/>
          <c:showPercent val="0"/>
          <c:showBubbleSize val="0"/>
        </c:dLbls>
        <c:marker val="1"/>
        <c:smooth val="0"/>
        <c:axId val="522698592"/>
        <c:axId val="522701728"/>
      </c:lineChart>
      <c:catAx>
        <c:axId val="522698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701728"/>
        <c:crosses val="autoZero"/>
        <c:auto val="1"/>
        <c:lblAlgn val="ctr"/>
        <c:lblOffset val="100"/>
        <c:tickLblSkip val="1"/>
        <c:tickMarkSkip val="1"/>
        <c:noMultiLvlLbl val="0"/>
      </c:catAx>
      <c:valAx>
        <c:axId val="5227017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69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2.46</c:v>
                </c:pt>
                <c:pt idx="1">
                  <c:v>2.29</c:v>
                </c:pt>
                <c:pt idx="2">
                  <c:v>3.94</c:v>
                </c:pt>
                <c:pt idx="3">
                  <c:v>3.32</c:v>
                </c:pt>
                <c:pt idx="4">
                  <c:v>2.37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17.57</c:v>
                </c:pt>
                <c:pt idx="1">
                  <c:v>16.989999999999998</c:v>
                </c:pt>
                <c:pt idx="2">
                  <c:v>16.95</c:v>
                </c:pt>
                <c:pt idx="3">
                  <c:v>16.95</c:v>
                </c:pt>
                <c:pt idx="4">
                  <c:v>16.559999999999999</c:v>
                </c:pt>
              </c:numCache>
            </c:numRef>
          </c:val>
        </c:ser>
        <c:dLbls>
          <c:showLegendKey val="0"/>
          <c:showVal val="0"/>
          <c:showCatName val="0"/>
          <c:showSerName val="0"/>
          <c:showPercent val="0"/>
          <c:showBubbleSize val="0"/>
        </c:dLbls>
        <c:gapWidth val="250"/>
        <c:overlap val="100"/>
        <c:axId val="522700160"/>
        <c:axId val="522696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0.62</c:v>
                </c:pt>
                <c:pt idx="1">
                  <c:v>5.41</c:v>
                </c:pt>
                <c:pt idx="2">
                  <c:v>5.18</c:v>
                </c:pt>
                <c:pt idx="3">
                  <c:v>-0.09</c:v>
                </c:pt>
                <c:pt idx="4">
                  <c:v>-0.82</c:v>
                </c:pt>
              </c:numCache>
            </c:numRef>
          </c:val>
          <c:smooth val="0"/>
        </c:ser>
        <c:dLbls>
          <c:showLegendKey val="0"/>
          <c:showVal val="0"/>
          <c:showCatName val="0"/>
          <c:showSerName val="0"/>
          <c:showPercent val="0"/>
          <c:showBubbleSize val="0"/>
        </c:dLbls>
        <c:marker val="1"/>
        <c:smooth val="0"/>
        <c:axId val="522700160"/>
        <c:axId val="522696632"/>
      </c:lineChart>
      <c:catAx>
        <c:axId val="5227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696632"/>
        <c:crosses val="autoZero"/>
        <c:auto val="1"/>
        <c:lblAlgn val="ctr"/>
        <c:lblOffset val="100"/>
        <c:tickLblSkip val="1"/>
        <c:tickMarkSkip val="1"/>
        <c:noMultiLvlLbl val="0"/>
      </c:catAx>
      <c:valAx>
        <c:axId val="522696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波佐見町営工業団地整備事業特別会計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0.15</c:v>
                </c:pt>
                <c:pt idx="6">
                  <c:v>#N/A</c:v>
                </c:pt>
                <c:pt idx="7">
                  <c:v>0.02</c:v>
                </c:pt>
                <c:pt idx="8">
                  <c:v>#N/A</c:v>
                </c:pt>
                <c:pt idx="9">
                  <c:v>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1.22</c:v>
                </c:pt>
                <c:pt idx="2">
                  <c:v>#N/A</c:v>
                </c:pt>
                <c:pt idx="3">
                  <c:v>1.07</c:v>
                </c:pt>
                <c:pt idx="4">
                  <c:v>#N/A</c:v>
                </c:pt>
                <c:pt idx="5">
                  <c:v>1.1399999999999999</c:v>
                </c:pt>
                <c:pt idx="6">
                  <c:v>#N/A</c:v>
                </c:pt>
                <c:pt idx="7">
                  <c:v>0.33</c:v>
                </c:pt>
                <c:pt idx="8">
                  <c:v>#N/A</c:v>
                </c:pt>
                <c:pt idx="9">
                  <c:v>0.47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0.18</c:v>
                </c:pt>
                <c:pt idx="8">
                  <c:v>#N/A</c:v>
                </c:pt>
                <c:pt idx="9">
                  <c:v>0.69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3.51</c:v>
                </c:pt>
                <c:pt idx="2">
                  <c:v>#N/A</c:v>
                </c:pt>
                <c:pt idx="3">
                  <c:v>2.69</c:v>
                </c:pt>
                <c:pt idx="4">
                  <c:v>#N/A</c:v>
                </c:pt>
                <c:pt idx="5">
                  <c:v>0.99</c:v>
                </c:pt>
                <c:pt idx="6">
                  <c:v>#N/A</c:v>
                </c:pt>
                <c:pt idx="7">
                  <c:v>0.1</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2.46</c:v>
                </c:pt>
                <c:pt idx="2">
                  <c:v>#N/A</c:v>
                </c:pt>
                <c:pt idx="3">
                  <c:v>2.29</c:v>
                </c:pt>
                <c:pt idx="4">
                  <c:v>#N/A</c:v>
                </c:pt>
                <c:pt idx="5">
                  <c:v>3.94</c:v>
                </c:pt>
                <c:pt idx="6">
                  <c:v>#N/A</c:v>
                </c:pt>
                <c:pt idx="7">
                  <c:v>3.32</c:v>
                </c:pt>
                <c:pt idx="8">
                  <c:v>#N/A</c:v>
                </c:pt>
                <c:pt idx="9">
                  <c:v>2.37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c:v>
                </c:pt>
                <c:pt idx="2">
                  <c:v>#N/A</c:v>
                </c:pt>
                <c:pt idx="3">
                  <c:v>7.62</c:v>
                </c:pt>
                <c:pt idx="4">
                  <c:v>#N/A</c:v>
                </c:pt>
                <c:pt idx="5">
                  <c:v>10.3</c:v>
                </c:pt>
                <c:pt idx="6">
                  <c:v>#N/A</c:v>
                </c:pt>
                <c:pt idx="7">
                  <c:v>11.07</c:v>
                </c:pt>
                <c:pt idx="8">
                  <c:v>#N/A</c:v>
                </c:pt>
                <c:pt idx="9">
                  <c:v>10.62</c:v>
                </c:pt>
              </c:numCache>
            </c:numRef>
          </c:val>
        </c:ser>
        <c:dLbls>
          <c:showLegendKey val="0"/>
          <c:showVal val="0"/>
          <c:showCatName val="0"/>
          <c:showSerName val="0"/>
          <c:showPercent val="0"/>
          <c:showBubbleSize val="0"/>
        </c:dLbls>
        <c:gapWidth val="150"/>
        <c:overlap val="100"/>
        <c:axId val="522697024"/>
        <c:axId val="522696240"/>
      </c:barChart>
      <c:catAx>
        <c:axId val="5226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6240"/>
        <c:crosses val="autoZero"/>
        <c:auto val="1"/>
        <c:lblAlgn val="ctr"/>
        <c:lblOffset val="100"/>
        <c:tickLblSkip val="1"/>
        <c:tickMarkSkip val="1"/>
        <c:noMultiLvlLbl val="0"/>
      </c:catAx>
      <c:valAx>
        <c:axId val="52269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391</c:v>
                </c:pt>
                <c:pt idx="5">
                  <c:v>403</c:v>
                </c:pt>
                <c:pt idx="8">
                  <c:v>414</c:v>
                </c:pt>
                <c:pt idx="11">
                  <c:v>432</c:v>
                </c:pt>
                <c:pt idx="14">
                  <c:v>449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69</c:v>
                </c:pt>
                <c:pt idx="3">
                  <c:v>62</c:v>
                </c:pt>
                <c:pt idx="6">
                  <c:v>46</c:v>
                </c:pt>
                <c:pt idx="9">
                  <c:v>48</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123</c:v>
                </c:pt>
                <c:pt idx="3">
                  <c:v>134</c:v>
                </c:pt>
                <c:pt idx="6">
                  <c:v>118</c:v>
                </c:pt>
                <c:pt idx="9">
                  <c:v>122</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692</c:v>
                </c:pt>
                <c:pt idx="3">
                  <c:v>719</c:v>
                </c:pt>
                <c:pt idx="6">
                  <c:v>684</c:v>
                </c:pt>
                <c:pt idx="9">
                  <c:v>679</c:v>
                </c:pt>
                <c:pt idx="12">
                  <c:v>704</c:v>
                </c:pt>
              </c:numCache>
            </c:numRef>
          </c:val>
        </c:ser>
        <c:dLbls>
          <c:showLegendKey val="0"/>
          <c:showVal val="0"/>
          <c:showCatName val="0"/>
          <c:showSerName val="0"/>
          <c:showPercent val="0"/>
          <c:showBubbleSize val="0"/>
        </c:dLbls>
        <c:gapWidth val="100"/>
        <c:overlap val="100"/>
        <c:axId val="522695456"/>
        <c:axId val="52269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493</c:v>
                </c:pt>
                <c:pt idx="2">
                  <c:v>#N/A</c:v>
                </c:pt>
                <c:pt idx="3">
                  <c:v>#N/A</c:v>
                </c:pt>
                <c:pt idx="4">
                  <c:v>512</c:v>
                </c:pt>
                <c:pt idx="5">
                  <c:v>#N/A</c:v>
                </c:pt>
                <c:pt idx="6">
                  <c:v>#N/A</c:v>
                </c:pt>
                <c:pt idx="7">
                  <c:v>434</c:v>
                </c:pt>
                <c:pt idx="8">
                  <c:v>#N/A</c:v>
                </c:pt>
                <c:pt idx="9">
                  <c:v>#N/A</c:v>
                </c:pt>
                <c:pt idx="10">
                  <c:v>417</c:v>
                </c:pt>
                <c:pt idx="11">
                  <c:v>#N/A</c:v>
                </c:pt>
                <c:pt idx="12">
                  <c:v>#N/A</c:v>
                </c:pt>
                <c:pt idx="13">
                  <c:v>425</c:v>
                </c:pt>
                <c:pt idx="14">
                  <c:v>#N/A</c:v>
                </c:pt>
              </c:numCache>
            </c:numRef>
          </c:val>
          <c:smooth val="0"/>
        </c:ser>
        <c:dLbls>
          <c:showLegendKey val="0"/>
          <c:showVal val="0"/>
          <c:showCatName val="0"/>
          <c:showSerName val="0"/>
          <c:showPercent val="0"/>
          <c:showBubbleSize val="0"/>
        </c:dLbls>
        <c:marker val="1"/>
        <c:smooth val="0"/>
        <c:axId val="522695456"/>
        <c:axId val="522695064"/>
      </c:lineChart>
      <c:catAx>
        <c:axId val="5226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5064"/>
        <c:crosses val="autoZero"/>
        <c:auto val="1"/>
        <c:lblAlgn val="ctr"/>
        <c:lblOffset val="100"/>
        <c:tickLblSkip val="1"/>
        <c:tickMarkSkip val="1"/>
        <c:noMultiLvlLbl val="0"/>
      </c:catAx>
      <c:valAx>
        <c:axId val="52269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5137</c:v>
                </c:pt>
                <c:pt idx="5">
                  <c:v>5173</c:v>
                </c:pt>
                <c:pt idx="8">
                  <c:v>5330</c:v>
                </c:pt>
                <c:pt idx="11">
                  <c:v>5357</c:v>
                </c:pt>
                <c:pt idx="14">
                  <c:v>5264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580</c:v>
                </c:pt>
                <c:pt idx="5">
                  <c:v>591</c:v>
                </c:pt>
                <c:pt idx="8">
                  <c:v>640</c:v>
                </c:pt>
                <c:pt idx="11">
                  <c:v>715</c:v>
                </c:pt>
                <c:pt idx="14">
                  <c:v>886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2864</c:v>
                </c:pt>
                <c:pt idx="5">
                  <c:v>2802</c:v>
                </c:pt>
                <c:pt idx="8">
                  <c:v>2800</c:v>
                </c:pt>
                <c:pt idx="11">
                  <c:v>2929</c:v>
                </c:pt>
                <c:pt idx="14">
                  <c:v>3059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8</c:v>
                </c:pt>
                <c:pt idx="6">
                  <c:v>8</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889</c:v>
                </c:pt>
                <c:pt idx="3">
                  <c:v>840</c:v>
                </c:pt>
                <c:pt idx="6">
                  <c:v>690</c:v>
                </c:pt>
                <c:pt idx="9">
                  <c:v>672</c:v>
                </c:pt>
                <c:pt idx="12">
                  <c:v>683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696</c:v>
                </c:pt>
                <c:pt idx="3">
                  <c:v>573</c:v>
                </c:pt>
                <c:pt idx="6">
                  <c:v>473</c:v>
                </c:pt>
                <c:pt idx="9">
                  <c:v>333</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2618</c:v>
                </c:pt>
                <c:pt idx="3">
                  <c:v>2672</c:v>
                </c:pt>
                <c:pt idx="6">
                  <c:v>2836</c:v>
                </c:pt>
                <c:pt idx="9">
                  <c:v>3059</c:v>
                </c:pt>
                <c:pt idx="12">
                  <c:v>2957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6680</c:v>
                </c:pt>
                <c:pt idx="3">
                  <c:v>6433</c:v>
                </c:pt>
                <c:pt idx="6">
                  <c:v>6237</c:v>
                </c:pt>
                <c:pt idx="9">
                  <c:v>6440</c:v>
                </c:pt>
                <c:pt idx="12">
                  <c:v>6407</c:v>
                </c:pt>
              </c:numCache>
            </c:numRef>
          </c:val>
        </c:ser>
        <c:dLbls>
          <c:showLegendKey val="0"/>
          <c:showVal val="0"/>
          <c:showCatName val="0"/>
          <c:showSerName val="0"/>
          <c:showPercent val="0"/>
          <c:showBubbleSize val="0"/>
        </c:dLbls>
        <c:gapWidth val="100"/>
        <c:overlap val="100"/>
        <c:axId val="522700552"/>
        <c:axId val="522693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2311</c:v>
                </c:pt>
                <c:pt idx="2">
                  <c:v>#N/A</c:v>
                </c:pt>
                <c:pt idx="3">
                  <c:v>#N/A</c:v>
                </c:pt>
                <c:pt idx="4">
                  <c:v>1961</c:v>
                </c:pt>
                <c:pt idx="5">
                  <c:v>#N/A</c:v>
                </c:pt>
                <c:pt idx="6">
                  <c:v>#N/A</c:v>
                </c:pt>
                <c:pt idx="7">
                  <c:v>1475</c:v>
                </c:pt>
                <c:pt idx="8">
                  <c:v>#N/A</c:v>
                </c:pt>
                <c:pt idx="9">
                  <c:v>#N/A</c:v>
                </c:pt>
                <c:pt idx="10">
                  <c:v>1510</c:v>
                </c:pt>
                <c:pt idx="11">
                  <c:v>#N/A</c:v>
                </c:pt>
                <c:pt idx="12">
                  <c:v>#N/A</c:v>
                </c:pt>
                <c:pt idx="13">
                  <c:v>1056</c:v>
                </c:pt>
                <c:pt idx="14">
                  <c:v>#N/A</c:v>
                </c:pt>
              </c:numCache>
            </c:numRef>
          </c:val>
          <c:smooth val="0"/>
        </c:ser>
        <c:dLbls>
          <c:showLegendKey val="0"/>
          <c:showVal val="0"/>
          <c:showCatName val="0"/>
          <c:showSerName val="0"/>
          <c:showPercent val="0"/>
          <c:showBubbleSize val="0"/>
        </c:dLbls>
        <c:marker val="1"/>
        <c:smooth val="0"/>
        <c:axId val="522700552"/>
        <c:axId val="522693496"/>
      </c:lineChart>
      <c:catAx>
        <c:axId val="52270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693496"/>
        <c:crosses val="autoZero"/>
        <c:auto val="1"/>
        <c:lblAlgn val="ctr"/>
        <c:lblOffset val="100"/>
        <c:tickLblSkip val="1"/>
        <c:tickMarkSkip val="1"/>
        <c:noMultiLvlLbl val="0"/>
      </c:catAx>
      <c:valAx>
        <c:axId val="52269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0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長崎県波佐見町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15,231
15,201
55.97
6,091,374
5,918,290
83,440
3,515,736
6,406,757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34.0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指数算定の分子となる基準財政収入額について、</a:t>
          </a:r>
          <a:r>
            <a:rPr lang="ja-JP" altLang="en-US" sz="1100" b="0" i="0" baseline="0">
              <a:solidFill>
                <a:schemeClr val="dk1"/>
              </a:solidFill>
              <a:effectLst/>
              <a:latin typeface="+mn-lt"/>
              <a:ea typeface="+mn-ea"/>
              <a:cs typeface="+mn-cs"/>
            </a:rPr>
            <a:t>土地の評価額の下落に伴い固定資産税が減少したが、扶養控除の廃止や給与所得者の増に伴う個人所得割の増、工業</a:t>
          </a:r>
          <a:r>
            <a:rPr lang="ja-JP" altLang="ja-JP" sz="1100" b="0" i="0" baseline="0">
              <a:solidFill>
                <a:schemeClr val="dk1"/>
              </a:solidFill>
              <a:effectLst/>
              <a:latin typeface="+mn-lt"/>
              <a:ea typeface="+mn-ea"/>
              <a:cs typeface="+mn-cs"/>
            </a:rPr>
            <a:t>団地の進出企業の償却資産が増</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から増加した</a:t>
          </a:r>
          <a:r>
            <a:rPr lang="ja-JP" altLang="ja-JP" sz="1100" b="0" i="0" baseline="0">
              <a:solidFill>
                <a:schemeClr val="dk1"/>
              </a:solidFill>
              <a:effectLst/>
              <a:latin typeface="+mn-lt"/>
              <a:ea typeface="+mn-ea"/>
              <a:cs typeface="+mn-cs"/>
            </a:rPr>
            <a:t>。一方、基準財政需要額は、</a:t>
          </a:r>
          <a:r>
            <a:rPr lang="ja-JP" altLang="en-US" sz="1100" b="0" i="0" baseline="0">
              <a:solidFill>
                <a:schemeClr val="dk1"/>
              </a:solidFill>
              <a:effectLst/>
              <a:latin typeface="+mn-lt"/>
              <a:ea typeface="+mn-ea"/>
              <a:cs typeface="+mn-cs"/>
            </a:rPr>
            <a:t>障害福祉サービスの本格運用が算入された</a:t>
          </a:r>
          <a:r>
            <a:rPr lang="ja-JP" altLang="ja-JP" sz="1100" b="0" i="0" baseline="0">
              <a:solidFill>
                <a:schemeClr val="dk1"/>
              </a:solidFill>
              <a:effectLst/>
              <a:latin typeface="+mn-lt"/>
              <a:ea typeface="+mn-ea"/>
              <a:cs typeface="+mn-cs"/>
            </a:rPr>
            <a:t>社会福祉費</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予防接種事業の一般財源化に伴う</a:t>
          </a:r>
          <a:r>
            <a:rPr lang="ja-JP" altLang="ja-JP" sz="1100" b="0" i="0" baseline="0">
              <a:solidFill>
                <a:schemeClr val="dk1"/>
              </a:solidFill>
              <a:effectLst/>
              <a:latin typeface="+mn-lt"/>
              <a:ea typeface="+mn-ea"/>
              <a:cs typeface="+mn-cs"/>
            </a:rPr>
            <a:t>保健衛生費</a:t>
          </a:r>
          <a:r>
            <a:rPr lang="ja-JP" altLang="en-US" sz="1100" b="0" i="0" baseline="0">
              <a:solidFill>
                <a:schemeClr val="dk1"/>
              </a:solidFill>
              <a:effectLst/>
              <a:latin typeface="+mn-lt"/>
              <a:ea typeface="+mn-ea"/>
              <a:cs typeface="+mn-cs"/>
            </a:rPr>
            <a:t>の増、地域経済対策で新設された地域の元気づくり推進費が本町に有利に働き、基準財政収入額を上回る伸びがあったことから</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100">
            <a:effectLst/>
          </a:endParaRPr>
        </a:p>
        <a:p>
          <a:pPr rtl="0"/>
          <a:r>
            <a:rPr lang="ja-JP" altLang="ja-JP" sz="1100" b="0" i="0" baseline="0">
              <a:solidFill>
                <a:schemeClr val="dk1"/>
              </a:solidFill>
              <a:effectLst/>
              <a:latin typeface="+mn-lt"/>
              <a:ea typeface="+mn-ea"/>
              <a:cs typeface="+mn-cs"/>
            </a:rPr>
            <a:t>　地場産業の窯業は、近年の町の積極的な施策の展開により回復基調であるが税収増などの影響は出ておらず、指数</a:t>
          </a:r>
          <a:r>
            <a:rPr lang="en-US" altLang="ja-JP" sz="1100" b="0" i="0" baseline="0">
              <a:solidFill>
                <a:schemeClr val="dk1"/>
              </a:solidFill>
              <a:effectLst/>
              <a:latin typeface="+mn-lt"/>
              <a:ea typeface="+mn-ea"/>
              <a:cs typeface="+mn-cs"/>
            </a:rPr>
            <a:t>0.38</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0.48</a:t>
          </a:r>
          <a:r>
            <a:rPr lang="ja-JP" altLang="ja-JP" sz="1100" b="0" i="0" baseline="0">
              <a:solidFill>
                <a:schemeClr val="dk1"/>
              </a:solidFill>
              <a:effectLst/>
              <a:latin typeface="+mn-lt"/>
              <a:ea typeface="+mn-ea"/>
              <a:cs typeface="+mn-cs"/>
            </a:rPr>
            <a:t>を大きく下回っており、町の財政基盤は依然として自主財源に乏しい脆弱なものとなって</a:t>
          </a:r>
          <a:r>
            <a:rPr lang="ja-JP" altLang="en-US" sz="1100" b="0" i="0" baseline="0">
              <a:solidFill>
                <a:schemeClr val="dk1"/>
              </a:solidFill>
              <a:effectLst/>
              <a:latin typeface="+mn-lt"/>
              <a:ea typeface="+mn-ea"/>
              <a:cs typeface="+mn-cs"/>
            </a:rPr>
            <a:t>いる。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49288</xdr:rowOff>
    </xdr:to>
    <xdr:cxnSp macro="">
      <xdr:nvCxnSpPr>
        <xdr:cNvPr id="69" name="直線コネクタ 68"/>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49288</xdr:rowOff>
    </xdr:to>
    <xdr:cxnSp macro="">
      <xdr:nvCxnSpPr>
        <xdr:cNvPr id="72" name="直線コネクタ 71"/>
        <xdr:cNvCxnSpPr/>
      </xdr:nvCxnSpPr>
      <xdr:spPr>
        <a:xfrm>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37798</xdr:rowOff>
    </xdr:to>
    <xdr:cxnSp macro="">
      <xdr:nvCxnSpPr>
        <xdr:cNvPr id="75" name="直線コネクタ 74"/>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82" name="テキスト ボックス 81"/>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9"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となり、また、類似団体平均を下回る結果となった。</a:t>
          </a:r>
          <a:endParaRPr lang="ja-JP" altLang="ja-JP" sz="1100">
            <a:effectLst/>
          </a:endParaRPr>
        </a:p>
        <a:p>
          <a:pPr rtl="0"/>
          <a:r>
            <a:rPr lang="ja-JP" altLang="ja-JP" sz="1100">
              <a:solidFill>
                <a:schemeClr val="dk1"/>
              </a:solidFill>
              <a:effectLst/>
              <a:latin typeface="+mn-lt"/>
              <a:ea typeface="+mn-ea"/>
              <a:cs typeface="+mn-cs"/>
            </a:rPr>
            <a:t>　これは、経常一般財源については、</a:t>
          </a:r>
          <a:r>
            <a:rPr lang="ja-JP" altLang="en-US"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百万円に増加となった一方、</a:t>
          </a:r>
          <a:r>
            <a:rPr lang="ja-JP" altLang="ja-JP" sz="1100">
              <a:solidFill>
                <a:schemeClr val="dk1"/>
              </a:solidFill>
              <a:effectLst/>
              <a:latin typeface="+mn-lt"/>
              <a:ea typeface="+mn-ea"/>
              <a:cs typeface="+mn-cs"/>
            </a:rPr>
            <a:t>経常的経費について、</a:t>
          </a:r>
          <a:r>
            <a:rPr lang="ja-JP" altLang="en-US" sz="1100">
              <a:solidFill>
                <a:schemeClr val="dk1"/>
              </a:solidFill>
              <a:effectLst/>
              <a:latin typeface="+mn-lt"/>
              <a:ea typeface="+mn-ea"/>
              <a:cs typeface="+mn-cs"/>
            </a:rPr>
            <a:t>後期高齢・介護保険事業の繰出金等の増があったものの業務見直しによる物件費の減、給与費削減や福祉組合の施設維持費の見直しに伴う負担金の減があったため、経常的経費が</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百万円減少したためである。</a:t>
          </a: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また</a:t>
          </a:r>
          <a:r>
            <a:rPr lang="ja-JP" altLang="ja-JP" sz="1100">
              <a:solidFill>
                <a:schemeClr val="dk1"/>
              </a:solidFill>
              <a:effectLst/>
              <a:latin typeface="+mn-lt"/>
              <a:ea typeface="+mn-ea"/>
              <a:cs typeface="+mn-cs"/>
            </a:rPr>
            <a:t>、公共下水道への公債費繰出額が高位で推移するとともに、介護保険や後期高齢者医療費等、社会保障費の影響の割合が年々増加することから、目標とする８０％を下回ることは、依然として厳しく、弾力性に乏しいものとなっている。</a:t>
          </a:r>
          <a:endParaRPr lang="ja-JP" altLang="ja-JP" sz="1100">
            <a:effectLst/>
          </a:endParaRPr>
        </a:p>
        <a:p>
          <a:pPr rtl="0"/>
          <a:r>
            <a:rPr lang="ja-JP" altLang="ja-JP" sz="1100">
              <a:solidFill>
                <a:schemeClr val="dk1"/>
              </a:solidFill>
              <a:effectLst/>
              <a:latin typeface="+mn-lt"/>
              <a:ea typeface="+mn-ea"/>
              <a:cs typeface="+mn-cs"/>
            </a:rPr>
            <a:t>　</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10885</xdr:rowOff>
    </xdr:from>
    <xdr:to>
      <xdr:col>7</xdr:col>
      <xdr:colOff>152400</xdr:colOff>
      <xdr:row>63</xdr:row>
      <xdr:rowOff>45357</xdr:rowOff>
    </xdr:to>
    <xdr:cxnSp macro="">
      <xdr:nvCxnSpPr>
        <xdr:cNvPr id="134" name="直線コネクタ 133"/>
        <xdr:cNvCxnSpPr/>
      </xdr:nvCxnSpPr>
      <xdr:spPr>
        <a:xfrm flipV="1">
          <a:off x="4114800" y="1081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151312</xdr:rowOff>
    </xdr:from>
    <xdr:to>
      <xdr:col>6</xdr:col>
      <xdr:colOff>0</xdr:colOff>
      <xdr:row>63</xdr:row>
      <xdr:rowOff>45357</xdr:rowOff>
    </xdr:to>
    <xdr:cxnSp macro="">
      <xdr:nvCxnSpPr>
        <xdr:cNvPr id="137" name="直線コネクタ 136"/>
        <xdr:cNvCxnSpPr/>
      </xdr:nvCxnSpPr>
      <xdr:spPr>
        <a:xfrm>
          <a:off x="3225800" y="1078121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151312</xdr:rowOff>
    </xdr:from>
    <xdr:to>
      <xdr:col>4</xdr:col>
      <xdr:colOff>482600</xdr:colOff>
      <xdr:row>63</xdr:row>
      <xdr:rowOff>48804</xdr:rowOff>
    </xdr:to>
    <xdr:cxnSp macro="">
      <xdr:nvCxnSpPr>
        <xdr:cNvPr id="140" name="直線コネクタ 139"/>
        <xdr:cNvCxnSpPr/>
      </xdr:nvCxnSpPr>
      <xdr:spPr>
        <a:xfrm flipV="1">
          <a:off x="2336800" y="10781212"/>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147865</xdr:rowOff>
    </xdr:from>
    <xdr:to>
      <xdr:col>3</xdr:col>
      <xdr:colOff>279400</xdr:colOff>
      <xdr:row>63</xdr:row>
      <xdr:rowOff>48804</xdr:rowOff>
    </xdr:to>
    <xdr:cxnSp macro="">
      <xdr:nvCxnSpPr>
        <xdr:cNvPr id="143" name="直線コネクタ 142"/>
        <xdr:cNvCxnSpPr/>
      </xdr:nvCxnSpPr>
      <xdr:spPr>
        <a:xfrm>
          <a:off x="1447800" y="1077776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146793</xdr:rowOff>
    </xdr:from>
    <xdr:ext cx="762000" cy="259045"/>
    <xdr:sp macro="" textlink="">
      <xdr:nvSpPr>
        <xdr:cNvPr id="145" name="テキスト ボックス 144"/>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7" name="テキスト ボックス 146"/>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53" name="円/楕円 152"/>
        <xdr:cNvSpPr/>
      </xdr:nvSpPr>
      <xdr:spPr>
        <a:xfrm>
          <a:off x="4902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148062</xdr:rowOff>
    </xdr:from>
    <xdr:ext cx="762000" cy="259045"/>
    <xdr:sp macro="" textlink="">
      <xdr:nvSpPr>
        <xdr:cNvPr id="154" name="財政構造の弾力性該当値テキスト"/>
        <xdr:cNvSpPr txBox="1"/>
      </xdr:nvSpPr>
      <xdr:spPr>
        <a:xfrm>
          <a:off x="50419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166007</xdr:rowOff>
    </xdr:from>
    <xdr:to>
      <xdr:col>6</xdr:col>
      <xdr:colOff>50800</xdr:colOff>
      <xdr:row>63</xdr:row>
      <xdr:rowOff>96157</xdr:rowOff>
    </xdr:to>
    <xdr:sp macro="" textlink="">
      <xdr:nvSpPr>
        <xdr:cNvPr id="155" name="円/楕円 154"/>
        <xdr:cNvSpPr/>
      </xdr:nvSpPr>
      <xdr:spPr>
        <a:xfrm>
          <a:off x="4064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56" name="テキスト ボックス 155"/>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100512</xdr:rowOff>
    </xdr:from>
    <xdr:to>
      <xdr:col>4</xdr:col>
      <xdr:colOff>533400</xdr:colOff>
      <xdr:row>63</xdr:row>
      <xdr:rowOff>30662</xdr:rowOff>
    </xdr:to>
    <xdr:sp macro="" textlink="">
      <xdr:nvSpPr>
        <xdr:cNvPr id="157" name="円/楕円 156"/>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40839</xdr:rowOff>
    </xdr:from>
    <xdr:ext cx="762000" cy="259045"/>
    <xdr:sp macro="" textlink="">
      <xdr:nvSpPr>
        <xdr:cNvPr id="158" name="テキスト ボックス 157"/>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169454</xdr:rowOff>
    </xdr:from>
    <xdr:to>
      <xdr:col>3</xdr:col>
      <xdr:colOff>330200</xdr:colOff>
      <xdr:row>63</xdr:row>
      <xdr:rowOff>99604</xdr:rowOff>
    </xdr:to>
    <xdr:sp macro="" textlink="">
      <xdr:nvSpPr>
        <xdr:cNvPr id="159" name="円/楕円 158"/>
        <xdr:cNvSpPr/>
      </xdr:nvSpPr>
      <xdr:spPr>
        <a:xfrm>
          <a:off x="2286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84381</xdr:rowOff>
    </xdr:from>
    <xdr:ext cx="762000" cy="259045"/>
    <xdr:sp macro="" textlink="">
      <xdr:nvSpPr>
        <xdr:cNvPr id="160" name="テキスト ボックス 159"/>
        <xdr:cNvSpPr txBox="1"/>
      </xdr:nvSpPr>
      <xdr:spPr>
        <a:xfrm>
          <a:off x="1955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97065</xdr:rowOff>
    </xdr:from>
    <xdr:to>
      <xdr:col>2</xdr:col>
      <xdr:colOff>127000</xdr:colOff>
      <xdr:row>63</xdr:row>
      <xdr:rowOff>27215</xdr:rowOff>
    </xdr:to>
    <xdr:sp macro="" textlink="">
      <xdr:nvSpPr>
        <xdr:cNvPr id="161" name="円/楕円 160"/>
        <xdr:cNvSpPr/>
      </xdr:nvSpPr>
      <xdr:spPr>
        <a:xfrm>
          <a:off x="1397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37392</xdr:rowOff>
    </xdr:from>
    <xdr:ext cx="762000" cy="259045"/>
    <xdr:sp macro="" textlink="">
      <xdr:nvSpPr>
        <xdr:cNvPr id="162" name="テキスト ボックス 161"/>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年度に引き続き、類似団体中、最も低い結果となった。</a:t>
          </a:r>
          <a:endParaRPr lang="ja-JP" altLang="ja-JP" sz="1100">
            <a:effectLst/>
          </a:endParaRPr>
        </a:p>
        <a:p>
          <a:pPr rtl="0"/>
          <a:r>
            <a:rPr lang="ja-JP" altLang="ja-JP" sz="1100">
              <a:solidFill>
                <a:schemeClr val="dk1"/>
              </a:solidFill>
              <a:effectLst/>
              <a:latin typeface="+mn-lt"/>
              <a:ea typeface="+mn-ea"/>
              <a:cs typeface="+mn-cs"/>
            </a:rPr>
            <a:t>　人件費においては、類似団体平均の</a:t>
          </a:r>
          <a:r>
            <a:rPr lang="en-US" altLang="ja-JP" sz="1100">
              <a:solidFill>
                <a:schemeClr val="dk1"/>
              </a:solidFill>
              <a:effectLst/>
              <a:latin typeface="+mn-lt"/>
              <a:ea typeface="+mn-ea"/>
              <a:cs typeface="+mn-cs"/>
            </a:rPr>
            <a:t>76,983</a:t>
          </a:r>
          <a:r>
            <a:rPr lang="ja-JP" altLang="ja-JP" sz="1100">
              <a:solidFill>
                <a:schemeClr val="dk1"/>
              </a:solidFill>
              <a:effectLst/>
              <a:latin typeface="+mn-lt"/>
              <a:ea typeface="+mn-ea"/>
              <a:cs typeface="+mn-cs"/>
            </a:rPr>
            <a:t>円に対し、</a:t>
          </a:r>
          <a:r>
            <a:rPr lang="en-US" altLang="ja-JP" sz="1100">
              <a:solidFill>
                <a:schemeClr val="dk1"/>
              </a:solidFill>
              <a:effectLst/>
              <a:latin typeface="+mn-lt"/>
              <a:ea typeface="+mn-ea"/>
              <a:cs typeface="+mn-cs"/>
            </a:rPr>
            <a:t>46,468</a:t>
          </a:r>
          <a:r>
            <a:rPr lang="ja-JP" altLang="ja-JP" sz="1100">
              <a:solidFill>
                <a:schemeClr val="dk1"/>
              </a:solidFill>
              <a:effectLst/>
              <a:latin typeface="+mn-lt"/>
              <a:ea typeface="+mn-ea"/>
              <a:cs typeface="+mn-cs"/>
            </a:rPr>
            <a:t>円と約</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％低い、これは、職員数が類似団体と比較して極端に少ないためである。</a:t>
          </a:r>
          <a:endParaRPr lang="ja-JP" altLang="ja-JP" sz="1100">
            <a:effectLst/>
          </a:endParaRPr>
        </a:p>
        <a:p>
          <a:pPr rtl="0"/>
          <a:r>
            <a:rPr lang="ja-JP" altLang="ja-JP" sz="1100">
              <a:solidFill>
                <a:schemeClr val="dk1"/>
              </a:solidFill>
              <a:effectLst/>
              <a:latin typeface="+mn-lt"/>
              <a:ea typeface="+mn-ea"/>
              <a:cs typeface="+mn-cs"/>
            </a:rPr>
            <a:t>　一方、物件費等の</a:t>
          </a:r>
          <a:r>
            <a:rPr lang="en-US" altLang="ja-JP" sz="1100">
              <a:solidFill>
                <a:schemeClr val="dk1"/>
              </a:solidFill>
              <a:effectLst/>
              <a:latin typeface="+mn-lt"/>
              <a:ea typeface="+mn-ea"/>
              <a:cs typeface="+mn-cs"/>
            </a:rPr>
            <a:t>37,034</a:t>
          </a:r>
          <a:r>
            <a:rPr lang="ja-JP" altLang="ja-JP" sz="1100">
              <a:solidFill>
                <a:schemeClr val="dk1"/>
              </a:solidFill>
              <a:effectLst/>
              <a:latin typeface="+mn-lt"/>
              <a:ea typeface="+mn-ea"/>
              <a:cs typeface="+mn-cs"/>
            </a:rPr>
            <a:t>円も類似団体平均の</a:t>
          </a:r>
          <a:r>
            <a:rPr lang="en-US" altLang="ja-JP" sz="1100">
              <a:solidFill>
                <a:schemeClr val="dk1"/>
              </a:solidFill>
              <a:effectLst/>
              <a:latin typeface="+mn-lt"/>
              <a:ea typeface="+mn-ea"/>
              <a:cs typeface="+mn-cs"/>
            </a:rPr>
            <a:t>62,404</a:t>
          </a:r>
          <a:r>
            <a:rPr lang="ja-JP" altLang="ja-JP" sz="1100">
              <a:solidFill>
                <a:schemeClr val="dk1"/>
              </a:solidFill>
              <a:effectLst/>
              <a:latin typeface="+mn-lt"/>
              <a:ea typeface="+mn-ea"/>
              <a:cs typeface="+mn-cs"/>
            </a:rPr>
            <a:t>円の約</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と低い、これは、長期計画策定時の審査と予算要求時における最小額の計上の徹底と、臨時的なものを除き、原則、前年度予算を上限とした査定枠の設定、さらには、執行段階での経費節減の効果によるものであ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152516</xdr:rowOff>
    </xdr:from>
    <xdr:to>
      <xdr:col>7</xdr:col>
      <xdr:colOff>152400</xdr:colOff>
      <xdr:row>80</xdr:row>
      <xdr:rowOff>169980</xdr:rowOff>
    </xdr:to>
    <xdr:cxnSp macro="">
      <xdr:nvCxnSpPr>
        <xdr:cNvPr id="193" name="直線コネクタ 192"/>
        <xdr:cNvCxnSpPr/>
      </xdr:nvCxnSpPr>
      <xdr:spPr>
        <a:xfrm>
          <a:off x="4114800" y="13868516"/>
          <a:ext cx="8382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152516</xdr:rowOff>
    </xdr:from>
    <xdr:to>
      <xdr:col>6</xdr:col>
      <xdr:colOff>0</xdr:colOff>
      <xdr:row>81</xdr:row>
      <xdr:rowOff>10945</xdr:rowOff>
    </xdr:to>
    <xdr:cxnSp macro="">
      <xdr:nvCxnSpPr>
        <xdr:cNvPr id="196" name="直線コネクタ 195"/>
        <xdr:cNvCxnSpPr/>
      </xdr:nvCxnSpPr>
      <xdr:spPr>
        <a:xfrm flipV="1">
          <a:off x="3225800" y="13868516"/>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161523</xdr:rowOff>
    </xdr:from>
    <xdr:to>
      <xdr:col>4</xdr:col>
      <xdr:colOff>482600</xdr:colOff>
      <xdr:row>81</xdr:row>
      <xdr:rowOff>10945</xdr:rowOff>
    </xdr:to>
    <xdr:cxnSp macro="">
      <xdr:nvCxnSpPr>
        <xdr:cNvPr id="199" name="直線コネクタ 198"/>
        <xdr:cNvCxnSpPr/>
      </xdr:nvCxnSpPr>
      <xdr:spPr>
        <a:xfrm>
          <a:off x="2336800" y="13877523"/>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135620</xdr:rowOff>
    </xdr:from>
    <xdr:to>
      <xdr:col>3</xdr:col>
      <xdr:colOff>279400</xdr:colOff>
      <xdr:row>80</xdr:row>
      <xdr:rowOff>161523</xdr:rowOff>
    </xdr:to>
    <xdr:cxnSp macro="">
      <xdr:nvCxnSpPr>
        <xdr:cNvPr id="202" name="直線コネクタ 201"/>
        <xdr:cNvCxnSpPr/>
      </xdr:nvCxnSpPr>
      <xdr:spPr>
        <a:xfrm>
          <a:off x="1447800" y="13851620"/>
          <a:ext cx="889000" cy="2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63669</xdr:rowOff>
    </xdr:from>
    <xdr:to>
      <xdr:col>3</xdr:col>
      <xdr:colOff>330200</xdr:colOff>
      <xdr:row>82</xdr:row>
      <xdr:rowOff>165269</xdr:rowOff>
    </xdr:to>
    <xdr:sp macro="" textlink="">
      <xdr:nvSpPr>
        <xdr:cNvPr id="203" name="フローチャート : 判断 202"/>
        <xdr:cNvSpPr/>
      </xdr:nvSpPr>
      <xdr:spPr>
        <a:xfrm>
          <a:off x="2286000" y="14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150046</xdr:rowOff>
    </xdr:from>
    <xdr:ext cx="762000" cy="259045"/>
    <xdr:sp macro="" textlink="">
      <xdr:nvSpPr>
        <xdr:cNvPr id="204" name="テキスト ボックス 203"/>
        <xdr:cNvSpPr txBox="1"/>
      </xdr:nvSpPr>
      <xdr:spPr>
        <a:xfrm>
          <a:off x="1955800" y="1420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13182</xdr:rowOff>
    </xdr:from>
    <xdr:to>
      <xdr:col>2</xdr:col>
      <xdr:colOff>127000</xdr:colOff>
      <xdr:row>82</xdr:row>
      <xdr:rowOff>114782</xdr:rowOff>
    </xdr:to>
    <xdr:sp macro="" textlink="">
      <xdr:nvSpPr>
        <xdr:cNvPr id="205" name="フローチャート : 判断 204"/>
        <xdr:cNvSpPr/>
      </xdr:nvSpPr>
      <xdr:spPr>
        <a:xfrm>
          <a:off x="1397000" y="140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99559</xdr:rowOff>
    </xdr:from>
    <xdr:ext cx="762000" cy="259045"/>
    <xdr:sp macro="" textlink="">
      <xdr:nvSpPr>
        <xdr:cNvPr id="206" name="テキスト ボックス 205"/>
        <xdr:cNvSpPr txBox="1"/>
      </xdr:nvSpPr>
      <xdr:spPr>
        <a:xfrm>
          <a:off x="1066800" y="1415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119180</xdr:rowOff>
    </xdr:from>
    <xdr:to>
      <xdr:col>7</xdr:col>
      <xdr:colOff>203200</xdr:colOff>
      <xdr:row>81</xdr:row>
      <xdr:rowOff>49330</xdr:rowOff>
    </xdr:to>
    <xdr:sp macro="" textlink="">
      <xdr:nvSpPr>
        <xdr:cNvPr id="212" name="円/楕円 211"/>
        <xdr:cNvSpPr/>
      </xdr:nvSpPr>
      <xdr:spPr>
        <a:xfrm>
          <a:off x="4902200" y="138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40457</xdr:rowOff>
    </xdr:from>
    <xdr:ext cx="762000" cy="259045"/>
    <xdr:sp macro="" textlink="">
      <xdr:nvSpPr>
        <xdr:cNvPr id="213" name="人件費・物件費等の状況該当値テキスト"/>
        <xdr:cNvSpPr txBox="1"/>
      </xdr:nvSpPr>
      <xdr:spPr>
        <a:xfrm>
          <a:off x="5041900" y="137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101716</xdr:rowOff>
    </xdr:from>
    <xdr:to>
      <xdr:col>6</xdr:col>
      <xdr:colOff>50800</xdr:colOff>
      <xdr:row>81</xdr:row>
      <xdr:rowOff>31866</xdr:rowOff>
    </xdr:to>
    <xdr:sp macro="" textlink="">
      <xdr:nvSpPr>
        <xdr:cNvPr id="214" name="円/楕円 213"/>
        <xdr:cNvSpPr/>
      </xdr:nvSpPr>
      <xdr:spPr>
        <a:xfrm>
          <a:off x="4064000" y="138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42043</xdr:rowOff>
    </xdr:from>
    <xdr:ext cx="736600" cy="259045"/>
    <xdr:sp macro="" textlink="">
      <xdr:nvSpPr>
        <xdr:cNvPr id="215" name="テキスト ボックス 214"/>
        <xdr:cNvSpPr txBox="1"/>
      </xdr:nvSpPr>
      <xdr:spPr>
        <a:xfrm>
          <a:off x="3733800" y="1358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131595</xdr:rowOff>
    </xdr:from>
    <xdr:to>
      <xdr:col>4</xdr:col>
      <xdr:colOff>533400</xdr:colOff>
      <xdr:row>81</xdr:row>
      <xdr:rowOff>61745</xdr:rowOff>
    </xdr:to>
    <xdr:sp macro="" textlink="">
      <xdr:nvSpPr>
        <xdr:cNvPr id="216" name="円/楕円 215"/>
        <xdr:cNvSpPr/>
      </xdr:nvSpPr>
      <xdr:spPr>
        <a:xfrm>
          <a:off x="3175000" y="138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71922</xdr:rowOff>
    </xdr:from>
    <xdr:ext cx="762000" cy="259045"/>
    <xdr:sp macro="" textlink="">
      <xdr:nvSpPr>
        <xdr:cNvPr id="217" name="テキスト ボックス 216"/>
        <xdr:cNvSpPr txBox="1"/>
      </xdr:nvSpPr>
      <xdr:spPr>
        <a:xfrm>
          <a:off x="2844800" y="1361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110723</xdr:rowOff>
    </xdr:from>
    <xdr:to>
      <xdr:col>3</xdr:col>
      <xdr:colOff>330200</xdr:colOff>
      <xdr:row>81</xdr:row>
      <xdr:rowOff>40873</xdr:rowOff>
    </xdr:to>
    <xdr:sp macro="" textlink="">
      <xdr:nvSpPr>
        <xdr:cNvPr id="218" name="円/楕円 217"/>
        <xdr:cNvSpPr/>
      </xdr:nvSpPr>
      <xdr:spPr>
        <a:xfrm>
          <a:off x="2286000" y="138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51050</xdr:rowOff>
    </xdr:from>
    <xdr:ext cx="762000" cy="259045"/>
    <xdr:sp macro="" textlink="">
      <xdr:nvSpPr>
        <xdr:cNvPr id="219" name="テキスト ボックス 218"/>
        <xdr:cNvSpPr txBox="1"/>
      </xdr:nvSpPr>
      <xdr:spPr>
        <a:xfrm>
          <a:off x="1955800" y="135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84820</xdr:rowOff>
    </xdr:from>
    <xdr:to>
      <xdr:col>2</xdr:col>
      <xdr:colOff>127000</xdr:colOff>
      <xdr:row>81</xdr:row>
      <xdr:rowOff>14970</xdr:rowOff>
    </xdr:to>
    <xdr:sp macro="" textlink="">
      <xdr:nvSpPr>
        <xdr:cNvPr id="220" name="円/楕円 219"/>
        <xdr:cNvSpPr/>
      </xdr:nvSpPr>
      <xdr:spPr>
        <a:xfrm>
          <a:off x="1397000" y="138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25147</xdr:rowOff>
    </xdr:from>
    <xdr:ext cx="762000" cy="259045"/>
    <xdr:sp macro="" textlink="">
      <xdr:nvSpPr>
        <xdr:cNvPr id="221" name="テキスト ボックス 220"/>
        <xdr:cNvSpPr txBox="1"/>
      </xdr:nvSpPr>
      <xdr:spPr>
        <a:xfrm>
          <a:off x="1066800" y="135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類似団体平均と同水準の</a:t>
          </a:r>
          <a:r>
            <a:rPr lang="en-US" altLang="ja-JP" sz="1100">
              <a:solidFill>
                <a:schemeClr val="dk1"/>
              </a:solidFill>
              <a:effectLst/>
              <a:latin typeface="+mn-lt"/>
              <a:ea typeface="+mn-ea"/>
              <a:cs typeface="+mn-cs"/>
            </a:rPr>
            <a:t>96.5</a:t>
          </a:r>
          <a:r>
            <a:rPr lang="ja-JP" altLang="ja-JP" sz="1100">
              <a:solidFill>
                <a:schemeClr val="dk1"/>
              </a:solidFill>
              <a:effectLst/>
              <a:latin typeface="+mn-lt"/>
              <a:ea typeface="+mn-ea"/>
              <a:cs typeface="+mn-cs"/>
            </a:rPr>
            <a:t>ポイントとなっており、比較となる国家公務員の給与削減が</a:t>
          </a:r>
          <a:r>
            <a:rPr lang="ja-JP" altLang="en-US" sz="1100">
              <a:solidFill>
                <a:schemeClr val="dk1"/>
              </a:solidFill>
              <a:effectLst/>
              <a:latin typeface="+mn-lt"/>
              <a:ea typeface="+mn-ea"/>
              <a:cs typeface="+mn-cs"/>
            </a:rPr>
            <a:t>終了したことから、</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％の減少となっている。</a:t>
          </a:r>
          <a:endParaRPr lang="ja-JP" altLang="ja-JP" sz="1400">
            <a:effectLst/>
          </a:endParaRPr>
        </a:p>
        <a:p>
          <a:pPr rtl="0"/>
          <a:r>
            <a:rPr lang="ja-JP" altLang="ja-JP" sz="1100">
              <a:solidFill>
                <a:schemeClr val="dk1"/>
              </a:solidFill>
              <a:effectLst/>
              <a:latin typeface="+mn-lt"/>
              <a:ea typeface="+mn-ea"/>
              <a:cs typeface="+mn-cs"/>
            </a:rPr>
            <a:t>　本町の場合は、人件費総額や人口１人当たりの人件費は、類似団体よりもかなり低くなっているものの、比較となる国家公務員や類似団体の職員の年齢構成や職員数、更には異動による対象者の変動もあるため、一概に論じにくい面があるが、職員の年齢構成が部分的に偏っているため、ラスパイレス指数自体は、高い傾向にあると分析している。</a:t>
          </a:r>
          <a:endParaRPr lang="ja-JP" altLang="ja-JP" sz="1400">
            <a:effectLst/>
          </a:endParaRPr>
        </a:p>
        <a:p>
          <a:pPr rtl="0"/>
          <a:r>
            <a:rPr lang="ja-JP" altLang="ja-JP" sz="1100">
              <a:solidFill>
                <a:schemeClr val="dk1"/>
              </a:solidFill>
              <a:effectLst/>
              <a:latin typeface="+mn-lt"/>
              <a:ea typeface="+mn-ea"/>
              <a:cs typeface="+mn-cs"/>
            </a:rPr>
            <a:t>　今後についても、各年の人件費の平準化を図るうえでも、年齢構成に配慮した採用と配置を実施することが必要である。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89</xdr:row>
      <xdr:rowOff>69850</xdr:rowOff>
    </xdr:to>
    <xdr:cxnSp macro="">
      <xdr:nvCxnSpPr>
        <xdr:cNvPr id="255" name="直線コネクタ 254"/>
        <xdr:cNvCxnSpPr/>
      </xdr:nvCxnSpPr>
      <xdr:spPr>
        <a:xfrm flipV="1">
          <a:off x="16179800" y="1472565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90</xdr:row>
      <xdr:rowOff>27093</xdr:rowOff>
    </xdr:to>
    <xdr:cxnSp macro="">
      <xdr:nvCxnSpPr>
        <xdr:cNvPr id="258" name="直線コネクタ 257"/>
        <xdr:cNvCxnSpPr/>
      </xdr:nvCxnSpPr>
      <xdr:spPr>
        <a:xfrm flipV="1">
          <a:off x="15290800" y="1532890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90</xdr:row>
      <xdr:rowOff>27093</xdr:rowOff>
    </xdr:to>
    <xdr:cxnSp macro="">
      <xdr:nvCxnSpPr>
        <xdr:cNvPr id="261" name="直線コネクタ 260"/>
        <xdr:cNvCxnSpPr/>
      </xdr:nvCxnSpPr>
      <xdr:spPr>
        <a:xfrm>
          <a:off x="14401800" y="14741737"/>
          <a:ext cx="889000" cy="7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86</xdr:row>
      <xdr:rowOff>21166</xdr:rowOff>
    </xdr:to>
    <xdr:cxnSp macro="">
      <xdr:nvCxnSpPr>
        <xdr:cNvPr id="264" name="直線コネクタ 263"/>
        <xdr:cNvCxnSpPr/>
      </xdr:nvCxnSpPr>
      <xdr:spPr>
        <a:xfrm flipV="1">
          <a:off x="13512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6" name="テキスト ボックス 26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7" name="フローチャート :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4" name="円/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6" name="円/楕円 275"/>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77" name="テキスト ボックス 276"/>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78" name="円/楕円 277"/>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62670</xdr:rowOff>
    </xdr:from>
    <xdr:ext cx="762000" cy="259045"/>
    <xdr:sp macro="" textlink="">
      <xdr:nvSpPr>
        <xdr:cNvPr id="279" name="テキスト ボックス 278"/>
        <xdr:cNvSpPr txBox="1"/>
      </xdr:nvSpPr>
      <xdr:spPr>
        <a:xfrm>
          <a:off x="14909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0" name="円/楕円 279"/>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81" name="テキスト ボックス 280"/>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2" name="円/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年度に策定した行政改革実施計画（集中改革プラン）により、公営企業会計を含めた総職員数を</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人から平成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15.6</a:t>
          </a:r>
          <a:r>
            <a:rPr lang="ja-JP" altLang="ja-JP" sz="1100">
              <a:solidFill>
                <a:schemeClr val="dk1"/>
              </a:solidFill>
              <a:effectLst/>
              <a:latin typeface="+mn-lt"/>
              <a:ea typeface="+mn-ea"/>
              <a:cs typeface="+mn-cs"/>
            </a:rPr>
            <a:t>％）とすることで、全国市町村の取り組み目標値である△</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％より高い目標値を持って職員数の削減を実施したことから、類似団体平均では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人以上、全国平均でも約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人低い値となっている。</a:t>
          </a:r>
          <a:endParaRPr lang="ja-JP" altLang="ja-JP" sz="1400">
            <a:effectLst/>
          </a:endParaRPr>
        </a:p>
        <a:p>
          <a:pPr rtl="0"/>
          <a:r>
            <a:rPr lang="ja-JP" altLang="ja-JP" sz="1100">
              <a:solidFill>
                <a:schemeClr val="dk1"/>
              </a:solidFill>
              <a:effectLst/>
              <a:latin typeface="+mn-lt"/>
              <a:ea typeface="+mn-ea"/>
              <a:cs typeface="+mn-cs"/>
            </a:rPr>
            <a:t>　今後においては、行政事務が複雑多様化しており、行政需要が拡大傾向であるため、これ以上の職員数の削減は困難であるが、適正な定員管理を継続し、職員個々の能力向上を図るとともに、可能な限り民間委託と行政事務の効率化を実施し、住民サービスの向上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13335</xdr:rowOff>
    </xdr:from>
    <xdr:to>
      <xdr:col>24</xdr:col>
      <xdr:colOff>558800</xdr:colOff>
      <xdr:row>60</xdr:row>
      <xdr:rowOff>41487</xdr:rowOff>
    </xdr:to>
    <xdr:cxnSp macro="">
      <xdr:nvCxnSpPr>
        <xdr:cNvPr id="318" name="直線コネクタ 317"/>
        <xdr:cNvCxnSpPr/>
      </xdr:nvCxnSpPr>
      <xdr:spPr>
        <a:xfrm>
          <a:off x="16179800" y="1030033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9"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xdr:rowOff>
    </xdr:from>
    <xdr:to>
      <xdr:col>23</xdr:col>
      <xdr:colOff>406400</xdr:colOff>
      <xdr:row>60</xdr:row>
      <xdr:rowOff>38805</xdr:rowOff>
    </xdr:to>
    <xdr:cxnSp macro="">
      <xdr:nvCxnSpPr>
        <xdr:cNvPr id="321" name="直線コネクタ 320"/>
        <xdr:cNvCxnSpPr/>
      </xdr:nvCxnSpPr>
      <xdr:spPr>
        <a:xfrm flipV="1">
          <a:off x="15290800" y="10300335"/>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7973</xdr:rowOff>
    </xdr:from>
    <xdr:to>
      <xdr:col>22</xdr:col>
      <xdr:colOff>203200</xdr:colOff>
      <xdr:row>60</xdr:row>
      <xdr:rowOff>38805</xdr:rowOff>
    </xdr:to>
    <xdr:cxnSp macro="">
      <xdr:nvCxnSpPr>
        <xdr:cNvPr id="324" name="直線コネクタ 323"/>
        <xdr:cNvCxnSpPr/>
      </xdr:nvCxnSpPr>
      <xdr:spPr>
        <a:xfrm>
          <a:off x="14401800" y="10294973"/>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5292</xdr:rowOff>
    </xdr:from>
    <xdr:to>
      <xdr:col>21</xdr:col>
      <xdr:colOff>0</xdr:colOff>
      <xdr:row>60</xdr:row>
      <xdr:rowOff>7973</xdr:rowOff>
    </xdr:to>
    <xdr:cxnSp macro="">
      <xdr:nvCxnSpPr>
        <xdr:cNvPr id="327" name="直線コネクタ 326"/>
        <xdr:cNvCxnSpPr/>
      </xdr:nvCxnSpPr>
      <xdr:spPr>
        <a:xfrm>
          <a:off x="13512800" y="1029229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28" name="フローチャート : 判断 327"/>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7778</xdr:rowOff>
    </xdr:from>
    <xdr:ext cx="762000" cy="259045"/>
    <xdr:sp macro="" textlink="">
      <xdr:nvSpPr>
        <xdr:cNvPr id="329" name="テキスト ボックス 328"/>
        <xdr:cNvSpPr txBox="1"/>
      </xdr:nvSpPr>
      <xdr:spPr>
        <a:xfrm>
          <a:off x="14020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0" name="フローチャート : 判断 329"/>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114881</xdr:rowOff>
    </xdr:from>
    <xdr:ext cx="762000" cy="259045"/>
    <xdr:sp macro="" textlink="">
      <xdr:nvSpPr>
        <xdr:cNvPr id="331" name="テキスト ボックス 330"/>
        <xdr:cNvSpPr txBox="1"/>
      </xdr:nvSpPr>
      <xdr:spPr>
        <a:xfrm>
          <a:off x="13131800" y="1074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162137</xdr:rowOff>
    </xdr:from>
    <xdr:to>
      <xdr:col>24</xdr:col>
      <xdr:colOff>609600</xdr:colOff>
      <xdr:row>60</xdr:row>
      <xdr:rowOff>92287</xdr:rowOff>
    </xdr:to>
    <xdr:sp macro="" textlink="">
      <xdr:nvSpPr>
        <xdr:cNvPr id="337" name="円/楕円 336"/>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7214</xdr:rowOff>
    </xdr:from>
    <xdr:ext cx="762000" cy="259045"/>
    <xdr:sp macro="" textlink="">
      <xdr:nvSpPr>
        <xdr:cNvPr id="338" name="定員管理の状況該当値テキスト"/>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39" name="円/楕円 338"/>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74312</xdr:rowOff>
    </xdr:from>
    <xdr:ext cx="736600" cy="259045"/>
    <xdr:sp macro="" textlink="">
      <xdr:nvSpPr>
        <xdr:cNvPr id="340" name="テキスト ボックス 339"/>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159455</xdr:rowOff>
    </xdr:from>
    <xdr:to>
      <xdr:col>22</xdr:col>
      <xdr:colOff>254000</xdr:colOff>
      <xdr:row>60</xdr:row>
      <xdr:rowOff>89605</xdr:rowOff>
    </xdr:to>
    <xdr:sp macro="" textlink="">
      <xdr:nvSpPr>
        <xdr:cNvPr id="341" name="円/楕円 340"/>
        <xdr:cNvSpPr/>
      </xdr:nvSpPr>
      <xdr:spPr>
        <a:xfrm>
          <a:off x="15240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99782</xdr:rowOff>
    </xdr:from>
    <xdr:ext cx="762000" cy="259045"/>
    <xdr:sp macro="" textlink="">
      <xdr:nvSpPr>
        <xdr:cNvPr id="342" name="テキスト ボックス 341"/>
        <xdr:cNvSpPr txBox="1"/>
      </xdr:nvSpPr>
      <xdr:spPr>
        <a:xfrm>
          <a:off x="14909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128623</xdr:rowOff>
    </xdr:from>
    <xdr:to>
      <xdr:col>21</xdr:col>
      <xdr:colOff>50800</xdr:colOff>
      <xdr:row>60</xdr:row>
      <xdr:rowOff>58773</xdr:rowOff>
    </xdr:to>
    <xdr:sp macro="" textlink="">
      <xdr:nvSpPr>
        <xdr:cNvPr id="343" name="円/楕円 342"/>
        <xdr:cNvSpPr/>
      </xdr:nvSpPr>
      <xdr:spPr>
        <a:xfrm>
          <a:off x="14351000" y="102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68950</xdr:rowOff>
    </xdr:from>
    <xdr:ext cx="762000" cy="259045"/>
    <xdr:sp macro="" textlink="">
      <xdr:nvSpPr>
        <xdr:cNvPr id="344" name="テキスト ボックス 343"/>
        <xdr:cNvSpPr txBox="1"/>
      </xdr:nvSpPr>
      <xdr:spPr>
        <a:xfrm>
          <a:off x="14020800" y="1001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125942</xdr:rowOff>
    </xdr:from>
    <xdr:to>
      <xdr:col>19</xdr:col>
      <xdr:colOff>533400</xdr:colOff>
      <xdr:row>60</xdr:row>
      <xdr:rowOff>56092</xdr:rowOff>
    </xdr:to>
    <xdr:sp macro="" textlink="">
      <xdr:nvSpPr>
        <xdr:cNvPr id="345" name="円/楕円 344"/>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66269</xdr:rowOff>
    </xdr:from>
    <xdr:ext cx="762000" cy="259045"/>
    <xdr:sp macro="" textlink="">
      <xdr:nvSpPr>
        <xdr:cNvPr id="346" name="テキスト ボックス 345"/>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ポイント改善したものの、類似団体平均に比べ、</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ポイント上回る結果となった。　これは、過去の大型事業の地方債償還額が大きいことが要因であるが、</a:t>
          </a:r>
          <a:r>
            <a:rPr lang="ja-JP" altLang="en-US" sz="1100">
              <a:solidFill>
                <a:schemeClr val="dk1"/>
              </a:solidFill>
              <a:effectLst/>
              <a:latin typeface="+mn-lt"/>
              <a:ea typeface="+mn-ea"/>
              <a:cs typeface="+mn-cs"/>
            </a:rPr>
            <a:t>ここ数年の経過をみると</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に実施した</a:t>
          </a:r>
          <a:r>
            <a:rPr lang="ja-JP" altLang="ja-JP" sz="1100">
              <a:solidFill>
                <a:schemeClr val="dk1"/>
              </a:solidFill>
              <a:effectLst/>
              <a:latin typeface="+mn-lt"/>
              <a:ea typeface="+mn-ea"/>
              <a:cs typeface="+mn-cs"/>
            </a:rPr>
            <a:t>繰上償還（計</a:t>
          </a:r>
          <a:r>
            <a:rPr lang="en-US" altLang="ja-JP" sz="1100">
              <a:solidFill>
                <a:schemeClr val="dk1"/>
              </a:solidFill>
              <a:effectLst/>
              <a:latin typeface="+mn-lt"/>
              <a:ea typeface="+mn-ea"/>
              <a:cs typeface="+mn-cs"/>
            </a:rPr>
            <a:t>306</a:t>
          </a:r>
          <a:r>
            <a:rPr lang="ja-JP" altLang="ja-JP" sz="1100">
              <a:solidFill>
                <a:schemeClr val="dk1"/>
              </a:solidFill>
              <a:effectLst/>
              <a:latin typeface="+mn-lt"/>
              <a:ea typeface="+mn-ea"/>
              <a:cs typeface="+mn-cs"/>
            </a:rPr>
            <a:t>百万円）や基金繰入による一部事務組合（東彼地区保健福祉組合）負担金の準元利償還金の減少の効果</a:t>
          </a:r>
          <a:r>
            <a:rPr lang="ja-JP" altLang="en-US" sz="1100">
              <a:solidFill>
                <a:schemeClr val="dk1"/>
              </a:solidFill>
              <a:effectLst/>
              <a:latin typeface="+mn-lt"/>
              <a:ea typeface="+mn-ea"/>
              <a:cs typeface="+mn-cs"/>
            </a:rPr>
            <a:t>により改善している。</a:t>
          </a:r>
          <a:endParaRPr lang="ja-JP" altLang="ja-JP" sz="1400">
            <a:effectLst/>
          </a:endParaRPr>
        </a:p>
        <a:p>
          <a:pPr rtl="0"/>
          <a:r>
            <a:rPr lang="ja-JP" altLang="ja-JP" sz="1100">
              <a:solidFill>
                <a:schemeClr val="dk1"/>
              </a:solidFill>
              <a:effectLst/>
              <a:latin typeface="+mn-lt"/>
              <a:ea typeface="+mn-ea"/>
              <a:cs typeface="+mn-cs"/>
            </a:rPr>
            <a:t>　しかしながら、公共下水道への公債費繰出、</a:t>
          </a:r>
          <a:r>
            <a:rPr lang="ja-JP" altLang="en-US" sz="1100">
              <a:solidFill>
                <a:schemeClr val="dk1"/>
              </a:solidFill>
              <a:effectLst/>
              <a:latin typeface="+mn-lt"/>
              <a:ea typeface="+mn-ea"/>
              <a:cs typeface="+mn-cs"/>
            </a:rPr>
            <a:t>工業団地等</a:t>
          </a:r>
          <a:r>
            <a:rPr lang="ja-JP" altLang="ja-JP" sz="1100">
              <a:solidFill>
                <a:schemeClr val="dk1"/>
              </a:solidFill>
              <a:effectLst/>
              <a:latin typeface="+mn-lt"/>
              <a:ea typeface="+mn-ea"/>
              <a:cs typeface="+mn-cs"/>
            </a:rPr>
            <a:t>の大型事業への起債発行を実施しており、</a:t>
          </a:r>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大きな改善は見込めない状態である。　</a:t>
          </a:r>
          <a:r>
            <a:rPr lang="ja-JP" altLang="en-US" sz="1100">
              <a:solidFill>
                <a:schemeClr val="dk1"/>
              </a:solidFill>
              <a:effectLst/>
              <a:latin typeface="+mn-lt"/>
              <a:ea typeface="+mn-ea"/>
              <a:cs typeface="+mn-cs"/>
            </a:rPr>
            <a:t>このため</a:t>
          </a:r>
          <a:r>
            <a:rPr lang="ja-JP" altLang="ja-JP" sz="1100">
              <a:solidFill>
                <a:schemeClr val="dk1"/>
              </a:solidFill>
              <a:effectLst/>
              <a:latin typeface="+mn-lt"/>
              <a:ea typeface="+mn-ea"/>
              <a:cs typeface="+mn-cs"/>
            </a:rPr>
            <a:t>、自主財源の確保に努めつつ、建設事業発行については、交付税措置のあるものを主とし、起債借入額は、当年度の元金償還額以下を基本とした財政運営を徹底する。</a:t>
          </a:r>
          <a:endParaRPr lang="ja-JP" altLang="ja-JP" sz="1400">
            <a:effectLst/>
          </a:endParaRPr>
        </a:p>
        <a:p>
          <a:pPr rtl="0"/>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79693</xdr:rowOff>
    </xdr:to>
    <xdr:cxnSp macro="">
      <xdr:nvCxnSpPr>
        <xdr:cNvPr id="376" name="直線コネクタ 375"/>
        <xdr:cNvCxnSpPr/>
      </xdr:nvCxnSpPr>
      <xdr:spPr>
        <a:xfrm flipV="1">
          <a:off x="16179800" y="722026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79693</xdr:rowOff>
    </xdr:from>
    <xdr:to>
      <xdr:col>23</xdr:col>
      <xdr:colOff>406400</xdr:colOff>
      <xdr:row>42</xdr:row>
      <xdr:rowOff>146050</xdr:rowOff>
    </xdr:to>
    <xdr:cxnSp macro="">
      <xdr:nvCxnSpPr>
        <xdr:cNvPr id="379" name="直線コネクタ 378"/>
        <xdr:cNvCxnSpPr/>
      </xdr:nvCxnSpPr>
      <xdr:spPr>
        <a:xfrm flipV="1">
          <a:off x="15290800" y="72805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46990</xdr:rowOff>
    </xdr:to>
    <xdr:cxnSp macro="">
      <xdr:nvCxnSpPr>
        <xdr:cNvPr id="382" name="直線コネクタ 381"/>
        <xdr:cNvCxnSpPr/>
      </xdr:nvCxnSpPr>
      <xdr:spPr>
        <a:xfrm flipV="1">
          <a:off x="14401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46990</xdr:rowOff>
    </xdr:to>
    <xdr:cxnSp macro="">
      <xdr:nvCxnSpPr>
        <xdr:cNvPr id="385" name="直線コネクタ 384"/>
        <xdr:cNvCxnSpPr/>
      </xdr:nvCxnSpPr>
      <xdr:spPr>
        <a:xfrm>
          <a:off x="13512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86" name="フローチャート : 判断 385"/>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92409</xdr:rowOff>
    </xdr:from>
    <xdr:ext cx="762000" cy="259045"/>
    <xdr:sp macro="" textlink="">
      <xdr:nvSpPr>
        <xdr:cNvPr id="387" name="テキスト ボックス 386"/>
        <xdr:cNvSpPr txBox="1"/>
      </xdr:nvSpPr>
      <xdr:spPr>
        <a:xfrm>
          <a:off x="14020800" y="695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8" name="フローチャート : 判断 387"/>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89" name="テキスト ボックス 388"/>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140018</xdr:rowOff>
    </xdr:from>
    <xdr:to>
      <xdr:col>24</xdr:col>
      <xdr:colOff>609600</xdr:colOff>
      <xdr:row>42</xdr:row>
      <xdr:rowOff>70168</xdr:rowOff>
    </xdr:to>
    <xdr:sp macro="" textlink="">
      <xdr:nvSpPr>
        <xdr:cNvPr id="395" name="円/楕円 394"/>
        <xdr:cNvSpPr/>
      </xdr:nvSpPr>
      <xdr:spPr>
        <a:xfrm>
          <a:off x="169672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112095</xdr:rowOff>
    </xdr:from>
    <xdr:ext cx="762000" cy="259045"/>
    <xdr:sp macro="" textlink="">
      <xdr:nvSpPr>
        <xdr:cNvPr id="396" name="公債費負担の状況該当値テキスト"/>
        <xdr:cNvSpPr txBox="1"/>
      </xdr:nvSpPr>
      <xdr:spPr>
        <a:xfrm>
          <a:off x="17106900" y="71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28893</xdr:rowOff>
    </xdr:from>
    <xdr:to>
      <xdr:col>23</xdr:col>
      <xdr:colOff>457200</xdr:colOff>
      <xdr:row>42</xdr:row>
      <xdr:rowOff>130493</xdr:rowOff>
    </xdr:to>
    <xdr:sp macro="" textlink="">
      <xdr:nvSpPr>
        <xdr:cNvPr id="397" name="円/楕円 396"/>
        <xdr:cNvSpPr/>
      </xdr:nvSpPr>
      <xdr:spPr>
        <a:xfrm>
          <a:off x="16129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115270</xdr:rowOff>
    </xdr:from>
    <xdr:ext cx="736600" cy="259045"/>
    <xdr:sp macro="" textlink="">
      <xdr:nvSpPr>
        <xdr:cNvPr id="398" name="テキスト ボックス 397"/>
        <xdr:cNvSpPr txBox="1"/>
      </xdr:nvSpPr>
      <xdr:spPr>
        <a:xfrm>
          <a:off x="15798800" y="731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9" name="円/楕円 398"/>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0" name="テキスト ボックス 399"/>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1" name="円/楕円 400"/>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2" name="テキスト ボックス 401"/>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3" name="円/楕円 402"/>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4" name="テキスト ボックス 40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類似団体平均の</a:t>
          </a:r>
          <a:r>
            <a:rPr lang="en-US" altLang="ja-JP" sz="1100">
              <a:solidFill>
                <a:schemeClr val="dk1"/>
              </a:solidFill>
              <a:effectLst/>
              <a:latin typeface="+mn-lt"/>
              <a:ea typeface="+mn-ea"/>
              <a:cs typeface="+mn-cs"/>
            </a:rPr>
            <a:t>54.6</a:t>
          </a:r>
          <a:r>
            <a:rPr lang="ja-JP" altLang="ja-JP" sz="1100">
              <a:solidFill>
                <a:schemeClr val="dk1"/>
              </a:solidFill>
              <a:effectLst/>
              <a:latin typeface="+mn-lt"/>
              <a:ea typeface="+mn-ea"/>
              <a:cs typeface="+mn-cs"/>
            </a:rPr>
            <a:t>％を下回る</a:t>
          </a:r>
          <a:r>
            <a:rPr lang="en-US" altLang="ja-JP" sz="1100">
              <a:solidFill>
                <a:schemeClr val="dk1"/>
              </a:solidFill>
              <a:effectLst/>
              <a:latin typeface="+mn-lt"/>
              <a:ea typeface="+mn-ea"/>
              <a:cs typeface="+mn-cs"/>
            </a:rPr>
            <a:t>34.0</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、前年度に比べて</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15.8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a:t>
          </a:r>
          <a:endParaRPr lang="ja-JP" altLang="ja-JP" sz="1400">
            <a:effectLst/>
          </a:endParaRPr>
        </a:p>
        <a:p>
          <a:pPr rtl="0"/>
          <a:r>
            <a:rPr lang="ja-JP" altLang="ja-JP" sz="1100">
              <a:solidFill>
                <a:schemeClr val="dk1"/>
              </a:solidFill>
              <a:effectLst/>
              <a:latin typeface="+mn-lt"/>
              <a:ea typeface="+mn-ea"/>
              <a:cs typeface="+mn-cs"/>
            </a:rPr>
            <a:t>　これは</a:t>
          </a:r>
          <a:r>
            <a:rPr lang="ja-JP" altLang="en-US" sz="1100">
              <a:solidFill>
                <a:schemeClr val="dk1"/>
              </a:solidFill>
              <a:effectLst/>
              <a:latin typeface="+mn-lt"/>
              <a:ea typeface="+mn-ea"/>
              <a:cs typeface="+mn-cs"/>
            </a:rPr>
            <a:t>、地方債発行の抑制に伴い</a:t>
          </a:r>
          <a:r>
            <a:rPr lang="ja-JP" altLang="ja-JP" sz="1100">
              <a:solidFill>
                <a:schemeClr val="dk1"/>
              </a:solidFill>
              <a:effectLst/>
              <a:latin typeface="+mn-lt"/>
              <a:ea typeface="+mn-ea"/>
              <a:cs typeface="+mn-cs"/>
            </a:rPr>
            <a:t>地方債残高が</a:t>
          </a:r>
          <a:r>
            <a:rPr lang="ja-JP" altLang="en-US" sz="1100">
              <a:solidFill>
                <a:schemeClr val="dk1"/>
              </a:solidFill>
              <a:effectLst/>
              <a:latin typeface="+mn-lt"/>
              <a:ea typeface="+mn-ea"/>
              <a:cs typeface="+mn-cs"/>
            </a:rPr>
            <a:t>順調に減少していること</a:t>
          </a:r>
          <a:r>
            <a:rPr lang="ja-JP" altLang="ja-JP" sz="1100">
              <a:solidFill>
                <a:schemeClr val="dk1"/>
              </a:solidFill>
              <a:effectLst/>
              <a:latin typeface="+mn-lt"/>
              <a:ea typeface="+mn-ea"/>
              <a:cs typeface="+mn-cs"/>
            </a:rPr>
            <a:t>、職員数減に伴い退職手当組合の負担見込額が減少</a:t>
          </a:r>
          <a:r>
            <a:rPr lang="ja-JP" altLang="en-US" sz="1100">
              <a:solidFill>
                <a:schemeClr val="dk1"/>
              </a:solidFill>
              <a:effectLst/>
              <a:latin typeface="+mn-lt"/>
              <a:ea typeface="+mn-ea"/>
              <a:cs typeface="+mn-cs"/>
            </a:rPr>
            <a:t>していること</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基金積立に伴い充当可能財源が増加したためである。一方</a:t>
          </a:r>
          <a:r>
            <a:rPr lang="ja-JP" altLang="ja-JP" sz="1100">
              <a:solidFill>
                <a:schemeClr val="dk1"/>
              </a:solidFill>
              <a:effectLst/>
              <a:latin typeface="+mn-lt"/>
              <a:ea typeface="+mn-ea"/>
              <a:cs typeface="+mn-cs"/>
            </a:rPr>
            <a:t>、各種建設事業の起債残高は、</a:t>
          </a:r>
          <a:r>
            <a:rPr lang="ja-JP" altLang="en-US" sz="1100">
              <a:solidFill>
                <a:schemeClr val="dk1"/>
              </a:solidFill>
              <a:effectLst/>
              <a:latin typeface="+mn-lt"/>
              <a:ea typeface="+mn-ea"/>
              <a:cs typeface="+mn-cs"/>
            </a:rPr>
            <a:t>福祉組合の清掃工場の建替などの</a:t>
          </a:r>
          <a:r>
            <a:rPr lang="ja-JP" altLang="ja-JP" sz="1100">
              <a:solidFill>
                <a:schemeClr val="dk1"/>
              </a:solidFill>
              <a:effectLst/>
              <a:latin typeface="+mn-lt"/>
              <a:ea typeface="+mn-ea"/>
              <a:cs typeface="+mn-cs"/>
            </a:rPr>
            <a:t>大型事業の実施で、減少幅が縮小し、現在の残高レベルで推移する見込であり、また、公共下水道事業の進展に伴う公営企業債の償還額への繰出額が今後、増加見込である。今後においては、新規事業の実施については、後年度の財政措置を考慮して実施し、併せて、借換や繰上償還等により、将来の負担を少しでも軽減できるよう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43434</xdr:rowOff>
    </xdr:from>
    <xdr:to>
      <xdr:col>24</xdr:col>
      <xdr:colOff>558800</xdr:colOff>
      <xdr:row>15</xdr:row>
      <xdr:rowOff>119685</xdr:rowOff>
    </xdr:to>
    <xdr:cxnSp macro="">
      <xdr:nvCxnSpPr>
        <xdr:cNvPr id="436" name="直線コネクタ 435"/>
        <xdr:cNvCxnSpPr/>
      </xdr:nvCxnSpPr>
      <xdr:spPr>
        <a:xfrm flipV="1">
          <a:off x="16179800" y="2615184"/>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113894</xdr:rowOff>
    </xdr:from>
    <xdr:to>
      <xdr:col>23</xdr:col>
      <xdr:colOff>406400</xdr:colOff>
      <xdr:row>15</xdr:row>
      <xdr:rowOff>119685</xdr:rowOff>
    </xdr:to>
    <xdr:cxnSp macro="">
      <xdr:nvCxnSpPr>
        <xdr:cNvPr id="439" name="直線コネクタ 438"/>
        <xdr:cNvCxnSpPr/>
      </xdr:nvCxnSpPr>
      <xdr:spPr>
        <a:xfrm>
          <a:off x="15290800" y="268564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113894</xdr:rowOff>
    </xdr:from>
    <xdr:to>
      <xdr:col>22</xdr:col>
      <xdr:colOff>203200</xdr:colOff>
      <xdr:row>16</xdr:row>
      <xdr:rowOff>20142</xdr:rowOff>
    </xdr:to>
    <xdr:cxnSp macro="">
      <xdr:nvCxnSpPr>
        <xdr:cNvPr id="442" name="直線コネクタ 441"/>
        <xdr:cNvCxnSpPr/>
      </xdr:nvCxnSpPr>
      <xdr:spPr>
        <a:xfrm flipV="1">
          <a:off x="14401800" y="2685644"/>
          <a:ext cx="8890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20142</xdr:rowOff>
    </xdr:from>
    <xdr:to>
      <xdr:col>21</xdr:col>
      <xdr:colOff>0</xdr:colOff>
      <xdr:row>16</xdr:row>
      <xdr:rowOff>89637</xdr:rowOff>
    </xdr:to>
    <xdr:cxnSp macro="">
      <xdr:nvCxnSpPr>
        <xdr:cNvPr id="445" name="直線コネクタ 444"/>
        <xdr:cNvCxnSpPr/>
      </xdr:nvCxnSpPr>
      <xdr:spPr>
        <a:xfrm flipV="1">
          <a:off x="13512800" y="276334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66345</xdr:rowOff>
    </xdr:from>
    <xdr:to>
      <xdr:col>21</xdr:col>
      <xdr:colOff>50800</xdr:colOff>
      <xdr:row>16</xdr:row>
      <xdr:rowOff>167945</xdr:rowOff>
    </xdr:to>
    <xdr:sp macro="" textlink="">
      <xdr:nvSpPr>
        <xdr:cNvPr id="446" name="フローチャート : 判断 445"/>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152722</xdr:rowOff>
    </xdr:from>
    <xdr:ext cx="762000" cy="259045"/>
    <xdr:sp macro="" textlink="">
      <xdr:nvSpPr>
        <xdr:cNvPr id="447" name="テキスト ボックス 446"/>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48" name="フローチャート : 判断 447"/>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49" name="テキスト ボックス 448"/>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164084</xdr:rowOff>
    </xdr:from>
    <xdr:to>
      <xdr:col>24</xdr:col>
      <xdr:colOff>609600</xdr:colOff>
      <xdr:row>15</xdr:row>
      <xdr:rowOff>94234</xdr:rowOff>
    </xdr:to>
    <xdr:sp macro="" textlink="">
      <xdr:nvSpPr>
        <xdr:cNvPr id="455" name="円/楕円 454"/>
        <xdr:cNvSpPr/>
      </xdr:nvSpPr>
      <xdr:spPr>
        <a:xfrm>
          <a:off x="169672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9161</xdr:rowOff>
    </xdr:from>
    <xdr:ext cx="762000" cy="259045"/>
    <xdr:sp macro="" textlink="">
      <xdr:nvSpPr>
        <xdr:cNvPr id="456" name="将来負担の状況該当値テキスト"/>
        <xdr:cNvSpPr txBox="1"/>
      </xdr:nvSpPr>
      <xdr:spPr>
        <a:xfrm>
          <a:off x="17106900" y="24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68885</xdr:rowOff>
    </xdr:from>
    <xdr:to>
      <xdr:col>23</xdr:col>
      <xdr:colOff>457200</xdr:colOff>
      <xdr:row>15</xdr:row>
      <xdr:rowOff>170485</xdr:rowOff>
    </xdr:to>
    <xdr:sp macro="" textlink="">
      <xdr:nvSpPr>
        <xdr:cNvPr id="457" name="円/楕円 456"/>
        <xdr:cNvSpPr/>
      </xdr:nvSpPr>
      <xdr:spPr>
        <a:xfrm>
          <a:off x="16129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9212</xdr:rowOff>
    </xdr:from>
    <xdr:ext cx="736600" cy="259045"/>
    <xdr:sp macro="" textlink="">
      <xdr:nvSpPr>
        <xdr:cNvPr id="458" name="テキスト ボックス 457"/>
        <xdr:cNvSpPr txBox="1"/>
      </xdr:nvSpPr>
      <xdr:spPr>
        <a:xfrm>
          <a:off x="15798800" y="240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63094</xdr:rowOff>
    </xdr:from>
    <xdr:to>
      <xdr:col>22</xdr:col>
      <xdr:colOff>254000</xdr:colOff>
      <xdr:row>15</xdr:row>
      <xdr:rowOff>164694</xdr:rowOff>
    </xdr:to>
    <xdr:sp macro="" textlink="">
      <xdr:nvSpPr>
        <xdr:cNvPr id="459" name="円/楕円 458"/>
        <xdr:cNvSpPr/>
      </xdr:nvSpPr>
      <xdr:spPr>
        <a:xfrm>
          <a:off x="15240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60" name="テキスト ボックス 459"/>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140792</xdr:rowOff>
    </xdr:from>
    <xdr:to>
      <xdr:col>21</xdr:col>
      <xdr:colOff>50800</xdr:colOff>
      <xdr:row>16</xdr:row>
      <xdr:rowOff>70942</xdr:rowOff>
    </xdr:to>
    <xdr:sp macro="" textlink="">
      <xdr:nvSpPr>
        <xdr:cNvPr id="461" name="円/楕円 460"/>
        <xdr:cNvSpPr/>
      </xdr:nvSpPr>
      <xdr:spPr>
        <a:xfrm>
          <a:off x="14351000" y="27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81119</xdr:rowOff>
    </xdr:from>
    <xdr:ext cx="762000" cy="259045"/>
    <xdr:sp macro="" textlink="">
      <xdr:nvSpPr>
        <xdr:cNvPr id="462" name="テキスト ボックス 461"/>
        <xdr:cNvSpPr txBox="1"/>
      </xdr:nvSpPr>
      <xdr:spPr>
        <a:xfrm>
          <a:off x="14020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38837</xdr:rowOff>
    </xdr:from>
    <xdr:to>
      <xdr:col>19</xdr:col>
      <xdr:colOff>533400</xdr:colOff>
      <xdr:row>16</xdr:row>
      <xdr:rowOff>140437</xdr:rowOff>
    </xdr:to>
    <xdr:sp macro="" textlink="">
      <xdr:nvSpPr>
        <xdr:cNvPr id="463" name="円/楕円 462"/>
        <xdr:cNvSpPr/>
      </xdr:nvSpPr>
      <xdr:spPr>
        <a:xfrm>
          <a:off x="13462000" y="27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150614</xdr:rowOff>
    </xdr:from>
    <xdr:ext cx="762000" cy="259045"/>
    <xdr:sp macro="" textlink="">
      <xdr:nvSpPr>
        <xdr:cNvPr id="464" name="テキスト ボックス 463"/>
        <xdr:cNvSpPr txBox="1"/>
      </xdr:nvSpPr>
      <xdr:spPr>
        <a:xfrm>
          <a:off x="13131800" y="255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長崎県波佐見町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15,231
15,201
55.97
6,091,374
5,918,290
83,440
3,515,736
6,406,757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34.0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経常収支比率に占める人件費の割合は、</a:t>
          </a:r>
          <a:r>
            <a:rPr lang="en-US" altLang="ja-JP" sz="1100">
              <a:solidFill>
                <a:schemeClr val="dk1"/>
              </a:solidFill>
              <a:effectLst/>
              <a:latin typeface="+mn-lt"/>
              <a:ea typeface="+mn-ea"/>
              <a:cs typeface="+mn-cs"/>
            </a:rPr>
            <a:t>18.6</a:t>
          </a:r>
          <a:r>
            <a:rPr lang="ja-JP" altLang="ja-JP" sz="1100">
              <a:solidFill>
                <a:schemeClr val="dk1"/>
              </a:solidFill>
              <a:effectLst/>
              <a:latin typeface="+mn-lt"/>
              <a:ea typeface="+mn-ea"/>
              <a:cs typeface="+mn-cs"/>
            </a:rPr>
            <a:t>％と類似団体に比べ</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％低く、前年度に比べ</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％低くなっている。　これは、</a:t>
          </a:r>
          <a:r>
            <a:rPr lang="ja-JP" altLang="en-US" sz="1100">
              <a:solidFill>
                <a:schemeClr val="dk1"/>
              </a:solidFill>
              <a:effectLst/>
              <a:latin typeface="+mn-lt"/>
              <a:ea typeface="+mn-ea"/>
              <a:cs typeface="+mn-cs"/>
            </a:rPr>
            <a:t>給与費特例に伴う職員給削減や職員の退職・採用に伴う給与費の減によるものである。</a:t>
          </a:r>
          <a:endParaRPr lang="ja-JP" altLang="ja-JP" sz="1400">
            <a:effectLst/>
          </a:endParaRPr>
        </a:p>
        <a:p>
          <a:pPr rtl="0"/>
          <a:r>
            <a:rPr lang="ja-JP" altLang="ja-JP" sz="1100">
              <a:solidFill>
                <a:schemeClr val="dk1"/>
              </a:solidFill>
              <a:effectLst/>
              <a:latin typeface="+mn-lt"/>
              <a:ea typeface="+mn-ea"/>
              <a:cs typeface="+mn-cs"/>
            </a:rPr>
            <a:t>　一方、人口１人当たりの人件費決算額は、</a:t>
          </a:r>
          <a:r>
            <a:rPr lang="en-US" altLang="ja-JP" sz="1100">
              <a:solidFill>
                <a:schemeClr val="dk1"/>
              </a:solidFill>
              <a:effectLst/>
              <a:latin typeface="+mn-lt"/>
              <a:ea typeface="+mn-ea"/>
              <a:cs typeface="+mn-cs"/>
            </a:rPr>
            <a:t>46,468</a:t>
          </a:r>
          <a:r>
            <a:rPr lang="ja-JP" altLang="ja-JP" sz="1100">
              <a:solidFill>
                <a:schemeClr val="dk1"/>
              </a:solidFill>
              <a:effectLst/>
              <a:latin typeface="+mn-lt"/>
              <a:ea typeface="+mn-ea"/>
              <a:cs typeface="+mn-cs"/>
            </a:rPr>
            <a:t>円と類似団体平均（</a:t>
          </a:r>
          <a:r>
            <a:rPr lang="en-US" altLang="ja-JP" sz="1100">
              <a:solidFill>
                <a:schemeClr val="dk1"/>
              </a:solidFill>
              <a:effectLst/>
              <a:latin typeface="+mn-lt"/>
              <a:ea typeface="+mn-ea"/>
              <a:cs typeface="+mn-cs"/>
            </a:rPr>
            <a:t>76,983</a:t>
          </a:r>
          <a:r>
            <a:rPr lang="ja-JP" altLang="ja-JP" sz="1100">
              <a:solidFill>
                <a:schemeClr val="dk1"/>
              </a:solidFill>
              <a:effectLst/>
              <a:latin typeface="+mn-lt"/>
              <a:ea typeface="+mn-ea"/>
              <a:cs typeface="+mn-cs"/>
            </a:rPr>
            <a:t>円）と比べ約</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％も下回っている。　また、事業費支弁費人件費等、人件費に準ずる費用を含めた人口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a:t>
          </a:r>
          <a:r>
            <a:rPr lang="en-US" altLang="ja-JP" sz="1100">
              <a:solidFill>
                <a:schemeClr val="dk1"/>
              </a:solidFill>
              <a:effectLst/>
              <a:latin typeface="+mn-lt"/>
              <a:ea typeface="+mn-ea"/>
              <a:cs typeface="+mn-cs"/>
            </a:rPr>
            <a:t>47,701</a:t>
          </a:r>
          <a:r>
            <a:rPr lang="ja-JP" altLang="ja-JP" sz="1100">
              <a:solidFill>
                <a:schemeClr val="dk1"/>
              </a:solidFill>
              <a:effectLst/>
              <a:latin typeface="+mn-lt"/>
              <a:ea typeface="+mn-ea"/>
              <a:cs typeface="+mn-cs"/>
            </a:rPr>
            <a:t>円で類似団体平均の</a:t>
          </a:r>
          <a:r>
            <a:rPr lang="en-US" altLang="ja-JP" sz="1100">
              <a:solidFill>
                <a:schemeClr val="dk1"/>
              </a:solidFill>
              <a:effectLst/>
              <a:latin typeface="+mn-lt"/>
              <a:ea typeface="+mn-ea"/>
              <a:cs typeface="+mn-cs"/>
            </a:rPr>
            <a:t>78,584</a:t>
          </a:r>
          <a:r>
            <a:rPr lang="ja-JP" altLang="ja-JP" sz="1100">
              <a:solidFill>
                <a:schemeClr val="dk1"/>
              </a:solidFill>
              <a:effectLst/>
              <a:latin typeface="+mn-lt"/>
              <a:ea typeface="+mn-ea"/>
              <a:cs typeface="+mn-cs"/>
            </a:rPr>
            <a:t>円を大きく下回っている。</a:t>
          </a:r>
          <a:endParaRPr lang="ja-JP" altLang="ja-JP" sz="1400">
            <a:effectLst/>
          </a:endParaRPr>
        </a:p>
        <a:p>
          <a:pPr rtl="0"/>
          <a:r>
            <a:rPr lang="ja-JP" altLang="ja-JP" sz="1100">
              <a:solidFill>
                <a:schemeClr val="dk1"/>
              </a:solidFill>
              <a:effectLst/>
              <a:latin typeface="+mn-lt"/>
              <a:ea typeface="+mn-ea"/>
              <a:cs typeface="+mn-cs"/>
            </a:rPr>
            <a:t>　今後においても、職員数の適正な定員管理等に努め、人件費の抑制を図る。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36</xdr:row>
      <xdr:rowOff>12700</xdr:rowOff>
    </xdr:to>
    <xdr:cxnSp macro="">
      <xdr:nvCxnSpPr>
        <xdr:cNvPr id="63" name="直線コネクタ 62"/>
        <xdr:cNvCxnSpPr/>
      </xdr:nvCxnSpPr>
      <xdr:spPr>
        <a:xfrm flipV="1">
          <a:off x="3987800" y="61208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35560</xdr:rowOff>
    </xdr:to>
    <xdr:cxnSp macro="">
      <xdr:nvCxnSpPr>
        <xdr:cNvPr id="66" name="直線コネクタ 65"/>
        <xdr:cNvCxnSpPr/>
      </xdr:nvCxnSpPr>
      <xdr:spPr>
        <a:xfrm flipV="1">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35560</xdr:rowOff>
    </xdr:to>
    <xdr:cxnSp macro="">
      <xdr:nvCxnSpPr>
        <xdr:cNvPr id="69" name="直線コネクタ 68"/>
        <xdr:cNvCxnSpPr/>
      </xdr:nvCxnSpPr>
      <xdr:spPr>
        <a:xfrm>
          <a:off x="2209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62992</xdr:rowOff>
    </xdr:to>
    <xdr:cxnSp macro="">
      <xdr:nvCxnSpPr>
        <xdr:cNvPr id="72" name="直線コネクタ 71"/>
        <xdr:cNvCxnSpPr/>
      </xdr:nvCxnSpPr>
      <xdr:spPr>
        <a:xfrm flipV="1">
          <a:off x="1320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271</xdr:rowOff>
    </xdr:from>
    <xdr:ext cx="762000" cy="259045"/>
    <xdr:sp macro="" textlink="">
      <xdr:nvSpPr>
        <xdr:cNvPr id="74" name="テキスト ボックス 73"/>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2" name="円/楕円 81"/>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3"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4" name="円/楕円 83"/>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5" name="テキスト ボックス 84"/>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6" name="円/楕円 85"/>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7" name="テキスト ボックス 86"/>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8" name="円/楕円 87"/>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89" name="テキスト ボックス 88"/>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90" name="円/楕円 89"/>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1" name="テキスト ボックス 90"/>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物件費の経常収支比率は、前年度から比較して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しており、</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に対しては</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これは、平成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年度からの予算要求段階での経常的経費の毎年△</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％削減を実施</a:t>
          </a:r>
          <a:r>
            <a:rPr lang="ja-JP" altLang="en-US" sz="1100" b="0" i="0" baseline="0">
              <a:solidFill>
                <a:schemeClr val="dk1"/>
              </a:solidFill>
              <a:effectLst/>
              <a:latin typeface="+mn-lt"/>
              <a:ea typeface="+mn-ea"/>
              <a:cs typeface="+mn-cs"/>
            </a:rPr>
            <a:t>しているが、防災無線関連経費の経常的経費への分類や施設の電気料が増加したためである。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人当たりの決算額は、物件費全体で</a:t>
          </a:r>
          <a:r>
            <a:rPr lang="en-US" altLang="ja-JP" sz="1100" b="0" i="0" baseline="0">
              <a:solidFill>
                <a:schemeClr val="dk1"/>
              </a:solidFill>
              <a:effectLst/>
              <a:latin typeface="+mn-lt"/>
              <a:ea typeface="+mn-ea"/>
              <a:cs typeface="+mn-cs"/>
            </a:rPr>
            <a:t>37,034</a:t>
          </a:r>
          <a:r>
            <a:rPr lang="ja-JP" altLang="ja-JP" sz="1100" b="0" i="0" baseline="0">
              <a:solidFill>
                <a:schemeClr val="dk1"/>
              </a:solidFill>
              <a:effectLst/>
              <a:latin typeface="+mn-lt"/>
              <a:ea typeface="+mn-ea"/>
              <a:cs typeface="+mn-cs"/>
            </a:rPr>
            <a:t>円となり、類似団体平均</a:t>
          </a:r>
          <a:r>
            <a:rPr lang="en-US" altLang="ja-JP" sz="1100" b="0" i="0" baseline="0">
              <a:solidFill>
                <a:schemeClr val="dk1"/>
              </a:solidFill>
              <a:effectLst/>
              <a:latin typeface="+mn-lt"/>
              <a:ea typeface="+mn-ea"/>
              <a:cs typeface="+mn-cs"/>
            </a:rPr>
            <a:t>62,404</a:t>
          </a:r>
          <a:r>
            <a:rPr lang="ja-JP" altLang="ja-JP" sz="1100" b="0" i="0" baseline="0">
              <a:solidFill>
                <a:schemeClr val="dk1"/>
              </a:solidFill>
              <a:effectLst/>
              <a:latin typeface="+mn-lt"/>
              <a:ea typeface="+mn-ea"/>
              <a:cs typeface="+mn-cs"/>
            </a:rPr>
            <a:t>円と比較すると約</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％下回っている。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142240</xdr:rowOff>
    </xdr:to>
    <xdr:cxnSp macro="">
      <xdr:nvCxnSpPr>
        <xdr:cNvPr id="124" name="直線コネクタ 123"/>
        <xdr:cNvCxnSpPr/>
      </xdr:nvCxnSpPr>
      <xdr:spPr>
        <a:xfrm>
          <a:off x="15671800" y="248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104140</xdr:rowOff>
    </xdr:to>
    <xdr:cxnSp macro="">
      <xdr:nvCxnSpPr>
        <xdr:cNvPr id="127" name="直線コネクタ 126"/>
        <xdr:cNvCxnSpPr/>
      </xdr:nvCxnSpPr>
      <xdr:spPr>
        <a:xfrm flipV="1">
          <a:off x="14782800" y="248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119380</xdr:rowOff>
    </xdr:to>
    <xdr:cxnSp macro="">
      <xdr:nvCxnSpPr>
        <xdr:cNvPr id="130" name="直線コネクタ 129"/>
        <xdr:cNvCxnSpPr/>
      </xdr:nvCxnSpPr>
      <xdr:spPr>
        <a:xfrm flipV="1">
          <a:off x="13893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119380</xdr:rowOff>
    </xdr:to>
    <xdr:cxnSp macro="">
      <xdr:nvCxnSpPr>
        <xdr:cNvPr id="133" name="直線コネクタ 132"/>
        <xdr:cNvCxnSpPr/>
      </xdr:nvCxnSpPr>
      <xdr:spPr>
        <a:xfrm>
          <a:off x="13004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5" name="テキスト ボックス 134"/>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37" name="テキスト ボックス 136"/>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3" name="円/楕円 142"/>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4"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5" name="円/楕円 144"/>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6" name="テキスト ボックス 145"/>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7" name="円/楕円 146"/>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8" name="テキスト ボックス 147"/>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49" name="円/楕円 148"/>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0" name="テキスト ボックス 149"/>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1" name="円/楕円 150"/>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2" name="テキスト ボックス 151"/>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本町の財政構造の大きな特徴として、突出した扶助費の構成割合がある。人口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a:t>
          </a:r>
          <a:r>
            <a:rPr lang="en-US" altLang="ja-JP" sz="1100">
              <a:solidFill>
                <a:schemeClr val="dk1"/>
              </a:solidFill>
              <a:effectLst/>
              <a:latin typeface="+mn-lt"/>
              <a:ea typeface="+mn-ea"/>
              <a:cs typeface="+mn-cs"/>
            </a:rPr>
            <a:t>74,416</a:t>
          </a:r>
          <a:r>
            <a:rPr lang="ja-JP" altLang="ja-JP" sz="1100">
              <a:solidFill>
                <a:schemeClr val="dk1"/>
              </a:solidFill>
              <a:effectLst/>
              <a:latin typeface="+mn-lt"/>
              <a:ea typeface="+mn-ea"/>
              <a:cs typeface="+mn-cs"/>
            </a:rPr>
            <a:t>円（前年</a:t>
          </a:r>
          <a:r>
            <a:rPr lang="en-US" altLang="ja-JP" sz="1100">
              <a:solidFill>
                <a:schemeClr val="dk1"/>
              </a:solidFill>
              <a:effectLst/>
              <a:latin typeface="+mn-lt"/>
              <a:ea typeface="+mn-ea"/>
              <a:cs typeface="+mn-cs"/>
            </a:rPr>
            <a:t>71,753</a:t>
          </a:r>
          <a:r>
            <a:rPr lang="ja-JP" altLang="ja-JP" sz="1100">
              <a:solidFill>
                <a:schemeClr val="dk1"/>
              </a:solidFill>
              <a:effectLst/>
              <a:latin typeface="+mn-lt"/>
              <a:ea typeface="+mn-ea"/>
              <a:cs typeface="+mn-cs"/>
            </a:rPr>
            <a:t>円）で、類似団体</a:t>
          </a:r>
          <a:r>
            <a:rPr lang="en-US" altLang="ja-JP" sz="1100">
              <a:solidFill>
                <a:schemeClr val="dk1"/>
              </a:solidFill>
              <a:effectLst/>
              <a:latin typeface="+mn-lt"/>
              <a:ea typeface="+mn-ea"/>
              <a:cs typeface="+mn-cs"/>
            </a:rPr>
            <a:t>54,714</a:t>
          </a:r>
          <a:r>
            <a:rPr lang="ja-JP" altLang="ja-JP" sz="1100">
              <a:solidFill>
                <a:schemeClr val="dk1"/>
              </a:solidFill>
              <a:effectLst/>
              <a:latin typeface="+mn-lt"/>
              <a:ea typeface="+mn-ea"/>
              <a:cs typeface="+mn-cs"/>
            </a:rPr>
            <a:t>円を大きく上回っている。これは、町内保育園５箇所の保育園が全て民間であり、その運営費負担が大きいことによる。さらに未就学児童のうち、保育所入所率は約５０％であり、保育料階層区分では、低額負担の階層世帯が多く、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子の保育料減免も行っていることも大きな要因である。　</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障害者総合支援制度の拡充等、増加要因が多く、抑制が難しいため、収支改善につながりにくい要因となっている。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58</xdr:row>
      <xdr:rowOff>143328</xdr:rowOff>
    </xdr:to>
    <xdr:cxnSp macro="">
      <xdr:nvCxnSpPr>
        <xdr:cNvPr id="187" name="直線コネクタ 186"/>
        <xdr:cNvCxnSpPr/>
      </xdr:nvCxnSpPr>
      <xdr:spPr>
        <a:xfrm>
          <a:off x="3987800" y="100384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94343</xdr:rowOff>
    </xdr:to>
    <xdr:cxnSp macro="">
      <xdr:nvCxnSpPr>
        <xdr:cNvPr id="190" name="直線コネクタ 189"/>
        <xdr:cNvCxnSpPr/>
      </xdr:nvCxnSpPr>
      <xdr:spPr>
        <a:xfrm>
          <a:off x="3098800" y="98914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57</xdr:row>
      <xdr:rowOff>118835</xdr:rowOff>
    </xdr:to>
    <xdr:cxnSp macro="">
      <xdr:nvCxnSpPr>
        <xdr:cNvPr id="193" name="直線コネクタ 192"/>
        <xdr:cNvCxnSpPr/>
      </xdr:nvCxnSpPr>
      <xdr:spPr>
        <a:xfrm>
          <a:off x="2209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86178</xdr:rowOff>
    </xdr:to>
    <xdr:cxnSp macro="">
      <xdr:nvCxnSpPr>
        <xdr:cNvPr id="196" name="直線コネクタ 195"/>
        <xdr:cNvCxnSpPr/>
      </xdr:nvCxnSpPr>
      <xdr:spPr>
        <a:xfrm>
          <a:off x="1320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198" name="テキスト ボックス 19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0" name="テキスト ボックス 19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6" name="円/楕円 205"/>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7"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08" name="円/楕円 207"/>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09" name="テキスト ボックス 208"/>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0" name="円/楕円 209"/>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1" name="テキスト ボックス 210"/>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12" name="円/楕円 211"/>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3" name="テキスト ボックス 212"/>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4" name="円/楕円 213"/>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5" name="テキスト ボックス 21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繰出金の経常収支比率は、</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％（類似団体</a:t>
          </a:r>
          <a:r>
            <a:rPr lang="en-US" altLang="ja-JP" sz="1100">
              <a:solidFill>
                <a:schemeClr val="dk1"/>
              </a:solidFill>
              <a:effectLst/>
              <a:latin typeface="+mn-lt"/>
              <a:ea typeface="+mn-ea"/>
              <a:cs typeface="+mn-cs"/>
            </a:rPr>
            <a:t>13.1</a:t>
          </a:r>
          <a:r>
            <a:rPr lang="ja-JP" altLang="ja-JP" sz="1100">
              <a:solidFill>
                <a:schemeClr val="dk1"/>
              </a:solidFill>
              <a:effectLst/>
              <a:latin typeface="+mn-lt"/>
              <a:ea typeface="+mn-ea"/>
              <a:cs typeface="+mn-cs"/>
            </a:rPr>
            <a:t>％）で、前年度に比べ</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の同水準であった。しかし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今後、介護保険特別会計繰出金や</a:t>
          </a:r>
          <a:r>
            <a:rPr lang="ja-JP" altLang="ja-JP" sz="1100">
              <a:solidFill>
                <a:schemeClr val="dk1"/>
              </a:solidFill>
              <a:effectLst/>
              <a:latin typeface="+mn-lt"/>
              <a:ea typeface="+mn-ea"/>
              <a:cs typeface="+mn-cs"/>
            </a:rPr>
            <a:t>後期高齢医療保険等の給付費増による負担増</a:t>
          </a:r>
          <a:r>
            <a:rPr lang="ja-JP" altLang="en-US" sz="1100">
              <a:solidFill>
                <a:schemeClr val="dk1"/>
              </a:solidFill>
              <a:effectLst/>
              <a:latin typeface="+mn-lt"/>
              <a:ea typeface="+mn-ea"/>
              <a:cs typeface="+mn-cs"/>
            </a:rPr>
            <a:t>が見込まれ注意が必要である。</a:t>
          </a:r>
          <a:endParaRPr lang="ja-JP" altLang="ja-JP" sz="1400">
            <a:effectLst/>
          </a:endParaRPr>
        </a:p>
        <a:p>
          <a:pPr rtl="0"/>
          <a:r>
            <a:rPr lang="ja-JP" altLang="ja-JP" sz="1100">
              <a:solidFill>
                <a:schemeClr val="dk1"/>
              </a:solidFill>
              <a:effectLst/>
              <a:latin typeface="+mn-lt"/>
              <a:ea typeface="+mn-ea"/>
              <a:cs typeface="+mn-cs"/>
            </a:rPr>
            <a:t>　一方、維持補修費については、</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％（類似団体</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同じく同水準であるが、</a:t>
          </a:r>
          <a:r>
            <a:rPr lang="ja-JP" altLang="ja-JP" sz="1100">
              <a:solidFill>
                <a:schemeClr val="dk1"/>
              </a:solidFill>
              <a:effectLst/>
              <a:latin typeface="+mn-lt"/>
              <a:ea typeface="+mn-ea"/>
              <a:cs typeface="+mn-cs"/>
            </a:rPr>
            <a:t>今後、道路、橋梁の老朽化に伴い維持補修が増加すると見込まれ計画的な実施が必要である。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97282</xdr:rowOff>
    </xdr:to>
    <xdr:cxnSp macro="">
      <xdr:nvCxnSpPr>
        <xdr:cNvPr id="245" name="直線コネクタ 244"/>
        <xdr:cNvCxnSpPr/>
      </xdr:nvCxnSpPr>
      <xdr:spPr>
        <a:xfrm flipV="1">
          <a:off x="15671800" y="9865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97282</xdr:rowOff>
    </xdr:to>
    <xdr:cxnSp macro="">
      <xdr:nvCxnSpPr>
        <xdr:cNvPr id="248" name="直線コネクタ 247"/>
        <xdr:cNvCxnSpPr/>
      </xdr:nvCxnSpPr>
      <xdr:spPr>
        <a:xfrm>
          <a:off x="14782800" y="9837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74422</xdr:rowOff>
    </xdr:to>
    <xdr:cxnSp macro="">
      <xdr:nvCxnSpPr>
        <xdr:cNvPr id="251" name="直線コネクタ 250"/>
        <xdr:cNvCxnSpPr/>
      </xdr:nvCxnSpPr>
      <xdr:spPr>
        <a:xfrm flipV="1">
          <a:off x="13893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57</xdr:row>
      <xdr:rowOff>74422</xdr:rowOff>
    </xdr:to>
    <xdr:cxnSp macro="">
      <xdr:nvCxnSpPr>
        <xdr:cNvPr id="254" name="直線コネクタ 253"/>
        <xdr:cNvCxnSpPr/>
      </xdr:nvCxnSpPr>
      <xdr:spPr>
        <a:xfrm>
          <a:off x="13004800" y="9714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6" name="テキスト ボックス 255"/>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58" name="テキスト ボックス 25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4" name="円/楕円 263"/>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5"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46482</xdr:rowOff>
    </xdr:from>
    <xdr:to>
      <xdr:col>22</xdr:col>
      <xdr:colOff>615950</xdr:colOff>
      <xdr:row>57</xdr:row>
      <xdr:rowOff>148082</xdr:rowOff>
    </xdr:to>
    <xdr:sp macro="" textlink="">
      <xdr:nvSpPr>
        <xdr:cNvPr id="266" name="円/楕円 265"/>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132859</xdr:rowOff>
    </xdr:from>
    <xdr:ext cx="736600" cy="259045"/>
    <xdr:sp macro="" textlink="">
      <xdr:nvSpPr>
        <xdr:cNvPr id="267" name="テキスト ボックス 266"/>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8" name="円/楕円 267"/>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9" name="テキスト ボックス 268"/>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70" name="円/楕円 269"/>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1" name="テキスト ボックス 270"/>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2" name="円/楕円 271"/>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3" name="テキスト ボックス 272"/>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補助費等の経常収支比率は、類似団体の</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％を上回る</a:t>
          </a:r>
          <a:r>
            <a:rPr lang="en-US" altLang="ja-JP" sz="1100">
              <a:solidFill>
                <a:schemeClr val="dk1"/>
              </a:solidFill>
              <a:effectLst/>
              <a:latin typeface="+mn-lt"/>
              <a:ea typeface="+mn-ea"/>
              <a:cs typeface="+mn-cs"/>
            </a:rPr>
            <a:t>14.6</a:t>
          </a:r>
          <a:r>
            <a:rPr lang="ja-JP" altLang="ja-JP" sz="1100">
              <a:solidFill>
                <a:schemeClr val="dk1"/>
              </a:solidFill>
              <a:effectLst/>
              <a:latin typeface="+mn-lt"/>
              <a:ea typeface="+mn-ea"/>
              <a:cs typeface="+mn-cs"/>
            </a:rPr>
            <a:t>％で、前年度費</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している。これは、補助費等のうち、一部事務組合の東彼地区保健福祉組合の負担金</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、維持管理費</a:t>
          </a:r>
          <a:r>
            <a:rPr lang="ja-JP" altLang="en-US" sz="1100">
              <a:solidFill>
                <a:schemeClr val="dk1"/>
              </a:solidFill>
              <a:effectLst/>
              <a:latin typeface="+mn-lt"/>
              <a:ea typeface="+mn-ea"/>
              <a:cs typeface="+mn-cs"/>
            </a:rPr>
            <a:t>の見直しにより減少したことが</a:t>
          </a:r>
          <a:r>
            <a:rPr lang="ja-JP" altLang="ja-JP" sz="1100">
              <a:solidFill>
                <a:schemeClr val="dk1"/>
              </a:solidFill>
              <a:effectLst/>
              <a:latin typeface="+mn-lt"/>
              <a:ea typeface="+mn-ea"/>
              <a:cs typeface="+mn-cs"/>
            </a:rPr>
            <a:t>主な要因である。</a:t>
          </a:r>
          <a:endParaRPr lang="ja-JP" altLang="ja-JP" sz="1400">
            <a:effectLst/>
          </a:endParaRPr>
        </a:p>
        <a:p>
          <a:pPr rtl="0"/>
          <a:r>
            <a:rPr lang="ja-JP" altLang="ja-JP" sz="1100">
              <a:solidFill>
                <a:schemeClr val="dk1"/>
              </a:solidFill>
              <a:effectLst/>
              <a:latin typeface="+mn-lt"/>
              <a:ea typeface="+mn-ea"/>
              <a:cs typeface="+mn-cs"/>
            </a:rPr>
            <a:t>　一方、人口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a:t>
          </a:r>
          <a:r>
            <a:rPr lang="en-US" altLang="ja-JP" sz="1100">
              <a:solidFill>
                <a:schemeClr val="dk1"/>
              </a:solidFill>
              <a:effectLst/>
              <a:latin typeface="+mn-lt"/>
              <a:ea typeface="+mn-ea"/>
              <a:cs typeface="+mn-cs"/>
            </a:rPr>
            <a:t>48,823</a:t>
          </a:r>
          <a:r>
            <a:rPr lang="ja-JP" altLang="ja-JP" sz="1100">
              <a:solidFill>
                <a:schemeClr val="dk1"/>
              </a:solidFill>
              <a:effectLst/>
              <a:latin typeface="+mn-lt"/>
              <a:ea typeface="+mn-ea"/>
              <a:cs typeface="+mn-cs"/>
            </a:rPr>
            <a:t>円で類似団体平均</a:t>
          </a:r>
          <a:r>
            <a:rPr lang="en-US" altLang="ja-JP" sz="1100">
              <a:solidFill>
                <a:schemeClr val="dk1"/>
              </a:solidFill>
              <a:effectLst/>
              <a:latin typeface="+mn-lt"/>
              <a:ea typeface="+mn-ea"/>
              <a:cs typeface="+mn-cs"/>
            </a:rPr>
            <a:t>59,943</a:t>
          </a:r>
          <a:r>
            <a:rPr lang="ja-JP" altLang="ja-JP" sz="1100">
              <a:solidFill>
                <a:schemeClr val="dk1"/>
              </a:solidFill>
              <a:effectLst/>
              <a:latin typeface="+mn-lt"/>
              <a:ea typeface="+mn-ea"/>
              <a:cs typeface="+mn-cs"/>
            </a:rPr>
            <a:t>円となっており、</a:t>
          </a:r>
          <a:r>
            <a:rPr lang="ja-JP" altLang="en-US" sz="1100">
              <a:solidFill>
                <a:schemeClr val="dk1"/>
              </a:solidFill>
              <a:effectLst/>
              <a:latin typeface="+mn-lt"/>
              <a:ea typeface="+mn-ea"/>
              <a:cs typeface="+mn-cs"/>
            </a:rPr>
            <a:t>過去の</a:t>
          </a:r>
          <a:r>
            <a:rPr lang="ja-JP" altLang="ja-JP" sz="1100">
              <a:solidFill>
                <a:schemeClr val="dk1"/>
              </a:solidFill>
              <a:effectLst/>
              <a:latin typeface="+mn-lt"/>
              <a:ea typeface="+mn-ea"/>
              <a:cs typeface="+mn-cs"/>
            </a:rPr>
            <a:t>集中改革プラン等により、補助金</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％の一律削減</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行った効果が表れている。</a:t>
          </a:r>
          <a:r>
            <a:rPr lang="ja-JP" altLang="ja-JP" sz="1100">
              <a:solidFill>
                <a:schemeClr val="dk1"/>
              </a:solidFill>
              <a:effectLst/>
              <a:latin typeface="+mn-lt"/>
              <a:ea typeface="+mn-ea"/>
              <a:cs typeface="+mn-cs"/>
            </a:rPr>
            <a:t>今後についても、奨励目的で当初目的が薄れたもの、小額補助で効果が少ないものは、順次、廃止することで削減に努める。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97282</xdr:rowOff>
    </xdr:to>
    <xdr:cxnSp macro="">
      <xdr:nvCxnSpPr>
        <xdr:cNvPr id="303" name="直線コネクタ 302"/>
        <xdr:cNvCxnSpPr/>
      </xdr:nvCxnSpPr>
      <xdr:spPr>
        <a:xfrm flipV="1">
          <a:off x="15671800" y="63952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97282</xdr:rowOff>
    </xdr:to>
    <xdr:cxnSp macro="">
      <xdr:nvCxnSpPr>
        <xdr:cNvPr id="306" name="直線コネクタ 305"/>
        <xdr:cNvCxnSpPr/>
      </xdr:nvCxnSpPr>
      <xdr:spPr>
        <a:xfrm>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74422</xdr:rowOff>
    </xdr:to>
    <xdr:cxnSp macro="">
      <xdr:nvCxnSpPr>
        <xdr:cNvPr id="309" name="直線コネクタ 308"/>
        <xdr:cNvCxnSpPr/>
      </xdr:nvCxnSpPr>
      <xdr:spPr>
        <a:xfrm flipV="1">
          <a:off x="13893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83566</xdr:rowOff>
    </xdr:to>
    <xdr:cxnSp macro="">
      <xdr:nvCxnSpPr>
        <xdr:cNvPr id="312" name="直線コネクタ 311"/>
        <xdr:cNvCxnSpPr/>
      </xdr:nvCxnSpPr>
      <xdr:spPr>
        <a:xfrm flipV="1">
          <a:off x="13004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2" name="円/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4" name="円/楕円 32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5" name="テキスト ボックス 32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6" name="円/楕円 32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7" name="テキスト ボックス 32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8" name="円/楕円 327"/>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9" name="テキスト ボックス 328"/>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0" name="円/楕円 329"/>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144543</xdr:rowOff>
    </xdr:from>
    <xdr:ext cx="762000" cy="259045"/>
    <xdr:sp macro="" textlink="">
      <xdr:nvSpPr>
        <xdr:cNvPr id="331" name="テキスト ボックス 330"/>
        <xdr:cNvSpPr txBox="1"/>
      </xdr:nvSpPr>
      <xdr:spPr>
        <a:xfrm>
          <a:off x="12623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公債費の経常収支比率は、過去の総合文化会館建設等の大型事業を短期間に実施し、その借入が多額なことにより、類似団体平均よりも高位で推移していたが、平成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年度に長期財政計画、平成</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年度に公債費負担適正化計画を策定し、投資的経費の抑制を図り、地方債の発行を抑制したことで、ピーク時（平成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年度末）に</a:t>
          </a:r>
          <a:r>
            <a:rPr lang="en-US" altLang="ja-JP" sz="1100">
              <a:solidFill>
                <a:schemeClr val="dk1"/>
              </a:solidFill>
              <a:effectLst/>
              <a:latin typeface="+mn-lt"/>
              <a:ea typeface="+mn-ea"/>
              <a:cs typeface="+mn-cs"/>
            </a:rPr>
            <a:t>81.7</a:t>
          </a:r>
          <a:r>
            <a:rPr lang="ja-JP" altLang="ja-JP" sz="1100">
              <a:solidFill>
                <a:schemeClr val="dk1"/>
              </a:solidFill>
              <a:effectLst/>
              <a:latin typeface="+mn-lt"/>
              <a:ea typeface="+mn-ea"/>
              <a:cs typeface="+mn-cs"/>
            </a:rPr>
            <a:t>億円あった地方債残高は、平成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年度末には、</a:t>
          </a:r>
          <a:r>
            <a:rPr lang="en-US" altLang="ja-JP" sz="1100">
              <a:solidFill>
                <a:schemeClr val="dk1"/>
              </a:solidFill>
              <a:effectLst/>
              <a:latin typeface="+mn-lt"/>
              <a:ea typeface="+mn-ea"/>
              <a:cs typeface="+mn-cs"/>
            </a:rPr>
            <a:t>64.1</a:t>
          </a:r>
          <a:r>
            <a:rPr lang="ja-JP" altLang="ja-JP" sz="1100">
              <a:solidFill>
                <a:schemeClr val="dk1"/>
              </a:solidFill>
              <a:effectLst/>
              <a:latin typeface="+mn-lt"/>
              <a:ea typeface="+mn-ea"/>
              <a:cs typeface="+mn-cs"/>
            </a:rPr>
            <a:t>億円まで圧縮し、臨時財政対策債を除く建設事業債では、</a:t>
          </a:r>
          <a:r>
            <a:rPr lang="en-US" altLang="ja-JP" sz="1100">
              <a:solidFill>
                <a:schemeClr val="dk1"/>
              </a:solidFill>
              <a:effectLst/>
              <a:latin typeface="+mn-lt"/>
              <a:ea typeface="+mn-ea"/>
              <a:cs typeface="+mn-cs"/>
            </a:rPr>
            <a:t>39.6</a:t>
          </a:r>
          <a:r>
            <a:rPr lang="ja-JP" altLang="ja-JP" sz="1100">
              <a:solidFill>
                <a:schemeClr val="dk1"/>
              </a:solidFill>
              <a:effectLst/>
              <a:latin typeface="+mn-lt"/>
              <a:ea typeface="+mn-ea"/>
              <a:cs typeface="+mn-cs"/>
            </a:rPr>
            <a:t>億円まで削減している。</a:t>
          </a:r>
          <a:endParaRPr lang="ja-JP" altLang="ja-JP" sz="1400">
            <a:effectLst/>
          </a:endParaRPr>
        </a:p>
        <a:p>
          <a:r>
            <a:rPr lang="ja-JP" altLang="ja-JP" sz="1100">
              <a:solidFill>
                <a:schemeClr val="dk1"/>
              </a:solidFill>
              <a:effectLst/>
              <a:latin typeface="+mn-lt"/>
              <a:ea typeface="+mn-ea"/>
              <a:cs typeface="+mn-cs"/>
            </a:rPr>
            <a:t>　しかし、元利償還金は、平成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年度まで現在の同水準で推移することから、今後も地方債発行の抑制に努める必要がある。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62992</xdr:rowOff>
    </xdr:from>
    <xdr:to>
      <xdr:col>7</xdr:col>
      <xdr:colOff>15875</xdr:colOff>
      <xdr:row>78</xdr:row>
      <xdr:rowOff>85852</xdr:rowOff>
    </xdr:to>
    <xdr:cxnSp macro="">
      <xdr:nvCxnSpPr>
        <xdr:cNvPr id="361" name="直線コネクタ 360"/>
        <xdr:cNvCxnSpPr/>
      </xdr:nvCxnSpPr>
      <xdr:spPr>
        <a:xfrm>
          <a:off x="3987800" y="13436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76708</xdr:rowOff>
    </xdr:to>
    <xdr:cxnSp macro="">
      <xdr:nvCxnSpPr>
        <xdr:cNvPr id="364" name="直線コネクタ 363"/>
        <xdr:cNvCxnSpPr/>
      </xdr:nvCxnSpPr>
      <xdr:spPr>
        <a:xfrm flipV="1">
          <a:off x="3098800" y="13436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136144</xdr:rowOff>
    </xdr:to>
    <xdr:cxnSp macro="">
      <xdr:nvCxnSpPr>
        <xdr:cNvPr id="367" name="直線コネクタ 366"/>
        <xdr:cNvCxnSpPr/>
      </xdr:nvCxnSpPr>
      <xdr:spPr>
        <a:xfrm flipV="1">
          <a:off x="2209800" y="13449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140715</xdr:rowOff>
    </xdr:to>
    <xdr:cxnSp macro="">
      <xdr:nvCxnSpPr>
        <xdr:cNvPr id="370" name="直線コネクタ 369"/>
        <xdr:cNvCxnSpPr/>
      </xdr:nvCxnSpPr>
      <xdr:spPr>
        <a:xfrm flipV="1">
          <a:off x="1320800" y="135092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0" name="円/楕円 379"/>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1"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82" name="円/楕円 381"/>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3" name="テキスト ボックス 382"/>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4" name="円/楕円 383"/>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5" name="テキスト ボックス 38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86" name="円/楕円 385"/>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7" name="テキスト ボックス 386"/>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88" name="円/楕円 387"/>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89" name="テキスト ボックス 388"/>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ここ数年</a:t>
          </a:r>
          <a:r>
            <a:rPr kumimoji="1" lang="en-US" altLang="ja-JP" sz="1100">
              <a:latin typeface="ＭＳ Ｐゴシック"/>
            </a:rPr>
            <a:t>66</a:t>
          </a:r>
          <a:r>
            <a:rPr kumimoji="1" lang="ja-JP" altLang="en-US" sz="1100">
              <a:latin typeface="ＭＳ Ｐゴシック"/>
            </a:rPr>
            <a:t>％前後で推移しており、類似団体と比べても約</a:t>
          </a:r>
          <a:r>
            <a:rPr kumimoji="1" lang="en-US" altLang="ja-JP" sz="1100">
              <a:latin typeface="ＭＳ Ｐゴシック"/>
            </a:rPr>
            <a:t>3</a:t>
          </a:r>
          <a:r>
            <a:rPr kumimoji="1" lang="ja-JP" altLang="en-US" sz="1100">
              <a:latin typeface="ＭＳ Ｐゴシック"/>
            </a:rPr>
            <a:t>％前後低い状態で推移している。</a:t>
          </a:r>
        </a:p>
        <a:p>
          <a:r>
            <a:rPr kumimoji="1" lang="ja-JP" altLang="en-US" sz="1100">
              <a:latin typeface="ＭＳ Ｐゴシック"/>
            </a:rPr>
            <a:t>　本町においては、人件費、物件費、補助費が現状または低位で推移するが、扶助費や繰出金が増加傾向であることから、当面は、この水準で推移するものと考えられる。</a:t>
          </a:r>
        </a:p>
        <a:p>
          <a:r>
            <a:rPr kumimoji="1" lang="ja-JP" altLang="en-US" sz="1100">
              <a:latin typeface="ＭＳ Ｐゴシック"/>
            </a:rPr>
            <a:t>　公債費については、減少傾向であるが、近年、工業団地造成や工業用水の整備を実施し、地方債残高の減少が鈍化していることから、将来的に公債費の増加も懸念されるので、注意が必要である。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161289</xdr:rowOff>
    </xdr:to>
    <xdr:cxnSp macro="">
      <xdr:nvCxnSpPr>
        <xdr:cNvPr id="422" name="直線コネクタ 421"/>
        <xdr:cNvCxnSpPr/>
      </xdr:nvCxnSpPr>
      <xdr:spPr>
        <a:xfrm flipV="1">
          <a:off x="15671800" y="131343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161289</xdr:rowOff>
    </xdr:to>
    <xdr:cxnSp macro="">
      <xdr:nvCxnSpPr>
        <xdr:cNvPr id="425" name="直線コネクタ 424"/>
        <xdr:cNvCxnSpPr/>
      </xdr:nvCxnSpPr>
      <xdr:spPr>
        <a:xfrm>
          <a:off x="14782800" y="131076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104139</xdr:rowOff>
    </xdr:to>
    <xdr:cxnSp macro="">
      <xdr:nvCxnSpPr>
        <xdr:cNvPr id="428" name="直線コネクタ 427"/>
        <xdr:cNvCxnSpPr/>
      </xdr:nvCxnSpPr>
      <xdr:spPr>
        <a:xfrm flipV="1">
          <a:off x="13893800" y="13107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104139</xdr:rowOff>
    </xdr:to>
    <xdr:cxnSp macro="">
      <xdr:nvCxnSpPr>
        <xdr:cNvPr id="431" name="直線コネクタ 430"/>
        <xdr:cNvCxnSpPr/>
      </xdr:nvCxnSpPr>
      <xdr:spPr>
        <a:xfrm>
          <a:off x="13004800" y="13050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33" name="テキスト ボックス 432"/>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5" name="テキスト ボックス 43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1" name="円/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3" name="円/楕円 442"/>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4" name="テキスト ボックス 443"/>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5" name="円/楕円 444"/>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46" name="テキスト ボックス 445"/>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7" name="円/楕円 44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8" name="テキスト ボックス 44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49" name="円/楕円 448"/>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50" name="テキスト ボックス 44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長崎県波佐見町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73332</xdr:rowOff>
    </xdr:from>
    <xdr:ext cx="762000" cy="259045"/>
    <xdr:sp macro="" textlink="">
      <xdr:nvSpPr>
        <xdr:cNvPr id="48" name="人口1人当たり決算額の推移最小値テキスト130"/>
        <xdr:cNvSpPr txBox="1"/>
      </xdr:nvSpPr>
      <xdr:spPr>
        <a:xfrm>
          <a:off x="5740400" y="33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43898</xdr:rowOff>
    </xdr:from>
    <xdr:to>
      <xdr:col>4</xdr:col>
      <xdr:colOff>1117600</xdr:colOff>
      <xdr:row>19</xdr:row>
      <xdr:rowOff>63155</xdr:rowOff>
    </xdr:to>
    <xdr:cxnSp macro="">
      <xdr:nvCxnSpPr>
        <xdr:cNvPr id="52" name="直線コネクタ 51"/>
        <xdr:cNvCxnSpPr/>
      </xdr:nvCxnSpPr>
      <xdr:spPr bwMode="auto">
        <a:xfrm>
          <a:off x="5003800" y="3349073"/>
          <a:ext cx="647700" cy="19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27178</xdr:rowOff>
    </xdr:from>
    <xdr:to>
      <xdr:col>4</xdr:col>
      <xdr:colOff>469900</xdr:colOff>
      <xdr:row>19</xdr:row>
      <xdr:rowOff>43898</xdr:rowOff>
    </xdr:to>
    <xdr:cxnSp macro="">
      <xdr:nvCxnSpPr>
        <xdr:cNvPr id="55" name="直線コネクタ 54"/>
        <xdr:cNvCxnSpPr/>
      </xdr:nvCxnSpPr>
      <xdr:spPr bwMode="auto">
        <a:xfrm>
          <a:off x="4305300" y="3332353"/>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27178</xdr:rowOff>
    </xdr:from>
    <xdr:to>
      <xdr:col>3</xdr:col>
      <xdr:colOff>904875</xdr:colOff>
      <xdr:row>19</xdr:row>
      <xdr:rowOff>49374</xdr:rowOff>
    </xdr:to>
    <xdr:cxnSp macro="">
      <xdr:nvCxnSpPr>
        <xdr:cNvPr id="58" name="直線コネクタ 57"/>
        <xdr:cNvCxnSpPr/>
      </xdr:nvCxnSpPr>
      <xdr:spPr bwMode="auto">
        <a:xfrm flipV="1">
          <a:off x="3606800" y="3332353"/>
          <a:ext cx="698500" cy="2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45564</xdr:rowOff>
    </xdr:from>
    <xdr:to>
      <xdr:col>3</xdr:col>
      <xdr:colOff>206375</xdr:colOff>
      <xdr:row>19</xdr:row>
      <xdr:rowOff>49374</xdr:rowOff>
    </xdr:to>
    <xdr:cxnSp macro="">
      <xdr:nvCxnSpPr>
        <xdr:cNvPr id="61" name="直線コネクタ 60"/>
        <xdr:cNvCxnSpPr/>
      </xdr:nvCxnSpPr>
      <xdr:spPr bwMode="auto">
        <a:xfrm>
          <a:off x="2908300" y="3350739"/>
          <a:ext cx="698500" cy="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34467</xdr:rowOff>
    </xdr:from>
    <xdr:ext cx="762000" cy="259045"/>
    <xdr:sp macro="" textlink="">
      <xdr:nvSpPr>
        <xdr:cNvPr id="65" name="テキスト ボックス 64"/>
        <xdr:cNvSpPr txBox="1"/>
      </xdr:nvSpPr>
      <xdr:spPr>
        <a:xfrm>
          <a:off x="2527300" y="265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12355</xdr:rowOff>
    </xdr:from>
    <xdr:to>
      <xdr:col>5</xdr:col>
      <xdr:colOff>34925</xdr:colOff>
      <xdr:row>19</xdr:row>
      <xdr:rowOff>113955</xdr:rowOff>
    </xdr:to>
    <xdr:sp macro="" textlink="">
      <xdr:nvSpPr>
        <xdr:cNvPr id="71" name="円/楕円 70"/>
        <xdr:cNvSpPr/>
      </xdr:nvSpPr>
      <xdr:spPr bwMode="auto">
        <a:xfrm>
          <a:off x="5600700" y="33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92382</xdr:rowOff>
    </xdr:from>
    <xdr:ext cx="762000" cy="259045"/>
    <xdr:sp macro="" textlink="">
      <xdr:nvSpPr>
        <xdr:cNvPr id="72" name="人口1人当たり決算額の推移該当値テキスト130"/>
        <xdr:cNvSpPr txBox="1"/>
      </xdr:nvSpPr>
      <xdr:spPr>
        <a:xfrm>
          <a:off x="5740400" y="322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164548</xdr:rowOff>
    </xdr:from>
    <xdr:to>
      <xdr:col>4</xdr:col>
      <xdr:colOff>520700</xdr:colOff>
      <xdr:row>19</xdr:row>
      <xdr:rowOff>94698</xdr:rowOff>
    </xdr:to>
    <xdr:sp macro="" textlink="">
      <xdr:nvSpPr>
        <xdr:cNvPr id="73" name="円/楕円 72"/>
        <xdr:cNvSpPr/>
      </xdr:nvSpPr>
      <xdr:spPr bwMode="auto">
        <a:xfrm>
          <a:off x="4953000" y="329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79475</xdr:rowOff>
    </xdr:from>
    <xdr:ext cx="736600" cy="259045"/>
    <xdr:sp macro="" textlink="">
      <xdr:nvSpPr>
        <xdr:cNvPr id="74" name="テキスト ボックス 73"/>
        <xdr:cNvSpPr txBox="1"/>
      </xdr:nvSpPr>
      <xdr:spPr>
        <a:xfrm>
          <a:off x="4622800" y="3384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147828</xdr:rowOff>
    </xdr:from>
    <xdr:to>
      <xdr:col>3</xdr:col>
      <xdr:colOff>955675</xdr:colOff>
      <xdr:row>19</xdr:row>
      <xdr:rowOff>77978</xdr:rowOff>
    </xdr:to>
    <xdr:sp macro="" textlink="">
      <xdr:nvSpPr>
        <xdr:cNvPr id="75" name="円/楕円 74"/>
        <xdr:cNvSpPr/>
      </xdr:nvSpPr>
      <xdr:spPr bwMode="auto">
        <a:xfrm>
          <a:off x="4254500" y="328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62755</xdr:rowOff>
    </xdr:from>
    <xdr:ext cx="762000" cy="259045"/>
    <xdr:sp macro="" textlink="">
      <xdr:nvSpPr>
        <xdr:cNvPr id="76" name="テキスト ボックス 75"/>
        <xdr:cNvSpPr txBox="1"/>
      </xdr:nvSpPr>
      <xdr:spPr>
        <a:xfrm>
          <a:off x="3924300" y="336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170024</xdr:rowOff>
    </xdr:from>
    <xdr:to>
      <xdr:col>3</xdr:col>
      <xdr:colOff>257175</xdr:colOff>
      <xdr:row>19</xdr:row>
      <xdr:rowOff>100174</xdr:rowOff>
    </xdr:to>
    <xdr:sp macro="" textlink="">
      <xdr:nvSpPr>
        <xdr:cNvPr id="77" name="円/楕円 76"/>
        <xdr:cNvSpPr/>
      </xdr:nvSpPr>
      <xdr:spPr bwMode="auto">
        <a:xfrm>
          <a:off x="3556000" y="3303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84951</xdr:rowOff>
    </xdr:from>
    <xdr:ext cx="762000" cy="259045"/>
    <xdr:sp macro="" textlink="">
      <xdr:nvSpPr>
        <xdr:cNvPr id="78" name="テキスト ボックス 77"/>
        <xdr:cNvSpPr txBox="1"/>
      </xdr:nvSpPr>
      <xdr:spPr>
        <a:xfrm>
          <a:off x="3225800" y="339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166214</xdr:rowOff>
    </xdr:from>
    <xdr:to>
      <xdr:col>2</xdr:col>
      <xdr:colOff>692150</xdr:colOff>
      <xdr:row>19</xdr:row>
      <xdr:rowOff>96364</xdr:rowOff>
    </xdr:to>
    <xdr:sp macro="" textlink="">
      <xdr:nvSpPr>
        <xdr:cNvPr id="79" name="円/楕円 78"/>
        <xdr:cNvSpPr/>
      </xdr:nvSpPr>
      <xdr:spPr bwMode="auto">
        <a:xfrm>
          <a:off x="2857500" y="329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81141</xdr:rowOff>
    </xdr:from>
    <xdr:ext cx="762000" cy="259045"/>
    <xdr:sp macro="" textlink="">
      <xdr:nvSpPr>
        <xdr:cNvPr id="80" name="テキスト ボックス 79"/>
        <xdr:cNvSpPr txBox="1"/>
      </xdr:nvSpPr>
      <xdr:spPr>
        <a:xfrm>
          <a:off x="2527300" y="338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73393</xdr:rowOff>
    </xdr:from>
    <xdr:to>
      <xdr:col>4</xdr:col>
      <xdr:colOff>1117600</xdr:colOff>
      <xdr:row>36</xdr:row>
      <xdr:rowOff>82176</xdr:rowOff>
    </xdr:to>
    <xdr:cxnSp macro="">
      <xdr:nvCxnSpPr>
        <xdr:cNvPr id="114" name="直線コネクタ 113"/>
        <xdr:cNvCxnSpPr/>
      </xdr:nvCxnSpPr>
      <xdr:spPr bwMode="auto">
        <a:xfrm flipV="1">
          <a:off x="5003800" y="7026643"/>
          <a:ext cx="647700" cy="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58170</xdr:rowOff>
    </xdr:from>
    <xdr:ext cx="762000" cy="259045"/>
    <xdr:sp macro="" textlink="">
      <xdr:nvSpPr>
        <xdr:cNvPr id="115" name="人口1人当たり決算額の推移平均値テキスト445"/>
        <xdr:cNvSpPr txBox="1"/>
      </xdr:nvSpPr>
      <xdr:spPr>
        <a:xfrm>
          <a:off x="5740400" y="7011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60858</xdr:rowOff>
    </xdr:from>
    <xdr:to>
      <xdr:col>4</xdr:col>
      <xdr:colOff>469900</xdr:colOff>
      <xdr:row>36</xdr:row>
      <xdr:rowOff>82176</xdr:rowOff>
    </xdr:to>
    <xdr:cxnSp macro="">
      <xdr:nvCxnSpPr>
        <xdr:cNvPr id="117" name="直線コネクタ 116"/>
        <xdr:cNvCxnSpPr/>
      </xdr:nvCxnSpPr>
      <xdr:spPr bwMode="auto">
        <a:xfrm>
          <a:off x="4305300" y="7014108"/>
          <a:ext cx="698500" cy="2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313575</xdr:rowOff>
    </xdr:from>
    <xdr:to>
      <xdr:col>3</xdr:col>
      <xdr:colOff>904875</xdr:colOff>
      <xdr:row>36</xdr:row>
      <xdr:rowOff>60858</xdr:rowOff>
    </xdr:to>
    <xdr:cxnSp macro="">
      <xdr:nvCxnSpPr>
        <xdr:cNvPr id="120" name="直線コネクタ 119"/>
        <xdr:cNvCxnSpPr/>
      </xdr:nvCxnSpPr>
      <xdr:spPr bwMode="auto">
        <a:xfrm>
          <a:off x="3606800" y="6923925"/>
          <a:ext cx="698500" cy="9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313575</xdr:rowOff>
    </xdr:from>
    <xdr:to>
      <xdr:col>3</xdr:col>
      <xdr:colOff>206375</xdr:colOff>
      <xdr:row>35</xdr:row>
      <xdr:rowOff>337331</xdr:rowOff>
    </xdr:to>
    <xdr:cxnSp macro="">
      <xdr:nvCxnSpPr>
        <xdr:cNvPr id="123" name="直線コネクタ 122"/>
        <xdr:cNvCxnSpPr/>
      </xdr:nvCxnSpPr>
      <xdr:spPr bwMode="auto">
        <a:xfrm flipV="1">
          <a:off x="2908300" y="6923925"/>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30548</xdr:rowOff>
    </xdr:from>
    <xdr:ext cx="762000" cy="259045"/>
    <xdr:sp macro="" textlink="">
      <xdr:nvSpPr>
        <xdr:cNvPr id="125" name="テキスト ボックス 124"/>
        <xdr:cNvSpPr txBox="1"/>
      </xdr:nvSpPr>
      <xdr:spPr>
        <a:xfrm>
          <a:off x="3225800" y="66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19308</xdr:rowOff>
    </xdr:from>
    <xdr:ext cx="762000" cy="259045"/>
    <xdr:sp macro="" textlink="">
      <xdr:nvSpPr>
        <xdr:cNvPr id="127" name="テキスト ボックス 126"/>
        <xdr:cNvSpPr txBox="1"/>
      </xdr:nvSpPr>
      <xdr:spPr>
        <a:xfrm>
          <a:off x="2527300" y="66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22593</xdr:rowOff>
    </xdr:from>
    <xdr:to>
      <xdr:col>5</xdr:col>
      <xdr:colOff>34925</xdr:colOff>
      <xdr:row>36</xdr:row>
      <xdr:rowOff>124193</xdr:rowOff>
    </xdr:to>
    <xdr:sp macro="" textlink="">
      <xdr:nvSpPr>
        <xdr:cNvPr id="133" name="円/楕円 132"/>
        <xdr:cNvSpPr/>
      </xdr:nvSpPr>
      <xdr:spPr bwMode="auto">
        <a:xfrm>
          <a:off x="5600700" y="697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210570</xdr:rowOff>
    </xdr:from>
    <xdr:ext cx="762000" cy="259045"/>
    <xdr:sp macro="" textlink="">
      <xdr:nvSpPr>
        <xdr:cNvPr id="134" name="人口1人当たり決算額の推移該当値テキスト445"/>
        <xdr:cNvSpPr txBox="1"/>
      </xdr:nvSpPr>
      <xdr:spPr>
        <a:xfrm>
          <a:off x="5740400" y="682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31376</xdr:rowOff>
    </xdr:from>
    <xdr:to>
      <xdr:col>4</xdr:col>
      <xdr:colOff>520700</xdr:colOff>
      <xdr:row>36</xdr:row>
      <xdr:rowOff>132976</xdr:rowOff>
    </xdr:to>
    <xdr:sp macro="" textlink="">
      <xdr:nvSpPr>
        <xdr:cNvPr id="135" name="円/楕円 134"/>
        <xdr:cNvSpPr/>
      </xdr:nvSpPr>
      <xdr:spPr bwMode="auto">
        <a:xfrm>
          <a:off x="4953000" y="69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143153</xdr:rowOff>
    </xdr:from>
    <xdr:ext cx="736600" cy="259045"/>
    <xdr:sp macro="" textlink="">
      <xdr:nvSpPr>
        <xdr:cNvPr id="136" name="テキスト ボックス 135"/>
        <xdr:cNvSpPr txBox="1"/>
      </xdr:nvSpPr>
      <xdr:spPr>
        <a:xfrm>
          <a:off x="4622800" y="6753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10058</xdr:rowOff>
    </xdr:from>
    <xdr:to>
      <xdr:col>3</xdr:col>
      <xdr:colOff>955675</xdr:colOff>
      <xdr:row>36</xdr:row>
      <xdr:rowOff>111658</xdr:rowOff>
    </xdr:to>
    <xdr:sp macro="" textlink="">
      <xdr:nvSpPr>
        <xdr:cNvPr id="137" name="円/楕円 136"/>
        <xdr:cNvSpPr/>
      </xdr:nvSpPr>
      <xdr:spPr bwMode="auto">
        <a:xfrm>
          <a:off x="4254500" y="696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96435</xdr:rowOff>
    </xdr:from>
    <xdr:ext cx="762000" cy="259045"/>
    <xdr:sp macro="" textlink="">
      <xdr:nvSpPr>
        <xdr:cNvPr id="138" name="テキスト ボックス 137"/>
        <xdr:cNvSpPr txBox="1"/>
      </xdr:nvSpPr>
      <xdr:spPr>
        <a:xfrm>
          <a:off x="3924300" y="704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262775</xdr:rowOff>
    </xdr:from>
    <xdr:to>
      <xdr:col>3</xdr:col>
      <xdr:colOff>257175</xdr:colOff>
      <xdr:row>36</xdr:row>
      <xdr:rowOff>21475</xdr:rowOff>
    </xdr:to>
    <xdr:sp macro="" textlink="">
      <xdr:nvSpPr>
        <xdr:cNvPr id="139" name="円/楕円 138"/>
        <xdr:cNvSpPr/>
      </xdr:nvSpPr>
      <xdr:spPr bwMode="auto">
        <a:xfrm>
          <a:off x="3556000" y="6873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6252</xdr:rowOff>
    </xdr:from>
    <xdr:ext cx="762000" cy="259045"/>
    <xdr:sp macro="" textlink="">
      <xdr:nvSpPr>
        <xdr:cNvPr id="140" name="テキスト ボックス 139"/>
        <xdr:cNvSpPr txBox="1"/>
      </xdr:nvSpPr>
      <xdr:spPr>
        <a:xfrm>
          <a:off x="3225800" y="69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286531</xdr:rowOff>
    </xdr:from>
    <xdr:to>
      <xdr:col>2</xdr:col>
      <xdr:colOff>692150</xdr:colOff>
      <xdr:row>36</xdr:row>
      <xdr:rowOff>45231</xdr:rowOff>
    </xdr:to>
    <xdr:sp macro="" textlink="">
      <xdr:nvSpPr>
        <xdr:cNvPr id="141" name="円/楕円 140"/>
        <xdr:cNvSpPr/>
      </xdr:nvSpPr>
      <xdr:spPr bwMode="auto">
        <a:xfrm>
          <a:off x="2857500" y="689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30008</xdr:rowOff>
    </xdr:from>
    <xdr:ext cx="762000" cy="259045"/>
    <xdr:sp macro="" textlink="">
      <xdr:nvSpPr>
        <xdr:cNvPr id="142" name="テキスト ボックス 141"/>
        <xdr:cNvSpPr txBox="1"/>
      </xdr:nvSpPr>
      <xdr:spPr>
        <a:xfrm>
          <a:off x="2527300" y="698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財政調整基金は、取り崩し、積戻しを行っており、利子相当分が増加しているが、標準税収入額が増加したことにより標準財政規模が大きくなったことから前年度</a:t>
          </a:r>
          <a:r>
            <a:rPr lang="ja-JP" altLang="en-US" sz="1100" b="0" i="0" baseline="0">
              <a:solidFill>
                <a:schemeClr val="dk1"/>
              </a:solidFill>
              <a:effectLst/>
              <a:latin typeface="+mn-lt"/>
              <a:ea typeface="+mn-ea"/>
              <a:cs typeface="+mn-cs"/>
            </a:rPr>
            <a:t>を下回った。</a:t>
          </a:r>
          <a:endParaRPr lang="ja-JP" altLang="ja-JP" sz="1400">
            <a:effectLst/>
          </a:endParaRPr>
        </a:p>
        <a:p>
          <a:pPr rtl="0"/>
          <a:r>
            <a:rPr lang="ja-JP" altLang="ja-JP" sz="1100" b="0" i="0" baseline="0">
              <a:solidFill>
                <a:schemeClr val="dk1"/>
              </a:solidFill>
              <a:effectLst/>
              <a:latin typeface="+mn-lt"/>
              <a:ea typeface="+mn-ea"/>
              <a:cs typeface="+mn-cs"/>
            </a:rPr>
            <a:t>　また、減債基金も、残高の大きな増減はないが、同じく標準財政規模が大きくなったことから若干下がった。</a:t>
          </a:r>
          <a:endParaRPr lang="ja-JP" altLang="ja-JP" sz="1400">
            <a:effectLst/>
          </a:endParaRPr>
        </a:p>
        <a:p>
          <a:pPr rtl="0"/>
          <a:r>
            <a:rPr lang="ja-JP" altLang="ja-JP" sz="1100" b="0" i="0" baseline="0">
              <a:solidFill>
                <a:schemeClr val="dk1"/>
              </a:solidFill>
              <a:effectLst/>
              <a:latin typeface="+mn-lt"/>
              <a:ea typeface="+mn-ea"/>
              <a:cs typeface="+mn-cs"/>
            </a:rPr>
            <a:t>　実質単年度収支は、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年度からの余剰金があったが、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年度単年度の余剰金が減少したことに伴いマイナスと</a:t>
          </a:r>
          <a:r>
            <a:rPr lang="ja-JP" altLang="en-US" sz="1100" b="0" i="0" baseline="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いずれの会計も黒字決算であり、特に問題はない。</a:t>
          </a:r>
          <a:endParaRPr lang="ja-JP" altLang="ja-JP" sz="1400">
            <a:effectLst/>
          </a:endParaRPr>
        </a:p>
        <a:p>
          <a:pPr rtl="0"/>
          <a:r>
            <a:rPr lang="ja-JP" altLang="ja-JP" sz="1100">
              <a:solidFill>
                <a:schemeClr val="dk1"/>
              </a:solidFill>
              <a:effectLst/>
              <a:latin typeface="+mn-lt"/>
              <a:ea typeface="+mn-ea"/>
              <a:cs typeface="+mn-cs"/>
            </a:rPr>
            <a:t>　上水道企業会計は、起債償還額のピークを過ぎたことや世帯数の増加により利用料が増収に</a:t>
          </a:r>
          <a:r>
            <a:rPr lang="ja-JP" altLang="en-US" sz="1100">
              <a:solidFill>
                <a:schemeClr val="dk1"/>
              </a:solidFill>
              <a:effectLst/>
              <a:latin typeface="+mn-lt"/>
              <a:ea typeface="+mn-ea"/>
              <a:cs typeface="+mn-cs"/>
            </a:rPr>
            <a:t>なっていることから前年度と同水準となっている。</a:t>
          </a:r>
          <a:endParaRPr lang="ja-JP" altLang="ja-JP" sz="1400">
            <a:effectLst/>
          </a:endParaRPr>
        </a:p>
        <a:p>
          <a:pPr rtl="0"/>
          <a:r>
            <a:rPr lang="ja-JP" altLang="ja-JP" sz="1100">
              <a:solidFill>
                <a:schemeClr val="dk1"/>
              </a:solidFill>
              <a:effectLst/>
              <a:latin typeface="+mn-lt"/>
              <a:ea typeface="+mn-ea"/>
              <a:cs typeface="+mn-cs"/>
            </a:rPr>
            <a:t>　一方、介護保険、国民健康保険、後期高齢者医療保険事業などについて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、一般会計からの繰出金を適正に行っていることから、</a:t>
          </a:r>
          <a:r>
            <a:rPr lang="ja-JP" altLang="en-US" sz="1100">
              <a:solidFill>
                <a:schemeClr val="dk1"/>
              </a:solidFill>
              <a:effectLst/>
              <a:latin typeface="+mn-lt"/>
              <a:ea typeface="+mn-ea"/>
              <a:cs typeface="+mn-cs"/>
            </a:rPr>
            <a:t>平均的な水準となっている。</a:t>
          </a:r>
          <a:endParaRPr lang="ja-JP" altLang="ja-JP" sz="1400">
            <a:effectLst/>
          </a:endParaRPr>
        </a:p>
        <a:p>
          <a:pPr rtl="0"/>
          <a:r>
            <a:rPr lang="ja-JP" altLang="ja-JP" sz="1100">
              <a:solidFill>
                <a:schemeClr val="dk1"/>
              </a:solidFill>
              <a:effectLst/>
              <a:latin typeface="+mn-lt"/>
              <a:ea typeface="+mn-ea"/>
              <a:cs typeface="+mn-cs"/>
            </a:rPr>
            <a:t>　今後についても、適正に予算編成及び執行管理しており、黒字で推移する見込である。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普通会計の元利償還金は、７億円程度で推移する</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、公営企業債である公共下水道事業債の元利償還金</a:t>
          </a:r>
          <a:r>
            <a:rPr lang="ja-JP" altLang="en-US" sz="1100">
              <a:solidFill>
                <a:schemeClr val="dk1"/>
              </a:solidFill>
              <a:effectLst/>
              <a:latin typeface="+mn-lt"/>
              <a:ea typeface="+mn-ea"/>
              <a:cs typeface="+mn-cs"/>
            </a:rPr>
            <a:t>も現在の水準で推移することから、</a:t>
          </a:r>
          <a:r>
            <a:rPr lang="ja-JP" altLang="ja-JP" sz="1100">
              <a:solidFill>
                <a:schemeClr val="dk1"/>
              </a:solidFill>
              <a:effectLst/>
              <a:latin typeface="+mn-lt"/>
              <a:ea typeface="+mn-ea"/>
              <a:cs typeface="+mn-cs"/>
            </a:rPr>
            <a:t>算定分子</a:t>
          </a:r>
          <a:r>
            <a:rPr lang="ja-JP" altLang="en-US" sz="1100">
              <a:solidFill>
                <a:schemeClr val="dk1"/>
              </a:solidFill>
              <a:effectLst/>
              <a:latin typeface="+mn-lt"/>
              <a:ea typeface="+mn-ea"/>
              <a:cs typeface="+mn-cs"/>
            </a:rPr>
            <a:t>が低下しない要因である。</a:t>
          </a:r>
          <a:endParaRPr lang="ja-JP" altLang="ja-JP" sz="1400">
            <a:effectLst/>
          </a:endParaRPr>
        </a:p>
        <a:p>
          <a:pPr rtl="0"/>
          <a:r>
            <a:rPr lang="ja-JP" altLang="ja-JP" sz="1100">
              <a:solidFill>
                <a:schemeClr val="dk1"/>
              </a:solidFill>
              <a:effectLst/>
              <a:latin typeface="+mn-lt"/>
              <a:ea typeface="+mn-ea"/>
              <a:cs typeface="+mn-cs"/>
            </a:rPr>
            <a:t>　また、旧地総債の交付税措置が算定終了した地方債の償還が続いていることも指数改善につながらない</a:t>
          </a:r>
          <a:r>
            <a:rPr lang="ja-JP" altLang="en-US" sz="1100">
              <a:solidFill>
                <a:schemeClr val="dk1"/>
              </a:solidFill>
              <a:effectLst/>
              <a:latin typeface="+mn-lt"/>
              <a:ea typeface="+mn-ea"/>
              <a:cs typeface="+mn-cs"/>
            </a:rPr>
            <a:t>原因となっている</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なお、工業団地や工業用水の地方債借入を実施しており、それに伴う繰出金が増加傾向であり、地方債残高は、減少幅が鈍化傾向であるので、実質公債費比率の分子は、現在の状況で</a:t>
          </a:r>
          <a:r>
            <a:rPr lang="ja-JP" altLang="en-US" sz="1100">
              <a:solidFill>
                <a:schemeClr val="dk1"/>
              </a:solidFill>
              <a:effectLst/>
              <a:latin typeface="+mn-lt"/>
              <a:ea typeface="+mn-ea"/>
              <a:cs typeface="+mn-cs"/>
            </a:rPr>
            <a:t>当面、</a:t>
          </a:r>
          <a:r>
            <a:rPr lang="ja-JP" altLang="ja-JP" sz="1100">
              <a:solidFill>
                <a:schemeClr val="dk1"/>
              </a:solidFill>
              <a:effectLst/>
              <a:latin typeface="+mn-lt"/>
              <a:ea typeface="+mn-ea"/>
              <a:cs typeface="+mn-cs"/>
            </a:rPr>
            <a:t>推移するものと見込んでいる。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長崎県波佐見町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34.0</a:t>
          </a:r>
          <a:r>
            <a:rPr lang="ja-JP" altLang="ja-JP" sz="1100">
              <a:solidFill>
                <a:schemeClr val="dk1"/>
              </a:solidFill>
              <a:effectLst/>
              <a:latin typeface="+mn-lt"/>
              <a:ea typeface="+mn-ea"/>
              <a:cs typeface="+mn-cs"/>
            </a:rPr>
            <a:t>ポイント（</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49.8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48.6</a:t>
          </a:r>
          <a:r>
            <a:rPr lang="ja-JP" altLang="ja-JP" sz="1100">
              <a:solidFill>
                <a:schemeClr val="dk1"/>
              </a:solidFill>
              <a:effectLst/>
              <a:latin typeface="+mn-lt"/>
              <a:ea typeface="+mn-ea"/>
              <a:cs typeface="+mn-cs"/>
            </a:rPr>
            <a:t>）と前年度から</a:t>
          </a:r>
          <a:r>
            <a:rPr lang="en-US" altLang="ja-JP" sz="1100">
              <a:solidFill>
                <a:schemeClr val="dk1"/>
              </a:solidFill>
              <a:effectLst/>
              <a:latin typeface="+mn-lt"/>
              <a:ea typeface="+mn-ea"/>
              <a:cs typeface="+mn-cs"/>
            </a:rPr>
            <a:t>15.8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a:t>
          </a:r>
          <a:endParaRPr lang="ja-JP" altLang="ja-JP" sz="1400">
            <a:effectLst/>
          </a:endParaRPr>
        </a:p>
        <a:p>
          <a:pPr rtl="0"/>
          <a:r>
            <a:rPr lang="ja-JP" altLang="ja-JP" sz="1100">
              <a:solidFill>
                <a:schemeClr val="dk1"/>
              </a:solidFill>
              <a:effectLst/>
              <a:latin typeface="+mn-lt"/>
              <a:ea typeface="+mn-ea"/>
              <a:cs typeface="+mn-cs"/>
            </a:rPr>
            <a:t>　これは、中期財政計画に基づき過去においては繰上償還を</a:t>
          </a:r>
          <a:r>
            <a:rPr lang="ja-JP" altLang="en-US" sz="1100">
              <a:solidFill>
                <a:schemeClr val="dk1"/>
              </a:solidFill>
              <a:effectLst/>
              <a:latin typeface="+mn-lt"/>
              <a:ea typeface="+mn-ea"/>
              <a:cs typeface="+mn-cs"/>
            </a:rPr>
            <a:t>行ったことや</a:t>
          </a:r>
          <a:r>
            <a:rPr lang="ja-JP" altLang="ja-JP" sz="1100">
              <a:solidFill>
                <a:schemeClr val="dk1"/>
              </a:solidFill>
              <a:effectLst/>
              <a:latin typeface="+mn-lt"/>
              <a:ea typeface="+mn-ea"/>
              <a:cs typeface="+mn-cs"/>
            </a:rPr>
            <a:t>起債借入の抑制を</a:t>
          </a:r>
          <a:r>
            <a:rPr lang="ja-JP" altLang="en-US" sz="1100">
              <a:solidFill>
                <a:schemeClr val="dk1"/>
              </a:solidFill>
              <a:effectLst/>
              <a:latin typeface="+mn-lt"/>
              <a:ea typeface="+mn-ea"/>
              <a:cs typeface="+mn-cs"/>
            </a:rPr>
            <a:t>行っているうえ</a:t>
          </a:r>
          <a:r>
            <a:rPr lang="ja-JP" altLang="ja-JP" sz="1100">
              <a:solidFill>
                <a:schemeClr val="dk1"/>
              </a:solidFill>
              <a:effectLst/>
              <a:latin typeface="+mn-lt"/>
              <a:ea typeface="+mn-ea"/>
              <a:cs typeface="+mn-cs"/>
            </a:rPr>
            <a:t>、公共下水道事業</a:t>
          </a:r>
          <a:r>
            <a:rPr lang="ja-JP" altLang="en-US" sz="1100">
              <a:solidFill>
                <a:schemeClr val="dk1"/>
              </a:solidFill>
              <a:effectLst/>
              <a:latin typeface="+mn-lt"/>
              <a:ea typeface="+mn-ea"/>
              <a:cs typeface="+mn-cs"/>
            </a:rPr>
            <a:t>債の残高が減少に転じたことによる</a:t>
          </a:r>
          <a:r>
            <a:rPr lang="ja-JP" altLang="ja-JP" sz="1100">
              <a:solidFill>
                <a:schemeClr val="dk1"/>
              </a:solidFill>
              <a:effectLst/>
              <a:latin typeface="+mn-lt"/>
              <a:ea typeface="+mn-ea"/>
              <a:cs typeface="+mn-cs"/>
            </a:rPr>
            <a:t>公営企業債等への繰入見込額</a:t>
          </a:r>
          <a:r>
            <a:rPr lang="ja-JP" altLang="en-US" sz="1100">
              <a:solidFill>
                <a:schemeClr val="dk1"/>
              </a:solidFill>
              <a:effectLst/>
              <a:latin typeface="+mn-lt"/>
              <a:ea typeface="+mn-ea"/>
              <a:cs typeface="+mn-cs"/>
            </a:rPr>
            <a:t>が減少したことが大きい。</a:t>
          </a:r>
          <a:endParaRPr lang="ja-JP" altLang="ja-JP" sz="1400">
            <a:effectLst/>
          </a:endParaRPr>
        </a:p>
        <a:p>
          <a:pPr rtl="0"/>
          <a:r>
            <a:rPr lang="ja-JP" altLang="ja-JP" sz="1100">
              <a:solidFill>
                <a:schemeClr val="dk1"/>
              </a:solidFill>
              <a:effectLst/>
              <a:latin typeface="+mn-lt"/>
              <a:ea typeface="+mn-ea"/>
              <a:cs typeface="+mn-cs"/>
            </a:rPr>
            <a:t>　なお、将来負担額から差し引かれる充当可能特定財源等の総額については、</a:t>
          </a:r>
          <a:r>
            <a:rPr lang="ja-JP" altLang="en-US" sz="1100">
              <a:solidFill>
                <a:schemeClr val="dk1"/>
              </a:solidFill>
              <a:effectLst/>
              <a:latin typeface="+mn-lt"/>
              <a:ea typeface="+mn-ea"/>
              <a:cs typeface="+mn-cs"/>
            </a:rPr>
            <a:t>順調に基金積立を行っていることや</a:t>
          </a:r>
          <a:r>
            <a:rPr lang="ja-JP" altLang="ja-JP" sz="1100">
              <a:solidFill>
                <a:schemeClr val="dk1"/>
              </a:solidFill>
              <a:effectLst/>
              <a:latin typeface="+mn-lt"/>
              <a:ea typeface="+mn-ea"/>
              <a:cs typeface="+mn-cs"/>
            </a:rPr>
            <a:t>充当可能特定歳入の住宅使用料が住宅建替に伴い収入増であること</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基準財政需要額が、臨時財政対策債や補正予算債などの交付税措置がある地方債借入が増加する一方、工業団地や工業用水の地方債の借入を実施したことにより地方債の残高減少幅が</a:t>
          </a:r>
          <a:r>
            <a:rPr lang="ja-JP" altLang="en-US" sz="1100">
              <a:solidFill>
                <a:schemeClr val="dk1"/>
              </a:solidFill>
              <a:effectLst/>
              <a:latin typeface="+mn-lt"/>
              <a:ea typeface="+mn-ea"/>
              <a:cs typeface="+mn-cs"/>
            </a:rPr>
            <a:t>鈍化</a:t>
          </a:r>
          <a:r>
            <a:rPr lang="ja-JP" altLang="ja-JP" sz="1100">
              <a:solidFill>
                <a:schemeClr val="dk1"/>
              </a:solidFill>
              <a:effectLst/>
              <a:latin typeface="+mn-lt"/>
              <a:ea typeface="+mn-ea"/>
              <a:cs typeface="+mn-cs"/>
            </a:rPr>
            <a:t>することから、将来負担比率は現在の水準で推移するものと見込んでいる。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6091374</v>
      </c>
      <c r="BO4" s="349"/>
      <c r="BP4" s="349"/>
      <c r="BQ4" s="349"/>
      <c r="BR4" s="349"/>
      <c r="BS4" s="349"/>
      <c r="BT4" s="349"/>
      <c r="BU4" s="350"/>
      <c r="BV4" s="348">
        <v>5887252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5918290</v>
      </c>
      <c r="BO5" s="386"/>
      <c r="BP5" s="386"/>
      <c r="BQ5" s="386"/>
      <c r="BR5" s="386"/>
      <c r="BS5" s="386"/>
      <c r="BT5" s="386"/>
      <c r="BU5" s="387"/>
      <c r="BV5" s="385">
        <v>5698687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173084</v>
      </c>
      <c r="BO6" s="386"/>
      <c r="BP6" s="386"/>
      <c r="BQ6" s="386"/>
      <c r="BR6" s="386"/>
      <c r="BS6" s="386"/>
      <c r="BT6" s="386"/>
      <c r="BU6" s="387"/>
      <c r="BV6" s="385">
        <v>188565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91.3</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89644</v>
      </c>
      <c r="BO7" s="386"/>
      <c r="BP7" s="386"/>
      <c r="BQ7" s="386"/>
      <c r="BR7" s="386"/>
      <c r="BS7" s="386"/>
      <c r="BT7" s="386"/>
      <c r="BU7" s="387"/>
      <c r="BV7" s="385">
        <v>74735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3515736</v>
      </c>
      <c r="CU7" s="386"/>
      <c r="CV7" s="386"/>
      <c r="CW7" s="386"/>
      <c r="CX7" s="386"/>
      <c r="CY7" s="386"/>
      <c r="CZ7" s="386"/>
      <c r="DA7" s="387"/>
      <c r="DB7" s="385">
        <v>3427254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83440</v>
      </c>
      <c r="BO8" s="386"/>
      <c r="BP8" s="386"/>
      <c r="BQ8" s="386"/>
      <c r="BR8" s="386"/>
      <c r="BS8" s="386"/>
      <c r="BT8" s="386"/>
      <c r="BU8" s="387"/>
      <c r="BV8" s="385">
        <v>113830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15227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-30389</v>
      </c>
      <c r="BO9" s="386"/>
      <c r="BP9" s="386"/>
      <c r="BQ9" s="386"/>
      <c r="BR9" s="386"/>
      <c r="BS9" s="386"/>
      <c r="BT9" s="386"/>
      <c r="BU9" s="387"/>
      <c r="BV9" s="385">
        <v>-20891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15367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1428</v>
      </c>
      <c r="BO10" s="386"/>
      <c r="BP10" s="386"/>
      <c r="BQ10" s="386"/>
      <c r="BR10" s="386"/>
      <c r="BS10" s="386"/>
      <c r="BT10" s="386"/>
      <c r="BU10" s="387"/>
      <c r="BV10" s="385">
        <v>1458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16507</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15231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15201</v>
      </c>
      <c r="S13" s="467"/>
      <c r="T13" s="467"/>
      <c r="U13" s="467"/>
      <c r="V13" s="468"/>
      <c r="W13" s="401" t="s">
        <v>122</v>
      </c>
      <c r="X13" s="402"/>
      <c r="Y13" s="402"/>
      <c r="Z13" s="402"/>
      <c r="AA13" s="402"/>
      <c r="AB13" s="392"/>
      <c r="AC13" s="436">
        <v>391</v>
      </c>
      <c r="AD13" s="437"/>
      <c r="AE13" s="437"/>
      <c r="AF13" s="437"/>
      <c r="AG13" s="476"/>
      <c r="AH13" s="436">
        <v>443</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-28961</v>
      </c>
      <c r="BO13" s="386"/>
      <c r="BP13" s="386"/>
      <c r="BQ13" s="386"/>
      <c r="BR13" s="386"/>
      <c r="BS13" s="386"/>
      <c r="BT13" s="386"/>
      <c r="BU13" s="387"/>
      <c r="BV13" s="385">
        <v>-2926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13.9</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15253</v>
      </c>
      <c r="S14" s="467"/>
      <c r="T14" s="467"/>
      <c r="U14" s="467"/>
      <c r="V14" s="468"/>
      <c r="W14" s="375"/>
      <c r="X14" s="376"/>
      <c r="Y14" s="376"/>
      <c r="Z14" s="376"/>
      <c r="AA14" s="376"/>
      <c r="AB14" s="365"/>
      <c r="AC14" s="469">
        <v>5</v>
      </c>
      <c r="AD14" s="470"/>
      <c r="AE14" s="470"/>
      <c r="AF14" s="470"/>
      <c r="AG14" s="471"/>
      <c r="AH14" s="469">
        <v>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34</v>
      </c>
      <c r="CU14" s="481"/>
      <c r="CV14" s="481"/>
      <c r="CW14" s="481"/>
      <c r="CX14" s="481"/>
      <c r="CY14" s="481"/>
      <c r="CZ14" s="481"/>
      <c r="DA14" s="482"/>
      <c r="DB14" s="480">
        <v>49.8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15220</v>
      </c>
      <c r="S15" s="467"/>
      <c r="T15" s="467"/>
      <c r="U15" s="467"/>
      <c r="V15" s="468"/>
      <c r="W15" s="401" t="s">
        <v>128</v>
      </c>
      <c r="X15" s="402"/>
      <c r="Y15" s="402"/>
      <c r="Z15" s="402"/>
      <c r="AA15" s="402"/>
      <c r="AB15" s="392"/>
      <c r="AC15" s="436">
        <v>2989</v>
      </c>
      <c r="AD15" s="437"/>
      <c r="AE15" s="437"/>
      <c r="AF15" s="437"/>
      <c r="AG15" s="476"/>
      <c r="AH15" s="436">
        <v>3176</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1138831</v>
      </c>
      <c r="BO15" s="349"/>
      <c r="BP15" s="349"/>
      <c r="BQ15" s="349"/>
      <c r="BR15" s="349"/>
      <c r="BS15" s="349"/>
      <c r="BT15" s="349"/>
      <c r="BU15" s="350"/>
      <c r="BV15" s="348">
        <v>1075404</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38.5</v>
      </c>
      <c r="AD16" s="470"/>
      <c r="AE16" s="470"/>
      <c r="AF16" s="470"/>
      <c r="AG16" s="471"/>
      <c r="AH16" s="469">
        <v>39.9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2972585</v>
      </c>
      <c r="BO16" s="386"/>
      <c r="BP16" s="386"/>
      <c r="BQ16" s="386"/>
      <c r="BR16" s="386"/>
      <c r="BS16" s="386"/>
      <c r="BT16" s="386"/>
      <c r="BU16" s="387"/>
      <c r="BV16" s="385">
        <v>2892465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4389</v>
      </c>
      <c r="AD17" s="437"/>
      <c r="AE17" s="437"/>
      <c r="AF17" s="437"/>
      <c r="AG17" s="476"/>
      <c r="AH17" s="436">
        <v>4330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1461707</v>
      </c>
      <c r="BO17" s="386"/>
      <c r="BP17" s="386"/>
      <c r="BQ17" s="386"/>
      <c r="BR17" s="386"/>
      <c r="BS17" s="386"/>
      <c r="BT17" s="386"/>
      <c r="BU17" s="387"/>
      <c r="BV17" s="385">
        <v>1373582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55.97</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54.4</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2988901</v>
      </c>
      <c r="BO18" s="386"/>
      <c r="BP18" s="386"/>
      <c r="BQ18" s="386"/>
      <c r="BR18" s="386"/>
      <c r="BS18" s="386"/>
      <c r="BT18" s="386"/>
      <c r="BU18" s="387"/>
      <c r="BV18" s="385">
        <v>2996397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272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4019992</v>
      </c>
      <c r="BO19" s="386"/>
      <c r="BP19" s="386"/>
      <c r="BQ19" s="386"/>
      <c r="BR19" s="386"/>
      <c r="BS19" s="386"/>
      <c r="BT19" s="386"/>
      <c r="BU19" s="387"/>
      <c r="BV19" s="385">
        <v>3788516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4780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6406757</v>
      </c>
      <c r="BO23" s="386"/>
      <c r="BP23" s="386"/>
      <c r="BQ23" s="386"/>
      <c r="BR23" s="386"/>
      <c r="BS23" s="386"/>
      <c r="BT23" s="386"/>
      <c r="BU23" s="387"/>
      <c r="BV23" s="385">
        <v>6440080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7000</v>
      </c>
      <c r="R24" s="437"/>
      <c r="S24" s="437"/>
      <c r="T24" s="437"/>
      <c r="U24" s="437"/>
      <c r="V24" s="476"/>
      <c r="W24" s="531"/>
      <c r="X24" s="519"/>
      <c r="Y24" s="520"/>
      <c r="Z24" s="435" t="s">
        <v>151</v>
      </c>
      <c r="AA24" s="415"/>
      <c r="AB24" s="415"/>
      <c r="AC24" s="415"/>
      <c r="AD24" s="415"/>
      <c r="AE24" s="415"/>
      <c r="AF24" s="415"/>
      <c r="AG24" s="416"/>
      <c r="AH24" s="436">
        <v>84</v>
      </c>
      <c r="AI24" s="437"/>
      <c r="AJ24" s="437"/>
      <c r="AK24" s="437"/>
      <c r="AL24" s="476"/>
      <c r="AM24" s="436">
        <v>239064</v>
      </c>
      <c r="AN24" s="437"/>
      <c r="AO24" s="437"/>
      <c r="AP24" s="437"/>
      <c r="AQ24" s="437"/>
      <c r="AR24" s="476"/>
      <c r="AS24" s="436">
        <v>2846</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5557377</v>
      </c>
      <c r="BO24" s="386"/>
      <c r="BP24" s="386"/>
      <c r="BQ24" s="386"/>
      <c r="BR24" s="386"/>
      <c r="BS24" s="386"/>
      <c r="BT24" s="386"/>
      <c r="BU24" s="387"/>
      <c r="BV24" s="385">
        <v>5468451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5750</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219367</v>
      </c>
      <c r="BO25" s="349"/>
      <c r="BP25" s="349"/>
      <c r="BQ25" s="349"/>
      <c r="BR25" s="349"/>
      <c r="BS25" s="349"/>
      <c r="BT25" s="349"/>
      <c r="BU25" s="350"/>
      <c r="BV25" s="348">
        <v>287075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5460</v>
      </c>
      <c r="R26" s="437"/>
      <c r="S26" s="437"/>
      <c r="T26" s="437"/>
      <c r="U26" s="437"/>
      <c r="V26" s="476"/>
      <c r="W26" s="531"/>
      <c r="X26" s="519"/>
      <c r="Y26" s="520"/>
      <c r="Z26" s="435" t="s">
        <v>157</v>
      </c>
      <c r="AA26" s="539"/>
      <c r="AB26" s="539"/>
      <c r="AC26" s="539"/>
      <c r="AD26" s="539"/>
      <c r="AE26" s="539"/>
      <c r="AF26" s="539"/>
      <c r="AG26" s="540"/>
      <c r="AH26" s="436">
        <v>5</v>
      </c>
      <c r="AI26" s="437"/>
      <c r="AJ26" s="437"/>
      <c r="AK26" s="437"/>
      <c r="AL26" s="476"/>
      <c r="AM26" s="436">
        <v>15800</v>
      </c>
      <c r="AN26" s="437"/>
      <c r="AO26" s="437"/>
      <c r="AP26" s="437"/>
      <c r="AQ26" s="437"/>
      <c r="AR26" s="476"/>
      <c r="AS26" s="436">
        <v>3160</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2810</v>
      </c>
      <c r="R27" s="437"/>
      <c r="S27" s="437"/>
      <c r="T27" s="437"/>
      <c r="U27" s="437"/>
      <c r="V27" s="476"/>
      <c r="W27" s="531"/>
      <c r="X27" s="519"/>
      <c r="Y27" s="520"/>
      <c r="Z27" s="435" t="s">
        <v>160</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168968</v>
      </c>
      <c r="BO27" s="553"/>
      <c r="BP27" s="553"/>
      <c r="BQ27" s="553"/>
      <c r="BR27" s="553"/>
      <c r="BS27" s="553"/>
      <c r="BT27" s="553"/>
      <c r="BU27" s="554"/>
      <c r="BV27" s="552">
        <v>168868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2320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582245</v>
      </c>
      <c r="BO28" s="349"/>
      <c r="BP28" s="349"/>
      <c r="BQ28" s="349"/>
      <c r="BR28" s="349"/>
      <c r="BS28" s="349"/>
      <c r="BT28" s="349"/>
      <c r="BU28" s="350"/>
      <c r="BV28" s="348">
        <v>580817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12</v>
      </c>
      <c r="M29" s="437"/>
      <c r="N29" s="437"/>
      <c r="O29" s="437"/>
      <c r="P29" s="476"/>
      <c r="Q29" s="436">
        <v>2150</v>
      </c>
      <c r="R29" s="437"/>
      <c r="S29" s="437"/>
      <c r="T29" s="437"/>
      <c r="U29" s="437"/>
      <c r="V29" s="476"/>
      <c r="W29" s="531"/>
      <c r="X29" s="519"/>
      <c r="Y29" s="520"/>
      <c r="Z29" s="435" t="s">
        <v>167</v>
      </c>
      <c r="AA29" s="415"/>
      <c r="AB29" s="415"/>
      <c r="AC29" s="415"/>
      <c r="AD29" s="415"/>
      <c r="AE29" s="415"/>
      <c r="AF29" s="415"/>
      <c r="AG29" s="416"/>
      <c r="AH29" s="436">
        <v>84</v>
      </c>
      <c r="AI29" s="437"/>
      <c r="AJ29" s="437"/>
      <c r="AK29" s="437"/>
      <c r="AL29" s="476"/>
      <c r="AM29" s="436">
        <v>239064</v>
      </c>
      <c r="AN29" s="437"/>
      <c r="AO29" s="437"/>
      <c r="AP29" s="437"/>
      <c r="AQ29" s="437"/>
      <c r="AR29" s="476"/>
      <c r="AS29" s="436">
        <v>2846</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232287</v>
      </c>
      <c r="BO29" s="386"/>
      <c r="BP29" s="386"/>
      <c r="BQ29" s="386"/>
      <c r="BR29" s="386"/>
      <c r="BS29" s="386"/>
      <c r="BT29" s="386"/>
      <c r="BU29" s="387"/>
      <c r="BV29" s="385">
        <v>232070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1926104</v>
      </c>
      <c r="BO30" s="553"/>
      <c r="BP30" s="553"/>
      <c r="BQ30" s="553"/>
      <c r="BR30" s="553"/>
      <c r="BS30" s="553"/>
      <c r="BT30" s="553"/>
      <c r="BU30" s="554"/>
      <c r="BV30" s="552">
        <v>1573847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東彼地区保健福祉組合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長崎県林業公社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波佐見町営工業団地整備事業特別会計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東彼地区保健福祉組合　介護保険会計（サービス認定）</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長崎県市町村総合事務組合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長崎県市町村総合事務組合　市町村会館管理事業特別会計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長崎県市町村総合事務組合　市町村会館馬町別館管理事業特別会計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長崎県市町村総合事務組合　公平委員会特別会計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長崎県市町村総合事務組合　交通災害共済事業特別会計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長崎県後期高齢者医療広域連合　普通会計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長崎県後期高齢者医療広域連合　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6680</v>
      </c>
      <c r="J41" s="83">
        <v>6433</v>
      </c>
      <c r="K41" s="83">
        <v>6237</v>
      </c>
      <c r="L41" s="83">
        <v>6440</v>
      </c>
      <c r="M41" s="84">
        <v>6407</v>
      </c>
    </row>
    <row r="42" spans="2:13" ht="27.75" customHeight="1">
      <c r="B42" s="1169"/>
      <c r="C42" s="1170"/>
      <c r="D42" s="85"/>
      <c r="E42" s="1175" t="s">
        <v>26</v>
      </c>
      <c r="F42" s="1175"/>
      <c r="G42" s="1175"/>
      <c r="H42" s="1176"/>
      <c r="I42" s="86" t="s">
        <v>473</v>
      </c>
      <c r="J42" s="87" t="s">
        <v>473</v>
      </c>
      <c r="K42" s="87" t="s">
        <v>473</v>
      </c>
      <c r="L42" s="87" t="s">
        <v>473</v>
      </c>
      <c r="M42" s="88" t="s">
        <v>473</v>
      </c>
    </row>
    <row r="43" spans="2:13" ht="27.75" customHeight="1">
      <c r="B43" s="1169"/>
      <c r="C43" s="1170"/>
      <c r="D43" s="85"/>
      <c r="E43" s="1175" t="s">
        <v>27</v>
      </c>
      <c r="F43" s="1175"/>
      <c r="G43" s="1175"/>
      <c r="H43" s="1176"/>
      <c r="I43" s="86">
        <v>2618</v>
      </c>
      <c r="J43" s="87">
        <v>2672</v>
      </c>
      <c r="K43" s="87">
        <v>2836</v>
      </c>
      <c r="L43" s="87">
        <v>3059</v>
      </c>
      <c r="M43" s="88">
        <v>2957</v>
      </c>
    </row>
    <row r="44" spans="2:13" ht="27.75" customHeight="1">
      <c r="B44" s="1169"/>
      <c r="C44" s="1170"/>
      <c r="D44" s="85"/>
      <c r="E44" s="1175" t="s">
        <v>28</v>
      </c>
      <c r="F44" s="1175"/>
      <c r="G44" s="1175"/>
      <c r="H44" s="1176"/>
      <c r="I44" s="86">
        <v>696</v>
      </c>
      <c r="J44" s="87">
        <v>573</v>
      </c>
      <c r="K44" s="87">
        <v>473</v>
      </c>
      <c r="L44" s="87">
        <v>333</v>
      </c>
      <c r="M44" s="88">
        <v>211</v>
      </c>
    </row>
    <row r="45" spans="2:13" ht="27.75" customHeight="1">
      <c r="B45" s="1169"/>
      <c r="C45" s="1170"/>
      <c r="D45" s="85"/>
      <c r="E45" s="1175" t="s">
        <v>29</v>
      </c>
      <c r="F45" s="1175"/>
      <c r="G45" s="1175"/>
      <c r="H45" s="1176"/>
      <c r="I45" s="86">
        <v>889</v>
      </c>
      <c r="J45" s="87">
        <v>840</v>
      </c>
      <c r="K45" s="87">
        <v>690</v>
      </c>
      <c r="L45" s="87">
        <v>672</v>
      </c>
      <c r="M45" s="88">
        <v>683</v>
      </c>
    </row>
    <row r="46" spans="2:13" ht="27.75" customHeight="1">
      <c r="B46" s="1169"/>
      <c r="C46" s="1170"/>
      <c r="D46" s="85"/>
      <c r="E46" s="1175" t="s">
        <v>30</v>
      </c>
      <c r="F46" s="1175"/>
      <c r="G46" s="1175"/>
      <c r="H46" s="1176"/>
      <c r="I46" s="86">
        <v>8</v>
      </c>
      <c r="J46" s="87">
        <v>8</v>
      </c>
      <c r="K46" s="87">
        <v>8</v>
      </c>
      <c r="L46" s="87">
        <v>7</v>
      </c>
      <c r="M46" s="88">
        <v>7</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2864</v>
      </c>
      <c r="J49" s="87">
        <v>2802</v>
      </c>
      <c r="K49" s="87">
        <v>2800</v>
      </c>
      <c r="L49" s="87">
        <v>2929</v>
      </c>
      <c r="M49" s="88">
        <v>3059</v>
      </c>
    </row>
    <row r="50" spans="2:13" ht="27.75" customHeight="1">
      <c r="B50" s="1169"/>
      <c r="C50" s="1170"/>
      <c r="D50" s="85"/>
      <c r="E50" s="1175" t="s">
        <v>35</v>
      </c>
      <c r="F50" s="1175"/>
      <c r="G50" s="1175"/>
      <c r="H50" s="1176"/>
      <c r="I50" s="86">
        <v>580</v>
      </c>
      <c r="J50" s="87">
        <v>591</v>
      </c>
      <c r="K50" s="87">
        <v>640</v>
      </c>
      <c r="L50" s="87">
        <v>715</v>
      </c>
      <c r="M50" s="88">
        <v>886</v>
      </c>
    </row>
    <row r="51" spans="2:13" ht="27.75" customHeight="1">
      <c r="B51" s="1171"/>
      <c r="C51" s="1172"/>
      <c r="D51" s="85"/>
      <c r="E51" s="1175" t="s">
        <v>36</v>
      </c>
      <c r="F51" s="1175"/>
      <c r="G51" s="1175"/>
      <c r="H51" s="1176"/>
      <c r="I51" s="86">
        <v>5137</v>
      </c>
      <c r="J51" s="87">
        <v>5173</v>
      </c>
      <c r="K51" s="87">
        <v>5330</v>
      </c>
      <c r="L51" s="87">
        <v>5357</v>
      </c>
      <c r="M51" s="88">
        <v>5264</v>
      </c>
    </row>
    <row r="52" spans="2:13" ht="27.75" customHeight="1" thickBot="1">
      <c r="B52" s="1179" t="s">
        <v>37</v>
      </c>
      <c r="C52" s="1180"/>
      <c r="D52" s="90"/>
      <c r="E52" s="1181" t="s">
        <v>38</v>
      </c>
      <c r="F52" s="1181"/>
      <c r="G52" s="1181"/>
      <c r="H52" s="1182"/>
      <c r="I52" s="91">
        <v>2311</v>
      </c>
      <c r="J52" s="92">
        <v>1961</v>
      </c>
      <c r="K52" s="92">
        <v>1475</v>
      </c>
      <c r="L52" s="92">
        <v>1510</v>
      </c>
      <c r="M52" s="93">
        <v>1056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48994</v>
      </c>
      <c r="E3" s="116"/>
      <c r="F3" s="117">
        <v>57455</v>
      </c>
      <c r="G3" s="118"/>
      <c r="H3" s="119"/>
    </row>
    <row r="4" spans="1:8">
      <c r="A4" s="120"/>
      <c r="B4" s="121"/>
      <c r="C4" s="122"/>
      <c r="D4" s="123">
        <v>23203</v>
      </c>
      <c r="E4" s="124"/>
      <c r="F4" s="125">
        <v>33958</v>
      </c>
      <c r="G4" s="126"/>
      <c r="H4" s="127"/>
    </row>
    <row r="5" spans="1:8">
      <c r="A5" s="108" t="s">
        <v>507</v>
      </c>
      <c r="B5" s="113"/>
      <c r="C5" s="114"/>
      <c r="D5" s="115">
        <v>55563</v>
      </c>
      <c r="E5" s="116"/>
      <c r="F5" s="117">
        <v>71812</v>
      </c>
      <c r="G5" s="118"/>
      <c r="H5" s="119"/>
    </row>
    <row r="6" spans="1:8">
      <c r="A6" s="120"/>
      <c r="B6" s="121"/>
      <c r="C6" s="122"/>
      <c r="D6" s="123">
        <v>38938</v>
      </c>
      <c r="E6" s="124"/>
      <c r="F6" s="125">
        <v>35025</v>
      </c>
      <c r="G6" s="126"/>
      <c r="H6" s="127"/>
    </row>
    <row r="7" spans="1:8">
      <c r="A7" s="108" t="s">
        <v>508</v>
      </c>
      <c r="B7" s="113"/>
      <c r="C7" s="114"/>
      <c r="D7" s="115">
        <v>49364</v>
      </c>
      <c r="E7" s="116"/>
      <c r="F7" s="117">
        <v>61557</v>
      </c>
      <c r="G7" s="118"/>
      <c r="H7" s="119"/>
    </row>
    <row r="8" spans="1:8">
      <c r="A8" s="120"/>
      <c r="B8" s="121"/>
      <c r="C8" s="122"/>
      <c r="D8" s="123">
        <v>24426</v>
      </c>
      <c r="E8" s="124"/>
      <c r="F8" s="125">
        <v>32497</v>
      </c>
      <c r="G8" s="126"/>
      <c r="H8" s="127"/>
    </row>
    <row r="9" spans="1:8">
      <c r="A9" s="108" t="s">
        <v>509</v>
      </c>
      <c r="B9" s="113"/>
      <c r="C9" s="114"/>
      <c r="D9" s="115">
        <v>75233</v>
      </c>
      <c r="E9" s="116"/>
      <c r="F9" s="117">
        <v>69806</v>
      </c>
      <c r="G9" s="118"/>
      <c r="H9" s="119"/>
    </row>
    <row r="10" spans="1:8">
      <c r="A10" s="120"/>
      <c r="B10" s="121"/>
      <c r="C10" s="122"/>
      <c r="D10" s="123">
        <v>33654</v>
      </c>
      <c r="E10" s="124"/>
      <c r="F10" s="125">
        <v>32823</v>
      </c>
      <c r="G10" s="126"/>
      <c r="H10" s="127"/>
    </row>
    <row r="11" spans="1:8">
      <c r="A11" s="108" t="s">
        <v>510</v>
      </c>
      <c r="B11" s="113"/>
      <c r="C11" s="114"/>
      <c r="D11" s="115">
        <v>63768</v>
      </c>
      <c r="E11" s="116"/>
      <c r="F11" s="117">
        <v>74444</v>
      </c>
      <c r="G11" s="118"/>
      <c r="H11" s="119"/>
    </row>
    <row r="12" spans="1:8">
      <c r="A12" s="120"/>
      <c r="B12" s="121"/>
      <c r="C12" s="128"/>
      <c r="D12" s="123">
        <v>17846</v>
      </c>
      <c r="E12" s="124"/>
      <c r="F12" s="125">
        <v>34175</v>
      </c>
      <c r="G12" s="126"/>
      <c r="H12" s="127"/>
    </row>
    <row r="13" spans="1:8">
      <c r="A13" s="108"/>
      <c r="B13" s="113"/>
      <c r="C13" s="129"/>
      <c r="D13" s="130">
        <v>58584</v>
      </c>
      <c r="E13" s="131"/>
      <c r="F13" s="132">
        <v>67015</v>
      </c>
      <c r="G13" s="133"/>
      <c r="H13" s="119"/>
    </row>
    <row r="14" spans="1:8">
      <c r="A14" s="120"/>
      <c r="B14" s="121"/>
      <c r="C14" s="122"/>
      <c r="D14" s="123">
        <v>27613</v>
      </c>
      <c r="E14" s="124"/>
      <c r="F14" s="125">
        <v>33696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2.46</v>
      </c>
      <c r="C19" s="134">
        <f>ROUND(VALUE(SUBSTITUTE(実質収支比率等に係る経年分析!G$48,"▲","-")),2)</f>
        <v>2.29</v>
      </c>
      <c r="D19" s="134">
        <f>ROUND(VALUE(SUBSTITUTE(実質収支比率等に係る経年分析!H$48,"▲","-")),2)</f>
        <v>3.94</v>
      </c>
      <c r="E19" s="134">
        <f>ROUND(VALUE(SUBSTITUTE(実質収支比率等に係る経年分析!I$48,"▲","-")),2)</f>
        <v>3.32</v>
      </c>
      <c r="F19" s="134">
        <f>ROUND(VALUE(SUBSTITUTE(実質収支比率等に係る経年分析!J$48,"▲","-")),2)</f>
        <v>2.37</v>
      </c>
    </row>
    <row r="20" spans="1:11">
      <c r="A20" s="134" t="s">
        <v>43</v>
      </c>
      <c r="B20" s="134">
        <f>ROUND(VALUE(SUBSTITUTE(実質収支比率等に係る経年分析!F$47,"▲","-")),2)</f>
        <v>17.57</v>
      </c>
      <c r="C20" s="134">
        <f>ROUND(VALUE(SUBSTITUTE(実質収支比率等に係る経年分析!G$47,"▲","-")),2)</f>
        <v>16.989999999999998</v>
      </c>
      <c r="D20" s="134">
        <f>ROUND(VALUE(SUBSTITUTE(実質収支比率等に係る経年分析!H$47,"▲","-")),2)</f>
        <v>16.95</v>
      </c>
      <c r="E20" s="134">
        <f>ROUND(VALUE(SUBSTITUTE(実質収支比率等に係る経年分析!I$47,"▲","-")),2)</f>
        <v>16.95</v>
      </c>
      <c r="F20" s="134">
        <f>ROUND(VALUE(SUBSTITUTE(実質収支比率等に係る経年分析!J$47,"▲","-")),2)</f>
        <v>16.559999999999999</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5.41</v>
      </c>
      <c r="D21" s="134">
        <f>IF(ISNUMBER(VALUE(SUBSTITUTE(実質収支比率等に係る経年分析!H$49,"▲","-"))),ROUND(VALUE(SUBSTITUTE(実質収支比率等に係る経年分析!H$49,"▲","-")),2),NA())</f>
        <v>5.18</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波佐見町営工業団地整備事業特別会計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1.1399999999999999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391</v>
      </c>
      <c r="E42" s="136"/>
      <c r="F42" s="136"/>
      <c r="G42" s="136">
        <f>'実質公債費比率（分子）の構造'!L$52</f>
        <v>403</v>
      </c>
      <c r="H42" s="136"/>
      <c r="I42" s="136"/>
      <c r="J42" s="136">
        <f>'実質公債費比率（分子）の構造'!M$52</f>
        <v>414</v>
      </c>
      <c r="K42" s="136"/>
      <c r="L42" s="136"/>
      <c r="M42" s="136">
        <f>'実質公債費比率（分子）の構造'!N$52</f>
        <v>432</v>
      </c>
      <c r="N42" s="136"/>
      <c r="O42" s="136"/>
      <c r="P42" s="136">
        <f>'実質公債費比率（分子）の構造'!O$52</f>
        <v>449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69</v>
      </c>
      <c r="C45" s="136"/>
      <c r="D45" s="136"/>
      <c r="E45" s="136">
        <f>'実質公債費比率（分子）の構造'!L$49</f>
        <v>62</v>
      </c>
      <c r="F45" s="136"/>
      <c r="G45" s="136"/>
      <c r="H45" s="136">
        <f>'実質公債費比率（分子）の構造'!M$49</f>
        <v>46</v>
      </c>
      <c r="I45" s="136"/>
      <c r="J45" s="136"/>
      <c r="K45" s="136">
        <f>'実質公債費比率（分子）の構造'!N$49</f>
        <v>48</v>
      </c>
      <c r="L45" s="136"/>
      <c r="M45" s="136"/>
      <c r="N45" s="136">
        <f>'実質公債費比率（分子）の構造'!O$49</f>
        <v>48</v>
      </c>
      <c r="O45" s="136"/>
      <c r="P45" s="136"/>
    </row>
    <row r="46" spans="1:16">
      <c r="A46" s="136" t="s">
        <v>55</v>
      </c>
      <c r="B46" s="136">
        <f>'実質公債費比率（分子）の構造'!K$48</f>
        <v>123</v>
      </c>
      <c r="C46" s="136"/>
      <c r="D46" s="136"/>
      <c r="E46" s="136">
        <f>'実質公債費比率（分子）の構造'!L$48</f>
        <v>134</v>
      </c>
      <c r="F46" s="136"/>
      <c r="G46" s="136"/>
      <c r="H46" s="136">
        <f>'実質公債費比率（分子）の構造'!M$48</f>
        <v>118</v>
      </c>
      <c r="I46" s="136"/>
      <c r="J46" s="136"/>
      <c r="K46" s="136">
        <f>'実質公債費比率（分子）の構造'!N$48</f>
        <v>122</v>
      </c>
      <c r="L46" s="136"/>
      <c r="M46" s="136"/>
      <c r="N46" s="136">
        <f>'実質公債費比率（分子）の構造'!O$48</f>
        <v>122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692</v>
      </c>
      <c r="C49" s="136"/>
      <c r="D49" s="136"/>
      <c r="E49" s="136">
        <f>'実質公債費比率（分子）の構造'!L$45</f>
        <v>719</v>
      </c>
      <c r="F49" s="136"/>
      <c r="G49" s="136"/>
      <c r="H49" s="136">
        <f>'実質公債費比率（分子）の構造'!M$45</f>
        <v>684</v>
      </c>
      <c r="I49" s="136"/>
      <c r="J49" s="136"/>
      <c r="K49" s="136">
        <f>'実質公債費比率（分子）の構造'!N$45</f>
        <v>679</v>
      </c>
      <c r="L49" s="136"/>
      <c r="M49" s="136"/>
      <c r="N49" s="136">
        <f>'実質公債費比率（分子）の構造'!O$45</f>
        <v>704</v>
      </c>
      <c r="O49" s="136"/>
      <c r="P49" s="136"/>
    </row>
    <row r="50" spans="1:16">
      <c r="A50" s="136" t="s">
        <v>58</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512</v>
      </c>
      <c r="G50" s="136" t="e">
        <f>NA()</f>
        <v>#N/A</v>
      </c>
      <c r="H50" s="136" t="e">
        <f>NA()</f>
        <v>#N/A</v>
      </c>
      <c r="I50" s="136">
        <f>IF(ISNUMBER('実質公債費比率（分子）の構造'!M$53),'実質公債費比率（分子）の構造'!M$53,NA())</f>
        <v>434</v>
      </c>
      <c r="J50" s="136" t="e">
        <f>NA()</f>
        <v>#N/A</v>
      </c>
      <c r="K50" s="136" t="e">
        <f>NA()</f>
        <v>#N/A</v>
      </c>
      <c r="L50" s="136">
        <f>IF(ISNUMBER('実質公債費比率（分子）の構造'!N$53),'実質公債費比率（分子）の構造'!N$53,NA())</f>
        <v>417</v>
      </c>
      <c r="M50" s="136" t="e">
        <f>NA()</f>
        <v>#N/A</v>
      </c>
      <c r="N50" s="136" t="e">
        <f>NA()</f>
        <v>#N/A</v>
      </c>
      <c r="O50" s="136">
        <f>IF(ISNUMBER('実質公債費比率（分子）の構造'!O$53),'実質公債費比率（分子）の構造'!O$53,NA())</f>
        <v>425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5137</v>
      </c>
      <c r="E56" s="135"/>
      <c r="F56" s="135"/>
      <c r="G56" s="135">
        <f>'将来負担比率（分子）の構造'!J$51</f>
        <v>5173</v>
      </c>
      <c r="H56" s="135"/>
      <c r="I56" s="135"/>
      <c r="J56" s="135">
        <f>'将来負担比率（分子）の構造'!K$51</f>
        <v>5330</v>
      </c>
      <c r="K56" s="135"/>
      <c r="L56" s="135"/>
      <c r="M56" s="135">
        <f>'将来負担比率（分子）の構造'!L$51</f>
        <v>5357</v>
      </c>
      <c r="N56" s="135"/>
      <c r="O56" s="135"/>
      <c r="P56" s="135">
        <f>'将来負担比率（分子）の構造'!M$51</f>
        <v>5264</v>
      </c>
    </row>
    <row r="57" spans="1:16">
      <c r="A57" s="135" t="s">
        <v>35</v>
      </c>
      <c r="B57" s="135"/>
      <c r="C57" s="135"/>
      <c r="D57" s="135">
        <f>'将来負担比率（分子）の構造'!I$50</f>
        <v>580</v>
      </c>
      <c r="E57" s="135"/>
      <c r="F57" s="135"/>
      <c r="G57" s="135">
        <f>'将来負担比率（分子）の構造'!J$50</f>
        <v>591</v>
      </c>
      <c r="H57" s="135"/>
      <c r="I57" s="135"/>
      <c r="J57" s="135">
        <f>'将来負担比率（分子）の構造'!K$50</f>
        <v>640</v>
      </c>
      <c r="K57" s="135"/>
      <c r="L57" s="135"/>
      <c r="M57" s="135">
        <f>'将来負担比率（分子）の構造'!L$50</f>
        <v>715</v>
      </c>
      <c r="N57" s="135"/>
      <c r="O57" s="135"/>
      <c r="P57" s="135">
        <f>'将来負担比率（分子）の構造'!M$50</f>
        <v>886</v>
      </c>
    </row>
    <row r="58" spans="1:16">
      <c r="A58" s="135" t="s">
        <v>34</v>
      </c>
      <c r="B58" s="135"/>
      <c r="C58" s="135"/>
      <c r="D58" s="135">
        <f>'将来負担比率（分子）の構造'!I$49</f>
        <v>2864</v>
      </c>
      <c r="E58" s="135"/>
      <c r="F58" s="135"/>
      <c r="G58" s="135">
        <f>'将来負担比率（分子）の構造'!J$49</f>
        <v>2802</v>
      </c>
      <c r="H58" s="135"/>
      <c r="I58" s="135"/>
      <c r="J58" s="135">
        <f>'将来負担比率（分子）の構造'!K$49</f>
        <v>2800</v>
      </c>
      <c r="K58" s="135"/>
      <c r="L58" s="135"/>
      <c r="M58" s="135">
        <f>'将来負担比率（分子）の構造'!L$49</f>
        <v>2929</v>
      </c>
      <c r="N58" s="135"/>
      <c r="O58" s="135"/>
      <c r="P58" s="135">
        <f>'将来負担比率（分子）の構造'!M$49</f>
        <v>3059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8</v>
      </c>
      <c r="F61" s="135"/>
      <c r="G61" s="135"/>
      <c r="H61" s="135">
        <f>'将来負担比率（分子）の構造'!K$46</f>
        <v>8</v>
      </c>
      <c r="I61" s="135"/>
      <c r="J61" s="135"/>
      <c r="K61" s="135">
        <f>'将来負担比率（分子）の構造'!L$46</f>
        <v>7</v>
      </c>
      <c r="L61" s="135"/>
      <c r="M61" s="135"/>
      <c r="N61" s="135">
        <f>'将来負担比率（分子）の構造'!M$46</f>
        <v>7</v>
      </c>
      <c r="O61" s="135"/>
      <c r="P61" s="135"/>
    </row>
    <row r="62" spans="1:16">
      <c r="A62" s="135" t="s">
        <v>29</v>
      </c>
      <c r="B62" s="135">
        <f>'将来負担比率（分子）の構造'!I$45</f>
        <v>889</v>
      </c>
      <c r="C62" s="135"/>
      <c r="D62" s="135"/>
      <c r="E62" s="135">
        <f>'将来負担比率（分子）の構造'!J$45</f>
        <v>840</v>
      </c>
      <c r="F62" s="135"/>
      <c r="G62" s="135"/>
      <c r="H62" s="135">
        <f>'将来負担比率（分子）の構造'!K$45</f>
        <v>690</v>
      </c>
      <c r="I62" s="135"/>
      <c r="J62" s="135"/>
      <c r="K62" s="135">
        <f>'将来負担比率（分子）の構造'!L$45</f>
        <v>672</v>
      </c>
      <c r="L62" s="135"/>
      <c r="M62" s="135"/>
      <c r="N62" s="135">
        <f>'将来負担比率（分子）の構造'!M$45</f>
        <v>683</v>
      </c>
      <c r="O62" s="135"/>
      <c r="P62" s="135"/>
    </row>
    <row r="63" spans="1:16">
      <c r="A63" s="135" t="s">
        <v>28</v>
      </c>
      <c r="B63" s="135">
        <f>'将来負担比率（分子）の構造'!I$44</f>
        <v>696</v>
      </c>
      <c r="C63" s="135"/>
      <c r="D63" s="135"/>
      <c r="E63" s="135">
        <f>'将来負担比率（分子）の構造'!J$44</f>
        <v>573</v>
      </c>
      <c r="F63" s="135"/>
      <c r="G63" s="135"/>
      <c r="H63" s="135">
        <f>'将来負担比率（分子）の構造'!K$44</f>
        <v>473</v>
      </c>
      <c r="I63" s="135"/>
      <c r="J63" s="135"/>
      <c r="K63" s="135">
        <f>'将来負担比率（分子）の構造'!L$44</f>
        <v>333</v>
      </c>
      <c r="L63" s="135"/>
      <c r="M63" s="135"/>
      <c r="N63" s="135">
        <f>'将来負担比率（分子）の構造'!M$44</f>
        <v>211</v>
      </c>
      <c r="O63" s="135"/>
      <c r="P63" s="135"/>
    </row>
    <row r="64" spans="1:16">
      <c r="A64" s="135" t="s">
        <v>27</v>
      </c>
      <c r="B64" s="135">
        <f>'将来負担比率（分子）の構造'!I$43</f>
        <v>2618</v>
      </c>
      <c r="C64" s="135"/>
      <c r="D64" s="135"/>
      <c r="E64" s="135">
        <f>'将来負担比率（分子）の構造'!J$43</f>
        <v>2672</v>
      </c>
      <c r="F64" s="135"/>
      <c r="G64" s="135"/>
      <c r="H64" s="135">
        <f>'将来負担比率（分子）の構造'!K$43</f>
        <v>2836</v>
      </c>
      <c r="I64" s="135"/>
      <c r="J64" s="135"/>
      <c r="K64" s="135">
        <f>'将来負担比率（分子）の構造'!L$43</f>
        <v>3059</v>
      </c>
      <c r="L64" s="135"/>
      <c r="M64" s="135"/>
      <c r="N64" s="135">
        <f>'将来負担比率（分子）の構造'!M$43</f>
        <v>2957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6680</v>
      </c>
      <c r="C66" s="135"/>
      <c r="D66" s="135"/>
      <c r="E66" s="135">
        <f>'将来負担比率（分子）の構造'!J$41</f>
        <v>6433</v>
      </c>
      <c r="F66" s="135"/>
      <c r="G66" s="135"/>
      <c r="H66" s="135">
        <f>'将来負担比率（分子）の構造'!K$41</f>
        <v>6237</v>
      </c>
      <c r="I66" s="135"/>
      <c r="J66" s="135"/>
      <c r="K66" s="135">
        <f>'将来負担比率（分子）の構造'!L$41</f>
        <v>6440</v>
      </c>
      <c r="L66" s="135"/>
      <c r="M66" s="135"/>
      <c r="N66" s="135">
        <f>'将来負担比率（分子）の構造'!M$41</f>
        <v>6407</v>
      </c>
      <c r="O66" s="135"/>
      <c r="P66" s="135"/>
    </row>
    <row r="67" spans="1:16">
      <c r="A67" s="135" t="s">
        <v>62</v>
      </c>
      <c r="B67" s="135" t="e">
        <f>NA()</f>
        <v>#N/A</v>
      </c>
      <c r="C67" s="135">
        <f>IF(ISNUMBER('将来負担比率（分子）の構造'!I$52), IF('将来負担比率（分子）の構造'!I$52 &lt; 0, 0, '将来負担比率（分子）の構造'!I$52), NA())</f>
        <v>2311</v>
      </c>
      <c r="D67" s="135" t="e">
        <f>NA()</f>
        <v>#N/A</v>
      </c>
      <c r="E67" s="135" t="e">
        <f>NA()</f>
        <v>#N/A</v>
      </c>
      <c r="F67" s="135">
        <f>IF(ISNUMBER('将来負担比率（分子）の構造'!J$52), IF('将来負担比率（分子）の構造'!J$52 &lt; 0, 0, '将来負担比率（分子）の構造'!J$52), NA())</f>
        <v>1961</v>
      </c>
      <c r="G67" s="135" t="e">
        <f>NA()</f>
        <v>#N/A</v>
      </c>
      <c r="H67" s="135" t="e">
        <f>NA()</f>
        <v>#N/A</v>
      </c>
      <c r="I67" s="135">
        <f>IF(ISNUMBER('将来負担比率（分子）の構造'!K$52), IF('将来負担比率（分子）の構造'!K$52 &lt; 0, 0, '将来負担比率（分子）の構造'!K$52), NA())</f>
        <v>1475</v>
      </c>
      <c r="J67" s="135" t="e">
        <f>NA()</f>
        <v>#N/A</v>
      </c>
      <c r="K67" s="135" t="e">
        <f>NA()</f>
        <v>#N/A</v>
      </c>
      <c r="L67" s="135">
        <f>IF(ISNUMBER('将来負担比率（分子）の構造'!L$52), IF('将来負担比率（分子）の構造'!L$52 &lt; 0, 0, '将来負担比率（分子）の構造'!L$52), NA())</f>
        <v>1510</v>
      </c>
      <c r="M67" s="135" t="e">
        <f>NA()</f>
        <v>#N/A</v>
      </c>
      <c r="N67" s="135" t="e">
        <f>NA()</f>
        <v>#N/A</v>
      </c>
      <c r="O67" s="135">
        <f>IF(ISNUMBER('将来負担比率（分子）の構造'!M$52), IF('将来負担比率（分子）の構造'!M$52 &lt; 0, 0, '将来負担比率（分子）の構造'!M$52), NA())</f>
        <v>1056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204</v>
      </c>
      <c r="C5" s="578"/>
      <c r="D5" s="578"/>
      <c r="E5" s="578"/>
      <c r="F5" s="578"/>
      <c r="G5" s="578"/>
      <c r="H5" s="578"/>
      <c r="I5" s="578"/>
      <c r="J5" s="578"/>
      <c r="K5" s="578"/>
      <c r="L5" s="578"/>
      <c r="M5" s="578"/>
      <c r="N5" s="578"/>
      <c r="O5" s="578"/>
      <c r="P5" s="578"/>
      <c r="Q5" s="579"/>
      <c r="R5" s="580">
        <v>1222550</v>
      </c>
      <c r="S5" s="581"/>
      <c r="T5" s="581"/>
      <c r="U5" s="581"/>
      <c r="V5" s="581"/>
      <c r="W5" s="581"/>
      <c r="X5" s="581"/>
      <c r="Y5" s="582"/>
      <c r="Z5" s="583">
        <v>20.100000000000001</v>
      </c>
      <c r="AA5" s="583"/>
      <c r="AB5" s="583"/>
      <c r="AC5" s="583"/>
      <c r="AD5" s="584">
        <v>1222550</v>
      </c>
      <c r="AE5" s="584"/>
      <c r="AF5" s="584"/>
      <c r="AG5" s="584"/>
      <c r="AH5" s="584"/>
      <c r="AI5" s="584"/>
      <c r="AJ5" s="584"/>
      <c r="AK5" s="584"/>
      <c r="AL5" s="585">
        <v>37.4</v>
      </c>
      <c r="AM5" s="586"/>
      <c r="AN5" s="586"/>
      <c r="AO5" s="587"/>
      <c r="AP5" s="577" t="s">
        <v>205</v>
      </c>
      <c r="AQ5" s="578"/>
      <c r="AR5" s="578"/>
      <c r="AS5" s="578"/>
      <c r="AT5" s="578"/>
      <c r="AU5" s="578"/>
      <c r="AV5" s="578"/>
      <c r="AW5" s="578"/>
      <c r="AX5" s="578"/>
      <c r="AY5" s="578"/>
      <c r="AZ5" s="578"/>
      <c r="BA5" s="578"/>
      <c r="BB5" s="578"/>
      <c r="BC5" s="578"/>
      <c r="BD5" s="578"/>
      <c r="BE5" s="578"/>
      <c r="BF5" s="579"/>
      <c r="BG5" s="591">
        <v>1220208</v>
      </c>
      <c r="BH5" s="592"/>
      <c r="BI5" s="592"/>
      <c r="BJ5" s="592"/>
      <c r="BK5" s="592"/>
      <c r="BL5" s="592"/>
      <c r="BM5" s="592"/>
      <c r="BN5" s="593"/>
      <c r="BO5" s="594">
        <v>99.8</v>
      </c>
      <c r="BP5" s="594"/>
      <c r="BQ5" s="594"/>
      <c r="BR5" s="594"/>
      <c r="BS5" s="595" t="s">
        <v>206</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198</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57072</v>
      </c>
      <c r="S6" s="592"/>
      <c r="T6" s="592"/>
      <c r="U6" s="592"/>
      <c r="V6" s="592"/>
      <c r="W6" s="592"/>
      <c r="X6" s="592"/>
      <c r="Y6" s="593"/>
      <c r="Z6" s="594">
        <v>0.9</v>
      </c>
      <c r="AA6" s="594"/>
      <c r="AB6" s="594"/>
      <c r="AC6" s="594"/>
      <c r="AD6" s="595">
        <v>57072</v>
      </c>
      <c r="AE6" s="595"/>
      <c r="AF6" s="595"/>
      <c r="AG6" s="595"/>
      <c r="AH6" s="595"/>
      <c r="AI6" s="595"/>
      <c r="AJ6" s="595"/>
      <c r="AK6" s="595"/>
      <c r="AL6" s="596">
        <v>1.7</v>
      </c>
      <c r="AM6" s="597"/>
      <c r="AN6" s="597"/>
      <c r="AO6" s="598"/>
      <c r="AP6" s="588" t="s">
        <v>211</v>
      </c>
      <c r="AQ6" s="589"/>
      <c r="AR6" s="589"/>
      <c r="AS6" s="589"/>
      <c r="AT6" s="589"/>
      <c r="AU6" s="589"/>
      <c r="AV6" s="589"/>
      <c r="AW6" s="589"/>
      <c r="AX6" s="589"/>
      <c r="AY6" s="589"/>
      <c r="AZ6" s="589"/>
      <c r="BA6" s="589"/>
      <c r="BB6" s="589"/>
      <c r="BC6" s="589"/>
      <c r="BD6" s="589"/>
      <c r="BE6" s="589"/>
      <c r="BF6" s="590"/>
      <c r="BG6" s="591">
        <v>1220208</v>
      </c>
      <c r="BH6" s="592"/>
      <c r="BI6" s="592"/>
      <c r="BJ6" s="592"/>
      <c r="BK6" s="592"/>
      <c r="BL6" s="592"/>
      <c r="BM6" s="592"/>
      <c r="BN6" s="593"/>
      <c r="BO6" s="594">
        <v>99.8</v>
      </c>
      <c r="BP6" s="594"/>
      <c r="BQ6" s="594"/>
      <c r="BR6" s="594"/>
      <c r="BS6" s="595" t="s">
        <v>206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84011</v>
      </c>
      <c r="CS6" s="592"/>
      <c r="CT6" s="592"/>
      <c r="CU6" s="592"/>
      <c r="CV6" s="592"/>
      <c r="CW6" s="592"/>
      <c r="CX6" s="592"/>
      <c r="CY6" s="593"/>
      <c r="CZ6" s="594">
        <v>1.4</v>
      </c>
      <c r="DA6" s="594"/>
      <c r="DB6" s="594"/>
      <c r="DC6" s="594"/>
      <c r="DD6" s="600" t="s">
        <v>206</v>
      </c>
      <c r="DE6" s="592"/>
      <c r="DF6" s="592"/>
      <c r="DG6" s="592"/>
      <c r="DH6" s="592"/>
      <c r="DI6" s="592"/>
      <c r="DJ6" s="592"/>
      <c r="DK6" s="592"/>
      <c r="DL6" s="592"/>
      <c r="DM6" s="592"/>
      <c r="DN6" s="592"/>
      <c r="DO6" s="592"/>
      <c r="DP6" s="593"/>
      <c r="DQ6" s="600">
        <v>83926</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2272</v>
      </c>
      <c r="S7" s="592"/>
      <c r="T7" s="592"/>
      <c r="U7" s="592"/>
      <c r="V7" s="592"/>
      <c r="W7" s="592"/>
      <c r="X7" s="592"/>
      <c r="Y7" s="593"/>
      <c r="Z7" s="594">
        <v>0</v>
      </c>
      <c r="AA7" s="594"/>
      <c r="AB7" s="594"/>
      <c r="AC7" s="594"/>
      <c r="AD7" s="595">
        <v>2272</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502937</v>
      </c>
      <c r="BH7" s="592"/>
      <c r="BI7" s="592"/>
      <c r="BJ7" s="592"/>
      <c r="BK7" s="592"/>
      <c r="BL7" s="592"/>
      <c r="BM7" s="592"/>
      <c r="BN7" s="593"/>
      <c r="BO7" s="594">
        <v>41.1</v>
      </c>
      <c r="BP7" s="594"/>
      <c r="BQ7" s="594"/>
      <c r="BR7" s="594"/>
      <c r="BS7" s="595" t="s">
        <v>206</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851384</v>
      </c>
      <c r="CS7" s="592"/>
      <c r="CT7" s="592"/>
      <c r="CU7" s="592"/>
      <c r="CV7" s="592"/>
      <c r="CW7" s="592"/>
      <c r="CX7" s="592"/>
      <c r="CY7" s="593"/>
      <c r="CZ7" s="594">
        <v>14.4</v>
      </c>
      <c r="DA7" s="594"/>
      <c r="DB7" s="594"/>
      <c r="DC7" s="594"/>
      <c r="DD7" s="600">
        <v>16305</v>
      </c>
      <c r="DE7" s="592"/>
      <c r="DF7" s="592"/>
      <c r="DG7" s="592"/>
      <c r="DH7" s="592"/>
      <c r="DI7" s="592"/>
      <c r="DJ7" s="592"/>
      <c r="DK7" s="592"/>
      <c r="DL7" s="592"/>
      <c r="DM7" s="592"/>
      <c r="DN7" s="592"/>
      <c r="DO7" s="592"/>
      <c r="DP7" s="593"/>
      <c r="DQ7" s="600">
        <v>787614</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3428</v>
      </c>
      <c r="S8" s="592"/>
      <c r="T8" s="592"/>
      <c r="U8" s="592"/>
      <c r="V8" s="592"/>
      <c r="W8" s="592"/>
      <c r="X8" s="592"/>
      <c r="Y8" s="593"/>
      <c r="Z8" s="594">
        <v>0.1</v>
      </c>
      <c r="AA8" s="594"/>
      <c r="AB8" s="594"/>
      <c r="AC8" s="594"/>
      <c r="AD8" s="595">
        <v>3428</v>
      </c>
      <c r="AE8" s="595"/>
      <c r="AF8" s="595"/>
      <c r="AG8" s="595"/>
      <c r="AH8" s="595"/>
      <c r="AI8" s="595"/>
      <c r="AJ8" s="595"/>
      <c r="AK8" s="595"/>
      <c r="AL8" s="596">
        <v>0.1</v>
      </c>
      <c r="AM8" s="597"/>
      <c r="AN8" s="597"/>
      <c r="AO8" s="598"/>
      <c r="AP8" s="588" t="s">
        <v>217</v>
      </c>
      <c r="AQ8" s="589"/>
      <c r="AR8" s="589"/>
      <c r="AS8" s="589"/>
      <c r="AT8" s="589"/>
      <c r="AU8" s="589"/>
      <c r="AV8" s="589"/>
      <c r="AW8" s="589"/>
      <c r="AX8" s="589"/>
      <c r="AY8" s="589"/>
      <c r="AZ8" s="589"/>
      <c r="BA8" s="589"/>
      <c r="BB8" s="589"/>
      <c r="BC8" s="589"/>
      <c r="BD8" s="589"/>
      <c r="BE8" s="589"/>
      <c r="BF8" s="590"/>
      <c r="BG8" s="591">
        <v>21254</v>
      </c>
      <c r="BH8" s="592"/>
      <c r="BI8" s="592"/>
      <c r="BJ8" s="592"/>
      <c r="BK8" s="592"/>
      <c r="BL8" s="592"/>
      <c r="BM8" s="592"/>
      <c r="BN8" s="593"/>
      <c r="BO8" s="594">
        <v>1.7</v>
      </c>
      <c r="BP8" s="594"/>
      <c r="BQ8" s="594"/>
      <c r="BR8" s="594"/>
      <c r="BS8" s="600" t="s">
        <v>110</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1826453</v>
      </c>
      <c r="CS8" s="592"/>
      <c r="CT8" s="592"/>
      <c r="CU8" s="592"/>
      <c r="CV8" s="592"/>
      <c r="CW8" s="592"/>
      <c r="CX8" s="592"/>
      <c r="CY8" s="593"/>
      <c r="CZ8" s="594">
        <v>30.9</v>
      </c>
      <c r="DA8" s="594"/>
      <c r="DB8" s="594"/>
      <c r="DC8" s="594"/>
      <c r="DD8" s="600">
        <v>8822</v>
      </c>
      <c r="DE8" s="592"/>
      <c r="DF8" s="592"/>
      <c r="DG8" s="592"/>
      <c r="DH8" s="592"/>
      <c r="DI8" s="592"/>
      <c r="DJ8" s="592"/>
      <c r="DK8" s="592"/>
      <c r="DL8" s="592"/>
      <c r="DM8" s="592"/>
      <c r="DN8" s="592"/>
      <c r="DO8" s="592"/>
      <c r="DP8" s="593"/>
      <c r="DQ8" s="600">
        <v>870488</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4728</v>
      </c>
      <c r="S9" s="592"/>
      <c r="T9" s="592"/>
      <c r="U9" s="592"/>
      <c r="V9" s="592"/>
      <c r="W9" s="592"/>
      <c r="X9" s="592"/>
      <c r="Y9" s="593"/>
      <c r="Z9" s="594">
        <v>0.1</v>
      </c>
      <c r="AA9" s="594"/>
      <c r="AB9" s="594"/>
      <c r="AC9" s="594"/>
      <c r="AD9" s="595">
        <v>4728</v>
      </c>
      <c r="AE9" s="595"/>
      <c r="AF9" s="595"/>
      <c r="AG9" s="595"/>
      <c r="AH9" s="595"/>
      <c r="AI9" s="595"/>
      <c r="AJ9" s="595"/>
      <c r="AK9" s="595"/>
      <c r="AL9" s="596">
        <v>0.1</v>
      </c>
      <c r="AM9" s="597"/>
      <c r="AN9" s="597"/>
      <c r="AO9" s="598"/>
      <c r="AP9" s="588" t="s">
        <v>220</v>
      </c>
      <c r="AQ9" s="589"/>
      <c r="AR9" s="589"/>
      <c r="AS9" s="589"/>
      <c r="AT9" s="589"/>
      <c r="AU9" s="589"/>
      <c r="AV9" s="589"/>
      <c r="AW9" s="589"/>
      <c r="AX9" s="589"/>
      <c r="AY9" s="589"/>
      <c r="AZ9" s="589"/>
      <c r="BA9" s="589"/>
      <c r="BB9" s="589"/>
      <c r="BC9" s="589"/>
      <c r="BD9" s="589"/>
      <c r="BE9" s="589"/>
      <c r="BF9" s="590"/>
      <c r="BG9" s="591">
        <v>402844</v>
      </c>
      <c r="BH9" s="592"/>
      <c r="BI9" s="592"/>
      <c r="BJ9" s="592"/>
      <c r="BK9" s="592"/>
      <c r="BL9" s="592"/>
      <c r="BM9" s="592"/>
      <c r="BN9" s="593"/>
      <c r="BO9" s="594">
        <v>33</v>
      </c>
      <c r="BP9" s="594"/>
      <c r="BQ9" s="594"/>
      <c r="BR9" s="594"/>
      <c r="BS9" s="600" t="s">
        <v>110</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323371</v>
      </c>
      <c r="CS9" s="592"/>
      <c r="CT9" s="592"/>
      <c r="CU9" s="592"/>
      <c r="CV9" s="592"/>
      <c r="CW9" s="592"/>
      <c r="CX9" s="592"/>
      <c r="CY9" s="593"/>
      <c r="CZ9" s="594">
        <v>5.5</v>
      </c>
      <c r="DA9" s="594"/>
      <c r="DB9" s="594"/>
      <c r="DC9" s="594"/>
      <c r="DD9" s="600">
        <v>14818</v>
      </c>
      <c r="DE9" s="592"/>
      <c r="DF9" s="592"/>
      <c r="DG9" s="592"/>
      <c r="DH9" s="592"/>
      <c r="DI9" s="592"/>
      <c r="DJ9" s="592"/>
      <c r="DK9" s="592"/>
      <c r="DL9" s="592"/>
      <c r="DM9" s="592"/>
      <c r="DN9" s="592"/>
      <c r="DO9" s="592"/>
      <c r="DP9" s="593"/>
      <c r="DQ9" s="600">
        <v>304581</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131936</v>
      </c>
      <c r="S10" s="592"/>
      <c r="T10" s="592"/>
      <c r="U10" s="592"/>
      <c r="V10" s="592"/>
      <c r="W10" s="592"/>
      <c r="X10" s="592"/>
      <c r="Y10" s="593"/>
      <c r="Z10" s="594">
        <v>2.2000000000000002</v>
      </c>
      <c r="AA10" s="594"/>
      <c r="AB10" s="594"/>
      <c r="AC10" s="594"/>
      <c r="AD10" s="595">
        <v>131936</v>
      </c>
      <c r="AE10" s="595"/>
      <c r="AF10" s="595"/>
      <c r="AG10" s="595"/>
      <c r="AH10" s="595"/>
      <c r="AI10" s="595"/>
      <c r="AJ10" s="595"/>
      <c r="AK10" s="595"/>
      <c r="AL10" s="596">
        <v>4</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28892</v>
      </c>
      <c r="BH10" s="592"/>
      <c r="BI10" s="592"/>
      <c r="BJ10" s="592"/>
      <c r="BK10" s="592"/>
      <c r="BL10" s="592"/>
      <c r="BM10" s="592"/>
      <c r="BN10" s="593"/>
      <c r="BO10" s="594">
        <v>2.4</v>
      </c>
      <c r="BP10" s="594"/>
      <c r="BQ10" s="594"/>
      <c r="BR10" s="594"/>
      <c r="BS10" s="600" t="s">
        <v>110</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49039</v>
      </c>
      <c r="CS10" s="592"/>
      <c r="CT10" s="592"/>
      <c r="CU10" s="592"/>
      <c r="CV10" s="592"/>
      <c r="CW10" s="592"/>
      <c r="CX10" s="592"/>
      <c r="CY10" s="593"/>
      <c r="CZ10" s="594">
        <v>0.8</v>
      </c>
      <c r="DA10" s="594"/>
      <c r="DB10" s="594"/>
      <c r="DC10" s="594"/>
      <c r="DD10" s="600">
        <v>894</v>
      </c>
      <c r="DE10" s="592"/>
      <c r="DF10" s="592"/>
      <c r="DG10" s="592"/>
      <c r="DH10" s="592"/>
      <c r="DI10" s="592"/>
      <c r="DJ10" s="592"/>
      <c r="DK10" s="592"/>
      <c r="DL10" s="592"/>
      <c r="DM10" s="592"/>
      <c r="DN10" s="592"/>
      <c r="DO10" s="592"/>
      <c r="DP10" s="593"/>
      <c r="DQ10" s="600">
        <v>5950</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49947</v>
      </c>
      <c r="BH11" s="592"/>
      <c r="BI11" s="592"/>
      <c r="BJ11" s="592"/>
      <c r="BK11" s="592"/>
      <c r="BL11" s="592"/>
      <c r="BM11" s="592"/>
      <c r="BN11" s="593"/>
      <c r="BO11" s="594">
        <v>4.0999999999999996</v>
      </c>
      <c r="BP11" s="594"/>
      <c r="BQ11" s="594"/>
      <c r="BR11" s="594"/>
      <c r="BS11" s="600" t="s">
        <v>110</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221068</v>
      </c>
      <c r="CS11" s="592"/>
      <c r="CT11" s="592"/>
      <c r="CU11" s="592"/>
      <c r="CV11" s="592"/>
      <c r="CW11" s="592"/>
      <c r="CX11" s="592"/>
      <c r="CY11" s="593"/>
      <c r="CZ11" s="594">
        <v>3.7</v>
      </c>
      <c r="DA11" s="594"/>
      <c r="DB11" s="594"/>
      <c r="DC11" s="594"/>
      <c r="DD11" s="600">
        <v>87899</v>
      </c>
      <c r="DE11" s="592"/>
      <c r="DF11" s="592"/>
      <c r="DG11" s="592"/>
      <c r="DH11" s="592"/>
      <c r="DI11" s="592"/>
      <c r="DJ11" s="592"/>
      <c r="DK11" s="592"/>
      <c r="DL11" s="592"/>
      <c r="DM11" s="592"/>
      <c r="DN11" s="592"/>
      <c r="DO11" s="592"/>
      <c r="DP11" s="593"/>
      <c r="DQ11" s="600">
        <v>103503</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583142</v>
      </c>
      <c r="BH12" s="592"/>
      <c r="BI12" s="592"/>
      <c r="BJ12" s="592"/>
      <c r="BK12" s="592"/>
      <c r="BL12" s="592"/>
      <c r="BM12" s="592"/>
      <c r="BN12" s="593"/>
      <c r="BO12" s="594">
        <v>47.7</v>
      </c>
      <c r="BP12" s="594"/>
      <c r="BQ12" s="594"/>
      <c r="BR12" s="594"/>
      <c r="BS12" s="600" t="s">
        <v>110</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176474</v>
      </c>
      <c r="CS12" s="592"/>
      <c r="CT12" s="592"/>
      <c r="CU12" s="592"/>
      <c r="CV12" s="592"/>
      <c r="CW12" s="592"/>
      <c r="CX12" s="592"/>
      <c r="CY12" s="593"/>
      <c r="CZ12" s="594">
        <v>3</v>
      </c>
      <c r="DA12" s="594"/>
      <c r="DB12" s="594"/>
      <c r="DC12" s="594"/>
      <c r="DD12" s="600">
        <v>2642</v>
      </c>
      <c r="DE12" s="592"/>
      <c r="DF12" s="592"/>
      <c r="DG12" s="592"/>
      <c r="DH12" s="592"/>
      <c r="DI12" s="592"/>
      <c r="DJ12" s="592"/>
      <c r="DK12" s="592"/>
      <c r="DL12" s="592"/>
      <c r="DM12" s="592"/>
      <c r="DN12" s="592"/>
      <c r="DO12" s="592"/>
      <c r="DP12" s="593"/>
      <c r="DQ12" s="600">
        <v>97066</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9418</v>
      </c>
      <c r="S13" s="592"/>
      <c r="T13" s="592"/>
      <c r="U13" s="592"/>
      <c r="V13" s="592"/>
      <c r="W13" s="592"/>
      <c r="X13" s="592"/>
      <c r="Y13" s="593"/>
      <c r="Z13" s="594">
        <v>0.2</v>
      </c>
      <c r="AA13" s="594"/>
      <c r="AB13" s="594"/>
      <c r="AC13" s="594"/>
      <c r="AD13" s="595">
        <v>9418</v>
      </c>
      <c r="AE13" s="595"/>
      <c r="AF13" s="595"/>
      <c r="AG13" s="595"/>
      <c r="AH13" s="595"/>
      <c r="AI13" s="595"/>
      <c r="AJ13" s="595"/>
      <c r="AK13" s="595"/>
      <c r="AL13" s="596">
        <v>0.3</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582952</v>
      </c>
      <c r="BH13" s="592"/>
      <c r="BI13" s="592"/>
      <c r="BJ13" s="592"/>
      <c r="BK13" s="592"/>
      <c r="BL13" s="592"/>
      <c r="BM13" s="592"/>
      <c r="BN13" s="593"/>
      <c r="BO13" s="594">
        <v>47.7</v>
      </c>
      <c r="BP13" s="594"/>
      <c r="BQ13" s="594"/>
      <c r="BR13" s="594"/>
      <c r="BS13" s="600" t="s">
        <v>110</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931040</v>
      </c>
      <c r="CS13" s="592"/>
      <c r="CT13" s="592"/>
      <c r="CU13" s="592"/>
      <c r="CV13" s="592"/>
      <c r="CW13" s="592"/>
      <c r="CX13" s="592"/>
      <c r="CY13" s="593"/>
      <c r="CZ13" s="594">
        <v>15.7</v>
      </c>
      <c r="DA13" s="594"/>
      <c r="DB13" s="594"/>
      <c r="DC13" s="594"/>
      <c r="DD13" s="600">
        <v>671600</v>
      </c>
      <c r="DE13" s="592"/>
      <c r="DF13" s="592"/>
      <c r="DG13" s="592"/>
      <c r="DH13" s="592"/>
      <c r="DI13" s="592"/>
      <c r="DJ13" s="592"/>
      <c r="DK13" s="592"/>
      <c r="DL13" s="592"/>
      <c r="DM13" s="592"/>
      <c r="DN13" s="592"/>
      <c r="DO13" s="592"/>
      <c r="DP13" s="593"/>
      <c r="DQ13" s="600">
        <v>324649</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41893</v>
      </c>
      <c r="BH14" s="592"/>
      <c r="BI14" s="592"/>
      <c r="BJ14" s="592"/>
      <c r="BK14" s="592"/>
      <c r="BL14" s="592"/>
      <c r="BM14" s="592"/>
      <c r="BN14" s="593"/>
      <c r="BO14" s="594">
        <v>3.4</v>
      </c>
      <c r="BP14" s="594"/>
      <c r="BQ14" s="594"/>
      <c r="BR14" s="594"/>
      <c r="BS14" s="600" t="s">
        <v>110</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236754</v>
      </c>
      <c r="CS14" s="592"/>
      <c r="CT14" s="592"/>
      <c r="CU14" s="592"/>
      <c r="CV14" s="592"/>
      <c r="CW14" s="592"/>
      <c r="CX14" s="592"/>
      <c r="CY14" s="593"/>
      <c r="CZ14" s="594">
        <v>4</v>
      </c>
      <c r="DA14" s="594"/>
      <c r="DB14" s="594"/>
      <c r="DC14" s="594"/>
      <c r="DD14" s="600">
        <v>27846</v>
      </c>
      <c r="DE14" s="592"/>
      <c r="DF14" s="592"/>
      <c r="DG14" s="592"/>
      <c r="DH14" s="592"/>
      <c r="DI14" s="592"/>
      <c r="DJ14" s="592"/>
      <c r="DK14" s="592"/>
      <c r="DL14" s="592"/>
      <c r="DM14" s="592"/>
      <c r="DN14" s="592"/>
      <c r="DO14" s="592"/>
      <c r="DP14" s="593"/>
      <c r="DQ14" s="600">
        <v>219623</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5024</v>
      </c>
      <c r="S15" s="592"/>
      <c r="T15" s="592"/>
      <c r="U15" s="592"/>
      <c r="V15" s="592"/>
      <c r="W15" s="592"/>
      <c r="X15" s="592"/>
      <c r="Y15" s="593"/>
      <c r="Z15" s="594">
        <v>0.1</v>
      </c>
      <c r="AA15" s="594"/>
      <c r="AB15" s="594"/>
      <c r="AC15" s="594"/>
      <c r="AD15" s="595">
        <v>5024</v>
      </c>
      <c r="AE15" s="595"/>
      <c r="AF15" s="595"/>
      <c r="AG15" s="595"/>
      <c r="AH15" s="595"/>
      <c r="AI15" s="595"/>
      <c r="AJ15" s="595"/>
      <c r="AK15" s="595"/>
      <c r="AL15" s="596">
        <v>0.2</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92236</v>
      </c>
      <c r="BH15" s="592"/>
      <c r="BI15" s="592"/>
      <c r="BJ15" s="592"/>
      <c r="BK15" s="592"/>
      <c r="BL15" s="592"/>
      <c r="BM15" s="592"/>
      <c r="BN15" s="593"/>
      <c r="BO15" s="594">
        <v>7.5</v>
      </c>
      <c r="BP15" s="594"/>
      <c r="BQ15" s="594"/>
      <c r="BR15" s="594"/>
      <c r="BS15" s="600" t="s">
        <v>110</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509541</v>
      </c>
      <c r="CS15" s="592"/>
      <c r="CT15" s="592"/>
      <c r="CU15" s="592"/>
      <c r="CV15" s="592"/>
      <c r="CW15" s="592"/>
      <c r="CX15" s="592"/>
      <c r="CY15" s="593"/>
      <c r="CZ15" s="594">
        <v>8.6</v>
      </c>
      <c r="DA15" s="594"/>
      <c r="DB15" s="594"/>
      <c r="DC15" s="594"/>
      <c r="DD15" s="600">
        <v>140432</v>
      </c>
      <c r="DE15" s="592"/>
      <c r="DF15" s="592"/>
      <c r="DG15" s="592"/>
      <c r="DH15" s="592"/>
      <c r="DI15" s="592"/>
      <c r="DJ15" s="592"/>
      <c r="DK15" s="592"/>
      <c r="DL15" s="592"/>
      <c r="DM15" s="592"/>
      <c r="DN15" s="592"/>
      <c r="DO15" s="592"/>
      <c r="DP15" s="593"/>
      <c r="DQ15" s="600">
        <v>381279</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1959809</v>
      </c>
      <c r="S16" s="592"/>
      <c r="T16" s="592"/>
      <c r="U16" s="592"/>
      <c r="V16" s="592"/>
      <c r="W16" s="592"/>
      <c r="X16" s="592"/>
      <c r="Y16" s="593"/>
      <c r="Z16" s="594">
        <v>32.200000000000003</v>
      </c>
      <c r="AA16" s="594"/>
      <c r="AB16" s="594"/>
      <c r="AC16" s="594"/>
      <c r="AD16" s="595">
        <v>1830680</v>
      </c>
      <c r="AE16" s="595"/>
      <c r="AF16" s="595"/>
      <c r="AG16" s="595"/>
      <c r="AH16" s="595"/>
      <c r="AI16" s="595"/>
      <c r="AJ16" s="595"/>
      <c r="AK16" s="595"/>
      <c r="AL16" s="596">
        <v>55.9</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4766</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1216</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1830680</v>
      </c>
      <c r="S17" s="592"/>
      <c r="T17" s="592"/>
      <c r="U17" s="592"/>
      <c r="V17" s="592"/>
      <c r="W17" s="592"/>
      <c r="X17" s="592"/>
      <c r="Y17" s="593"/>
      <c r="Z17" s="594">
        <v>30.1</v>
      </c>
      <c r="AA17" s="594"/>
      <c r="AB17" s="594"/>
      <c r="AC17" s="594"/>
      <c r="AD17" s="595">
        <v>1830680</v>
      </c>
      <c r="AE17" s="595"/>
      <c r="AF17" s="595"/>
      <c r="AG17" s="595"/>
      <c r="AH17" s="595"/>
      <c r="AI17" s="595"/>
      <c r="AJ17" s="595"/>
      <c r="AK17" s="595"/>
      <c r="AL17" s="596">
        <v>55.9</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704389</v>
      </c>
      <c r="CS17" s="592"/>
      <c r="CT17" s="592"/>
      <c r="CU17" s="592"/>
      <c r="CV17" s="592"/>
      <c r="CW17" s="592"/>
      <c r="CX17" s="592"/>
      <c r="CY17" s="593"/>
      <c r="CZ17" s="594">
        <v>11.9</v>
      </c>
      <c r="DA17" s="594"/>
      <c r="DB17" s="594"/>
      <c r="DC17" s="594"/>
      <c r="DD17" s="600" t="s">
        <v>110</v>
      </c>
      <c r="DE17" s="592"/>
      <c r="DF17" s="592"/>
      <c r="DG17" s="592"/>
      <c r="DH17" s="592"/>
      <c r="DI17" s="592"/>
      <c r="DJ17" s="592"/>
      <c r="DK17" s="592"/>
      <c r="DL17" s="592"/>
      <c r="DM17" s="592"/>
      <c r="DN17" s="592"/>
      <c r="DO17" s="592"/>
      <c r="DP17" s="593"/>
      <c r="DQ17" s="600">
        <v>667013</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129127</v>
      </c>
      <c r="S18" s="592"/>
      <c r="T18" s="592"/>
      <c r="U18" s="592"/>
      <c r="V18" s="592"/>
      <c r="W18" s="592"/>
      <c r="X18" s="592"/>
      <c r="Y18" s="593"/>
      <c r="Z18" s="594">
        <v>2.1</v>
      </c>
      <c r="AA18" s="594"/>
      <c r="AB18" s="594"/>
      <c r="AC18" s="594"/>
      <c r="AD18" s="595" t="s">
        <v>110</v>
      </c>
      <c r="AE18" s="595"/>
      <c r="AF18" s="595"/>
      <c r="AG18" s="595"/>
      <c r="AH18" s="595"/>
      <c r="AI18" s="595"/>
      <c r="AJ18" s="595"/>
      <c r="AK18" s="595"/>
      <c r="AL18" s="596" t="s">
        <v>110</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v>2342</v>
      </c>
      <c r="BH19" s="592"/>
      <c r="BI19" s="592"/>
      <c r="BJ19" s="592"/>
      <c r="BK19" s="592"/>
      <c r="BL19" s="592"/>
      <c r="BM19" s="592"/>
      <c r="BN19" s="593"/>
      <c r="BO19" s="594">
        <v>0.2</v>
      </c>
      <c r="BP19" s="594"/>
      <c r="BQ19" s="594"/>
      <c r="BR19" s="594"/>
      <c r="BS19" s="600" t="s">
        <v>110</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3396237</v>
      </c>
      <c r="S20" s="592"/>
      <c r="T20" s="592"/>
      <c r="U20" s="592"/>
      <c r="V20" s="592"/>
      <c r="W20" s="592"/>
      <c r="X20" s="592"/>
      <c r="Y20" s="593"/>
      <c r="Z20" s="594">
        <v>55.8</v>
      </c>
      <c r="AA20" s="594"/>
      <c r="AB20" s="594"/>
      <c r="AC20" s="594"/>
      <c r="AD20" s="595">
        <v>3267108</v>
      </c>
      <c r="AE20" s="595"/>
      <c r="AF20" s="595"/>
      <c r="AG20" s="595"/>
      <c r="AH20" s="595"/>
      <c r="AI20" s="595"/>
      <c r="AJ20" s="595"/>
      <c r="AK20" s="595"/>
      <c r="AL20" s="596">
        <v>99.8</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v>2342</v>
      </c>
      <c r="BH20" s="592"/>
      <c r="BI20" s="592"/>
      <c r="BJ20" s="592"/>
      <c r="BK20" s="592"/>
      <c r="BL20" s="592"/>
      <c r="BM20" s="592"/>
      <c r="BN20" s="593"/>
      <c r="BO20" s="594">
        <v>0.2</v>
      </c>
      <c r="BP20" s="594"/>
      <c r="BQ20" s="594"/>
      <c r="BR20" s="594"/>
      <c r="BS20" s="600" t="s">
        <v>110</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5918290</v>
      </c>
      <c r="CS20" s="592"/>
      <c r="CT20" s="592"/>
      <c r="CU20" s="592"/>
      <c r="CV20" s="592"/>
      <c r="CW20" s="592"/>
      <c r="CX20" s="592"/>
      <c r="CY20" s="593"/>
      <c r="CZ20" s="594">
        <v>100</v>
      </c>
      <c r="DA20" s="594"/>
      <c r="DB20" s="594"/>
      <c r="DC20" s="594"/>
      <c r="DD20" s="600">
        <v>971258</v>
      </c>
      <c r="DE20" s="592"/>
      <c r="DF20" s="592"/>
      <c r="DG20" s="592"/>
      <c r="DH20" s="592"/>
      <c r="DI20" s="592"/>
      <c r="DJ20" s="592"/>
      <c r="DK20" s="592"/>
      <c r="DL20" s="592"/>
      <c r="DM20" s="592"/>
      <c r="DN20" s="592"/>
      <c r="DO20" s="592"/>
      <c r="DP20" s="593"/>
      <c r="DQ20" s="600">
        <v>3846908</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1374</v>
      </c>
      <c r="S21" s="592"/>
      <c r="T21" s="592"/>
      <c r="U21" s="592"/>
      <c r="V21" s="592"/>
      <c r="W21" s="592"/>
      <c r="X21" s="592"/>
      <c r="Y21" s="593"/>
      <c r="Z21" s="594">
        <v>0</v>
      </c>
      <c r="AA21" s="594"/>
      <c r="AB21" s="594"/>
      <c r="AC21" s="594"/>
      <c r="AD21" s="595">
        <v>1374</v>
      </c>
      <c r="AE21" s="595"/>
      <c r="AF21" s="595"/>
      <c r="AG21" s="595"/>
      <c r="AH21" s="595"/>
      <c r="AI21" s="595"/>
      <c r="AJ21" s="595"/>
      <c r="AK21" s="595"/>
      <c r="AL21" s="596">
        <v>0</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v>2342</v>
      </c>
      <c r="BH21" s="592"/>
      <c r="BI21" s="592"/>
      <c r="BJ21" s="592"/>
      <c r="BK21" s="592"/>
      <c r="BL21" s="592"/>
      <c r="BM21" s="592"/>
      <c r="BN21" s="593"/>
      <c r="BO21" s="594">
        <v>0.2</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115030</v>
      </c>
      <c r="S22" s="592"/>
      <c r="T22" s="592"/>
      <c r="U22" s="592"/>
      <c r="V22" s="592"/>
      <c r="W22" s="592"/>
      <c r="X22" s="592"/>
      <c r="Y22" s="593"/>
      <c r="Z22" s="594">
        <v>1.9</v>
      </c>
      <c r="AA22" s="594"/>
      <c r="AB22" s="594"/>
      <c r="AC22" s="594"/>
      <c r="AD22" s="595" t="s">
        <v>110</v>
      </c>
      <c r="AE22" s="595"/>
      <c r="AF22" s="595"/>
      <c r="AG22" s="595"/>
      <c r="AH22" s="595"/>
      <c r="AI22" s="595"/>
      <c r="AJ22" s="595"/>
      <c r="AK22" s="595"/>
      <c r="AL22" s="596" t="s">
        <v>110</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72390</v>
      </c>
      <c r="S23" s="592"/>
      <c r="T23" s="592"/>
      <c r="U23" s="592"/>
      <c r="V23" s="592"/>
      <c r="W23" s="592"/>
      <c r="X23" s="592"/>
      <c r="Y23" s="593"/>
      <c r="Z23" s="594">
        <v>1.2</v>
      </c>
      <c r="AA23" s="594"/>
      <c r="AB23" s="594"/>
      <c r="AC23" s="594"/>
      <c r="AD23" s="595">
        <v>1063</v>
      </c>
      <c r="AE23" s="595"/>
      <c r="AF23" s="595"/>
      <c r="AG23" s="595"/>
      <c r="AH23" s="595"/>
      <c r="AI23" s="595"/>
      <c r="AJ23" s="595"/>
      <c r="AK23" s="595"/>
      <c r="AL23" s="596">
        <v>0</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6" t="s">
        <v>265</v>
      </c>
      <c r="DM23" s="617"/>
      <c r="DN23" s="617"/>
      <c r="DO23" s="617"/>
      <c r="DP23" s="617"/>
      <c r="DQ23" s="617"/>
      <c r="DR23" s="617"/>
      <c r="DS23" s="617"/>
      <c r="DT23" s="617"/>
      <c r="DU23" s="617"/>
      <c r="DV23" s="618"/>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8614</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2545581</v>
      </c>
      <c r="CS24" s="581"/>
      <c r="CT24" s="581"/>
      <c r="CU24" s="581"/>
      <c r="CV24" s="581"/>
      <c r="CW24" s="581"/>
      <c r="CX24" s="581"/>
      <c r="CY24" s="582"/>
      <c r="CZ24" s="620">
        <v>43</v>
      </c>
      <c r="DA24" s="621"/>
      <c r="DB24" s="621"/>
      <c r="DC24" s="622"/>
      <c r="DD24" s="619">
        <v>1625242</v>
      </c>
      <c r="DE24" s="581"/>
      <c r="DF24" s="581"/>
      <c r="DG24" s="581"/>
      <c r="DH24" s="581"/>
      <c r="DI24" s="581"/>
      <c r="DJ24" s="581"/>
      <c r="DK24" s="582"/>
      <c r="DL24" s="619">
        <v>1616906</v>
      </c>
      <c r="DM24" s="581"/>
      <c r="DN24" s="581"/>
      <c r="DO24" s="581"/>
      <c r="DP24" s="581"/>
      <c r="DQ24" s="581"/>
      <c r="DR24" s="581"/>
      <c r="DS24" s="581"/>
      <c r="DT24" s="581"/>
      <c r="DU24" s="581"/>
      <c r="DV24" s="582"/>
      <c r="DW24" s="585">
        <v>46.3</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1067027</v>
      </c>
      <c r="S25" s="592"/>
      <c r="T25" s="592"/>
      <c r="U25" s="592"/>
      <c r="V25" s="592"/>
      <c r="W25" s="592"/>
      <c r="X25" s="592"/>
      <c r="Y25" s="593"/>
      <c r="Z25" s="594">
        <v>17.5</v>
      </c>
      <c r="AA25" s="594"/>
      <c r="AB25" s="594"/>
      <c r="AC25" s="594"/>
      <c r="AD25" s="595" t="s">
        <v>110</v>
      </c>
      <c r="AE25" s="595"/>
      <c r="AF25" s="595"/>
      <c r="AG25" s="595"/>
      <c r="AH25" s="595"/>
      <c r="AI25" s="595"/>
      <c r="AJ25" s="595"/>
      <c r="AK25" s="595"/>
      <c r="AL25" s="596" t="s">
        <v>110</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707757</v>
      </c>
      <c r="CS25" s="611"/>
      <c r="CT25" s="611"/>
      <c r="CU25" s="611"/>
      <c r="CV25" s="611"/>
      <c r="CW25" s="611"/>
      <c r="CX25" s="611"/>
      <c r="CY25" s="612"/>
      <c r="CZ25" s="625">
        <v>12</v>
      </c>
      <c r="DA25" s="626"/>
      <c r="DB25" s="626"/>
      <c r="DC25" s="627"/>
      <c r="DD25" s="600">
        <v>654541</v>
      </c>
      <c r="DE25" s="611"/>
      <c r="DF25" s="611"/>
      <c r="DG25" s="611"/>
      <c r="DH25" s="611"/>
      <c r="DI25" s="611"/>
      <c r="DJ25" s="611"/>
      <c r="DK25" s="612"/>
      <c r="DL25" s="600">
        <v>651909</v>
      </c>
      <c r="DM25" s="611"/>
      <c r="DN25" s="611"/>
      <c r="DO25" s="611"/>
      <c r="DP25" s="611"/>
      <c r="DQ25" s="611"/>
      <c r="DR25" s="611"/>
      <c r="DS25" s="611"/>
      <c r="DT25" s="611"/>
      <c r="DU25" s="611"/>
      <c r="DV25" s="612"/>
      <c r="DW25" s="596">
        <v>18.600000000000001</v>
      </c>
      <c r="DX25" s="623"/>
      <c r="DY25" s="623"/>
      <c r="DZ25" s="623"/>
      <c r="EA25" s="623"/>
      <c r="EB25" s="623"/>
      <c r="EC25" s="624"/>
    </row>
    <row r="26" spans="2:133" ht="11.25" customHeight="1">
      <c r="B26" s="628" t="s">
        <v>273</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401857</v>
      </c>
      <c r="CS26" s="592"/>
      <c r="CT26" s="592"/>
      <c r="CU26" s="592"/>
      <c r="CV26" s="592"/>
      <c r="CW26" s="592"/>
      <c r="CX26" s="592"/>
      <c r="CY26" s="593"/>
      <c r="CZ26" s="625">
        <v>6.8</v>
      </c>
      <c r="DA26" s="626"/>
      <c r="DB26" s="626"/>
      <c r="DC26" s="627"/>
      <c r="DD26" s="600">
        <v>351617</v>
      </c>
      <c r="DE26" s="592"/>
      <c r="DF26" s="592"/>
      <c r="DG26" s="592"/>
      <c r="DH26" s="592"/>
      <c r="DI26" s="592"/>
      <c r="DJ26" s="592"/>
      <c r="DK26" s="593"/>
      <c r="DL26" s="600" t="s">
        <v>206</v>
      </c>
      <c r="DM26" s="592"/>
      <c r="DN26" s="592"/>
      <c r="DO26" s="592"/>
      <c r="DP26" s="592"/>
      <c r="DQ26" s="592"/>
      <c r="DR26" s="592"/>
      <c r="DS26" s="592"/>
      <c r="DT26" s="592"/>
      <c r="DU26" s="592"/>
      <c r="DV26" s="593"/>
      <c r="DW26" s="596" t="s">
        <v>206</v>
      </c>
      <c r="DX26" s="623"/>
      <c r="DY26" s="623"/>
      <c r="DZ26" s="623"/>
      <c r="EA26" s="623"/>
      <c r="EB26" s="623"/>
      <c r="EC26" s="624"/>
    </row>
    <row r="27" spans="2:133" ht="11.25" customHeight="1">
      <c r="B27" s="588" t="s">
        <v>276</v>
      </c>
      <c r="C27" s="589"/>
      <c r="D27" s="589"/>
      <c r="E27" s="589"/>
      <c r="F27" s="589"/>
      <c r="G27" s="589"/>
      <c r="H27" s="589"/>
      <c r="I27" s="589"/>
      <c r="J27" s="589"/>
      <c r="K27" s="589"/>
      <c r="L27" s="589"/>
      <c r="M27" s="589"/>
      <c r="N27" s="589"/>
      <c r="O27" s="589"/>
      <c r="P27" s="589"/>
      <c r="Q27" s="590"/>
      <c r="R27" s="591">
        <v>530549</v>
      </c>
      <c r="S27" s="592"/>
      <c r="T27" s="592"/>
      <c r="U27" s="592"/>
      <c r="V27" s="592"/>
      <c r="W27" s="592"/>
      <c r="X27" s="592"/>
      <c r="Y27" s="593"/>
      <c r="Z27" s="594">
        <v>8.6999999999999993</v>
      </c>
      <c r="AA27" s="594"/>
      <c r="AB27" s="594"/>
      <c r="AC27" s="594"/>
      <c r="AD27" s="595" t="s">
        <v>110</v>
      </c>
      <c r="AE27" s="595"/>
      <c r="AF27" s="595"/>
      <c r="AG27" s="595"/>
      <c r="AH27" s="595"/>
      <c r="AI27" s="595"/>
      <c r="AJ27" s="595"/>
      <c r="AK27" s="595"/>
      <c r="AL27" s="596" t="s">
        <v>110</v>
      </c>
      <c r="AM27" s="597"/>
      <c r="AN27" s="597"/>
      <c r="AO27" s="598"/>
      <c r="AP27" s="588" t="s">
        <v>277</v>
      </c>
      <c r="AQ27" s="589"/>
      <c r="AR27" s="589"/>
      <c r="AS27" s="589"/>
      <c r="AT27" s="589"/>
      <c r="AU27" s="589"/>
      <c r="AV27" s="589"/>
      <c r="AW27" s="589"/>
      <c r="AX27" s="589"/>
      <c r="AY27" s="589"/>
      <c r="AZ27" s="589"/>
      <c r="BA27" s="589"/>
      <c r="BB27" s="589"/>
      <c r="BC27" s="589"/>
      <c r="BD27" s="589"/>
      <c r="BE27" s="589"/>
      <c r="BF27" s="590"/>
      <c r="BG27" s="591">
        <v>1222550</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278</v>
      </c>
      <c r="CE27" s="606"/>
      <c r="CF27" s="606"/>
      <c r="CG27" s="606"/>
      <c r="CH27" s="606"/>
      <c r="CI27" s="606"/>
      <c r="CJ27" s="606"/>
      <c r="CK27" s="606"/>
      <c r="CL27" s="606"/>
      <c r="CM27" s="606"/>
      <c r="CN27" s="606"/>
      <c r="CO27" s="606"/>
      <c r="CP27" s="606"/>
      <c r="CQ27" s="607"/>
      <c r="CR27" s="591">
        <v>1133435</v>
      </c>
      <c r="CS27" s="611"/>
      <c r="CT27" s="611"/>
      <c r="CU27" s="611"/>
      <c r="CV27" s="611"/>
      <c r="CW27" s="611"/>
      <c r="CX27" s="611"/>
      <c r="CY27" s="612"/>
      <c r="CZ27" s="625">
        <v>19.2</v>
      </c>
      <c r="DA27" s="626"/>
      <c r="DB27" s="626"/>
      <c r="DC27" s="627"/>
      <c r="DD27" s="600">
        <v>303688</v>
      </c>
      <c r="DE27" s="611"/>
      <c r="DF27" s="611"/>
      <c r="DG27" s="611"/>
      <c r="DH27" s="611"/>
      <c r="DI27" s="611"/>
      <c r="DJ27" s="611"/>
      <c r="DK27" s="612"/>
      <c r="DL27" s="600">
        <v>297984</v>
      </c>
      <c r="DM27" s="611"/>
      <c r="DN27" s="611"/>
      <c r="DO27" s="611"/>
      <c r="DP27" s="611"/>
      <c r="DQ27" s="611"/>
      <c r="DR27" s="611"/>
      <c r="DS27" s="611"/>
      <c r="DT27" s="611"/>
      <c r="DU27" s="611"/>
      <c r="DV27" s="612"/>
      <c r="DW27" s="596">
        <v>8.5</v>
      </c>
      <c r="DX27" s="623"/>
      <c r="DY27" s="623"/>
      <c r="DZ27" s="623"/>
      <c r="EA27" s="623"/>
      <c r="EB27" s="623"/>
      <c r="EC27" s="624"/>
    </row>
    <row r="28" spans="2:133" ht="11.25" customHeight="1">
      <c r="B28" s="588" t="s">
        <v>279</v>
      </c>
      <c r="C28" s="589"/>
      <c r="D28" s="589"/>
      <c r="E28" s="589"/>
      <c r="F28" s="589"/>
      <c r="G28" s="589"/>
      <c r="H28" s="589"/>
      <c r="I28" s="589"/>
      <c r="J28" s="589"/>
      <c r="K28" s="589"/>
      <c r="L28" s="589"/>
      <c r="M28" s="589"/>
      <c r="N28" s="589"/>
      <c r="O28" s="589"/>
      <c r="P28" s="589"/>
      <c r="Q28" s="590"/>
      <c r="R28" s="591">
        <v>12141</v>
      </c>
      <c r="S28" s="592"/>
      <c r="T28" s="592"/>
      <c r="U28" s="592"/>
      <c r="V28" s="592"/>
      <c r="W28" s="592"/>
      <c r="X28" s="592"/>
      <c r="Y28" s="593"/>
      <c r="Z28" s="594">
        <v>0.2</v>
      </c>
      <c r="AA28" s="594"/>
      <c r="AB28" s="594"/>
      <c r="AC28" s="594"/>
      <c r="AD28" s="595">
        <v>2520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280</v>
      </c>
      <c r="CE28" s="606"/>
      <c r="CF28" s="606"/>
      <c r="CG28" s="606"/>
      <c r="CH28" s="606"/>
      <c r="CI28" s="606"/>
      <c r="CJ28" s="606"/>
      <c r="CK28" s="606"/>
      <c r="CL28" s="606"/>
      <c r="CM28" s="606"/>
      <c r="CN28" s="606"/>
      <c r="CO28" s="606"/>
      <c r="CP28" s="606"/>
      <c r="CQ28" s="607"/>
      <c r="CR28" s="591">
        <v>704389</v>
      </c>
      <c r="CS28" s="592"/>
      <c r="CT28" s="592"/>
      <c r="CU28" s="592"/>
      <c r="CV28" s="592"/>
      <c r="CW28" s="592"/>
      <c r="CX28" s="592"/>
      <c r="CY28" s="593"/>
      <c r="CZ28" s="625">
        <v>11.9</v>
      </c>
      <c r="DA28" s="626"/>
      <c r="DB28" s="626"/>
      <c r="DC28" s="627"/>
      <c r="DD28" s="600">
        <v>667013</v>
      </c>
      <c r="DE28" s="592"/>
      <c r="DF28" s="592"/>
      <c r="DG28" s="592"/>
      <c r="DH28" s="592"/>
      <c r="DI28" s="592"/>
      <c r="DJ28" s="592"/>
      <c r="DK28" s="593"/>
      <c r="DL28" s="600">
        <v>667013</v>
      </c>
      <c r="DM28" s="592"/>
      <c r="DN28" s="592"/>
      <c r="DO28" s="592"/>
      <c r="DP28" s="592"/>
      <c r="DQ28" s="592"/>
      <c r="DR28" s="592"/>
      <c r="DS28" s="592"/>
      <c r="DT28" s="592"/>
      <c r="DU28" s="592"/>
      <c r="DV28" s="593"/>
      <c r="DW28" s="596">
        <v>19.100000000000001</v>
      </c>
      <c r="DX28" s="623"/>
      <c r="DY28" s="623"/>
      <c r="DZ28" s="623"/>
      <c r="EA28" s="623"/>
      <c r="EB28" s="623"/>
      <c r="EC28" s="624"/>
    </row>
    <row r="29" spans="2:133" ht="11.25" customHeight="1">
      <c r="B29" s="588" t="s">
        <v>281</v>
      </c>
      <c r="C29" s="589"/>
      <c r="D29" s="589"/>
      <c r="E29" s="589"/>
      <c r="F29" s="589"/>
      <c r="G29" s="589"/>
      <c r="H29" s="589"/>
      <c r="I29" s="589"/>
      <c r="J29" s="589"/>
      <c r="K29" s="589"/>
      <c r="L29" s="589"/>
      <c r="M29" s="589"/>
      <c r="N29" s="589"/>
      <c r="O29" s="589"/>
      <c r="P29" s="589"/>
      <c r="Q29" s="590"/>
      <c r="R29" s="591">
        <v>38235</v>
      </c>
      <c r="S29" s="592"/>
      <c r="T29" s="592"/>
      <c r="U29" s="592"/>
      <c r="V29" s="592"/>
      <c r="W29" s="592"/>
      <c r="X29" s="592"/>
      <c r="Y29" s="593"/>
      <c r="Z29" s="594">
        <v>0.6</v>
      </c>
      <c r="AA29" s="594"/>
      <c r="AB29" s="594"/>
      <c r="AC29" s="594"/>
      <c r="AD29" s="595" t="s">
        <v>110</v>
      </c>
      <c r="AE29" s="595"/>
      <c r="AF29" s="595"/>
      <c r="AG29" s="595"/>
      <c r="AH29" s="595"/>
      <c r="AI29" s="595"/>
      <c r="AJ29" s="595"/>
      <c r="AK29" s="595"/>
      <c r="AL29" s="596" t="s">
        <v>110</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282</v>
      </c>
      <c r="BH29" s="632"/>
      <c r="BI29" s="632"/>
      <c r="BJ29" s="632"/>
      <c r="BK29" s="632"/>
      <c r="BL29" s="632"/>
      <c r="BM29" s="632"/>
      <c r="BN29" s="632"/>
      <c r="BO29" s="632"/>
      <c r="BP29" s="632"/>
      <c r="BQ29" s="633"/>
      <c r="BR29" s="570" t="s">
        <v>283</v>
      </c>
      <c r="BS29" s="632"/>
      <c r="BT29" s="632"/>
      <c r="BU29" s="632"/>
      <c r="BV29" s="632"/>
      <c r="BW29" s="632"/>
      <c r="BX29" s="632"/>
      <c r="BY29" s="632"/>
      <c r="BZ29" s="632"/>
      <c r="CA29" s="632"/>
      <c r="CB29" s="633"/>
      <c r="CD29" s="652" t="s">
        <v>284</v>
      </c>
      <c r="CE29" s="653"/>
      <c r="CF29" s="605" t="s">
        <v>285</v>
      </c>
      <c r="CG29" s="606"/>
      <c r="CH29" s="606"/>
      <c r="CI29" s="606"/>
      <c r="CJ29" s="606"/>
      <c r="CK29" s="606"/>
      <c r="CL29" s="606"/>
      <c r="CM29" s="606"/>
      <c r="CN29" s="606"/>
      <c r="CO29" s="606"/>
      <c r="CP29" s="606"/>
      <c r="CQ29" s="607"/>
      <c r="CR29" s="591">
        <v>704358</v>
      </c>
      <c r="CS29" s="611"/>
      <c r="CT29" s="611"/>
      <c r="CU29" s="611"/>
      <c r="CV29" s="611"/>
      <c r="CW29" s="611"/>
      <c r="CX29" s="611"/>
      <c r="CY29" s="612"/>
      <c r="CZ29" s="625">
        <v>11.9</v>
      </c>
      <c r="DA29" s="626"/>
      <c r="DB29" s="626"/>
      <c r="DC29" s="627"/>
      <c r="DD29" s="600">
        <v>666982</v>
      </c>
      <c r="DE29" s="611"/>
      <c r="DF29" s="611"/>
      <c r="DG29" s="611"/>
      <c r="DH29" s="611"/>
      <c r="DI29" s="611"/>
      <c r="DJ29" s="611"/>
      <c r="DK29" s="612"/>
      <c r="DL29" s="600">
        <v>666982</v>
      </c>
      <c r="DM29" s="611"/>
      <c r="DN29" s="611"/>
      <c r="DO29" s="611"/>
      <c r="DP29" s="611"/>
      <c r="DQ29" s="611"/>
      <c r="DR29" s="611"/>
      <c r="DS29" s="611"/>
      <c r="DT29" s="611"/>
      <c r="DU29" s="611"/>
      <c r="DV29" s="612"/>
      <c r="DW29" s="596">
        <v>19.100000000000001</v>
      </c>
      <c r="DX29" s="623"/>
      <c r="DY29" s="623"/>
      <c r="DZ29" s="623"/>
      <c r="EA29" s="623"/>
      <c r="EB29" s="623"/>
      <c r="EC29" s="624"/>
    </row>
    <row r="30" spans="2:133" ht="11.25" customHeight="1">
      <c r="B30" s="588" t="s">
        <v>286</v>
      </c>
      <c r="C30" s="589"/>
      <c r="D30" s="589"/>
      <c r="E30" s="589"/>
      <c r="F30" s="589"/>
      <c r="G30" s="589"/>
      <c r="H30" s="589"/>
      <c r="I30" s="589"/>
      <c r="J30" s="589"/>
      <c r="K30" s="589"/>
      <c r="L30" s="589"/>
      <c r="M30" s="589"/>
      <c r="N30" s="589"/>
      <c r="O30" s="589"/>
      <c r="P30" s="589"/>
      <c r="Q30" s="590"/>
      <c r="R30" s="591" t="s">
        <v>110</v>
      </c>
      <c r="S30" s="592"/>
      <c r="T30" s="592"/>
      <c r="U30" s="592"/>
      <c r="V30" s="592"/>
      <c r="W30" s="592"/>
      <c r="X30" s="592"/>
      <c r="Y30" s="593"/>
      <c r="Z30" s="594" t="s">
        <v>110</v>
      </c>
      <c r="AA30" s="594"/>
      <c r="AB30" s="594"/>
      <c r="AC30" s="594"/>
      <c r="AD30" s="595" t="s">
        <v>110</v>
      </c>
      <c r="AE30" s="595"/>
      <c r="AF30" s="595"/>
      <c r="AG30" s="595"/>
      <c r="AH30" s="595"/>
      <c r="AI30" s="595"/>
      <c r="AJ30" s="595"/>
      <c r="AK30" s="595"/>
      <c r="AL30" s="596" t="s">
        <v>110</v>
      </c>
      <c r="AM30" s="597"/>
      <c r="AN30" s="597"/>
      <c r="AO30" s="598"/>
      <c r="AP30" s="637" t="s">
        <v>287</v>
      </c>
      <c r="AQ30" s="638"/>
      <c r="AR30" s="638"/>
      <c r="AS30" s="638"/>
      <c r="AT30" s="643" t="s">
        <v>288</v>
      </c>
      <c r="AU30" s="182"/>
      <c r="AV30" s="182"/>
      <c r="AW30" s="182"/>
      <c r="AX30" s="577" t="s">
        <v>167</v>
      </c>
      <c r="AY30" s="578"/>
      <c r="AZ30" s="578"/>
      <c r="BA30" s="578"/>
      <c r="BB30" s="578"/>
      <c r="BC30" s="578"/>
      <c r="BD30" s="578"/>
      <c r="BE30" s="578"/>
      <c r="BF30" s="579"/>
      <c r="BG30" s="649">
        <v>99.1</v>
      </c>
      <c r="BH30" s="650"/>
      <c r="BI30" s="650"/>
      <c r="BJ30" s="650"/>
      <c r="BK30" s="650"/>
      <c r="BL30" s="650"/>
      <c r="BM30" s="586">
        <v>95.9</v>
      </c>
      <c r="BN30" s="650"/>
      <c r="BO30" s="650"/>
      <c r="BP30" s="650"/>
      <c r="BQ30" s="651"/>
      <c r="BR30" s="649">
        <v>98.9</v>
      </c>
      <c r="BS30" s="650"/>
      <c r="BT30" s="650"/>
      <c r="BU30" s="650"/>
      <c r="BV30" s="650"/>
      <c r="BW30" s="650"/>
      <c r="BX30" s="586">
        <v>95</v>
      </c>
      <c r="BY30" s="650"/>
      <c r="BZ30" s="650"/>
      <c r="CA30" s="650"/>
      <c r="CB30" s="651"/>
      <c r="CD30" s="654"/>
      <c r="CE30" s="655"/>
      <c r="CF30" s="605" t="s">
        <v>289</v>
      </c>
      <c r="CG30" s="606"/>
      <c r="CH30" s="606"/>
      <c r="CI30" s="606"/>
      <c r="CJ30" s="606"/>
      <c r="CK30" s="606"/>
      <c r="CL30" s="606"/>
      <c r="CM30" s="606"/>
      <c r="CN30" s="606"/>
      <c r="CO30" s="606"/>
      <c r="CP30" s="606"/>
      <c r="CQ30" s="607"/>
      <c r="CR30" s="591">
        <v>605423</v>
      </c>
      <c r="CS30" s="592"/>
      <c r="CT30" s="592"/>
      <c r="CU30" s="592"/>
      <c r="CV30" s="592"/>
      <c r="CW30" s="592"/>
      <c r="CX30" s="592"/>
      <c r="CY30" s="593"/>
      <c r="CZ30" s="625">
        <v>10.199999999999999</v>
      </c>
      <c r="DA30" s="626"/>
      <c r="DB30" s="626"/>
      <c r="DC30" s="627"/>
      <c r="DD30" s="600">
        <v>580855</v>
      </c>
      <c r="DE30" s="592"/>
      <c r="DF30" s="592"/>
      <c r="DG30" s="592"/>
      <c r="DH30" s="592"/>
      <c r="DI30" s="592"/>
      <c r="DJ30" s="592"/>
      <c r="DK30" s="593"/>
      <c r="DL30" s="600">
        <v>580855</v>
      </c>
      <c r="DM30" s="592"/>
      <c r="DN30" s="592"/>
      <c r="DO30" s="592"/>
      <c r="DP30" s="592"/>
      <c r="DQ30" s="592"/>
      <c r="DR30" s="592"/>
      <c r="DS30" s="592"/>
      <c r="DT30" s="592"/>
      <c r="DU30" s="592"/>
      <c r="DV30" s="593"/>
      <c r="DW30" s="596">
        <v>16.600000000000001</v>
      </c>
      <c r="DX30" s="623"/>
      <c r="DY30" s="623"/>
      <c r="DZ30" s="623"/>
      <c r="EA30" s="623"/>
      <c r="EB30" s="623"/>
      <c r="EC30" s="624"/>
    </row>
    <row r="31" spans="2:133" ht="11.25" customHeight="1">
      <c r="B31" s="588" t="s">
        <v>290</v>
      </c>
      <c r="C31" s="589"/>
      <c r="D31" s="589"/>
      <c r="E31" s="589"/>
      <c r="F31" s="589"/>
      <c r="G31" s="589"/>
      <c r="H31" s="589"/>
      <c r="I31" s="589"/>
      <c r="J31" s="589"/>
      <c r="K31" s="589"/>
      <c r="L31" s="589"/>
      <c r="M31" s="589"/>
      <c r="N31" s="589"/>
      <c r="O31" s="589"/>
      <c r="P31" s="589"/>
      <c r="Q31" s="590"/>
      <c r="R31" s="591">
        <v>188564</v>
      </c>
      <c r="S31" s="592"/>
      <c r="T31" s="592"/>
      <c r="U31" s="592"/>
      <c r="V31" s="592"/>
      <c r="W31" s="592"/>
      <c r="X31" s="592"/>
      <c r="Y31" s="593"/>
      <c r="Z31" s="594">
        <v>3.1</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99.5</v>
      </c>
      <c r="BH31" s="611"/>
      <c r="BI31" s="611"/>
      <c r="BJ31" s="611"/>
      <c r="BK31" s="611"/>
      <c r="BL31" s="611"/>
      <c r="BM31" s="597">
        <v>97.9</v>
      </c>
      <c r="BN31" s="647"/>
      <c r="BO31" s="647"/>
      <c r="BP31" s="647"/>
      <c r="BQ31" s="648"/>
      <c r="BR31" s="646">
        <v>99.1</v>
      </c>
      <c r="BS31" s="611"/>
      <c r="BT31" s="611"/>
      <c r="BU31" s="611"/>
      <c r="BV31" s="611"/>
      <c r="BW31" s="611"/>
      <c r="BX31" s="597">
        <v>97.3</v>
      </c>
      <c r="BY31" s="647"/>
      <c r="BZ31" s="647"/>
      <c r="CA31" s="647"/>
      <c r="CB31" s="648"/>
      <c r="CD31" s="654"/>
      <c r="CE31" s="655"/>
      <c r="CF31" s="605" t="s">
        <v>293</v>
      </c>
      <c r="CG31" s="606"/>
      <c r="CH31" s="606"/>
      <c r="CI31" s="606"/>
      <c r="CJ31" s="606"/>
      <c r="CK31" s="606"/>
      <c r="CL31" s="606"/>
      <c r="CM31" s="606"/>
      <c r="CN31" s="606"/>
      <c r="CO31" s="606"/>
      <c r="CP31" s="606"/>
      <c r="CQ31" s="607"/>
      <c r="CR31" s="591">
        <v>98935</v>
      </c>
      <c r="CS31" s="611"/>
      <c r="CT31" s="611"/>
      <c r="CU31" s="611"/>
      <c r="CV31" s="611"/>
      <c r="CW31" s="611"/>
      <c r="CX31" s="611"/>
      <c r="CY31" s="612"/>
      <c r="CZ31" s="625">
        <v>1.7</v>
      </c>
      <c r="DA31" s="626"/>
      <c r="DB31" s="626"/>
      <c r="DC31" s="627"/>
      <c r="DD31" s="600">
        <v>86127</v>
      </c>
      <c r="DE31" s="611"/>
      <c r="DF31" s="611"/>
      <c r="DG31" s="611"/>
      <c r="DH31" s="611"/>
      <c r="DI31" s="611"/>
      <c r="DJ31" s="611"/>
      <c r="DK31" s="612"/>
      <c r="DL31" s="600">
        <v>86127</v>
      </c>
      <c r="DM31" s="611"/>
      <c r="DN31" s="611"/>
      <c r="DO31" s="611"/>
      <c r="DP31" s="611"/>
      <c r="DQ31" s="611"/>
      <c r="DR31" s="611"/>
      <c r="DS31" s="611"/>
      <c r="DT31" s="611"/>
      <c r="DU31" s="611"/>
      <c r="DV31" s="612"/>
      <c r="DW31" s="596">
        <v>2.5</v>
      </c>
      <c r="DX31" s="623"/>
      <c r="DY31" s="623"/>
      <c r="DZ31" s="623"/>
      <c r="EA31" s="623"/>
      <c r="EB31" s="623"/>
      <c r="EC31" s="624"/>
    </row>
    <row r="32" spans="2:133" ht="11.25" customHeight="1">
      <c r="B32" s="588" t="s">
        <v>294</v>
      </c>
      <c r="C32" s="589"/>
      <c r="D32" s="589"/>
      <c r="E32" s="589"/>
      <c r="F32" s="589"/>
      <c r="G32" s="589"/>
      <c r="H32" s="589"/>
      <c r="I32" s="589"/>
      <c r="J32" s="589"/>
      <c r="K32" s="589"/>
      <c r="L32" s="589"/>
      <c r="M32" s="589"/>
      <c r="N32" s="589"/>
      <c r="O32" s="589"/>
      <c r="P32" s="589"/>
      <c r="Q32" s="590"/>
      <c r="R32" s="591">
        <v>89113</v>
      </c>
      <c r="S32" s="592"/>
      <c r="T32" s="592"/>
      <c r="U32" s="592"/>
      <c r="V32" s="592"/>
      <c r="W32" s="592"/>
      <c r="X32" s="592"/>
      <c r="Y32" s="593"/>
      <c r="Z32" s="594">
        <v>1.5</v>
      </c>
      <c r="AA32" s="594"/>
      <c r="AB32" s="594"/>
      <c r="AC32" s="594"/>
      <c r="AD32" s="595">
        <v>177</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98.7</v>
      </c>
      <c r="BH32" s="659"/>
      <c r="BI32" s="659"/>
      <c r="BJ32" s="659"/>
      <c r="BK32" s="659"/>
      <c r="BL32" s="659"/>
      <c r="BM32" s="660">
        <v>93.4</v>
      </c>
      <c r="BN32" s="659"/>
      <c r="BO32" s="659"/>
      <c r="BP32" s="659"/>
      <c r="BQ32" s="661"/>
      <c r="BR32" s="658">
        <v>98.5</v>
      </c>
      <c r="BS32" s="659"/>
      <c r="BT32" s="659"/>
      <c r="BU32" s="659"/>
      <c r="BV32" s="659"/>
      <c r="BW32" s="659"/>
      <c r="BX32" s="660">
        <v>92.3</v>
      </c>
      <c r="BY32" s="659"/>
      <c r="BZ32" s="659"/>
      <c r="CA32" s="659"/>
      <c r="CB32" s="661"/>
      <c r="CD32" s="656"/>
      <c r="CE32" s="657"/>
      <c r="CF32" s="605" t="s">
        <v>296</v>
      </c>
      <c r="CG32" s="606"/>
      <c r="CH32" s="606"/>
      <c r="CI32" s="606"/>
      <c r="CJ32" s="606"/>
      <c r="CK32" s="606"/>
      <c r="CL32" s="606"/>
      <c r="CM32" s="606"/>
      <c r="CN32" s="606"/>
      <c r="CO32" s="606"/>
      <c r="CP32" s="606"/>
      <c r="CQ32" s="607"/>
      <c r="CR32" s="591">
        <v>31</v>
      </c>
      <c r="CS32" s="592"/>
      <c r="CT32" s="592"/>
      <c r="CU32" s="592"/>
      <c r="CV32" s="592"/>
      <c r="CW32" s="592"/>
      <c r="CX32" s="592"/>
      <c r="CY32" s="593"/>
      <c r="CZ32" s="625">
        <v>0</v>
      </c>
      <c r="DA32" s="626"/>
      <c r="DB32" s="626"/>
      <c r="DC32" s="627"/>
      <c r="DD32" s="600">
        <v>31</v>
      </c>
      <c r="DE32" s="592"/>
      <c r="DF32" s="592"/>
      <c r="DG32" s="592"/>
      <c r="DH32" s="592"/>
      <c r="DI32" s="592"/>
      <c r="DJ32" s="592"/>
      <c r="DK32" s="593"/>
      <c r="DL32" s="600">
        <v>31</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297</v>
      </c>
      <c r="C33" s="589"/>
      <c r="D33" s="589"/>
      <c r="E33" s="589"/>
      <c r="F33" s="589"/>
      <c r="G33" s="589"/>
      <c r="H33" s="589"/>
      <c r="I33" s="589"/>
      <c r="J33" s="589"/>
      <c r="K33" s="589"/>
      <c r="L33" s="589"/>
      <c r="M33" s="589"/>
      <c r="N33" s="589"/>
      <c r="O33" s="589"/>
      <c r="P33" s="589"/>
      <c r="Q33" s="590"/>
      <c r="R33" s="591">
        <v>572100</v>
      </c>
      <c r="S33" s="592"/>
      <c r="T33" s="592"/>
      <c r="U33" s="592"/>
      <c r="V33" s="592"/>
      <c r="W33" s="592"/>
      <c r="X33" s="592"/>
      <c r="Y33" s="593"/>
      <c r="Z33" s="594">
        <v>9.4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2396685</v>
      </c>
      <c r="CS33" s="611"/>
      <c r="CT33" s="611"/>
      <c r="CU33" s="611"/>
      <c r="CV33" s="611"/>
      <c r="CW33" s="611"/>
      <c r="CX33" s="611"/>
      <c r="CY33" s="612"/>
      <c r="CZ33" s="625">
        <v>40.5</v>
      </c>
      <c r="DA33" s="626"/>
      <c r="DB33" s="626"/>
      <c r="DC33" s="627"/>
      <c r="DD33" s="600">
        <v>2027580</v>
      </c>
      <c r="DE33" s="611"/>
      <c r="DF33" s="611"/>
      <c r="DG33" s="611"/>
      <c r="DH33" s="611"/>
      <c r="DI33" s="611"/>
      <c r="DJ33" s="611"/>
      <c r="DK33" s="612"/>
      <c r="DL33" s="600">
        <v>1371995</v>
      </c>
      <c r="DM33" s="611"/>
      <c r="DN33" s="611"/>
      <c r="DO33" s="611"/>
      <c r="DP33" s="611"/>
      <c r="DQ33" s="611"/>
      <c r="DR33" s="611"/>
      <c r="DS33" s="611"/>
      <c r="DT33" s="611"/>
      <c r="DU33" s="611"/>
      <c r="DV33" s="612"/>
      <c r="DW33" s="596">
        <v>39.200000000000003</v>
      </c>
      <c r="DX33" s="623"/>
      <c r="DY33" s="623"/>
      <c r="DZ33" s="623"/>
      <c r="EA33" s="623"/>
      <c r="EB33" s="623"/>
      <c r="EC33" s="624"/>
    </row>
    <row r="34" spans="2:133" ht="11.25" customHeight="1">
      <c r="B34" s="588" t="s">
        <v>299</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564060</v>
      </c>
      <c r="CS34" s="592"/>
      <c r="CT34" s="592"/>
      <c r="CU34" s="592"/>
      <c r="CV34" s="592"/>
      <c r="CW34" s="592"/>
      <c r="CX34" s="592"/>
      <c r="CY34" s="593"/>
      <c r="CZ34" s="625">
        <v>9.5</v>
      </c>
      <c r="DA34" s="626"/>
      <c r="DB34" s="626"/>
      <c r="DC34" s="627"/>
      <c r="DD34" s="600">
        <v>442825</v>
      </c>
      <c r="DE34" s="592"/>
      <c r="DF34" s="592"/>
      <c r="DG34" s="592"/>
      <c r="DH34" s="592"/>
      <c r="DI34" s="592"/>
      <c r="DJ34" s="592"/>
      <c r="DK34" s="593"/>
      <c r="DL34" s="600">
        <v>320165</v>
      </c>
      <c r="DM34" s="592"/>
      <c r="DN34" s="592"/>
      <c r="DO34" s="592"/>
      <c r="DP34" s="592"/>
      <c r="DQ34" s="592"/>
      <c r="DR34" s="592"/>
      <c r="DS34" s="592"/>
      <c r="DT34" s="592"/>
      <c r="DU34" s="592"/>
      <c r="DV34" s="593"/>
      <c r="DW34" s="596">
        <v>9.1999999999999993</v>
      </c>
      <c r="DX34" s="623"/>
      <c r="DY34" s="623"/>
      <c r="DZ34" s="623"/>
      <c r="EA34" s="623"/>
      <c r="EB34" s="623"/>
      <c r="EC34" s="624"/>
    </row>
    <row r="35" spans="2:133" ht="11.25" customHeight="1">
      <c r="B35" s="588" t="s">
        <v>303</v>
      </c>
      <c r="C35" s="589"/>
      <c r="D35" s="589"/>
      <c r="E35" s="589"/>
      <c r="F35" s="589"/>
      <c r="G35" s="589"/>
      <c r="H35" s="589"/>
      <c r="I35" s="589"/>
      <c r="J35" s="589"/>
      <c r="K35" s="589"/>
      <c r="L35" s="589"/>
      <c r="M35" s="589"/>
      <c r="N35" s="589"/>
      <c r="O35" s="589"/>
      <c r="P35" s="589"/>
      <c r="Q35" s="590"/>
      <c r="R35" s="591">
        <v>223300</v>
      </c>
      <c r="S35" s="592"/>
      <c r="T35" s="592"/>
      <c r="U35" s="592"/>
      <c r="V35" s="592"/>
      <c r="W35" s="592"/>
      <c r="X35" s="592"/>
      <c r="Y35" s="593"/>
      <c r="Z35" s="594">
        <v>3.7</v>
      </c>
      <c r="AA35" s="594"/>
      <c r="AB35" s="594"/>
      <c r="AC35" s="594"/>
      <c r="AD35" s="595" t="s">
        <v>110</v>
      </c>
      <c r="AE35" s="595"/>
      <c r="AF35" s="595"/>
      <c r="AG35" s="595"/>
      <c r="AH35" s="595"/>
      <c r="AI35" s="595"/>
      <c r="AJ35" s="595"/>
      <c r="AK35" s="595"/>
      <c r="AL35" s="596" t="s">
        <v>110</v>
      </c>
      <c r="AM35" s="597"/>
      <c r="AN35" s="597"/>
      <c r="AO35" s="598"/>
      <c r="AP35" s="186"/>
      <c r="AQ35" s="602" t="s">
        <v>304</v>
      </c>
      <c r="AR35" s="603"/>
      <c r="AS35" s="603"/>
      <c r="AT35" s="603"/>
      <c r="AU35" s="603"/>
      <c r="AV35" s="603"/>
      <c r="AW35" s="603"/>
      <c r="AX35" s="603"/>
      <c r="AY35" s="604"/>
      <c r="AZ35" s="580">
        <v>694444</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33090</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31947</v>
      </c>
      <c r="CS35" s="611"/>
      <c r="CT35" s="611"/>
      <c r="CU35" s="611"/>
      <c r="CV35" s="611"/>
      <c r="CW35" s="611"/>
      <c r="CX35" s="611"/>
      <c r="CY35" s="612"/>
      <c r="CZ35" s="625">
        <v>0.5</v>
      </c>
      <c r="DA35" s="626"/>
      <c r="DB35" s="626"/>
      <c r="DC35" s="627"/>
      <c r="DD35" s="600">
        <v>25178</v>
      </c>
      <c r="DE35" s="611"/>
      <c r="DF35" s="611"/>
      <c r="DG35" s="611"/>
      <c r="DH35" s="611"/>
      <c r="DI35" s="611"/>
      <c r="DJ35" s="611"/>
      <c r="DK35" s="612"/>
      <c r="DL35" s="600">
        <v>25178</v>
      </c>
      <c r="DM35" s="611"/>
      <c r="DN35" s="611"/>
      <c r="DO35" s="611"/>
      <c r="DP35" s="611"/>
      <c r="DQ35" s="611"/>
      <c r="DR35" s="611"/>
      <c r="DS35" s="611"/>
      <c r="DT35" s="611"/>
      <c r="DU35" s="611"/>
      <c r="DV35" s="612"/>
      <c r="DW35" s="596">
        <v>0.7</v>
      </c>
      <c r="DX35" s="623"/>
      <c r="DY35" s="623"/>
      <c r="DZ35" s="623"/>
      <c r="EA35" s="623"/>
      <c r="EB35" s="623"/>
      <c r="EC35" s="624"/>
    </row>
    <row r="36" spans="2:133" ht="11.25" customHeight="1">
      <c r="B36" s="634" t="s">
        <v>307</v>
      </c>
      <c r="C36" s="635"/>
      <c r="D36" s="635"/>
      <c r="E36" s="635"/>
      <c r="F36" s="635"/>
      <c r="G36" s="635"/>
      <c r="H36" s="635"/>
      <c r="I36" s="635"/>
      <c r="J36" s="635"/>
      <c r="K36" s="635"/>
      <c r="L36" s="635"/>
      <c r="M36" s="635"/>
      <c r="N36" s="635"/>
      <c r="O36" s="635"/>
      <c r="P36" s="635"/>
      <c r="Q36" s="636"/>
      <c r="R36" s="663">
        <v>6091374</v>
      </c>
      <c r="S36" s="664"/>
      <c r="T36" s="664"/>
      <c r="U36" s="664"/>
      <c r="V36" s="664"/>
      <c r="W36" s="664"/>
      <c r="X36" s="664"/>
      <c r="Y36" s="665"/>
      <c r="Z36" s="666">
        <v>100</v>
      </c>
      <c r="AA36" s="666"/>
      <c r="AB36" s="666"/>
      <c r="AC36" s="666"/>
      <c r="AD36" s="667">
        <v>3272242</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156083</v>
      </c>
      <c r="BA36" s="592"/>
      <c r="BB36" s="592"/>
      <c r="BC36" s="592"/>
      <c r="BD36" s="611"/>
      <c r="BE36" s="611"/>
      <c r="BF36" s="648"/>
      <c r="BG36" s="605" t="s">
        <v>309</v>
      </c>
      <c r="BH36" s="606"/>
      <c r="BI36" s="606"/>
      <c r="BJ36" s="606"/>
      <c r="BK36" s="606"/>
      <c r="BL36" s="606"/>
      <c r="BM36" s="606"/>
      <c r="BN36" s="606"/>
      <c r="BO36" s="606"/>
      <c r="BP36" s="606"/>
      <c r="BQ36" s="606"/>
      <c r="BR36" s="606"/>
      <c r="BS36" s="606"/>
      <c r="BT36" s="606"/>
      <c r="BU36" s="607"/>
      <c r="BV36" s="591">
        <v>8797</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743618</v>
      </c>
      <c r="CS36" s="592"/>
      <c r="CT36" s="592"/>
      <c r="CU36" s="592"/>
      <c r="CV36" s="592"/>
      <c r="CW36" s="592"/>
      <c r="CX36" s="592"/>
      <c r="CY36" s="593"/>
      <c r="CZ36" s="625">
        <v>12.6</v>
      </c>
      <c r="DA36" s="626"/>
      <c r="DB36" s="626"/>
      <c r="DC36" s="627"/>
      <c r="DD36" s="600">
        <v>627142</v>
      </c>
      <c r="DE36" s="592"/>
      <c r="DF36" s="592"/>
      <c r="DG36" s="592"/>
      <c r="DH36" s="592"/>
      <c r="DI36" s="592"/>
      <c r="DJ36" s="592"/>
      <c r="DK36" s="593"/>
      <c r="DL36" s="600">
        <v>510708</v>
      </c>
      <c r="DM36" s="592"/>
      <c r="DN36" s="592"/>
      <c r="DO36" s="592"/>
      <c r="DP36" s="592"/>
      <c r="DQ36" s="592"/>
      <c r="DR36" s="592"/>
      <c r="DS36" s="592"/>
      <c r="DT36" s="592"/>
      <c r="DU36" s="592"/>
      <c r="DV36" s="593"/>
      <c r="DW36" s="596">
        <v>14.6</v>
      </c>
      <c r="DX36" s="623"/>
      <c r="DY36" s="623"/>
      <c r="DZ36" s="623"/>
      <c r="EA36" s="623"/>
      <c r="EB36" s="623"/>
      <c r="EC36" s="624"/>
    </row>
    <row r="37" spans="2:133" ht="11.25" customHeight="1">
      <c r="AQ37" s="670" t="s">
        <v>311</v>
      </c>
      <c r="AR37" s="671"/>
      <c r="AS37" s="671"/>
      <c r="AT37" s="671"/>
      <c r="AU37" s="671"/>
      <c r="AV37" s="671"/>
      <c r="AW37" s="671"/>
      <c r="AX37" s="671"/>
      <c r="AY37" s="672"/>
      <c r="AZ37" s="591">
        <v>37600</v>
      </c>
      <c r="BA37" s="592"/>
      <c r="BB37" s="592"/>
      <c r="BC37" s="592"/>
      <c r="BD37" s="611"/>
      <c r="BE37" s="611"/>
      <c r="BF37" s="648"/>
      <c r="BG37" s="605" t="s">
        <v>312</v>
      </c>
      <c r="BH37" s="606"/>
      <c r="BI37" s="606"/>
      <c r="BJ37" s="606"/>
      <c r="BK37" s="606"/>
      <c r="BL37" s="606"/>
      <c r="BM37" s="606"/>
      <c r="BN37" s="606"/>
      <c r="BO37" s="606"/>
      <c r="BP37" s="606"/>
      <c r="BQ37" s="606"/>
      <c r="BR37" s="606"/>
      <c r="BS37" s="606"/>
      <c r="BT37" s="606"/>
      <c r="BU37" s="607"/>
      <c r="BV37" s="591">
        <v>2091</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212140</v>
      </c>
      <c r="CS37" s="611"/>
      <c r="CT37" s="611"/>
      <c r="CU37" s="611"/>
      <c r="CV37" s="611"/>
      <c r="CW37" s="611"/>
      <c r="CX37" s="611"/>
      <c r="CY37" s="612"/>
      <c r="CZ37" s="625">
        <v>3.6</v>
      </c>
      <c r="DA37" s="626"/>
      <c r="DB37" s="626"/>
      <c r="DC37" s="627"/>
      <c r="DD37" s="600">
        <v>209374</v>
      </c>
      <c r="DE37" s="611"/>
      <c r="DF37" s="611"/>
      <c r="DG37" s="611"/>
      <c r="DH37" s="611"/>
      <c r="DI37" s="611"/>
      <c r="DJ37" s="611"/>
      <c r="DK37" s="612"/>
      <c r="DL37" s="600">
        <v>168838</v>
      </c>
      <c r="DM37" s="611"/>
      <c r="DN37" s="611"/>
      <c r="DO37" s="611"/>
      <c r="DP37" s="611"/>
      <c r="DQ37" s="611"/>
      <c r="DR37" s="611"/>
      <c r="DS37" s="611"/>
      <c r="DT37" s="611"/>
      <c r="DU37" s="611"/>
      <c r="DV37" s="612"/>
      <c r="DW37" s="596">
        <v>4.8</v>
      </c>
      <c r="DX37" s="623"/>
      <c r="DY37" s="623"/>
      <c r="DZ37" s="623"/>
      <c r="EA37" s="623"/>
      <c r="EB37" s="623"/>
      <c r="EC37" s="624"/>
    </row>
    <row r="38" spans="2:133" ht="11.25" customHeight="1">
      <c r="AQ38" s="670" t="s">
        <v>314</v>
      </c>
      <c r="AR38" s="671"/>
      <c r="AS38" s="671"/>
      <c r="AT38" s="671"/>
      <c r="AU38" s="671"/>
      <c r="AV38" s="671"/>
      <c r="AW38" s="671"/>
      <c r="AX38" s="671"/>
      <c r="AY38" s="672"/>
      <c r="AZ38" s="591">
        <v>1480</v>
      </c>
      <c r="BA38" s="592"/>
      <c r="BB38" s="592"/>
      <c r="BC38" s="592"/>
      <c r="BD38" s="611"/>
      <c r="BE38" s="611"/>
      <c r="BF38" s="648"/>
      <c r="BG38" s="605" t="s">
        <v>315</v>
      </c>
      <c r="BH38" s="606"/>
      <c r="BI38" s="606"/>
      <c r="BJ38" s="606"/>
      <c r="BK38" s="606"/>
      <c r="BL38" s="606"/>
      <c r="BM38" s="606"/>
      <c r="BN38" s="606"/>
      <c r="BO38" s="606"/>
      <c r="BP38" s="606"/>
      <c r="BQ38" s="606"/>
      <c r="BR38" s="606"/>
      <c r="BS38" s="606"/>
      <c r="BT38" s="606"/>
      <c r="BU38" s="607"/>
      <c r="BV38" s="591">
        <v>3910</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655364</v>
      </c>
      <c r="CS38" s="592"/>
      <c r="CT38" s="592"/>
      <c r="CU38" s="592"/>
      <c r="CV38" s="592"/>
      <c r="CW38" s="592"/>
      <c r="CX38" s="592"/>
      <c r="CY38" s="593"/>
      <c r="CZ38" s="625">
        <v>11.1</v>
      </c>
      <c r="DA38" s="626"/>
      <c r="DB38" s="626"/>
      <c r="DC38" s="627"/>
      <c r="DD38" s="600">
        <v>581640</v>
      </c>
      <c r="DE38" s="592"/>
      <c r="DF38" s="592"/>
      <c r="DG38" s="592"/>
      <c r="DH38" s="592"/>
      <c r="DI38" s="592"/>
      <c r="DJ38" s="592"/>
      <c r="DK38" s="593"/>
      <c r="DL38" s="600">
        <v>515944</v>
      </c>
      <c r="DM38" s="592"/>
      <c r="DN38" s="592"/>
      <c r="DO38" s="592"/>
      <c r="DP38" s="592"/>
      <c r="DQ38" s="592"/>
      <c r="DR38" s="592"/>
      <c r="DS38" s="592"/>
      <c r="DT38" s="592"/>
      <c r="DU38" s="592"/>
      <c r="DV38" s="593"/>
      <c r="DW38" s="596">
        <v>14.8</v>
      </c>
      <c r="DX38" s="623"/>
      <c r="DY38" s="623"/>
      <c r="DZ38" s="623"/>
      <c r="EA38" s="623"/>
      <c r="EB38" s="623"/>
      <c r="EC38" s="624"/>
    </row>
    <row r="39" spans="2:133" ht="11.25" customHeight="1">
      <c r="AQ39" s="670" t="s">
        <v>317</v>
      </c>
      <c r="AR39" s="671"/>
      <c r="AS39" s="671"/>
      <c r="AT39" s="671"/>
      <c r="AU39" s="671"/>
      <c r="AV39" s="671"/>
      <c r="AW39" s="671"/>
      <c r="AX39" s="671"/>
      <c r="AY39" s="672"/>
      <c r="AZ39" s="591" t="s">
        <v>318</v>
      </c>
      <c r="BA39" s="592"/>
      <c r="BB39" s="592"/>
      <c r="BC39" s="592"/>
      <c r="BD39" s="611"/>
      <c r="BE39" s="611"/>
      <c r="BF39" s="648"/>
      <c r="BG39" s="676" t="s">
        <v>319</v>
      </c>
      <c r="BH39" s="677"/>
      <c r="BI39" s="677"/>
      <c r="BJ39" s="677"/>
      <c r="BK39" s="677"/>
      <c r="BL39" s="187"/>
      <c r="BM39" s="606" t="s">
        <v>320</v>
      </c>
      <c r="BN39" s="606"/>
      <c r="BO39" s="606"/>
      <c r="BP39" s="606"/>
      <c r="BQ39" s="606"/>
      <c r="BR39" s="606"/>
      <c r="BS39" s="606"/>
      <c r="BT39" s="606"/>
      <c r="BU39" s="607"/>
      <c r="BV39" s="591">
        <v>85</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353902</v>
      </c>
      <c r="CS39" s="611"/>
      <c r="CT39" s="611"/>
      <c r="CU39" s="611"/>
      <c r="CV39" s="611"/>
      <c r="CW39" s="611"/>
      <c r="CX39" s="611"/>
      <c r="CY39" s="612"/>
      <c r="CZ39" s="625">
        <v>6</v>
      </c>
      <c r="DA39" s="626"/>
      <c r="DB39" s="626"/>
      <c r="DC39" s="627"/>
      <c r="DD39" s="600">
        <v>350001</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97973</v>
      </c>
      <c r="BA40" s="592"/>
      <c r="BB40" s="592"/>
      <c r="BC40" s="592"/>
      <c r="BD40" s="611"/>
      <c r="BE40" s="611"/>
      <c r="BF40" s="648"/>
      <c r="BG40" s="676"/>
      <c r="BH40" s="677"/>
      <c r="BI40" s="677"/>
      <c r="BJ40" s="677"/>
      <c r="BK40" s="677"/>
      <c r="BL40" s="187"/>
      <c r="BM40" s="606" t="s">
        <v>323</v>
      </c>
      <c r="BN40" s="606"/>
      <c r="BO40" s="606"/>
      <c r="BP40" s="606"/>
      <c r="BQ40" s="606"/>
      <c r="BR40" s="606"/>
      <c r="BS40" s="606"/>
      <c r="BT40" s="606"/>
      <c r="BU40" s="607"/>
      <c r="BV40" s="591">
        <v>129</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47794</v>
      </c>
      <c r="CS40" s="592"/>
      <c r="CT40" s="592"/>
      <c r="CU40" s="592"/>
      <c r="CV40" s="592"/>
      <c r="CW40" s="592"/>
      <c r="CX40" s="592"/>
      <c r="CY40" s="593"/>
      <c r="CZ40" s="625">
        <v>0.8</v>
      </c>
      <c r="DA40" s="626"/>
      <c r="DB40" s="626"/>
      <c r="DC40" s="627"/>
      <c r="DD40" s="600">
        <v>794</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3">
        <v>401308</v>
      </c>
      <c r="BA41" s="664"/>
      <c r="BB41" s="664"/>
      <c r="BC41" s="664"/>
      <c r="BD41" s="659"/>
      <c r="BE41" s="659"/>
      <c r="BF41" s="661"/>
      <c r="BG41" s="678"/>
      <c r="BH41" s="679"/>
      <c r="BI41" s="679"/>
      <c r="BJ41" s="679"/>
      <c r="BK41" s="679"/>
      <c r="BL41" s="189"/>
      <c r="BM41" s="614" t="s">
        <v>326</v>
      </c>
      <c r="BN41" s="614"/>
      <c r="BO41" s="614"/>
      <c r="BP41" s="614"/>
      <c r="BQ41" s="614"/>
      <c r="BR41" s="614"/>
      <c r="BS41" s="614"/>
      <c r="BT41" s="614"/>
      <c r="BU41" s="615"/>
      <c r="BV41" s="663">
        <v>307</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11"/>
      <c r="CT41" s="611"/>
      <c r="CU41" s="611"/>
      <c r="CV41" s="611"/>
      <c r="CW41" s="611"/>
      <c r="CX41" s="611"/>
      <c r="CY41" s="612"/>
      <c r="CZ41" s="625" t="s">
        <v>328</v>
      </c>
      <c r="DA41" s="626"/>
      <c r="DB41" s="626"/>
      <c r="DC41" s="627"/>
      <c r="DD41" s="600" t="s">
        <v>328</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976024</v>
      </c>
      <c r="CS42" s="592"/>
      <c r="CT42" s="592"/>
      <c r="CU42" s="592"/>
      <c r="CV42" s="592"/>
      <c r="CW42" s="592"/>
      <c r="CX42" s="592"/>
      <c r="CY42" s="593"/>
      <c r="CZ42" s="625">
        <v>16.5</v>
      </c>
      <c r="DA42" s="674"/>
      <c r="DB42" s="674"/>
      <c r="DC42" s="675"/>
      <c r="DD42" s="600">
        <v>194086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18779</v>
      </c>
      <c r="CS43" s="611"/>
      <c r="CT43" s="611"/>
      <c r="CU43" s="611"/>
      <c r="CV43" s="611"/>
      <c r="CW43" s="611"/>
      <c r="CX43" s="611"/>
      <c r="CY43" s="612"/>
      <c r="CZ43" s="625">
        <v>0.3</v>
      </c>
      <c r="DA43" s="626"/>
      <c r="DB43" s="626"/>
      <c r="DC43" s="627"/>
      <c r="DD43" s="600">
        <v>18779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284</v>
      </c>
      <c r="CE44" s="698"/>
      <c r="CF44" s="588" t="s">
        <v>334</v>
      </c>
      <c r="CG44" s="589"/>
      <c r="CH44" s="589"/>
      <c r="CI44" s="589"/>
      <c r="CJ44" s="589"/>
      <c r="CK44" s="589"/>
      <c r="CL44" s="589"/>
      <c r="CM44" s="589"/>
      <c r="CN44" s="589"/>
      <c r="CO44" s="589"/>
      <c r="CP44" s="589"/>
      <c r="CQ44" s="590"/>
      <c r="CR44" s="591">
        <v>971258</v>
      </c>
      <c r="CS44" s="592"/>
      <c r="CT44" s="592"/>
      <c r="CU44" s="592"/>
      <c r="CV44" s="592"/>
      <c r="CW44" s="592"/>
      <c r="CX44" s="592"/>
      <c r="CY44" s="593"/>
      <c r="CZ44" s="625">
        <v>16.399999999999999</v>
      </c>
      <c r="DA44" s="674"/>
      <c r="DB44" s="674"/>
      <c r="DC44" s="675"/>
      <c r="DD44" s="600">
        <v>192870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691008</v>
      </c>
      <c r="CS45" s="611"/>
      <c r="CT45" s="611"/>
      <c r="CU45" s="611"/>
      <c r="CV45" s="611"/>
      <c r="CW45" s="611"/>
      <c r="CX45" s="611"/>
      <c r="CY45" s="612"/>
      <c r="CZ45" s="625">
        <v>11.7</v>
      </c>
      <c r="DA45" s="626"/>
      <c r="DB45" s="626"/>
      <c r="DC45" s="627"/>
      <c r="DD45" s="600">
        <v>14641</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271806</v>
      </c>
      <c r="CS46" s="592"/>
      <c r="CT46" s="592"/>
      <c r="CU46" s="592"/>
      <c r="CV46" s="592"/>
      <c r="CW46" s="592"/>
      <c r="CX46" s="592"/>
      <c r="CY46" s="593"/>
      <c r="CZ46" s="625">
        <v>4.5999999999999996</v>
      </c>
      <c r="DA46" s="674"/>
      <c r="DB46" s="674"/>
      <c r="DC46" s="675"/>
      <c r="DD46" s="600">
        <v>173475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4766</v>
      </c>
      <c r="CS47" s="611"/>
      <c r="CT47" s="611"/>
      <c r="CU47" s="611"/>
      <c r="CV47" s="611"/>
      <c r="CW47" s="611"/>
      <c r="CX47" s="611"/>
      <c r="CY47" s="612"/>
      <c r="CZ47" s="625">
        <v>0.1</v>
      </c>
      <c r="DA47" s="626"/>
      <c r="DB47" s="626"/>
      <c r="DC47" s="627"/>
      <c r="DD47" s="600">
        <v>1216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5918290</v>
      </c>
      <c r="CS49" s="659"/>
      <c r="CT49" s="659"/>
      <c r="CU49" s="659"/>
      <c r="CV49" s="659"/>
      <c r="CW49" s="659"/>
      <c r="CX49" s="659"/>
      <c r="CY49" s="686"/>
      <c r="CZ49" s="687">
        <v>100</v>
      </c>
      <c r="DA49" s="688"/>
      <c r="DB49" s="688"/>
      <c r="DC49" s="689"/>
      <c r="DD49" s="690">
        <v>3846908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6091</v>
      </c>
      <c r="R7" s="721"/>
      <c r="S7" s="721"/>
      <c r="T7" s="721"/>
      <c r="U7" s="721"/>
      <c r="V7" s="721">
        <v>5918</v>
      </c>
      <c r="W7" s="721"/>
      <c r="X7" s="721"/>
      <c r="Y7" s="721"/>
      <c r="Z7" s="721"/>
      <c r="AA7" s="721">
        <v>173</v>
      </c>
      <c r="AB7" s="721"/>
      <c r="AC7" s="721"/>
      <c r="AD7" s="721"/>
      <c r="AE7" s="722"/>
      <c r="AF7" s="723">
        <v>83</v>
      </c>
      <c r="AG7" s="724"/>
      <c r="AH7" s="724"/>
      <c r="AI7" s="724"/>
      <c r="AJ7" s="725"/>
      <c r="AK7" s="760" t="s">
        <v>540</v>
      </c>
      <c r="AL7" s="761"/>
      <c r="AM7" s="761"/>
      <c r="AN7" s="761"/>
      <c r="AO7" s="761"/>
      <c r="AP7" s="761">
        <v>6407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16</v>
      </c>
      <c r="CI7" s="758"/>
      <c r="CJ7" s="758"/>
      <c r="CK7" s="758"/>
      <c r="CL7" s="759"/>
      <c r="CM7" s="757">
        <v>4114</v>
      </c>
      <c r="CN7" s="758"/>
      <c r="CO7" s="758"/>
      <c r="CP7" s="758"/>
      <c r="CQ7" s="759"/>
      <c r="CR7" s="757" t="s">
        <v>540</v>
      </c>
      <c r="CS7" s="758"/>
      <c r="CT7" s="758"/>
      <c r="CU7" s="758"/>
      <c r="CV7" s="759"/>
      <c r="CW7" s="757" t="s">
        <v>540</v>
      </c>
      <c r="CX7" s="758"/>
      <c r="CY7" s="758"/>
      <c r="CZ7" s="758"/>
      <c r="DA7" s="759"/>
      <c r="DB7" s="757">
        <v>1</v>
      </c>
      <c r="DC7" s="758"/>
      <c r="DD7" s="758"/>
      <c r="DE7" s="758"/>
      <c r="DF7" s="759"/>
      <c r="DG7" s="757" t="s">
        <v>540</v>
      </c>
      <c r="DH7" s="758"/>
      <c r="DI7" s="758"/>
      <c r="DJ7" s="758"/>
      <c r="DK7" s="759"/>
      <c r="DL7" s="757">
        <v>71</v>
      </c>
      <c r="DM7" s="758"/>
      <c r="DN7" s="758"/>
      <c r="DO7" s="758"/>
      <c r="DP7" s="759"/>
      <c r="DQ7" s="757">
        <v>7</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v>6091</v>
      </c>
      <c r="R23" s="780"/>
      <c r="S23" s="780"/>
      <c r="T23" s="780"/>
      <c r="U23" s="780"/>
      <c r="V23" s="780">
        <v>5918</v>
      </c>
      <c r="W23" s="780"/>
      <c r="X23" s="780"/>
      <c r="Y23" s="780"/>
      <c r="Z23" s="780"/>
      <c r="AA23" s="780">
        <v>173</v>
      </c>
      <c r="AB23" s="780"/>
      <c r="AC23" s="780"/>
      <c r="AD23" s="780"/>
      <c r="AE23" s="781"/>
      <c r="AF23" s="782">
        <v>83</v>
      </c>
      <c r="AG23" s="780"/>
      <c r="AH23" s="780"/>
      <c r="AI23" s="780"/>
      <c r="AJ23" s="783"/>
      <c r="AK23" s="784"/>
      <c r="AL23" s="785"/>
      <c r="AM23" s="785"/>
      <c r="AN23" s="785"/>
      <c r="AO23" s="785"/>
      <c r="AP23" s="780">
        <v>6407</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1824</v>
      </c>
      <c r="R28" s="809"/>
      <c r="S28" s="809"/>
      <c r="T28" s="809"/>
      <c r="U28" s="809"/>
      <c r="V28" s="809">
        <v>1791</v>
      </c>
      <c r="W28" s="809"/>
      <c r="X28" s="809"/>
      <c r="Y28" s="809"/>
      <c r="Z28" s="809"/>
      <c r="AA28" s="809">
        <v>33</v>
      </c>
      <c r="AB28" s="809"/>
      <c r="AC28" s="809"/>
      <c r="AD28" s="809"/>
      <c r="AE28" s="810"/>
      <c r="AF28" s="811">
        <v>33</v>
      </c>
      <c r="AG28" s="809"/>
      <c r="AH28" s="809"/>
      <c r="AI28" s="809"/>
      <c r="AJ28" s="812"/>
      <c r="AK28" s="813">
        <v>98</v>
      </c>
      <c r="AL28" s="804"/>
      <c r="AM28" s="804"/>
      <c r="AN28" s="804"/>
      <c r="AO28" s="804"/>
      <c r="AP28" s="804" t="s">
        <v>540</v>
      </c>
      <c r="AQ28" s="804"/>
      <c r="AR28" s="804"/>
      <c r="AS28" s="804"/>
      <c r="AT28" s="804"/>
      <c r="AU28" s="804" t="s">
        <v>540</v>
      </c>
      <c r="AV28" s="804"/>
      <c r="AW28" s="804"/>
      <c r="AX28" s="804"/>
      <c r="AY28" s="804"/>
      <c r="AZ28" s="805" t="s">
        <v>540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744">
        <v>1137</v>
      </c>
      <c r="R29" s="745"/>
      <c r="S29" s="745"/>
      <c r="T29" s="745"/>
      <c r="U29" s="745"/>
      <c r="V29" s="745">
        <v>1121</v>
      </c>
      <c r="W29" s="745"/>
      <c r="X29" s="745"/>
      <c r="Y29" s="745"/>
      <c r="Z29" s="745"/>
      <c r="AA29" s="745">
        <v>16</v>
      </c>
      <c r="AB29" s="745"/>
      <c r="AC29" s="745"/>
      <c r="AD29" s="745"/>
      <c r="AE29" s="746"/>
      <c r="AF29" s="747">
        <v>16</v>
      </c>
      <c r="AG29" s="748"/>
      <c r="AH29" s="748"/>
      <c r="AI29" s="748"/>
      <c r="AJ29" s="749"/>
      <c r="AK29" s="816">
        <v>158</v>
      </c>
      <c r="AL29" s="817"/>
      <c r="AM29" s="817"/>
      <c r="AN29" s="817"/>
      <c r="AO29" s="817"/>
      <c r="AP29" s="817" t="s">
        <v>540</v>
      </c>
      <c r="AQ29" s="817"/>
      <c r="AR29" s="817"/>
      <c r="AS29" s="817"/>
      <c r="AT29" s="817"/>
      <c r="AU29" s="817" t="s">
        <v>540</v>
      </c>
      <c r="AV29" s="817"/>
      <c r="AW29" s="817"/>
      <c r="AX29" s="817"/>
      <c r="AY29" s="817"/>
      <c r="AZ29" s="818" t="s">
        <v>540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744">
        <v>134</v>
      </c>
      <c r="R30" s="745"/>
      <c r="S30" s="745"/>
      <c r="T30" s="745"/>
      <c r="U30" s="745"/>
      <c r="V30" s="745">
        <v>133</v>
      </c>
      <c r="W30" s="745"/>
      <c r="X30" s="745"/>
      <c r="Y30" s="745"/>
      <c r="Z30" s="745"/>
      <c r="AA30" s="745">
        <v>1</v>
      </c>
      <c r="AB30" s="745"/>
      <c r="AC30" s="745"/>
      <c r="AD30" s="745"/>
      <c r="AE30" s="746"/>
      <c r="AF30" s="747">
        <v>1</v>
      </c>
      <c r="AG30" s="748"/>
      <c r="AH30" s="748"/>
      <c r="AI30" s="748"/>
      <c r="AJ30" s="749"/>
      <c r="AK30" s="816">
        <v>46</v>
      </c>
      <c r="AL30" s="817"/>
      <c r="AM30" s="817"/>
      <c r="AN30" s="817"/>
      <c r="AO30" s="817"/>
      <c r="AP30" s="817" t="s">
        <v>542</v>
      </c>
      <c r="AQ30" s="817"/>
      <c r="AR30" s="817"/>
      <c r="AS30" s="817"/>
      <c r="AT30" s="817"/>
      <c r="AU30" s="817" t="s">
        <v>540</v>
      </c>
      <c r="AV30" s="817"/>
      <c r="AW30" s="817"/>
      <c r="AX30" s="817"/>
      <c r="AY30" s="817"/>
      <c r="AZ30" s="818" t="s">
        <v>540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427</v>
      </c>
      <c r="R31" s="745"/>
      <c r="S31" s="745"/>
      <c r="T31" s="745"/>
      <c r="U31" s="745"/>
      <c r="V31" s="745">
        <v>416</v>
      </c>
      <c r="W31" s="745"/>
      <c r="X31" s="745"/>
      <c r="Y31" s="745"/>
      <c r="Z31" s="745"/>
      <c r="AA31" s="745">
        <v>11</v>
      </c>
      <c r="AB31" s="745"/>
      <c r="AC31" s="745"/>
      <c r="AD31" s="745"/>
      <c r="AE31" s="746"/>
      <c r="AF31" s="747">
        <v>373</v>
      </c>
      <c r="AG31" s="748"/>
      <c r="AH31" s="748"/>
      <c r="AI31" s="748"/>
      <c r="AJ31" s="749"/>
      <c r="AK31" s="816">
        <v>0</v>
      </c>
      <c r="AL31" s="817"/>
      <c r="AM31" s="817"/>
      <c r="AN31" s="817"/>
      <c r="AO31" s="817"/>
      <c r="AP31" s="817">
        <v>1073</v>
      </c>
      <c r="AQ31" s="817"/>
      <c r="AR31" s="817"/>
      <c r="AS31" s="817"/>
      <c r="AT31" s="817"/>
      <c r="AU31" s="817" t="s">
        <v>543</v>
      </c>
      <c r="AV31" s="817"/>
      <c r="AW31" s="817"/>
      <c r="AX31" s="817"/>
      <c r="AY31" s="817"/>
      <c r="AZ31" s="818" t="s">
        <v>543</v>
      </c>
      <c r="BA31" s="818"/>
      <c r="BB31" s="818"/>
      <c r="BC31" s="818"/>
      <c r="BD31" s="818"/>
      <c r="BE31" s="814" t="s">
        <v>380</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174</v>
      </c>
      <c r="R32" s="745"/>
      <c r="S32" s="745"/>
      <c r="T32" s="745"/>
      <c r="U32" s="745"/>
      <c r="V32" s="745">
        <v>164</v>
      </c>
      <c r="W32" s="745"/>
      <c r="X32" s="745"/>
      <c r="Y32" s="745"/>
      <c r="Z32" s="745"/>
      <c r="AA32" s="745">
        <v>10</v>
      </c>
      <c r="AB32" s="745"/>
      <c r="AC32" s="745"/>
      <c r="AD32" s="745"/>
      <c r="AE32" s="746"/>
      <c r="AF32" s="747">
        <v>24</v>
      </c>
      <c r="AG32" s="748"/>
      <c r="AH32" s="748"/>
      <c r="AI32" s="748"/>
      <c r="AJ32" s="749"/>
      <c r="AK32" s="816">
        <v>0</v>
      </c>
      <c r="AL32" s="817"/>
      <c r="AM32" s="817"/>
      <c r="AN32" s="817"/>
      <c r="AO32" s="817"/>
      <c r="AP32" s="817">
        <v>250</v>
      </c>
      <c r="AQ32" s="817"/>
      <c r="AR32" s="817"/>
      <c r="AS32" s="817"/>
      <c r="AT32" s="817"/>
      <c r="AU32" s="817" t="s">
        <v>543</v>
      </c>
      <c r="AV32" s="817"/>
      <c r="AW32" s="817"/>
      <c r="AX32" s="817"/>
      <c r="AY32" s="817"/>
      <c r="AZ32" s="818" t="s">
        <v>543</v>
      </c>
      <c r="BA32" s="818"/>
      <c r="BB32" s="818"/>
      <c r="BC32" s="818"/>
      <c r="BD32" s="818"/>
      <c r="BE32" s="814" t="s">
        <v>380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382</v>
      </c>
      <c r="C33" s="742"/>
      <c r="D33" s="742"/>
      <c r="E33" s="742"/>
      <c r="F33" s="742"/>
      <c r="G33" s="742"/>
      <c r="H33" s="742"/>
      <c r="I33" s="742"/>
      <c r="J33" s="742"/>
      <c r="K33" s="742"/>
      <c r="L33" s="742"/>
      <c r="M33" s="742"/>
      <c r="N33" s="742"/>
      <c r="O33" s="742"/>
      <c r="P33" s="743"/>
      <c r="Q33" s="744">
        <v>416</v>
      </c>
      <c r="R33" s="745"/>
      <c r="S33" s="745"/>
      <c r="T33" s="745"/>
      <c r="U33" s="745"/>
      <c r="V33" s="745">
        <v>411</v>
      </c>
      <c r="W33" s="745"/>
      <c r="X33" s="745"/>
      <c r="Y33" s="745"/>
      <c r="Z33" s="745"/>
      <c r="AA33" s="745">
        <v>5</v>
      </c>
      <c r="AB33" s="745"/>
      <c r="AC33" s="745"/>
      <c r="AD33" s="745"/>
      <c r="AE33" s="746"/>
      <c r="AF33" s="747">
        <v>2</v>
      </c>
      <c r="AG33" s="748"/>
      <c r="AH33" s="748"/>
      <c r="AI33" s="748"/>
      <c r="AJ33" s="749"/>
      <c r="AK33" s="816">
        <v>161</v>
      </c>
      <c r="AL33" s="817"/>
      <c r="AM33" s="817"/>
      <c r="AN33" s="817"/>
      <c r="AO33" s="817"/>
      <c r="AP33" s="817">
        <v>2925</v>
      </c>
      <c r="AQ33" s="817"/>
      <c r="AR33" s="817"/>
      <c r="AS33" s="817"/>
      <c r="AT33" s="817"/>
      <c r="AU33" s="817">
        <v>2498</v>
      </c>
      <c r="AV33" s="817"/>
      <c r="AW33" s="817"/>
      <c r="AX33" s="817"/>
      <c r="AY33" s="817"/>
      <c r="AZ33" s="818"/>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3</v>
      </c>
      <c r="R34" s="745"/>
      <c r="S34" s="745"/>
      <c r="T34" s="745"/>
      <c r="U34" s="745"/>
      <c r="V34" s="745">
        <v>3</v>
      </c>
      <c r="W34" s="745"/>
      <c r="X34" s="745"/>
      <c r="Y34" s="745"/>
      <c r="Z34" s="745"/>
      <c r="AA34" s="745">
        <v>0</v>
      </c>
      <c r="AB34" s="745"/>
      <c r="AC34" s="745"/>
      <c r="AD34" s="745"/>
      <c r="AE34" s="746"/>
      <c r="AF34" s="747" t="s">
        <v>110</v>
      </c>
      <c r="AG34" s="748"/>
      <c r="AH34" s="748"/>
      <c r="AI34" s="748"/>
      <c r="AJ34" s="749"/>
      <c r="AK34" s="816">
        <v>3</v>
      </c>
      <c r="AL34" s="817"/>
      <c r="AM34" s="817"/>
      <c r="AN34" s="817"/>
      <c r="AO34" s="817"/>
      <c r="AP34" s="817">
        <v>459</v>
      </c>
      <c r="AQ34" s="817"/>
      <c r="AR34" s="817"/>
      <c r="AS34" s="817"/>
      <c r="AT34" s="817"/>
      <c r="AU34" s="817">
        <v>459</v>
      </c>
      <c r="AV34" s="817"/>
      <c r="AW34" s="817"/>
      <c r="AX34" s="817"/>
      <c r="AY34" s="817"/>
      <c r="AZ34" s="818" t="s">
        <v>543</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364</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450</v>
      </c>
      <c r="AG63" s="828"/>
      <c r="AH63" s="828"/>
      <c r="AI63" s="828"/>
      <c r="AJ63" s="829"/>
      <c r="AK63" s="830"/>
      <c r="AL63" s="825"/>
      <c r="AM63" s="825"/>
      <c r="AN63" s="825"/>
      <c r="AO63" s="825"/>
      <c r="AP63" s="828">
        <v>4707</v>
      </c>
      <c r="AQ63" s="828"/>
      <c r="AR63" s="828"/>
      <c r="AS63" s="828"/>
      <c r="AT63" s="828"/>
      <c r="AU63" s="828">
        <v>2957</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389</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v>1205</v>
      </c>
      <c r="R68" s="852"/>
      <c r="S68" s="852"/>
      <c r="T68" s="852"/>
      <c r="U68" s="852"/>
      <c r="V68" s="852">
        <v>1180</v>
      </c>
      <c r="W68" s="852"/>
      <c r="X68" s="852"/>
      <c r="Y68" s="852"/>
      <c r="Z68" s="852"/>
      <c r="AA68" s="852">
        <v>25</v>
      </c>
      <c r="AB68" s="852"/>
      <c r="AC68" s="852"/>
      <c r="AD68" s="852"/>
      <c r="AE68" s="852"/>
      <c r="AF68" s="852">
        <v>25</v>
      </c>
      <c r="AG68" s="852"/>
      <c r="AH68" s="852"/>
      <c r="AI68" s="852"/>
      <c r="AJ68" s="852"/>
      <c r="AK68" s="852">
        <v>0</v>
      </c>
      <c r="AL68" s="852"/>
      <c r="AM68" s="852"/>
      <c r="AN68" s="852"/>
      <c r="AO68" s="852"/>
      <c r="AP68" s="852">
        <v>751</v>
      </c>
      <c r="AQ68" s="852"/>
      <c r="AR68" s="852"/>
      <c r="AS68" s="852"/>
      <c r="AT68" s="852"/>
      <c r="AU68" s="852">
        <v>211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33</v>
      </c>
      <c r="R69" s="817"/>
      <c r="S69" s="817"/>
      <c r="T69" s="817"/>
      <c r="U69" s="817"/>
      <c r="V69" s="817">
        <v>26</v>
      </c>
      <c r="W69" s="817"/>
      <c r="X69" s="817"/>
      <c r="Y69" s="817"/>
      <c r="Z69" s="817"/>
      <c r="AA69" s="817">
        <v>7</v>
      </c>
      <c r="AB69" s="817"/>
      <c r="AC69" s="817"/>
      <c r="AD69" s="817"/>
      <c r="AE69" s="817"/>
      <c r="AF69" s="817">
        <v>7</v>
      </c>
      <c r="AG69" s="817"/>
      <c r="AH69" s="817"/>
      <c r="AI69" s="817"/>
      <c r="AJ69" s="817"/>
      <c r="AK69" s="817" t="s">
        <v>540</v>
      </c>
      <c r="AL69" s="817"/>
      <c r="AM69" s="817"/>
      <c r="AN69" s="817"/>
      <c r="AO69" s="817"/>
      <c r="AP69" s="817" t="s">
        <v>540</v>
      </c>
      <c r="AQ69" s="817"/>
      <c r="AR69" s="817"/>
      <c r="AS69" s="817"/>
      <c r="AT69" s="817"/>
      <c r="AU69" s="817" t="s">
        <v>540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16737</v>
      </c>
      <c r="R70" s="817"/>
      <c r="S70" s="817"/>
      <c r="T70" s="817"/>
      <c r="U70" s="817"/>
      <c r="V70" s="817">
        <v>13857</v>
      </c>
      <c r="W70" s="817"/>
      <c r="X70" s="817"/>
      <c r="Y70" s="817"/>
      <c r="Z70" s="817"/>
      <c r="AA70" s="817">
        <v>2880</v>
      </c>
      <c r="AB70" s="817"/>
      <c r="AC70" s="817"/>
      <c r="AD70" s="817"/>
      <c r="AE70" s="817"/>
      <c r="AF70" s="817">
        <v>2880</v>
      </c>
      <c r="AG70" s="817"/>
      <c r="AH70" s="817"/>
      <c r="AI70" s="817"/>
      <c r="AJ70" s="817"/>
      <c r="AK70" s="817">
        <v>129</v>
      </c>
      <c r="AL70" s="817"/>
      <c r="AM70" s="817"/>
      <c r="AN70" s="817"/>
      <c r="AO70" s="817"/>
      <c r="AP70" s="817" t="s">
        <v>540</v>
      </c>
      <c r="AQ70" s="817"/>
      <c r="AR70" s="817"/>
      <c r="AS70" s="817"/>
      <c r="AT70" s="817"/>
      <c r="AU70" s="817" t="s">
        <v>540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49</v>
      </c>
      <c r="R71" s="817"/>
      <c r="S71" s="817"/>
      <c r="T71" s="817"/>
      <c r="U71" s="817"/>
      <c r="V71" s="817">
        <v>42</v>
      </c>
      <c r="W71" s="817"/>
      <c r="X71" s="817"/>
      <c r="Y71" s="817"/>
      <c r="Z71" s="817"/>
      <c r="AA71" s="817">
        <v>7</v>
      </c>
      <c r="AB71" s="817"/>
      <c r="AC71" s="817"/>
      <c r="AD71" s="817"/>
      <c r="AE71" s="817"/>
      <c r="AF71" s="817">
        <v>7</v>
      </c>
      <c r="AG71" s="817"/>
      <c r="AH71" s="817"/>
      <c r="AI71" s="817"/>
      <c r="AJ71" s="817"/>
      <c r="AK71" s="817" t="s">
        <v>540</v>
      </c>
      <c r="AL71" s="817"/>
      <c r="AM71" s="817"/>
      <c r="AN71" s="817"/>
      <c r="AO71" s="817"/>
      <c r="AP71" s="817" t="s">
        <v>540</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11</v>
      </c>
      <c r="R72" s="817"/>
      <c r="S72" s="817"/>
      <c r="T72" s="817"/>
      <c r="U72" s="817"/>
      <c r="V72" s="817">
        <v>8</v>
      </c>
      <c r="W72" s="817"/>
      <c r="X72" s="817"/>
      <c r="Y72" s="817"/>
      <c r="Z72" s="817"/>
      <c r="AA72" s="817">
        <v>3</v>
      </c>
      <c r="AB72" s="817"/>
      <c r="AC72" s="817"/>
      <c r="AD72" s="817"/>
      <c r="AE72" s="817"/>
      <c r="AF72" s="817">
        <v>3</v>
      </c>
      <c r="AG72" s="817"/>
      <c r="AH72" s="817"/>
      <c r="AI72" s="817"/>
      <c r="AJ72" s="817"/>
      <c r="AK72" s="817" t="s">
        <v>540</v>
      </c>
      <c r="AL72" s="817"/>
      <c r="AM72" s="817"/>
      <c r="AN72" s="817"/>
      <c r="AO72" s="817"/>
      <c r="AP72" s="817" t="s">
        <v>540</v>
      </c>
      <c r="AQ72" s="817"/>
      <c r="AR72" s="817"/>
      <c r="AS72" s="817"/>
      <c r="AT72" s="817"/>
      <c r="AU72" s="817" t="s">
        <v>540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2</v>
      </c>
      <c r="R73" s="817"/>
      <c r="S73" s="817"/>
      <c r="T73" s="817"/>
      <c r="U73" s="817"/>
      <c r="V73" s="817">
        <v>1</v>
      </c>
      <c r="W73" s="817"/>
      <c r="X73" s="817"/>
      <c r="Y73" s="817"/>
      <c r="Z73" s="817"/>
      <c r="AA73" s="817">
        <v>1</v>
      </c>
      <c r="AB73" s="817"/>
      <c r="AC73" s="817"/>
      <c r="AD73" s="817"/>
      <c r="AE73" s="817"/>
      <c r="AF73" s="817">
        <v>1</v>
      </c>
      <c r="AG73" s="817"/>
      <c r="AH73" s="817"/>
      <c r="AI73" s="817"/>
      <c r="AJ73" s="817"/>
      <c r="AK73" s="817" t="s">
        <v>542</v>
      </c>
      <c r="AL73" s="817"/>
      <c r="AM73" s="817"/>
      <c r="AN73" s="817"/>
      <c r="AO73" s="817"/>
      <c r="AP73" s="817" t="s">
        <v>540</v>
      </c>
      <c r="AQ73" s="817"/>
      <c r="AR73" s="817"/>
      <c r="AS73" s="817"/>
      <c r="AT73" s="817"/>
      <c r="AU73" s="817" t="s">
        <v>540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37</v>
      </c>
      <c r="R74" s="817"/>
      <c r="S74" s="817"/>
      <c r="T74" s="817"/>
      <c r="U74" s="817"/>
      <c r="V74" s="817">
        <v>34</v>
      </c>
      <c r="W74" s="817"/>
      <c r="X74" s="817"/>
      <c r="Y74" s="817"/>
      <c r="Z74" s="817"/>
      <c r="AA74" s="817">
        <v>3</v>
      </c>
      <c r="AB74" s="817"/>
      <c r="AC74" s="817"/>
      <c r="AD74" s="817"/>
      <c r="AE74" s="817"/>
      <c r="AF74" s="817">
        <v>3</v>
      </c>
      <c r="AG74" s="817"/>
      <c r="AH74" s="817"/>
      <c r="AI74" s="817"/>
      <c r="AJ74" s="817"/>
      <c r="AK74" s="817" t="s">
        <v>540</v>
      </c>
      <c r="AL74" s="817"/>
      <c r="AM74" s="817"/>
      <c r="AN74" s="817"/>
      <c r="AO74" s="817"/>
      <c r="AP74" s="817" t="s">
        <v>540</v>
      </c>
      <c r="AQ74" s="817"/>
      <c r="AR74" s="817"/>
      <c r="AS74" s="817"/>
      <c r="AT74" s="817"/>
      <c r="AU74" s="817" t="s">
        <v>541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5">
        <v>300</v>
      </c>
      <c r="R75" s="866"/>
      <c r="S75" s="866"/>
      <c r="T75" s="866"/>
      <c r="U75" s="816"/>
      <c r="V75" s="867">
        <v>279</v>
      </c>
      <c r="W75" s="866"/>
      <c r="X75" s="866"/>
      <c r="Y75" s="866"/>
      <c r="Z75" s="816"/>
      <c r="AA75" s="867">
        <v>21</v>
      </c>
      <c r="AB75" s="866"/>
      <c r="AC75" s="866"/>
      <c r="AD75" s="866"/>
      <c r="AE75" s="816"/>
      <c r="AF75" s="867">
        <v>21</v>
      </c>
      <c r="AG75" s="866"/>
      <c r="AH75" s="866"/>
      <c r="AI75" s="866"/>
      <c r="AJ75" s="816"/>
      <c r="AK75" s="867">
        <v>90</v>
      </c>
      <c r="AL75" s="866"/>
      <c r="AM75" s="866"/>
      <c r="AN75" s="866"/>
      <c r="AO75" s="816"/>
      <c r="AP75" s="867" t="s">
        <v>540</v>
      </c>
      <c r="AQ75" s="866"/>
      <c r="AR75" s="866"/>
      <c r="AS75" s="866"/>
      <c r="AT75" s="816"/>
      <c r="AU75" s="867" t="s">
        <v>540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538</v>
      </c>
      <c r="C76" s="860"/>
      <c r="D76" s="860"/>
      <c r="E76" s="860"/>
      <c r="F76" s="860"/>
      <c r="G76" s="860"/>
      <c r="H76" s="860"/>
      <c r="I76" s="860"/>
      <c r="J76" s="860"/>
      <c r="K76" s="860"/>
      <c r="L76" s="860"/>
      <c r="M76" s="860"/>
      <c r="N76" s="860"/>
      <c r="O76" s="860"/>
      <c r="P76" s="861"/>
      <c r="Q76" s="865">
        <v>217043</v>
      </c>
      <c r="R76" s="866"/>
      <c r="S76" s="866"/>
      <c r="T76" s="866"/>
      <c r="U76" s="816"/>
      <c r="V76" s="867">
        <v>208729</v>
      </c>
      <c r="W76" s="866"/>
      <c r="X76" s="866"/>
      <c r="Y76" s="866"/>
      <c r="Z76" s="816"/>
      <c r="AA76" s="867">
        <v>8313</v>
      </c>
      <c r="AB76" s="866"/>
      <c r="AC76" s="866"/>
      <c r="AD76" s="866"/>
      <c r="AE76" s="816"/>
      <c r="AF76" s="867">
        <v>8313</v>
      </c>
      <c r="AG76" s="866"/>
      <c r="AH76" s="866"/>
      <c r="AI76" s="866"/>
      <c r="AJ76" s="816"/>
      <c r="AK76" s="867">
        <v>2842</v>
      </c>
      <c r="AL76" s="866"/>
      <c r="AM76" s="866"/>
      <c r="AN76" s="866"/>
      <c r="AO76" s="816"/>
      <c r="AP76" s="867" t="s">
        <v>540</v>
      </c>
      <c r="AQ76" s="866"/>
      <c r="AR76" s="866"/>
      <c r="AS76" s="866"/>
      <c r="AT76" s="816"/>
      <c r="AU76" s="867" t="s">
        <v>540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364</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11260</v>
      </c>
      <c r="AG88" s="828"/>
      <c r="AH88" s="828"/>
      <c r="AI88" s="828"/>
      <c r="AJ88" s="828"/>
      <c r="AK88" s="825"/>
      <c r="AL88" s="825"/>
      <c r="AM88" s="825"/>
      <c r="AN88" s="825"/>
      <c r="AO88" s="825"/>
      <c r="AP88" s="828">
        <v>751</v>
      </c>
      <c r="AQ88" s="828"/>
      <c r="AR88" s="828"/>
      <c r="AS88" s="828"/>
      <c r="AT88" s="828"/>
      <c r="AU88" s="828">
        <v>211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v>1</v>
      </c>
      <c r="DC102" s="836"/>
      <c r="DD102" s="836"/>
      <c r="DE102" s="836"/>
      <c r="DF102" s="879"/>
      <c r="DG102" s="878"/>
      <c r="DH102" s="836"/>
      <c r="DI102" s="836"/>
      <c r="DJ102" s="836"/>
      <c r="DK102" s="879"/>
      <c r="DL102" s="878">
        <v>71</v>
      </c>
      <c r="DM102" s="836"/>
      <c r="DN102" s="836"/>
      <c r="DO102" s="836"/>
      <c r="DP102" s="879"/>
      <c r="DQ102" s="878">
        <v>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283</v>
      </c>
      <c r="AG109" s="881"/>
      <c r="AH109" s="881"/>
      <c r="AI109" s="881"/>
      <c r="AJ109" s="882"/>
      <c r="AK109" s="880" t="s">
        <v>282</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283</v>
      </c>
      <c r="BW109" s="881"/>
      <c r="BX109" s="881"/>
      <c r="BY109" s="881"/>
      <c r="BZ109" s="882"/>
      <c r="CA109" s="880" t="s">
        <v>282</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283</v>
      </c>
      <c r="DM109" s="881"/>
      <c r="DN109" s="881"/>
      <c r="DO109" s="881"/>
      <c r="DP109" s="882"/>
      <c r="DQ109" s="880" t="s">
        <v>282</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683630</v>
      </c>
      <c r="AB110" s="888"/>
      <c r="AC110" s="888"/>
      <c r="AD110" s="888"/>
      <c r="AE110" s="889"/>
      <c r="AF110" s="890">
        <v>679228</v>
      </c>
      <c r="AG110" s="888"/>
      <c r="AH110" s="888"/>
      <c r="AI110" s="888"/>
      <c r="AJ110" s="889"/>
      <c r="AK110" s="890">
        <v>704358</v>
      </c>
      <c r="AL110" s="888"/>
      <c r="AM110" s="888"/>
      <c r="AN110" s="888"/>
      <c r="AO110" s="889"/>
      <c r="AP110" s="891">
        <v>22.7</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6237241</v>
      </c>
      <c r="BR110" s="925"/>
      <c r="BS110" s="925"/>
      <c r="BT110" s="925"/>
      <c r="BU110" s="925"/>
      <c r="BV110" s="925">
        <v>6440080</v>
      </c>
      <c r="BW110" s="925"/>
      <c r="BX110" s="925"/>
      <c r="BY110" s="925"/>
      <c r="BZ110" s="925"/>
      <c r="CA110" s="925">
        <v>6406757</v>
      </c>
      <c r="CB110" s="925"/>
      <c r="CC110" s="925"/>
      <c r="CD110" s="925"/>
      <c r="CE110" s="925"/>
      <c r="CF110" s="939">
        <v>206.5</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2836310</v>
      </c>
      <c r="BR112" s="918"/>
      <c r="BS112" s="918"/>
      <c r="BT112" s="918"/>
      <c r="BU112" s="918"/>
      <c r="BV112" s="918">
        <v>3059196</v>
      </c>
      <c r="BW112" s="918"/>
      <c r="BX112" s="918"/>
      <c r="BY112" s="918"/>
      <c r="BZ112" s="918"/>
      <c r="CA112" s="918">
        <v>2957077</v>
      </c>
      <c r="CB112" s="918"/>
      <c r="CC112" s="918"/>
      <c r="CD112" s="918"/>
      <c r="CE112" s="918"/>
      <c r="CF112" s="912">
        <v>95.3</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118231</v>
      </c>
      <c r="AB113" s="932"/>
      <c r="AC113" s="932"/>
      <c r="AD113" s="932"/>
      <c r="AE113" s="933"/>
      <c r="AF113" s="934">
        <v>121677</v>
      </c>
      <c r="AG113" s="932"/>
      <c r="AH113" s="932"/>
      <c r="AI113" s="932"/>
      <c r="AJ113" s="933"/>
      <c r="AK113" s="934">
        <v>121809</v>
      </c>
      <c r="AL113" s="932"/>
      <c r="AM113" s="932"/>
      <c r="AN113" s="932"/>
      <c r="AO113" s="933"/>
      <c r="AP113" s="935">
        <v>3.9</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473095</v>
      </c>
      <c r="BR113" s="918"/>
      <c r="BS113" s="918"/>
      <c r="BT113" s="918"/>
      <c r="BU113" s="918"/>
      <c r="BV113" s="918">
        <v>333377</v>
      </c>
      <c r="BW113" s="918"/>
      <c r="BX113" s="918"/>
      <c r="BY113" s="918"/>
      <c r="BZ113" s="918"/>
      <c r="CA113" s="918">
        <v>211303</v>
      </c>
      <c r="CB113" s="918"/>
      <c r="CC113" s="918"/>
      <c r="CD113" s="918"/>
      <c r="CE113" s="918"/>
      <c r="CF113" s="912">
        <v>6.8</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45924</v>
      </c>
      <c r="AB114" s="957"/>
      <c r="AC114" s="957"/>
      <c r="AD114" s="957"/>
      <c r="AE114" s="958"/>
      <c r="AF114" s="959">
        <v>48321</v>
      </c>
      <c r="AG114" s="957"/>
      <c r="AH114" s="957"/>
      <c r="AI114" s="957"/>
      <c r="AJ114" s="958"/>
      <c r="AK114" s="959">
        <v>47978</v>
      </c>
      <c r="AL114" s="957"/>
      <c r="AM114" s="957"/>
      <c r="AN114" s="957"/>
      <c r="AO114" s="958"/>
      <c r="AP114" s="960">
        <v>1.5</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690372</v>
      </c>
      <c r="BR114" s="918"/>
      <c r="BS114" s="918"/>
      <c r="BT114" s="918"/>
      <c r="BU114" s="918"/>
      <c r="BV114" s="918">
        <v>671779</v>
      </c>
      <c r="BW114" s="918"/>
      <c r="BX114" s="918"/>
      <c r="BY114" s="918"/>
      <c r="BZ114" s="918"/>
      <c r="CA114" s="918">
        <v>682682</v>
      </c>
      <c r="CB114" s="918"/>
      <c r="CC114" s="918"/>
      <c r="CD114" s="918"/>
      <c r="CE114" s="918"/>
      <c r="CF114" s="912">
        <v>22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v>
      </c>
      <c r="AB115" s="932"/>
      <c r="AC115" s="932"/>
      <c r="AD115" s="932"/>
      <c r="AE115" s="933"/>
      <c r="AF115" s="934">
        <v>3</v>
      </c>
      <c r="AG115" s="932"/>
      <c r="AH115" s="932"/>
      <c r="AI115" s="932"/>
      <c r="AJ115" s="933"/>
      <c r="AK115" s="934">
        <v>1</v>
      </c>
      <c r="AL115" s="932"/>
      <c r="AM115" s="932"/>
      <c r="AN115" s="932"/>
      <c r="AO115" s="933"/>
      <c r="AP115" s="935">
        <v>0</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7665</v>
      </c>
      <c r="BR115" s="918"/>
      <c r="BS115" s="918"/>
      <c r="BT115" s="918"/>
      <c r="BU115" s="918"/>
      <c r="BV115" s="918">
        <v>7404</v>
      </c>
      <c r="BW115" s="918"/>
      <c r="BX115" s="918"/>
      <c r="BY115" s="918"/>
      <c r="BZ115" s="918"/>
      <c r="CA115" s="918">
        <v>7140</v>
      </c>
      <c r="CB115" s="918"/>
      <c r="CC115" s="918"/>
      <c r="CD115" s="918"/>
      <c r="CE115" s="918"/>
      <c r="CF115" s="912">
        <v>0.2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25</v>
      </c>
      <c r="AB116" s="957"/>
      <c r="AC116" s="957"/>
      <c r="AD116" s="957"/>
      <c r="AE116" s="958"/>
      <c r="AF116" s="959">
        <v>61</v>
      </c>
      <c r="AG116" s="957"/>
      <c r="AH116" s="957"/>
      <c r="AI116" s="957"/>
      <c r="AJ116" s="958"/>
      <c r="AK116" s="959">
        <v>31</v>
      </c>
      <c r="AL116" s="957"/>
      <c r="AM116" s="957"/>
      <c r="AN116" s="957"/>
      <c r="AO116" s="958"/>
      <c r="AP116" s="960">
        <v>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847814</v>
      </c>
      <c r="AB117" s="964"/>
      <c r="AC117" s="964"/>
      <c r="AD117" s="964"/>
      <c r="AE117" s="965"/>
      <c r="AF117" s="963">
        <v>849290</v>
      </c>
      <c r="AG117" s="964"/>
      <c r="AH117" s="964"/>
      <c r="AI117" s="964"/>
      <c r="AJ117" s="965"/>
      <c r="AK117" s="963">
        <v>874177</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283</v>
      </c>
      <c r="AG118" s="881"/>
      <c r="AH118" s="881"/>
      <c r="AI118" s="881"/>
      <c r="AJ118" s="882"/>
      <c r="AK118" s="880" t="s">
        <v>282</v>
      </c>
      <c r="AL118" s="881"/>
      <c r="AM118" s="881"/>
      <c r="AN118" s="881"/>
      <c r="AO118" s="882"/>
      <c r="AP118" s="988" t="s">
        <v>400</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428</v>
      </c>
      <c r="BP118" s="992"/>
      <c r="BQ118" s="983">
        <v>10244683</v>
      </c>
      <c r="BR118" s="984"/>
      <c r="BS118" s="984"/>
      <c r="BT118" s="984"/>
      <c r="BU118" s="984"/>
      <c r="BV118" s="984">
        <v>10511836</v>
      </c>
      <c r="BW118" s="984"/>
      <c r="BX118" s="984"/>
      <c r="BY118" s="984"/>
      <c r="BZ118" s="984"/>
      <c r="CA118" s="984">
        <v>10264959</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2799634</v>
      </c>
      <c r="BR119" s="925"/>
      <c r="BS119" s="925"/>
      <c r="BT119" s="925"/>
      <c r="BU119" s="925"/>
      <c r="BV119" s="925">
        <v>2929475</v>
      </c>
      <c r="BW119" s="925"/>
      <c r="BX119" s="925"/>
      <c r="BY119" s="925"/>
      <c r="BZ119" s="925"/>
      <c r="CA119" s="925">
        <v>3058722</v>
      </c>
      <c r="CB119" s="925"/>
      <c r="CC119" s="925"/>
      <c r="CD119" s="925"/>
      <c r="CE119" s="925"/>
      <c r="CF119" s="939">
        <v>98.6</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639708</v>
      </c>
      <c r="BR120" s="918"/>
      <c r="BS120" s="918"/>
      <c r="BT120" s="918"/>
      <c r="BU120" s="918"/>
      <c r="BV120" s="918">
        <v>715293</v>
      </c>
      <c r="BW120" s="918"/>
      <c r="BX120" s="918"/>
      <c r="BY120" s="918"/>
      <c r="BZ120" s="918"/>
      <c r="CA120" s="918">
        <v>885825</v>
      </c>
      <c r="CB120" s="918"/>
      <c r="CC120" s="918"/>
      <c r="CD120" s="918"/>
      <c r="CE120" s="918"/>
      <c r="CF120" s="912">
        <v>28.6</v>
      </c>
      <c r="CG120" s="913"/>
      <c r="CH120" s="913"/>
      <c r="CI120" s="913"/>
      <c r="CJ120" s="913"/>
      <c r="CK120" s="1011" t="s">
        <v>434</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2650310</v>
      </c>
      <c r="DH120" s="925"/>
      <c r="DI120" s="925"/>
      <c r="DJ120" s="925"/>
      <c r="DK120" s="925"/>
      <c r="DL120" s="925">
        <v>2600396</v>
      </c>
      <c r="DM120" s="925"/>
      <c r="DN120" s="925"/>
      <c r="DO120" s="925"/>
      <c r="DP120" s="925"/>
      <c r="DQ120" s="925">
        <v>2498277</v>
      </c>
      <c r="DR120" s="925"/>
      <c r="DS120" s="925"/>
      <c r="DT120" s="925"/>
      <c r="DU120" s="925"/>
      <c r="DV120" s="926">
        <v>80.5</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5330405</v>
      </c>
      <c r="BR121" s="984"/>
      <c r="BS121" s="984"/>
      <c r="BT121" s="984"/>
      <c r="BU121" s="984"/>
      <c r="BV121" s="984">
        <v>5356721</v>
      </c>
      <c r="BW121" s="984"/>
      <c r="BX121" s="984"/>
      <c r="BY121" s="984"/>
      <c r="BZ121" s="984"/>
      <c r="CA121" s="984">
        <v>5264310</v>
      </c>
      <c r="CB121" s="984"/>
      <c r="CC121" s="984"/>
      <c r="CD121" s="984"/>
      <c r="CE121" s="984"/>
      <c r="CF121" s="1022">
        <v>169.7</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186000</v>
      </c>
      <c r="DH121" s="918"/>
      <c r="DI121" s="918"/>
      <c r="DJ121" s="918"/>
      <c r="DK121" s="918"/>
      <c r="DL121" s="918">
        <v>458800</v>
      </c>
      <c r="DM121" s="918"/>
      <c r="DN121" s="918"/>
      <c r="DO121" s="918"/>
      <c r="DP121" s="918"/>
      <c r="DQ121" s="918">
        <v>458800</v>
      </c>
      <c r="DR121" s="918"/>
      <c r="DS121" s="918"/>
      <c r="DT121" s="918"/>
      <c r="DU121" s="918"/>
      <c r="DV121" s="919">
        <v>14.8</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437</v>
      </c>
      <c r="BP122" s="992"/>
      <c r="BQ122" s="1032">
        <v>8769747</v>
      </c>
      <c r="BR122" s="1033"/>
      <c r="BS122" s="1033"/>
      <c r="BT122" s="1033"/>
      <c r="BU122" s="1033"/>
      <c r="BV122" s="1033">
        <v>9001489</v>
      </c>
      <c r="BW122" s="1033"/>
      <c r="BX122" s="1033"/>
      <c r="BY122" s="1033"/>
      <c r="BZ122" s="1033"/>
      <c r="CA122" s="1033">
        <v>9208857</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t="s">
        <v>110</v>
      </c>
      <c r="DH122" s="918"/>
      <c r="DI122" s="918"/>
      <c r="DJ122" s="918"/>
      <c r="DK122" s="918"/>
      <c r="DL122" s="918" t="s">
        <v>110</v>
      </c>
      <c r="DM122" s="918"/>
      <c r="DN122" s="918"/>
      <c r="DO122" s="918"/>
      <c r="DP122" s="918"/>
      <c r="DQ122" s="918" t="s">
        <v>110</v>
      </c>
      <c r="DR122" s="918"/>
      <c r="DS122" s="918"/>
      <c r="DT122" s="918"/>
      <c r="DU122" s="918"/>
      <c r="DV122" s="919" t="s">
        <v>110</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48.6</v>
      </c>
      <c r="BR123" s="1025"/>
      <c r="BS123" s="1025"/>
      <c r="BT123" s="1025"/>
      <c r="BU123" s="1025"/>
      <c r="BV123" s="1025">
        <v>49.8</v>
      </c>
      <c r="BW123" s="1025"/>
      <c r="BX123" s="1025"/>
      <c r="BY123" s="1025"/>
      <c r="BZ123" s="1025"/>
      <c r="CA123" s="1025">
        <v>34</v>
      </c>
      <c r="CB123" s="1025"/>
      <c r="CC123" s="1025"/>
      <c r="CD123" s="1025"/>
      <c r="CE123" s="1025"/>
      <c r="CF123" s="1026"/>
      <c r="CG123" s="1027"/>
      <c r="CH123" s="1027"/>
      <c r="CI123" s="1027"/>
      <c r="CJ123" s="1028"/>
      <c r="CK123" s="1014"/>
      <c r="CL123" s="1015"/>
      <c r="CM123" s="1015"/>
      <c r="CN123" s="1015"/>
      <c r="CO123" s="1016"/>
      <c r="CP123" s="1005" t="s">
        <v>379</v>
      </c>
      <c r="CQ123" s="1006"/>
      <c r="CR123" s="1006"/>
      <c r="CS123" s="1006"/>
      <c r="CT123" s="1006"/>
      <c r="CU123" s="1006"/>
      <c r="CV123" s="1006"/>
      <c r="CW123" s="1006"/>
      <c r="CX123" s="1006"/>
      <c r="CY123" s="1006"/>
      <c r="CZ123" s="1006"/>
      <c r="DA123" s="1006"/>
      <c r="DB123" s="1006"/>
      <c r="DC123" s="1006"/>
      <c r="DD123" s="1006"/>
      <c r="DE123" s="1006"/>
      <c r="DF123" s="1007"/>
      <c r="DG123" s="956" t="s">
        <v>110</v>
      </c>
      <c r="DH123" s="957"/>
      <c r="DI123" s="957"/>
      <c r="DJ123" s="957"/>
      <c r="DK123" s="958"/>
      <c r="DL123" s="959" t="s">
        <v>110</v>
      </c>
      <c r="DM123" s="957"/>
      <c r="DN123" s="957"/>
      <c r="DO123" s="957"/>
      <c r="DP123" s="958"/>
      <c r="DQ123" s="959" t="s">
        <v>110</v>
      </c>
      <c r="DR123" s="957"/>
      <c r="DS123" s="957"/>
      <c r="DT123" s="957"/>
      <c r="DU123" s="958"/>
      <c r="DV123" s="960" t="s">
        <v>110</v>
      </c>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v>
      </c>
      <c r="AB127" s="957"/>
      <c r="AC127" s="957"/>
      <c r="AD127" s="957"/>
      <c r="AE127" s="958"/>
      <c r="AF127" s="959">
        <v>3</v>
      </c>
      <c r="AG127" s="957"/>
      <c r="AH127" s="957"/>
      <c r="AI127" s="957"/>
      <c r="AJ127" s="958"/>
      <c r="AK127" s="959">
        <v>1</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v>7665</v>
      </c>
      <c r="DH127" s="1046"/>
      <c r="DI127" s="1046"/>
      <c r="DJ127" s="1046"/>
      <c r="DK127" s="1046"/>
      <c r="DL127" s="1046">
        <v>7404</v>
      </c>
      <c r="DM127" s="1046"/>
      <c r="DN127" s="1046"/>
      <c r="DO127" s="1046"/>
      <c r="DP127" s="1046"/>
      <c r="DQ127" s="1046">
        <v>7140</v>
      </c>
      <c r="DR127" s="1046"/>
      <c r="DS127" s="1046"/>
      <c r="DT127" s="1046"/>
      <c r="DU127" s="1046"/>
      <c r="DV127" s="1047">
        <v>0.2</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29836</v>
      </c>
      <c r="AB128" s="1088"/>
      <c r="AC128" s="1088"/>
      <c r="AD128" s="1088"/>
      <c r="AE128" s="1089"/>
      <c r="AF128" s="1090">
        <v>33313</v>
      </c>
      <c r="AG128" s="1088"/>
      <c r="AH128" s="1088"/>
      <c r="AI128" s="1088"/>
      <c r="AJ128" s="1089"/>
      <c r="AK128" s="1090">
        <v>37376</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3417494</v>
      </c>
      <c r="AB129" s="957"/>
      <c r="AC129" s="957"/>
      <c r="AD129" s="957"/>
      <c r="AE129" s="958"/>
      <c r="AF129" s="959">
        <v>3427254</v>
      </c>
      <c r="AG129" s="957"/>
      <c r="AH129" s="957"/>
      <c r="AI129" s="957"/>
      <c r="AJ129" s="958"/>
      <c r="AK129" s="959">
        <v>3515736</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13.9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383491</v>
      </c>
      <c r="AB130" s="957"/>
      <c r="AC130" s="957"/>
      <c r="AD130" s="957"/>
      <c r="AE130" s="958"/>
      <c r="AF130" s="959">
        <v>398756</v>
      </c>
      <c r="AG130" s="957"/>
      <c r="AH130" s="957"/>
      <c r="AI130" s="957"/>
      <c r="AJ130" s="958"/>
      <c r="AK130" s="959">
        <v>413165</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34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3034003</v>
      </c>
      <c r="AB131" s="996"/>
      <c r="AC131" s="996"/>
      <c r="AD131" s="996"/>
      <c r="AE131" s="997"/>
      <c r="AF131" s="998">
        <v>3028498</v>
      </c>
      <c r="AG131" s="996"/>
      <c r="AH131" s="996"/>
      <c r="AI131" s="996"/>
      <c r="AJ131" s="997"/>
      <c r="AK131" s="998">
        <v>3102571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14.32058571</v>
      </c>
      <c r="AB132" s="1102"/>
      <c r="AC132" s="1102"/>
      <c r="AD132" s="1102"/>
      <c r="AE132" s="1103"/>
      <c r="AF132" s="1104">
        <v>13.77649911</v>
      </c>
      <c r="AG132" s="1102"/>
      <c r="AH132" s="1102"/>
      <c r="AI132" s="1102"/>
      <c r="AJ132" s="1103"/>
      <c r="AK132" s="1104">
        <v>13.65435312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16</v>
      </c>
      <c r="AB133" s="1109"/>
      <c r="AC133" s="1109"/>
      <c r="AD133" s="1109"/>
      <c r="AE133" s="1110"/>
      <c r="AF133" s="1108">
        <v>14.9</v>
      </c>
      <c r="AG133" s="1109"/>
      <c r="AH133" s="1109"/>
      <c r="AI133" s="1109"/>
      <c r="AJ133" s="1110"/>
      <c r="AK133" s="1108">
        <v>13.9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707757</v>
      </c>
      <c r="L9" s="264">
        <v>46468</v>
      </c>
      <c r="M9" s="265">
        <v>76983</v>
      </c>
      <c r="N9" s="266">
        <v>-39.6</v>
      </c>
    </row>
    <row r="10" spans="1:16">
      <c r="A10" s="248"/>
      <c r="B10" s="244"/>
      <c r="C10" s="244"/>
      <c r="D10" s="244"/>
      <c r="E10" s="244"/>
      <c r="F10" s="244"/>
      <c r="G10" s="1117" t="s">
        <v>470</v>
      </c>
      <c r="H10" s="1118"/>
      <c r="I10" s="1118"/>
      <c r="J10" s="1119"/>
      <c r="K10" s="267">
        <v>81593</v>
      </c>
      <c r="L10" s="268">
        <v>5357</v>
      </c>
      <c r="M10" s="269">
        <v>8074</v>
      </c>
      <c r="N10" s="270">
        <v>-33.700000000000003</v>
      </c>
    </row>
    <row r="11" spans="1:16" ht="13.5" customHeight="1">
      <c r="A11" s="248"/>
      <c r="B11" s="244"/>
      <c r="C11" s="244"/>
      <c r="D11" s="244"/>
      <c r="E11" s="244"/>
      <c r="F11" s="244"/>
      <c r="G11" s="1117" t="s">
        <v>471</v>
      </c>
      <c r="H11" s="1118"/>
      <c r="I11" s="1118"/>
      <c r="J11" s="1119"/>
      <c r="K11" s="267">
        <v>44318</v>
      </c>
      <c r="L11" s="268">
        <v>2910</v>
      </c>
      <c r="M11" s="269">
        <v>11657</v>
      </c>
      <c r="N11" s="270">
        <v>-75</v>
      </c>
    </row>
    <row r="12" spans="1:16" ht="13.5" customHeight="1">
      <c r="A12" s="248"/>
      <c r="B12" s="244"/>
      <c r="C12" s="244"/>
      <c r="D12" s="244"/>
      <c r="E12" s="244"/>
      <c r="F12" s="244"/>
      <c r="G12" s="1117" t="s">
        <v>472</v>
      </c>
      <c r="H12" s="1118"/>
      <c r="I12" s="1118"/>
      <c r="J12" s="1119"/>
      <c r="K12" s="267" t="s">
        <v>473</v>
      </c>
      <c r="L12" s="268" t="s">
        <v>473</v>
      </c>
      <c r="M12" s="269">
        <v>448</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v>34968</v>
      </c>
      <c r="L14" s="268">
        <v>2296</v>
      </c>
      <c r="M14" s="269">
        <v>3486</v>
      </c>
      <c r="N14" s="270">
        <v>-34.1</v>
      </c>
    </row>
    <row r="15" spans="1:16" ht="13.5" customHeight="1">
      <c r="A15" s="248"/>
      <c r="B15" s="244"/>
      <c r="C15" s="244"/>
      <c r="D15" s="244"/>
      <c r="E15" s="244"/>
      <c r="F15" s="244"/>
      <c r="G15" s="1117" t="s">
        <v>476</v>
      </c>
      <c r="H15" s="1118"/>
      <c r="I15" s="1118"/>
      <c r="J15" s="1119"/>
      <c r="K15" s="267">
        <v>18779</v>
      </c>
      <c r="L15" s="268">
        <v>1233</v>
      </c>
      <c r="M15" s="269">
        <v>1601</v>
      </c>
      <c r="N15" s="270">
        <v>-23</v>
      </c>
    </row>
    <row r="16" spans="1:16">
      <c r="A16" s="248"/>
      <c r="B16" s="244"/>
      <c r="C16" s="244"/>
      <c r="D16" s="244"/>
      <c r="E16" s="244"/>
      <c r="F16" s="244"/>
      <c r="G16" s="1120" t="s">
        <v>477</v>
      </c>
      <c r="H16" s="1121"/>
      <c r="I16" s="1121"/>
      <c r="J16" s="1122"/>
      <c r="K16" s="268">
        <v>-91748</v>
      </c>
      <c r="L16" s="268">
        <v>-6024</v>
      </c>
      <c r="M16" s="269">
        <v>-9493</v>
      </c>
      <c r="N16" s="270">
        <v>-36.5</v>
      </c>
    </row>
    <row r="17" spans="1:16">
      <c r="A17" s="248"/>
      <c r="B17" s="244"/>
      <c r="C17" s="244"/>
      <c r="D17" s="244"/>
      <c r="E17" s="244"/>
      <c r="F17" s="244"/>
      <c r="G17" s="1120" t="s">
        <v>167</v>
      </c>
      <c r="H17" s="1121"/>
      <c r="I17" s="1121"/>
      <c r="J17" s="1122"/>
      <c r="K17" s="268">
        <v>795667</v>
      </c>
      <c r="L17" s="268">
        <v>52240</v>
      </c>
      <c r="M17" s="269">
        <v>92756</v>
      </c>
      <c r="N17" s="270">
        <v>-43.7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5.52</v>
      </c>
      <c r="L21" s="281">
        <v>8.7799999999999994</v>
      </c>
      <c r="M21" s="282">
        <v>-3.26</v>
      </c>
      <c r="N21" s="249"/>
      <c r="O21" s="283"/>
      <c r="P21" s="279"/>
    </row>
    <row r="22" spans="1:16" s="284" customFormat="1">
      <c r="A22" s="279"/>
      <c r="B22" s="249"/>
      <c r="C22" s="249"/>
      <c r="D22" s="249"/>
      <c r="E22" s="249"/>
      <c r="F22" s="249"/>
      <c r="G22" s="1112" t="s">
        <v>483</v>
      </c>
      <c r="H22" s="1113"/>
      <c r="I22" s="1113"/>
      <c r="J22" s="1114"/>
      <c r="K22" s="285">
        <v>96.5</v>
      </c>
      <c r="L22" s="286">
        <v>96.3</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704358</v>
      </c>
      <c r="L32" s="294">
        <v>46245</v>
      </c>
      <c r="M32" s="295">
        <v>53752</v>
      </c>
      <c r="N32" s="296">
        <v>-14</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8</v>
      </c>
      <c r="N34" s="296" t="s">
        <v>473</v>
      </c>
    </row>
    <row r="35" spans="1:16" ht="27" customHeight="1">
      <c r="A35" s="248"/>
      <c r="B35" s="244"/>
      <c r="C35" s="244"/>
      <c r="D35" s="244"/>
      <c r="E35" s="244"/>
      <c r="F35" s="244"/>
      <c r="G35" s="1128" t="s">
        <v>490</v>
      </c>
      <c r="H35" s="1129"/>
      <c r="I35" s="1129"/>
      <c r="J35" s="1130"/>
      <c r="K35" s="294">
        <v>121809</v>
      </c>
      <c r="L35" s="294">
        <v>7997</v>
      </c>
      <c r="M35" s="295">
        <v>15811</v>
      </c>
      <c r="N35" s="296">
        <v>-49.4</v>
      </c>
    </row>
    <row r="36" spans="1:16" ht="27" customHeight="1">
      <c r="A36" s="248"/>
      <c r="B36" s="244"/>
      <c r="C36" s="244"/>
      <c r="D36" s="244"/>
      <c r="E36" s="244"/>
      <c r="F36" s="244"/>
      <c r="G36" s="1128" t="s">
        <v>491</v>
      </c>
      <c r="H36" s="1129"/>
      <c r="I36" s="1129"/>
      <c r="J36" s="1130"/>
      <c r="K36" s="294">
        <v>47978</v>
      </c>
      <c r="L36" s="294">
        <v>3150</v>
      </c>
      <c r="M36" s="295">
        <v>3371</v>
      </c>
      <c r="N36" s="296">
        <v>-6.6</v>
      </c>
    </row>
    <row r="37" spans="1:16" ht="13.5" customHeight="1">
      <c r="A37" s="248"/>
      <c r="B37" s="244"/>
      <c r="C37" s="244"/>
      <c r="D37" s="244"/>
      <c r="E37" s="244"/>
      <c r="F37" s="244"/>
      <c r="G37" s="1128" t="s">
        <v>492</v>
      </c>
      <c r="H37" s="1129"/>
      <c r="I37" s="1129"/>
      <c r="J37" s="1130"/>
      <c r="K37" s="294">
        <v>1</v>
      </c>
      <c r="L37" s="294">
        <v>0</v>
      </c>
      <c r="M37" s="295">
        <v>1425</v>
      </c>
      <c r="N37" s="296">
        <v>-100</v>
      </c>
    </row>
    <row r="38" spans="1:16" ht="27" customHeight="1">
      <c r="A38" s="248"/>
      <c r="B38" s="244"/>
      <c r="C38" s="244"/>
      <c r="D38" s="244"/>
      <c r="E38" s="244"/>
      <c r="F38" s="244"/>
      <c r="G38" s="1131" t="s">
        <v>493</v>
      </c>
      <c r="H38" s="1132"/>
      <c r="I38" s="1132"/>
      <c r="J38" s="1133"/>
      <c r="K38" s="297">
        <v>31</v>
      </c>
      <c r="L38" s="297">
        <v>2</v>
      </c>
      <c r="M38" s="298">
        <v>8</v>
      </c>
      <c r="N38" s="299">
        <v>-75</v>
      </c>
      <c r="O38" s="293"/>
    </row>
    <row r="39" spans="1:16">
      <c r="A39" s="248"/>
      <c r="B39" s="244"/>
      <c r="C39" s="244"/>
      <c r="D39" s="244"/>
      <c r="E39" s="244"/>
      <c r="F39" s="244"/>
      <c r="G39" s="1131" t="s">
        <v>494</v>
      </c>
      <c r="H39" s="1132"/>
      <c r="I39" s="1132"/>
      <c r="J39" s="1133"/>
      <c r="K39" s="300">
        <v>-37376</v>
      </c>
      <c r="L39" s="300">
        <v>-2454</v>
      </c>
      <c r="M39" s="301">
        <v>-3247</v>
      </c>
      <c r="N39" s="302">
        <v>-24.4</v>
      </c>
      <c r="O39" s="293"/>
    </row>
    <row r="40" spans="1:16" ht="27" customHeight="1">
      <c r="A40" s="248"/>
      <c r="B40" s="244"/>
      <c r="C40" s="244"/>
      <c r="D40" s="244"/>
      <c r="E40" s="244"/>
      <c r="F40" s="244"/>
      <c r="G40" s="1128" t="s">
        <v>495</v>
      </c>
      <c r="H40" s="1129"/>
      <c r="I40" s="1129"/>
      <c r="J40" s="1130"/>
      <c r="K40" s="300">
        <v>-413165</v>
      </c>
      <c r="L40" s="300">
        <v>-27127</v>
      </c>
      <c r="M40" s="301">
        <v>-45760</v>
      </c>
      <c r="N40" s="302">
        <v>-40.700000000000003</v>
      </c>
      <c r="O40" s="293"/>
    </row>
    <row r="41" spans="1:16">
      <c r="A41" s="248"/>
      <c r="B41" s="244"/>
      <c r="C41" s="244"/>
      <c r="D41" s="244"/>
      <c r="E41" s="244"/>
      <c r="F41" s="244"/>
      <c r="G41" s="1134" t="s">
        <v>277</v>
      </c>
      <c r="H41" s="1135"/>
      <c r="I41" s="1135"/>
      <c r="J41" s="1136"/>
      <c r="K41" s="294">
        <v>423636</v>
      </c>
      <c r="L41" s="300">
        <v>27814</v>
      </c>
      <c r="M41" s="301">
        <v>25369</v>
      </c>
      <c r="N41" s="302">
        <v>9.6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756571</v>
      </c>
      <c r="J51" s="320">
        <v>48994</v>
      </c>
      <c r="K51" s="321">
        <v>0.1</v>
      </c>
      <c r="L51" s="322">
        <v>57455</v>
      </c>
      <c r="M51" s="323">
        <v>39.799999999999997</v>
      </c>
      <c r="N51" s="324">
        <v>-39.700000000000003</v>
      </c>
    </row>
    <row r="52" spans="1:14">
      <c r="A52" s="248"/>
      <c r="B52" s="244"/>
      <c r="C52" s="244"/>
      <c r="D52" s="244"/>
      <c r="E52" s="244"/>
      <c r="F52" s="244"/>
      <c r="G52" s="325"/>
      <c r="H52" s="326" t="s">
        <v>506</v>
      </c>
      <c r="I52" s="327">
        <v>358308</v>
      </c>
      <c r="J52" s="328">
        <v>23203</v>
      </c>
      <c r="K52" s="329">
        <v>-19.8</v>
      </c>
      <c r="L52" s="330">
        <v>33958</v>
      </c>
      <c r="M52" s="331">
        <v>43.6</v>
      </c>
      <c r="N52" s="332">
        <v>-63.4</v>
      </c>
    </row>
    <row r="53" spans="1:14">
      <c r="A53" s="248"/>
      <c r="B53" s="244"/>
      <c r="C53" s="244"/>
      <c r="D53" s="244"/>
      <c r="E53" s="244"/>
      <c r="F53" s="244"/>
      <c r="G53" s="310" t="s">
        <v>507</v>
      </c>
      <c r="H53" s="311"/>
      <c r="I53" s="319">
        <v>853786</v>
      </c>
      <c r="J53" s="320">
        <v>55563</v>
      </c>
      <c r="K53" s="321">
        <v>13.4</v>
      </c>
      <c r="L53" s="322">
        <v>71812</v>
      </c>
      <c r="M53" s="323">
        <v>25</v>
      </c>
      <c r="N53" s="324">
        <v>-11.6</v>
      </c>
    </row>
    <row r="54" spans="1:14">
      <c r="A54" s="248"/>
      <c r="B54" s="244"/>
      <c r="C54" s="244"/>
      <c r="D54" s="244"/>
      <c r="E54" s="244"/>
      <c r="F54" s="244"/>
      <c r="G54" s="325"/>
      <c r="H54" s="326" t="s">
        <v>506</v>
      </c>
      <c r="I54" s="327">
        <v>598320</v>
      </c>
      <c r="J54" s="328">
        <v>38938</v>
      </c>
      <c r="K54" s="329">
        <v>67.8</v>
      </c>
      <c r="L54" s="330">
        <v>35025</v>
      </c>
      <c r="M54" s="331">
        <v>3.1</v>
      </c>
      <c r="N54" s="332">
        <v>64.7</v>
      </c>
    </row>
    <row r="55" spans="1:14">
      <c r="A55" s="248"/>
      <c r="B55" s="244"/>
      <c r="C55" s="244"/>
      <c r="D55" s="244"/>
      <c r="E55" s="244"/>
      <c r="F55" s="244"/>
      <c r="G55" s="310" t="s">
        <v>508</v>
      </c>
      <c r="H55" s="311"/>
      <c r="I55" s="319">
        <v>753300</v>
      </c>
      <c r="J55" s="320">
        <v>49364</v>
      </c>
      <c r="K55" s="321">
        <v>-11.2</v>
      </c>
      <c r="L55" s="322">
        <v>61557</v>
      </c>
      <c r="M55" s="323">
        <v>-14.3</v>
      </c>
      <c r="N55" s="324">
        <v>3.1</v>
      </c>
    </row>
    <row r="56" spans="1:14">
      <c r="A56" s="248"/>
      <c r="B56" s="244"/>
      <c r="C56" s="244"/>
      <c r="D56" s="244"/>
      <c r="E56" s="244"/>
      <c r="F56" s="244"/>
      <c r="G56" s="325"/>
      <c r="H56" s="326" t="s">
        <v>506</v>
      </c>
      <c r="I56" s="327">
        <v>372740</v>
      </c>
      <c r="J56" s="328">
        <v>24426</v>
      </c>
      <c r="K56" s="329">
        <v>-37.299999999999997</v>
      </c>
      <c r="L56" s="330">
        <v>32497</v>
      </c>
      <c r="M56" s="331">
        <v>-7.2</v>
      </c>
      <c r="N56" s="332">
        <v>-30.1</v>
      </c>
    </row>
    <row r="57" spans="1:14">
      <c r="A57" s="248"/>
      <c r="B57" s="244"/>
      <c r="C57" s="244"/>
      <c r="D57" s="244"/>
      <c r="E57" s="244"/>
      <c r="F57" s="244"/>
      <c r="G57" s="310" t="s">
        <v>509</v>
      </c>
      <c r="H57" s="311"/>
      <c r="I57" s="319">
        <v>1147533</v>
      </c>
      <c r="J57" s="320">
        <v>75233</v>
      </c>
      <c r="K57" s="321">
        <v>52.4</v>
      </c>
      <c r="L57" s="322">
        <v>69806</v>
      </c>
      <c r="M57" s="323">
        <v>13.4</v>
      </c>
      <c r="N57" s="324">
        <v>39</v>
      </c>
    </row>
    <row r="58" spans="1:14">
      <c r="A58" s="248"/>
      <c r="B58" s="244"/>
      <c r="C58" s="244"/>
      <c r="D58" s="244"/>
      <c r="E58" s="244"/>
      <c r="F58" s="244"/>
      <c r="G58" s="325"/>
      <c r="H58" s="326" t="s">
        <v>506</v>
      </c>
      <c r="I58" s="327">
        <v>513328</v>
      </c>
      <c r="J58" s="328">
        <v>33654</v>
      </c>
      <c r="K58" s="329">
        <v>37.799999999999997</v>
      </c>
      <c r="L58" s="330">
        <v>32823</v>
      </c>
      <c r="M58" s="331">
        <v>1</v>
      </c>
      <c r="N58" s="332">
        <v>36.799999999999997</v>
      </c>
    </row>
    <row r="59" spans="1:14">
      <c r="A59" s="248"/>
      <c r="B59" s="244"/>
      <c r="C59" s="244"/>
      <c r="D59" s="244"/>
      <c r="E59" s="244"/>
      <c r="F59" s="244"/>
      <c r="G59" s="310" t="s">
        <v>510</v>
      </c>
      <c r="H59" s="311"/>
      <c r="I59" s="319">
        <v>971258</v>
      </c>
      <c r="J59" s="320">
        <v>63768</v>
      </c>
      <c r="K59" s="321">
        <v>-15.2</v>
      </c>
      <c r="L59" s="322">
        <v>74444</v>
      </c>
      <c r="M59" s="323">
        <v>6.6</v>
      </c>
      <c r="N59" s="324">
        <v>-21.8</v>
      </c>
    </row>
    <row r="60" spans="1:14">
      <c r="A60" s="248"/>
      <c r="B60" s="244"/>
      <c r="C60" s="244"/>
      <c r="D60" s="244"/>
      <c r="E60" s="244"/>
      <c r="F60" s="244"/>
      <c r="G60" s="325"/>
      <c r="H60" s="326" t="s">
        <v>506</v>
      </c>
      <c r="I60" s="333">
        <v>271806</v>
      </c>
      <c r="J60" s="328">
        <v>17846</v>
      </c>
      <c r="K60" s="329">
        <v>-47</v>
      </c>
      <c r="L60" s="330">
        <v>34175</v>
      </c>
      <c r="M60" s="331">
        <v>4.0999999999999996</v>
      </c>
      <c r="N60" s="332">
        <v>-51.1</v>
      </c>
    </row>
    <row r="61" spans="1:14">
      <c r="A61" s="248"/>
      <c r="B61" s="244"/>
      <c r="C61" s="244"/>
      <c r="D61" s="244"/>
      <c r="E61" s="244"/>
      <c r="F61" s="244"/>
      <c r="G61" s="310" t="s">
        <v>511</v>
      </c>
      <c r="H61" s="334"/>
      <c r="I61" s="335">
        <v>896490</v>
      </c>
      <c r="J61" s="336">
        <v>58584</v>
      </c>
      <c r="K61" s="337">
        <v>7.9</v>
      </c>
      <c r="L61" s="338">
        <v>67015</v>
      </c>
      <c r="M61" s="339">
        <v>14.1</v>
      </c>
      <c r="N61" s="324">
        <v>-6.2</v>
      </c>
    </row>
    <row r="62" spans="1:14">
      <c r="A62" s="248"/>
      <c r="B62" s="244"/>
      <c r="C62" s="244"/>
      <c r="D62" s="244"/>
      <c r="E62" s="244"/>
      <c r="F62" s="244"/>
      <c r="G62" s="325"/>
      <c r="H62" s="326" t="s">
        <v>506</v>
      </c>
      <c r="I62" s="327">
        <v>422900</v>
      </c>
      <c r="J62" s="328">
        <v>27613</v>
      </c>
      <c r="K62" s="329">
        <v>0.3</v>
      </c>
      <c r="L62" s="330">
        <v>33696</v>
      </c>
      <c r="M62" s="331">
        <v>8.9</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17.57</v>
      </c>
      <c r="G47" s="12">
        <v>16.989999999999998</v>
      </c>
      <c r="H47" s="12">
        <v>16.95</v>
      </c>
      <c r="I47" s="12">
        <v>16.95</v>
      </c>
      <c r="J47" s="13">
        <v>16.559999999999999</v>
      </c>
    </row>
    <row r="48" spans="2:10" ht="57.75" customHeight="1">
      <c r="B48" s="14"/>
      <c r="C48" s="1139" t="s">
        <v>4</v>
      </c>
      <c r="D48" s="1139"/>
      <c r="E48" s="1140"/>
      <c r="F48" s="15">
        <v>2.46</v>
      </c>
      <c r="G48" s="16">
        <v>2.29</v>
      </c>
      <c r="H48" s="16">
        <v>3.94</v>
      </c>
      <c r="I48" s="16">
        <v>3.32</v>
      </c>
      <c r="J48" s="17">
        <v>2.37</v>
      </c>
    </row>
    <row r="49" spans="2:10" ht="57.75" customHeight="1" thickBot="1">
      <c r="B49" s="18"/>
      <c r="C49" s="1141" t="s">
        <v>5</v>
      </c>
      <c r="D49" s="1141"/>
      <c r="E49" s="1142"/>
      <c r="F49" s="19">
        <v>0.62</v>
      </c>
      <c r="G49" s="20">
        <v>5.41</v>
      </c>
      <c r="H49" s="20">
        <v>5.18</v>
      </c>
      <c r="I49" s="20" t="s">
        <v>518</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5</v>
      </c>
      <c r="G34" s="33">
        <v>7.62</v>
      </c>
      <c r="H34" s="33">
        <v>10.3</v>
      </c>
      <c r="I34" s="33">
        <v>11.07</v>
      </c>
      <c r="J34" s="34">
        <v>10.62</v>
      </c>
      <c r="K34" s="22"/>
      <c r="L34" s="22"/>
      <c r="M34" s="22"/>
      <c r="N34" s="22"/>
      <c r="O34" s="22"/>
      <c r="P34" s="22"/>
    </row>
    <row r="35" spans="1:16" ht="39" customHeight="1">
      <c r="A35" s="22"/>
      <c r="B35" s="35"/>
      <c r="C35" s="1143" t="s">
        <v>521</v>
      </c>
      <c r="D35" s="1144"/>
      <c r="E35" s="1145"/>
      <c r="F35" s="36">
        <v>2.46</v>
      </c>
      <c r="G35" s="37">
        <v>2.29</v>
      </c>
      <c r="H35" s="37">
        <v>3.94</v>
      </c>
      <c r="I35" s="37">
        <v>3.32</v>
      </c>
      <c r="J35" s="38">
        <v>2.37</v>
      </c>
      <c r="K35" s="22"/>
      <c r="L35" s="22"/>
      <c r="M35" s="22"/>
      <c r="N35" s="22"/>
      <c r="O35" s="22"/>
      <c r="P35" s="22"/>
    </row>
    <row r="36" spans="1:16" ht="39" customHeight="1">
      <c r="A36" s="22"/>
      <c r="B36" s="35"/>
      <c r="C36" s="1143" t="s">
        <v>522</v>
      </c>
      <c r="D36" s="1144"/>
      <c r="E36" s="1145"/>
      <c r="F36" s="36">
        <v>3.51</v>
      </c>
      <c r="G36" s="37">
        <v>2.69</v>
      </c>
      <c r="H36" s="37">
        <v>0.99</v>
      </c>
      <c r="I36" s="37">
        <v>0.1</v>
      </c>
      <c r="J36" s="38">
        <v>0.94</v>
      </c>
      <c r="K36" s="22"/>
      <c r="L36" s="22"/>
      <c r="M36" s="22"/>
      <c r="N36" s="22"/>
      <c r="O36" s="22"/>
      <c r="P36" s="22"/>
    </row>
    <row r="37" spans="1:16" ht="39" customHeight="1">
      <c r="A37" s="22"/>
      <c r="B37" s="35"/>
      <c r="C37" s="1143" t="s">
        <v>523</v>
      </c>
      <c r="D37" s="1144"/>
      <c r="E37" s="1145"/>
      <c r="F37" s="36" t="s">
        <v>473</v>
      </c>
      <c r="G37" s="37" t="s">
        <v>473</v>
      </c>
      <c r="H37" s="37" t="s">
        <v>473</v>
      </c>
      <c r="I37" s="37">
        <v>0.18</v>
      </c>
      <c r="J37" s="38">
        <v>0.69</v>
      </c>
      <c r="K37" s="22"/>
      <c r="L37" s="22"/>
      <c r="M37" s="22"/>
      <c r="N37" s="22"/>
      <c r="O37" s="22"/>
      <c r="P37" s="22"/>
    </row>
    <row r="38" spans="1:16" ht="39" customHeight="1">
      <c r="A38" s="22"/>
      <c r="B38" s="35"/>
      <c r="C38" s="1143" t="s">
        <v>524</v>
      </c>
      <c r="D38" s="1144"/>
      <c r="E38" s="1145"/>
      <c r="F38" s="36">
        <v>1.22</v>
      </c>
      <c r="G38" s="37">
        <v>1.07</v>
      </c>
      <c r="H38" s="37">
        <v>1.1399999999999999</v>
      </c>
      <c r="I38" s="37">
        <v>0.33</v>
      </c>
      <c r="J38" s="38">
        <v>0.47</v>
      </c>
      <c r="K38" s="22"/>
      <c r="L38" s="22"/>
      <c r="M38" s="22"/>
      <c r="N38" s="22"/>
      <c r="O38" s="22"/>
      <c r="P38" s="22"/>
    </row>
    <row r="39" spans="1:16" ht="39" customHeight="1">
      <c r="A39" s="22"/>
      <c r="B39" s="35"/>
      <c r="C39" s="1143" t="s">
        <v>525</v>
      </c>
      <c r="D39" s="1144"/>
      <c r="E39" s="1145"/>
      <c r="F39" s="36">
        <v>0.03</v>
      </c>
      <c r="G39" s="37">
        <v>0.04</v>
      </c>
      <c r="H39" s="37">
        <v>0.04</v>
      </c>
      <c r="I39" s="37">
        <v>0.05</v>
      </c>
      <c r="J39" s="38">
        <v>0.06</v>
      </c>
      <c r="K39" s="22"/>
      <c r="L39" s="22"/>
      <c r="M39" s="22"/>
      <c r="N39" s="22"/>
      <c r="O39" s="22"/>
      <c r="P39" s="22"/>
    </row>
    <row r="40" spans="1:16" ht="39" customHeight="1">
      <c r="A40" s="22"/>
      <c r="B40" s="35"/>
      <c r="C40" s="1143" t="s">
        <v>526</v>
      </c>
      <c r="D40" s="1144"/>
      <c r="E40" s="1145"/>
      <c r="F40" s="36">
        <v>0</v>
      </c>
      <c r="G40" s="37">
        <v>0</v>
      </c>
      <c r="H40" s="37">
        <v>0.15</v>
      </c>
      <c r="I40" s="37">
        <v>0.02</v>
      </c>
      <c r="J40" s="38">
        <v>0.02</v>
      </c>
      <c r="K40" s="22"/>
      <c r="L40" s="22"/>
      <c r="M40" s="22"/>
      <c r="N40" s="22"/>
      <c r="O40" s="22"/>
      <c r="P40" s="22"/>
    </row>
    <row r="41" spans="1:16" ht="39" customHeight="1">
      <c r="A41" s="22"/>
      <c r="B41" s="35"/>
      <c r="C41" s="1143" t="s">
        <v>527</v>
      </c>
      <c r="D41" s="1144"/>
      <c r="E41" s="1145"/>
      <c r="F41" s="36" t="s">
        <v>473</v>
      </c>
      <c r="G41" s="37">
        <v>0</v>
      </c>
      <c r="H41" s="37">
        <v>0</v>
      </c>
      <c r="I41" s="37">
        <v>0</v>
      </c>
      <c r="J41" s="38">
        <v>0</v>
      </c>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692</v>
      </c>
      <c r="L45" s="60">
        <v>719</v>
      </c>
      <c r="M45" s="60">
        <v>684</v>
      </c>
      <c r="N45" s="60">
        <v>679</v>
      </c>
      <c r="O45" s="61">
        <v>704</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123</v>
      </c>
      <c r="L48" s="64">
        <v>134</v>
      </c>
      <c r="M48" s="64">
        <v>118</v>
      </c>
      <c r="N48" s="64">
        <v>122</v>
      </c>
      <c r="O48" s="65">
        <v>122</v>
      </c>
      <c r="P48" s="48"/>
      <c r="Q48" s="48"/>
      <c r="R48" s="48"/>
      <c r="S48" s="48"/>
      <c r="T48" s="48"/>
      <c r="U48" s="48"/>
    </row>
    <row r="49" spans="1:21" ht="30.75" customHeight="1">
      <c r="A49" s="48"/>
      <c r="B49" s="1161"/>
      <c r="C49" s="1162"/>
      <c r="D49" s="62"/>
      <c r="E49" s="1153" t="s">
        <v>16</v>
      </c>
      <c r="F49" s="1153"/>
      <c r="G49" s="1153"/>
      <c r="H49" s="1153"/>
      <c r="I49" s="1153"/>
      <c r="J49" s="1154"/>
      <c r="K49" s="63">
        <v>69</v>
      </c>
      <c r="L49" s="64">
        <v>62</v>
      </c>
      <c r="M49" s="64">
        <v>46</v>
      </c>
      <c r="N49" s="64">
        <v>48</v>
      </c>
      <c r="O49" s="65">
        <v>48</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391</v>
      </c>
      <c r="L52" s="64">
        <v>403</v>
      </c>
      <c r="M52" s="64">
        <v>414</v>
      </c>
      <c r="N52" s="64">
        <v>432</v>
      </c>
      <c r="O52" s="65">
        <v>449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493</v>
      </c>
      <c r="L53" s="69">
        <v>512</v>
      </c>
      <c r="M53" s="69">
        <v>434</v>
      </c>
      <c r="N53" s="69">
        <v>417</v>
      </c>
      <c r="O53" s="70">
        <v>425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副島 一成</cp:lastModifiedBy>
  <cp:lastPrinted>2015-04-15T04:57:08Z</cp:lastPrinted>
  <dcterms:created xsi:type="dcterms:W3CDTF">2015-02-17T07:46:53Z</dcterms:created>
  <dcterms:modified xsi:type="dcterms:W3CDTF">2015-05-07T02:52:09Z</dcterms:modified>
</cp:coreProperties>
</file>