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<sst xmlns="http://schemas.openxmlformats.org/spreadsheetml/2006/main" count="953" uniqueCount="546">
  <si>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</si>
  <si>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</si>
  <si>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</si>
  <si>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</si>
  <si>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</si>
  <si>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</si>
  <si>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</si>
  <si>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</si>
  <si>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</si>
  <si>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</si>
  <si>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</si>
  <si>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</si>
  <si>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</si>
  <si>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</si>
  <si>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</si>
  <si>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</si>
  <si>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</si>
  <si>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</si>
  <si>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</si>
  <si>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</si>
  <si>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</si>
  <si>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</si>
  <si>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</si>
  <si>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</si>
  <si>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</si>
  <si>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</si>
  <si>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</si>
  <si>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</si>
  <si>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</si>
  <si>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</si>
  <si>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</si>
  <si>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</si>
  <si>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</si>
  <si>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</si>
  <si>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</si>
  <si>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</si>
  <si>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</si>
  <si>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</si>
  <si>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</si>
  <si>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</si>
  <si>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</si>
  <si>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</si>
  <si>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</si>
  <si>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</si>
  <si>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</si>
  <si>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</si>
  <si>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</si>
  <si>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</si>
  <si>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</si>
  <si>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</si>
  <si>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</si>
  <si>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</si>
  <si>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</si>
  <si>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</si>
  <si>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</si>
  <si>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</si>
  <si>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</si>
  <si>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</si>
  <si>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</si>
  <si>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</si>
  <si>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</si>
  <si>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</si>
  <si>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</si>
  <si>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</si>
  <si>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</si>
  <si>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</si>
  <si>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</si>
  <si>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</si>
  <si>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</si>
  <si>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</si>
  <si>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</si>
  <si>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</si>
  <si>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</si>
  <si>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</si>
  <si>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</si>
  <si>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</si>
  <si>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</si>
  <si>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</si>
  <si>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</si>
  <si>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</si>
  <si>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</si>
  <si>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</si>
  <si>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雲仙市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</si>
  <si>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</si>
  <si>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</si>
  <si>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</si>
  <si>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</si>
  <si>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</si>
  <si>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</si>
  <si>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</si>
  <si>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</si>
  <si>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</si>
  <si>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</si>
  <si>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</si>
  <si>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</si>
  <si>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</si>
  <si>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</si>
  <si>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</si>
  <si>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</si>
  <si>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</si>
  <si>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</si>
  <si>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</si>
  <si>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</si>
  <si>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</si>
  <si>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</si>
  <si>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</si>
  <si>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</si>
  <si>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</si>
  <si>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</si>
  <si>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</si>
  <si>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</si>
  <si>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</si>
  <si>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</si>
  <si>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</si>
  <si>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</si>
  <si>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</si>
  <si>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</si>
  <si>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</si>
  <si>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</si>
  <si>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</si>
  <si>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</si>
  <si>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</si>
  <si>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</si>
  <si>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</si>
  <si>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</si>
  <si>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</si>
  <si>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</si>
  <si>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</si>
  <si>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</si>
  <si>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</si>
  <si>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</si>
  <si>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</si>
  <si>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</si>
  <si>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</si>
  <si>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</si>
  <si>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</si>
  <si>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</si>
  <si>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</si>
  <si>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</si>
  <si>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</si>
  <si>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</si>
  <si>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</si>
  <si>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</si>
  <si>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</si>
  <si>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</si>
  <si>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</si>
  <si>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</si>
  <si>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</si>
  <si>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</si>
  <si>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</si>
  <si>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</si>
  <si>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</si>
  <si>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</si>
  <si>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</si>
  <si>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</si>
  <si>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</si>
  <si>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</si>
  <si>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</si>
  <si>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</si>
  <si>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</si>
  <si>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</si>
  <si>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</si>
  <si>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</si>
  <si>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</si>
  <si>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</si>
  <si>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</si>
  <si>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</si>
  <si>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</si>
  <si>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</si>
  <si>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</si>
  <si>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</si>
  <si>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</si>
  <si>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</si>
  <si>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</si>
  <si>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</si>
  <si>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</si>
  <si>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</si>
  <si>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</si>
  <si>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</si>
  <si>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</si>
  <si>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</si>
  <si>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</si>
  <si>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</si>
  <si>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</si>
  <si>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</si>
  <si>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</si>
  <si>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</si>
  <si>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</si>
  <si>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</si>
  <si>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</si>
  <si>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</si>
  <si>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</si>
  <si>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</si>
  <si>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</si>
  <si>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長崎県雲仙市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</si>
  <si>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</si>
  <si>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</si>
  <si>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</si>
  <si>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</si>
  <si>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</si>
  <si>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</si>
  <si>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</si>
  <si>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</si>
  <si>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</si>
  <si>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</si>
  <si>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</si>
  <si>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</si>
  <si>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</si>
  <si>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</si>
  <si>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</si>
  <si>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</si>
  <si>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</si>
  <si>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</si>
  <si>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</si>
  <si>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</si>
  <si>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</si>
  <si>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</si>
  <si>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</si>
  <si>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</si>
  <si>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</si>
  <si>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</si>
  <si>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</si>
  <si>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</si>
  <si>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</si>
  <si>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</si>
  <si>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</si>
  <si>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</si>
  <si>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</si>
  <si>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</si>
  <si>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</si>
  <si>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</si>
  <si>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</si>
  <si>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</si>
  <si>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</si>
  <si>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</si>
  <si>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</si>
  <si>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</si>
  <si>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</si>
  <si>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</si>
  <si>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</si>
  <si>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</si>
  <si>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</si>
  <si>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</si>
  <si>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</si>
  <si>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</si>
  <si>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</si>
  <si>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</si>
  <si>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</si>
  <si>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</si>
  <si>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</si>
  <si>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</si>
  <si>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</si>
  <si>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</si>
  <si>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</si>
  <si>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</si>
  <si>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</si>
  <si>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</si>
  <si>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</si>
  <si>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</si>
  <si>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</si>
  <si>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</si>
  <si>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</si>
  <si>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</si>
  <si>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</si>
  <si>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</si>
  <si>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</si>
  <si>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</si>
  <si>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</si>
  <si>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</si>
  <si>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</si>
  <si>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</si>
  <si>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</si>
  <si>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</si>
  <si>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</si>
  <si>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</si>
  <si>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</si>
  <si>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</si>
  <si>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</si>
  <si>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</si>
  <si>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</si>
  <si>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</si>
  <si>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</si>
  <si>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</si>
  <si>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</si>
  <si>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</si>
  <si>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</si>
  <si>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</si>
  <si>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</si>
  <si>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</si>
  <si>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</si>
  <si>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</si>
  <si>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</si>
  <si>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</si>
  <si>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</si>
  <si>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</si>
  <si>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</si>
  <si>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</si>
  <si>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</si>
  <si>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</si>
  <si>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</si>
  <si>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</si>
  <si>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</si>
  <si>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</si>
  <si>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</si>
  <si>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</si>
  <si>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</si>
  <si>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</si>
  <si>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</si>
  <si>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</si>
  <si>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</si>
  <si>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</si>
  <si>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</si>
  <si>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</si>
  <si>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</si>
  <si>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</si>
  <si>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</si>
  <si>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</si>
  <si>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</si>
  <si>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</si>
  <si>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</si>
  <si>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</si>
  <si>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</si>
  <si>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</si>
  <si>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</si>
  <si>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</si>
  <si>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</si>
  <si>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</si>
  <si>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</si>
  <si>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</si>
  <si>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</si>
  <si>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</si>
  <si>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</si>
  <si>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</si>
  <si>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</si>
  <si>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</si>
  <si>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</si>
  <si>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</si>
  <si>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</si>
  <si>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</si>
  <si>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</si>
  <si>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</si>
  <si>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</si>
  <si>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</si>
  <si>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</si>
  <si>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長崎県雲仙市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</si>
  <si>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</si>
  <si>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</si>
  <si>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</si>
  <si>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</si>
  <si>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</si>
  <si>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</si>
  <si>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</si>
  <si>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</si>
  <si>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</si>
  <si>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</si>
  <si>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</si>
  <si>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</si>
  <si>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</si>
  <si>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</si>
  <si>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</si>
  <si>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</si>
  <si>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</si>
  <si>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</si>
  <si>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</si>
  <si>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</si>
  <si>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</si>
  <si>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</si>
  <si>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</si>
  <si>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</si>
  <si>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</si>
  <si>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</si>
  <si>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</si>
  <si>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</si>
  <si>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</si>
  <si>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</si>
  <si>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</si>
  <si>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</si>
  <si>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</si>
  <si>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</si>
  <si>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</si>
  <si>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</si>
  <si>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</si>
  <si>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</si>
  <si>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</si>
  <si>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</si>
  <si>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国民宿舎事業特別会計</t>
    <phoneticPr fontId="5"/>
  </si>
  <si>
    <t>温泉浴場事業特別会計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</si>
  <si>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</si>
  <si>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</si>
  <si>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</si>
  <si>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</si>
  <si>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</si>
  <si>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</si>
  <si>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</si>
  <si>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</si>
  <si>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</si>
  <si>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</si>
  <si>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</si>
  <si>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</si>
  <si>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</si>
  <si>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</si>
  <si>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</si>
  <si>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</si>
  <si>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</si>
  <si>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</si>
  <si>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</si>
  <si>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</si>
  <si>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</si>
  <si>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</si>
  <si>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</si>
  <si>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</si>
  <si>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</si>
  <si>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</si>
  <si>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</si>
  <si>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</si>
  <si>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</si>
  <si>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</si>
  <si>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</si>
  <si>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</si>
  <si>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</si>
  <si>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</si>
  <si>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</si>
  <si>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</si>
  <si>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</si>
  <si>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</si>
  <si>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</si>
  <si>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</si>
  <si>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</si>
  <si>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</si>
  <si>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</si>
  <si>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</si>
  <si>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</si>
  <si>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</si>
  <si>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</si>
  <si>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</si>
  <si>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</si>
  <si>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</si>
  <si>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</si>
  <si>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</si>
  <si>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</si>
  <si>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</si>
  <si>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</si>
  <si>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</si>
  <si>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</si>
  <si>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</si>
  <si>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</si>
  <si>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</si>
  <si>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</si>
  <si>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</si>
  <si>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</si>
  <si>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</si>
  <si>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</si>
  <si>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</si>
  <si>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</si>
  <si>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</si>
  <si>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</si>
  <si>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</si>
  <si>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</si>
  <si>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</si>
  <si>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</si>
  <si>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</si>
  <si>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</si>
  <si>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</si>
  <si>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</si>
  <si>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</si>
  <si>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</si>
  <si>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</si>
  <si>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</si>
  <si>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</si>
  <si>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</si>
  <si>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</si>
  <si>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</si>
  <si>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</si>
  <si>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</si>
  <si>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</si>
  <si>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</si>
  <si>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</si>
  <si>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</si>
  <si>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</si>
  <si>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</si>
  <si>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</si>
  <si>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</si>
  <si>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</si>
  <si>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</si>
  <si>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</si>
  <si>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</si>
  <si>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</si>
  <si>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</si>
  <si>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</si>
  <si>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</si>
  <si>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</si>
  <si>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</si>
  <si>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</si>
  <si>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</si>
  <si>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</si>
  <si>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</si>
  <si>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</si>
  <si>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</si>
  <si>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</si>
  <si>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</si>
  <si>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</si>
  <si>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</si>
  <si>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</si>
  <si>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</si>
  <si>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</si>
  <si>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</si>
  <si>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</si>
  <si>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</si>
  <si>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</si>
  <si>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</si>
  <si>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</si>
  <si>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</si>
  <si>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</si>
  <si>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</si>
  <si>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</si>
  <si>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</si>
  <si>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</si>
  <si>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</si>
  <si>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</si>
  <si>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</si>
  <si>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</si>
  <si>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</si>
  <si>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</si>
  <si>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簡易水道事業特別会計</t>
  </si>
  <si>
    <t>下水道事業特別会計</t>
  </si>
  <si>
    <t>国民宿舎事業特別会計</t>
  </si>
  <si>
    <t>温泉浴場事業特別会計</t>
  </si>
  <si>
    <t>後期高齢者医療特別会計</t>
  </si>
  <si>
    <t>その他会計（赤字）</t>
  </si>
  <si>
    <t>その他会計（黒字）</t>
  </si>
  <si>
    <t>雲仙・南島原保健組合（一般会計）</t>
    <phoneticPr fontId="2"/>
  </si>
  <si>
    <t>雲仙・南島原保健組合（介護老人保健施設事業特別会計）</t>
    <phoneticPr fontId="2"/>
  </si>
  <si>
    <t>雲仙・南島原保健組合（病院事業会計）</t>
    <phoneticPr fontId="2"/>
  </si>
  <si>
    <t>県央地域広域市町村圏組合</t>
    <phoneticPr fontId="2"/>
  </si>
  <si>
    <t>長崎県病院企業団</t>
    <phoneticPr fontId="2"/>
  </si>
  <si>
    <t>県央県南広域環境組合（普通会計）</t>
    <phoneticPr fontId="2"/>
  </si>
  <si>
    <t>長崎県後期高齢者医療広域連合（普通会計）</t>
    <phoneticPr fontId="2"/>
  </si>
  <si>
    <t>長崎県後期高齢者医療広域連合（事業会計）</t>
    <phoneticPr fontId="2"/>
  </si>
  <si>
    <t>島原地域広域市町村圏組合（一般会計）</t>
    <phoneticPr fontId="2"/>
  </si>
  <si>
    <t>島原地域広域市町村圏組合（介護保険事業特別会計）</t>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</si>
  <si>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</si>
  <si>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</si>
  <si>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</si>
  <si>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長崎県市町村総合事務組合（公平委員会特別会計）</t>
    <phoneticPr fontId="2"/>
  </si>
  <si>
    <t>長崎県市町村総合事務組合（交通災害共済事業特別会計）</t>
    <phoneticPr fontId="2"/>
  </si>
  <si>
    <t>南高北部環境衛生組合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</si>
</sst>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102224</c:v>
                </c:pt>
                <c:pt idx="1">
                  <c:v>94523</c:v>
                </c:pt>
                <c:pt idx="2">
                  <c:v>73011</c:v>
                </c:pt>
                <c:pt idx="3">
                  <c:v>68191</c:v>
                </c:pt>
                <c:pt idx="4">
                  <c:v>90390</c:v>
                </c:pt>
              </c:numCache>
            </c:numRef>
          </c:val>
          <c:smooth val="0"/>
        </c:ser>
        <c:dLbls>
          <c:showLegendKey val="0"/>
          <c:showVal val="0"/>
          <c:showCatName val="0"/>
          <c:showSerName val="0"/>
          <c:showPercent val="0"/>
          <c:showBubbleSize val="0"/>
        </c:dLbls>
        <c:marker val="1"/>
        <c:smooth val="0"/>
        <c:axId val="390449072"/>
        <c:axId val="390449464"/>
      </c:lineChart>
      <c:catAx>
        <c:axId val="39044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9464"/>
        <c:crosses val="autoZero"/>
        <c:auto val="1"/>
        <c:lblAlgn val="ctr"/>
        <c:lblOffset val="100"/>
        <c:tickLblSkip val="1"/>
        <c:tickMarkSkip val="1"/>
        <c:noMultiLvlLbl val="0"/>
      </c:catAx>
      <c:valAx>
        <c:axId val="390449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4.84</c:v>
                </c:pt>
                <c:pt idx="1">
                  <c:v>5.2</c:v>
                </c:pt>
                <c:pt idx="2">
                  <c:v>4.8499999999999996</c:v>
                </c:pt>
                <c:pt idx="3">
                  <c:v>6.11</c:v>
                </c:pt>
                <c:pt idx="4">
                  <c:v>5.95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7.35</c:v>
                </c:pt>
                <c:pt idx="1">
                  <c:v>6.8</c:v>
                </c:pt>
                <c:pt idx="2">
                  <c:v>6.96</c:v>
                </c:pt>
                <c:pt idx="3">
                  <c:v>7.04</c:v>
                </c:pt>
                <c:pt idx="4">
                  <c:v>7.03</c:v>
                </c:pt>
              </c:numCache>
            </c:numRef>
          </c:val>
        </c:ser>
        <c:dLbls>
          <c:showLegendKey val="0"/>
          <c:showVal val="0"/>
          <c:showCatName val="0"/>
          <c:showSerName val="0"/>
          <c:showPercent val="0"/>
          <c:showBubbleSize val="0"/>
        </c:dLbls>
        <c:gapWidth val="250"/>
        <c:overlap val="100"/>
        <c:axId val="286402192"/>
        <c:axId val="28640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2.86</c:v>
                </c:pt>
                <c:pt idx="1">
                  <c:v>4.42</c:v>
                </c:pt>
                <c:pt idx="2">
                  <c:v>2.35</c:v>
                </c:pt>
                <c:pt idx="3">
                  <c:v>6.72</c:v>
                </c:pt>
                <c:pt idx="4">
                  <c:v>4.24</c:v>
                </c:pt>
              </c:numCache>
            </c:numRef>
          </c:val>
          <c:smooth val="0"/>
        </c:ser>
        <c:dLbls>
          <c:showLegendKey val="0"/>
          <c:showVal val="0"/>
          <c:showCatName val="0"/>
          <c:showSerName val="0"/>
          <c:showPercent val="0"/>
          <c:showBubbleSize val="0"/>
        </c:dLbls>
        <c:marker val="1"/>
        <c:smooth val="0"/>
        <c:axId val="286402192"/>
        <c:axId val="286400624"/>
      </c:lineChart>
      <c:catAx>
        <c:axId val="28640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400624"/>
        <c:crosses val="autoZero"/>
        <c:auto val="1"/>
        <c:lblAlgn val="ctr"/>
        <c:lblOffset val="100"/>
        <c:tickLblSkip val="1"/>
        <c:tickMarkSkip val="1"/>
        <c:noMultiLvlLbl val="0"/>
      </c:catAx>
      <c:valAx>
        <c:axId val="28640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0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0.06</c:v>
                </c:pt>
                <c:pt idx="4">
                  <c:v>#N/A</c:v>
                </c:pt>
                <c:pt idx="5">
                  <c:v>0.05</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0.01</c:v>
                </c:pt>
                <c:pt idx="8">
                  <c:v>#N/A</c:v>
                </c:pt>
                <c:pt idx="9">
                  <c:v>0</c:v>
                </c:pt>
              </c:numCache>
            </c:numRef>
          </c:val>
        </c:ser>
        <c:ser>
          <c:idx val="3"/>
          <c:order val="3"/>
          <c:tx>
            <c:strRef>
              <c:f>データシート!$A$30</c:f>
              <c:strCache>
                <c:ptCount val="1"/>
                <c:pt idx="0">
                  <c:v>温泉浴場事業特別会計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0.04</c:v>
                </c:pt>
                <c:pt idx="4">
                  <c:v>#N/A</c:v>
                </c:pt>
                <c:pt idx="5">
                  <c:v>0.13</c:v>
                </c:pt>
                <c:pt idx="6">
                  <c:v>#N/A</c:v>
                </c:pt>
                <c:pt idx="7">
                  <c:v>0.08</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0.11</c:v>
                </c:pt>
                <c:pt idx="4">
                  <c:v>#N/A</c:v>
                </c:pt>
                <c:pt idx="5">
                  <c:v>0.13</c:v>
                </c:pt>
                <c:pt idx="6">
                  <c:v>#N/A</c:v>
                </c:pt>
                <c:pt idx="7">
                  <c:v>0.1</c:v>
                </c:pt>
                <c:pt idx="8">
                  <c:v>#N/A</c:v>
                </c:pt>
                <c:pt idx="9">
                  <c:v>0.14000000000000001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1.34</c:v>
                </c:pt>
                <c:pt idx="2">
                  <c:v>#N/A</c:v>
                </c:pt>
                <c:pt idx="3">
                  <c:v>0.88</c:v>
                </c:pt>
                <c:pt idx="4">
                  <c:v>#N/A</c:v>
                </c:pt>
                <c:pt idx="5">
                  <c:v>0.71</c:v>
                </c:pt>
                <c:pt idx="6">
                  <c:v>#N/A</c:v>
                </c:pt>
                <c:pt idx="7">
                  <c:v>0.88</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4.84</c:v>
                </c:pt>
                <c:pt idx="2">
                  <c:v>#N/A</c:v>
                </c:pt>
                <c:pt idx="3">
                  <c:v>5.2</c:v>
                </c:pt>
                <c:pt idx="4">
                  <c:v>#N/A</c:v>
                </c:pt>
                <c:pt idx="5">
                  <c:v>4.8499999999999996</c:v>
                </c:pt>
                <c:pt idx="6">
                  <c:v>#N/A</c:v>
                </c:pt>
                <c:pt idx="7">
                  <c:v>6.11</c:v>
                </c:pt>
                <c:pt idx="8">
                  <c:v>#N/A</c:v>
                </c:pt>
                <c:pt idx="9">
                  <c:v>5.95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5.0599999999999996</c:v>
                </c:pt>
                <c:pt idx="2">
                  <c:v>#N/A</c:v>
                </c:pt>
                <c:pt idx="3">
                  <c:v>4.93</c:v>
                </c:pt>
                <c:pt idx="4">
                  <c:v>#N/A</c:v>
                </c:pt>
                <c:pt idx="5">
                  <c:v>5.31</c:v>
                </c:pt>
                <c:pt idx="6">
                  <c:v>#N/A</c:v>
                </c:pt>
                <c:pt idx="7">
                  <c:v>5.65</c:v>
                </c:pt>
                <c:pt idx="8">
                  <c:v>#N/A</c:v>
                </c:pt>
                <c:pt idx="9">
                  <c:v>6.04</c:v>
                </c:pt>
              </c:numCache>
            </c:numRef>
          </c:val>
        </c:ser>
        <c:dLbls>
          <c:showLegendKey val="0"/>
          <c:showVal val="0"/>
          <c:showCatName val="0"/>
          <c:showSerName val="0"/>
          <c:showPercent val="0"/>
          <c:showBubbleSize val="0"/>
        </c:dLbls>
        <c:gapWidth val="150"/>
        <c:overlap val="100"/>
        <c:axId val="286399448"/>
        <c:axId val="286398664"/>
      </c:barChart>
      <c:catAx>
        <c:axId val="28639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398664"/>
        <c:crosses val="autoZero"/>
        <c:auto val="1"/>
        <c:lblAlgn val="ctr"/>
        <c:lblOffset val="100"/>
        <c:tickLblSkip val="1"/>
        <c:tickMarkSkip val="1"/>
        <c:noMultiLvlLbl val="0"/>
      </c:catAx>
      <c:valAx>
        <c:axId val="28639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9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3254</c:v>
                </c:pt>
                <c:pt idx="5">
                  <c:v>3246</c:v>
                </c:pt>
                <c:pt idx="8">
                  <c:v>3602</c:v>
                </c:pt>
                <c:pt idx="11">
                  <c:v>3722</c:v>
                </c:pt>
                <c:pt idx="14">
                  <c:v>3836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157</c:v>
                </c:pt>
                <c:pt idx="3">
                  <c:v>91</c:v>
                </c:pt>
                <c:pt idx="6">
                  <c:v>71</c:v>
                </c:pt>
                <c:pt idx="9">
                  <c:v>58</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371</c:v>
                </c:pt>
                <c:pt idx="3">
                  <c:v>442</c:v>
                </c:pt>
                <c:pt idx="6">
                  <c:v>526</c:v>
                </c:pt>
                <c:pt idx="9">
                  <c:v>520</c:v>
                </c:pt>
                <c:pt idx="12">
                  <c:v>494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706</c:v>
                </c:pt>
                <c:pt idx="3">
                  <c:v>694</c:v>
                </c:pt>
                <c:pt idx="6">
                  <c:v>692</c:v>
                </c:pt>
                <c:pt idx="9">
                  <c:v>697</c:v>
                </c:pt>
                <c:pt idx="12">
                  <c:v>717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7</c:v>
                </c:pt>
                <c:pt idx="6">
                  <c:v>10</c:v>
                </c:pt>
                <c:pt idx="9">
                  <c:v>13</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4000</c:v>
                </c:pt>
                <c:pt idx="3">
                  <c:v>4052</c:v>
                </c:pt>
                <c:pt idx="6">
                  <c:v>3922</c:v>
                </c:pt>
                <c:pt idx="9">
                  <c:v>3788</c:v>
                </c:pt>
                <c:pt idx="12">
                  <c:v>3481</c:v>
                </c:pt>
              </c:numCache>
            </c:numRef>
          </c:val>
        </c:ser>
        <c:dLbls>
          <c:showLegendKey val="0"/>
          <c:showVal val="0"/>
          <c:showCatName val="0"/>
          <c:showSerName val="0"/>
          <c:showPercent val="0"/>
          <c:showBubbleSize val="0"/>
        </c:dLbls>
        <c:gapWidth val="100"/>
        <c:overlap val="100"/>
        <c:axId val="286395920"/>
        <c:axId val="28639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1987</c:v>
                </c:pt>
                <c:pt idx="2">
                  <c:v>#N/A</c:v>
                </c:pt>
                <c:pt idx="3">
                  <c:v>#N/A</c:v>
                </c:pt>
                <c:pt idx="4">
                  <c:v>2043</c:v>
                </c:pt>
                <c:pt idx="5">
                  <c:v>#N/A</c:v>
                </c:pt>
                <c:pt idx="6">
                  <c:v>#N/A</c:v>
                </c:pt>
                <c:pt idx="7">
                  <c:v>1621</c:v>
                </c:pt>
                <c:pt idx="8">
                  <c:v>#N/A</c:v>
                </c:pt>
                <c:pt idx="9">
                  <c:v>#N/A</c:v>
                </c:pt>
                <c:pt idx="10">
                  <c:v>1355</c:v>
                </c:pt>
                <c:pt idx="11">
                  <c:v>#N/A</c:v>
                </c:pt>
                <c:pt idx="12">
                  <c:v>#N/A</c:v>
                </c:pt>
                <c:pt idx="13">
                  <c:v>920</c:v>
                </c:pt>
                <c:pt idx="14">
                  <c:v>#N/A</c:v>
                </c:pt>
              </c:numCache>
            </c:numRef>
          </c:val>
          <c:smooth val="0"/>
        </c:ser>
        <c:dLbls>
          <c:showLegendKey val="0"/>
          <c:showVal val="0"/>
          <c:showCatName val="0"/>
          <c:showSerName val="0"/>
          <c:showPercent val="0"/>
          <c:showBubbleSize val="0"/>
        </c:dLbls>
        <c:marker val="1"/>
        <c:smooth val="0"/>
        <c:axId val="286395920"/>
        <c:axId val="286396704"/>
      </c:lineChart>
      <c:catAx>
        <c:axId val="2863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396704"/>
        <c:crosses val="autoZero"/>
        <c:auto val="1"/>
        <c:lblAlgn val="ctr"/>
        <c:lblOffset val="100"/>
        <c:tickLblSkip val="1"/>
        <c:tickMarkSkip val="1"/>
        <c:noMultiLvlLbl val="0"/>
      </c:catAx>
      <c:valAx>
        <c:axId val="2863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33877</c:v>
                </c:pt>
                <c:pt idx="5">
                  <c:v>32649</c:v>
                </c:pt>
                <c:pt idx="8">
                  <c:v>31933</c:v>
                </c:pt>
                <c:pt idx="11">
                  <c:v>31886</c:v>
                </c:pt>
                <c:pt idx="14">
                  <c:v>31704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673</c:v>
                </c:pt>
                <c:pt idx="5">
                  <c:v>713</c:v>
                </c:pt>
                <c:pt idx="8">
                  <c:v>736</c:v>
                </c:pt>
                <c:pt idx="11">
                  <c:v>940</c:v>
                </c:pt>
                <c:pt idx="14">
                  <c:v>751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10939</c:v>
                </c:pt>
                <c:pt idx="5">
                  <c:v>12417</c:v>
                </c:pt>
                <c:pt idx="8">
                  <c:v>13927</c:v>
                </c:pt>
                <c:pt idx="11">
                  <c:v>14959</c:v>
                </c:pt>
                <c:pt idx="14">
                  <c:v>16051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5182</c:v>
                </c:pt>
                <c:pt idx="3">
                  <c:v>4837</c:v>
                </c:pt>
                <c:pt idx="6">
                  <c:v>4610</c:v>
                </c:pt>
                <c:pt idx="9">
                  <c:v>4438</c:v>
                </c:pt>
                <c:pt idx="12">
                  <c:v>4093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3728</c:v>
                </c:pt>
                <c:pt idx="3">
                  <c:v>3910</c:v>
                </c:pt>
                <c:pt idx="6">
                  <c:v>3458</c:v>
                </c:pt>
                <c:pt idx="9">
                  <c:v>2942</c:v>
                </c:pt>
                <c:pt idx="12">
                  <c:v>2702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10408</c:v>
                </c:pt>
                <c:pt idx="3">
                  <c:v>10200</c:v>
                </c:pt>
                <c:pt idx="6">
                  <c:v>9795</c:v>
                </c:pt>
                <c:pt idx="9">
                  <c:v>9286</c:v>
                </c:pt>
                <c:pt idx="12">
                  <c:v>8932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329</c:v>
                </c:pt>
                <c:pt idx="3">
                  <c:v>271</c:v>
                </c:pt>
                <c:pt idx="6">
                  <c:v>211</c:v>
                </c:pt>
                <c:pt idx="9">
                  <c:v>141</c:v>
                </c:pt>
                <c:pt idx="12">
                  <c:v>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30800</c:v>
                </c:pt>
                <c:pt idx="3">
                  <c:v>29490</c:v>
                </c:pt>
                <c:pt idx="6">
                  <c:v>27068</c:v>
                </c:pt>
                <c:pt idx="9">
                  <c:v>26053</c:v>
                </c:pt>
                <c:pt idx="12">
                  <c:v>24669</c:v>
                </c:pt>
              </c:numCache>
            </c:numRef>
          </c:val>
        </c:ser>
        <c:dLbls>
          <c:showLegendKey val="0"/>
          <c:showVal val="0"/>
          <c:showCatName val="0"/>
          <c:showSerName val="0"/>
          <c:showPercent val="0"/>
          <c:showBubbleSize val="0"/>
        </c:dLbls>
        <c:gapWidth val="100"/>
        <c:overlap val="100"/>
        <c:axId val="286398272"/>
        <c:axId val="28640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4957</c:v>
                </c:pt>
                <c:pt idx="2">
                  <c:v>#N/A</c:v>
                </c:pt>
                <c:pt idx="3">
                  <c:v>#N/A</c:v>
                </c:pt>
                <c:pt idx="4">
                  <c:v>2929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6398272"/>
        <c:axId val="286401800"/>
      </c:lineChart>
      <c:catAx>
        <c:axId val="2863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401800"/>
        <c:crosses val="autoZero"/>
        <c:auto val="1"/>
        <c:lblAlgn val="ctr"/>
        <c:lblOffset val="100"/>
        <c:tickLblSkip val="1"/>
        <c:tickMarkSkip val="1"/>
        <c:noMultiLvlLbl val="0"/>
      </c:catAx>
      <c:valAx>
        <c:axId val="28640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長崎県雲仙市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47,234
46,888
206.92
29,532,811
28,398,537
1,080,426
18,161,871
24,668,974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人口の減少や長引く景気低迷による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税収</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の減など</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により脆弱な財政基盤となっており、本市の財政力指数は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大きく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状況である。今後、歳出の徹底的な見直しや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事務事業の効率化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を図るとともに自主財源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の確保（税収等向上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対策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10885</xdr:rowOff>
    </xdr:to>
    <xdr:cxnSp macro="">
      <xdr:nvCxnSpPr>
        <xdr:cNvPr id="70" name="直線コネクタ 69"/>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10885</xdr:rowOff>
    </xdr:to>
    <xdr:cxnSp macro="">
      <xdr:nvCxnSpPr>
        <xdr:cNvPr id="73" name="直線コネクタ 72"/>
        <xdr:cNvCxnSpPr/>
      </xdr:nvCxnSpPr>
      <xdr:spPr>
        <a:xfrm>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165100</xdr:rowOff>
    </xdr:to>
    <xdr:cxnSp macro="">
      <xdr:nvCxnSpPr>
        <xdr:cNvPr id="76" name="直線コネクタ 75"/>
        <xdr:cNvCxnSpPr/>
      </xdr:nvCxnSpPr>
      <xdr:spPr>
        <a:xfrm>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147865</xdr:rowOff>
    </xdr:to>
    <xdr:cxnSp macro="">
      <xdr:nvCxnSpPr>
        <xdr:cNvPr id="79" name="直線コネクタ 78"/>
        <xdr:cNvCxnSpPr/>
      </xdr:nvCxnSpPr>
      <xdr:spPr>
        <a:xfrm>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9" name="円/楕円 88"/>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90"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131535</xdr:rowOff>
    </xdr:from>
    <xdr:to>
      <xdr:col>6</xdr:col>
      <xdr:colOff>50800</xdr:colOff>
      <xdr:row>45</xdr:row>
      <xdr:rowOff>61685</xdr:rowOff>
    </xdr:to>
    <xdr:sp macro="" textlink="">
      <xdr:nvSpPr>
        <xdr:cNvPr id="91" name="円/楕円 90"/>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46462</xdr:rowOff>
    </xdr:from>
    <xdr:ext cx="736600" cy="259045"/>
    <xdr:sp macro="" textlink="">
      <xdr:nvSpPr>
        <xdr:cNvPr id="92" name="テキスト ボックス 91"/>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5" name="円/楕円 94"/>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6" name="テキスト ボックス 95"/>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これまで継続的に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の繰上償還を実施し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抑制</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を図って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きたことにより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福祉・社会保障関係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を始めとした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年々増加しており、また、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人件費に係るものが高い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割合を示している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ため、定員適正化計画に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掲げた新規採用者の抑制、組織・職員配置の見直しなどにより、定員の適正化を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図り義務的経費の削減に努める。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15748</xdr:rowOff>
    </xdr:to>
    <xdr:cxnSp macro="">
      <xdr:nvCxnSpPr>
        <xdr:cNvPr id="131" name="直線コネクタ 130"/>
        <xdr:cNvCxnSpPr/>
      </xdr:nvCxnSpPr>
      <xdr:spPr>
        <a:xfrm flipV="1">
          <a:off x="4114800" y="102641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15748</xdr:rowOff>
    </xdr:from>
    <xdr:to>
      <xdr:col>6</xdr:col>
      <xdr:colOff>0</xdr:colOff>
      <xdr:row>62</xdr:row>
      <xdr:rowOff>155448</xdr:rowOff>
    </xdr:to>
    <xdr:cxnSp macro="">
      <xdr:nvCxnSpPr>
        <xdr:cNvPr id="134" name="直線コネクタ 133"/>
        <xdr:cNvCxnSpPr/>
      </xdr:nvCxnSpPr>
      <xdr:spPr>
        <a:xfrm flipV="1">
          <a:off x="3225800" y="1030274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54356</xdr:rowOff>
    </xdr:from>
    <xdr:to>
      <xdr:col>4</xdr:col>
      <xdr:colOff>482600</xdr:colOff>
      <xdr:row>62</xdr:row>
      <xdr:rowOff>155448</xdr:rowOff>
    </xdr:to>
    <xdr:cxnSp macro="">
      <xdr:nvCxnSpPr>
        <xdr:cNvPr id="137" name="直線コネクタ 136"/>
        <xdr:cNvCxnSpPr/>
      </xdr:nvCxnSpPr>
      <xdr:spPr>
        <a:xfrm>
          <a:off x="2336800" y="10341356"/>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54356</xdr:rowOff>
    </xdr:from>
    <xdr:to>
      <xdr:col>3</xdr:col>
      <xdr:colOff>279400</xdr:colOff>
      <xdr:row>62</xdr:row>
      <xdr:rowOff>97536</xdr:rowOff>
    </xdr:to>
    <xdr:cxnSp macro="">
      <xdr:nvCxnSpPr>
        <xdr:cNvPr id="140" name="直線コネクタ 139"/>
        <xdr:cNvCxnSpPr/>
      </xdr:nvCxnSpPr>
      <xdr:spPr>
        <a:xfrm flipV="1">
          <a:off x="1447800" y="1034135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0" name="円/楕円 149"/>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1"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136398</xdr:rowOff>
    </xdr:from>
    <xdr:to>
      <xdr:col>6</xdr:col>
      <xdr:colOff>50800</xdr:colOff>
      <xdr:row>60</xdr:row>
      <xdr:rowOff>66548</xdr:rowOff>
    </xdr:to>
    <xdr:sp macro="" textlink="">
      <xdr:nvSpPr>
        <xdr:cNvPr id="152" name="円/楕円 151"/>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76725</xdr:rowOff>
    </xdr:from>
    <xdr:ext cx="736600" cy="259045"/>
    <xdr:sp macro="" textlink="">
      <xdr:nvSpPr>
        <xdr:cNvPr id="153" name="テキスト ボックス 152"/>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4" name="円/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5" name="テキスト ボックス 154"/>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3556</xdr:rowOff>
    </xdr:from>
    <xdr:to>
      <xdr:col>3</xdr:col>
      <xdr:colOff>330200</xdr:colOff>
      <xdr:row>60</xdr:row>
      <xdr:rowOff>105156</xdr:rowOff>
    </xdr:to>
    <xdr:sp macro="" textlink="">
      <xdr:nvSpPr>
        <xdr:cNvPr id="156" name="円/楕円 155"/>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115333</xdr:rowOff>
    </xdr:from>
    <xdr:ext cx="762000" cy="259045"/>
    <xdr:sp macro="" textlink="">
      <xdr:nvSpPr>
        <xdr:cNvPr id="157" name="テキスト ボックス 156"/>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8" name="円/楕円 157"/>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9" name="テキスト ボックス 158"/>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定員適正化計画に掲げた新規採用者の抑制、組織・職員配置の見直しなどに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よる人件費の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や事務事業の見直し・縮減による物件費等の削減を図ってきたことにより、類似団体平均を下回っている。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今後も引き続き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人件費削減や経常的な事務的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経費の縮減に努める。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159373</xdr:rowOff>
    </xdr:from>
    <xdr:to>
      <xdr:col>7</xdr:col>
      <xdr:colOff>152400</xdr:colOff>
      <xdr:row>81</xdr:row>
      <xdr:rowOff>9246</xdr:rowOff>
    </xdr:to>
    <xdr:cxnSp macro="">
      <xdr:nvCxnSpPr>
        <xdr:cNvPr id="194" name="直線コネクタ 193"/>
        <xdr:cNvCxnSpPr/>
      </xdr:nvCxnSpPr>
      <xdr:spPr>
        <a:xfrm>
          <a:off x="4114800" y="13875373"/>
          <a:ext cx="8382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159373</xdr:rowOff>
    </xdr:from>
    <xdr:to>
      <xdr:col>6</xdr:col>
      <xdr:colOff>0</xdr:colOff>
      <xdr:row>81</xdr:row>
      <xdr:rowOff>14579</xdr:rowOff>
    </xdr:to>
    <xdr:cxnSp macro="">
      <xdr:nvCxnSpPr>
        <xdr:cNvPr id="197" name="直線コネクタ 196"/>
        <xdr:cNvCxnSpPr/>
      </xdr:nvCxnSpPr>
      <xdr:spPr>
        <a:xfrm flipV="1">
          <a:off x="3225800" y="13875373"/>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170183</xdr:rowOff>
    </xdr:from>
    <xdr:to>
      <xdr:col>4</xdr:col>
      <xdr:colOff>482600</xdr:colOff>
      <xdr:row>81</xdr:row>
      <xdr:rowOff>14579</xdr:rowOff>
    </xdr:to>
    <xdr:cxnSp macro="">
      <xdr:nvCxnSpPr>
        <xdr:cNvPr id="200" name="直線コネクタ 199"/>
        <xdr:cNvCxnSpPr/>
      </xdr:nvCxnSpPr>
      <xdr:spPr>
        <a:xfrm>
          <a:off x="2336800" y="1388618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160874</xdr:rowOff>
    </xdr:from>
    <xdr:to>
      <xdr:col>3</xdr:col>
      <xdr:colOff>279400</xdr:colOff>
      <xdr:row>80</xdr:row>
      <xdr:rowOff>170183</xdr:rowOff>
    </xdr:to>
    <xdr:cxnSp macro="">
      <xdr:nvCxnSpPr>
        <xdr:cNvPr id="203" name="直線コネクタ 202"/>
        <xdr:cNvCxnSpPr/>
      </xdr:nvCxnSpPr>
      <xdr:spPr>
        <a:xfrm>
          <a:off x="1447800" y="13876874"/>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129896</xdr:rowOff>
    </xdr:from>
    <xdr:to>
      <xdr:col>7</xdr:col>
      <xdr:colOff>203200</xdr:colOff>
      <xdr:row>81</xdr:row>
      <xdr:rowOff>60046</xdr:rowOff>
    </xdr:to>
    <xdr:sp macro="" textlink="">
      <xdr:nvSpPr>
        <xdr:cNvPr id="213" name="円/楕円 212"/>
        <xdr:cNvSpPr/>
      </xdr:nvSpPr>
      <xdr:spPr>
        <a:xfrm>
          <a:off x="4902200" y="138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51173</xdr:rowOff>
    </xdr:from>
    <xdr:ext cx="762000" cy="259045"/>
    <xdr:sp macro="" textlink="">
      <xdr:nvSpPr>
        <xdr:cNvPr id="214" name="人件費・物件費等の状況該当値テキスト"/>
        <xdr:cNvSpPr txBox="1"/>
      </xdr:nvSpPr>
      <xdr:spPr>
        <a:xfrm>
          <a:off x="5041900" y="1376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108573</xdr:rowOff>
    </xdr:from>
    <xdr:to>
      <xdr:col>6</xdr:col>
      <xdr:colOff>50800</xdr:colOff>
      <xdr:row>81</xdr:row>
      <xdr:rowOff>38723</xdr:rowOff>
    </xdr:to>
    <xdr:sp macro="" textlink="">
      <xdr:nvSpPr>
        <xdr:cNvPr id="215" name="円/楕円 214"/>
        <xdr:cNvSpPr/>
      </xdr:nvSpPr>
      <xdr:spPr>
        <a:xfrm>
          <a:off x="4064000" y="13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48900</xdr:rowOff>
    </xdr:from>
    <xdr:ext cx="736600" cy="259045"/>
    <xdr:sp macro="" textlink="">
      <xdr:nvSpPr>
        <xdr:cNvPr id="216" name="テキスト ボックス 215"/>
        <xdr:cNvSpPr txBox="1"/>
      </xdr:nvSpPr>
      <xdr:spPr>
        <a:xfrm>
          <a:off x="3733800" y="1359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135229</xdr:rowOff>
    </xdr:from>
    <xdr:to>
      <xdr:col>4</xdr:col>
      <xdr:colOff>533400</xdr:colOff>
      <xdr:row>81</xdr:row>
      <xdr:rowOff>65379</xdr:rowOff>
    </xdr:to>
    <xdr:sp macro="" textlink="">
      <xdr:nvSpPr>
        <xdr:cNvPr id="217" name="円/楕円 216"/>
        <xdr:cNvSpPr/>
      </xdr:nvSpPr>
      <xdr:spPr>
        <a:xfrm>
          <a:off x="3175000" y="13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75556</xdr:rowOff>
    </xdr:from>
    <xdr:ext cx="762000" cy="259045"/>
    <xdr:sp macro="" textlink="">
      <xdr:nvSpPr>
        <xdr:cNvPr id="218" name="テキスト ボックス 217"/>
        <xdr:cNvSpPr txBox="1"/>
      </xdr:nvSpPr>
      <xdr:spPr>
        <a:xfrm>
          <a:off x="2844800" y="1362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125,204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119383</xdr:rowOff>
    </xdr:from>
    <xdr:to>
      <xdr:col>3</xdr:col>
      <xdr:colOff>330200</xdr:colOff>
      <xdr:row>81</xdr:row>
      <xdr:rowOff>49533</xdr:rowOff>
    </xdr:to>
    <xdr:sp macro="" textlink="">
      <xdr:nvSpPr>
        <xdr:cNvPr id="219" name="円/楕円 218"/>
        <xdr:cNvSpPr/>
      </xdr:nvSpPr>
      <xdr:spPr>
        <a:xfrm>
          <a:off x="2286000" y="138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59710</xdr:rowOff>
    </xdr:from>
    <xdr:ext cx="762000" cy="259045"/>
    <xdr:sp macro="" textlink="">
      <xdr:nvSpPr>
        <xdr:cNvPr id="220" name="テキスト ボックス 219"/>
        <xdr:cNvSpPr txBox="1"/>
      </xdr:nvSpPr>
      <xdr:spPr>
        <a:xfrm>
          <a:off x="1955800" y="136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110074</xdr:rowOff>
    </xdr:from>
    <xdr:to>
      <xdr:col>2</xdr:col>
      <xdr:colOff>127000</xdr:colOff>
      <xdr:row>81</xdr:row>
      <xdr:rowOff>40224</xdr:rowOff>
    </xdr:to>
    <xdr:sp macro="" textlink="">
      <xdr:nvSpPr>
        <xdr:cNvPr id="221" name="円/楕円 220"/>
        <xdr:cNvSpPr/>
      </xdr:nvSpPr>
      <xdr:spPr>
        <a:xfrm>
          <a:off x="1397000" y="138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50401</xdr:rowOff>
    </xdr:from>
    <xdr:ext cx="762000" cy="259045"/>
    <xdr:sp macro="" textlink="">
      <xdr:nvSpPr>
        <xdr:cNvPr id="222" name="テキスト ボックス 221"/>
        <xdr:cNvSpPr txBox="1"/>
      </xdr:nvSpPr>
      <xdr:spPr>
        <a:xfrm>
          <a:off x="1066800" y="1359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本市の給与水準は国家公務員の給与水準を大きく下回っており、県内各市の中でも低水準であるが、今後も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引き続き給与の適正化に努め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ていく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89</xdr:row>
      <xdr:rowOff>138793</xdr:rowOff>
    </xdr:to>
    <xdr:cxnSp macro="">
      <xdr:nvCxnSpPr>
        <xdr:cNvPr id="258" name="直線コネクタ 257"/>
        <xdr:cNvCxnSpPr/>
      </xdr:nvCxnSpPr>
      <xdr:spPr>
        <a:xfrm flipV="1">
          <a:off x="16179800" y="14547548"/>
          <a:ext cx="8382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138793</xdr:rowOff>
    </xdr:to>
    <xdr:cxnSp macro="">
      <xdr:nvCxnSpPr>
        <xdr:cNvPr id="261" name="直線コネクタ 260"/>
        <xdr:cNvCxnSpPr/>
      </xdr:nvCxnSpPr>
      <xdr:spPr>
        <a:xfrm>
          <a:off x="15290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92832</xdr:rowOff>
    </xdr:to>
    <xdr:cxnSp macro="">
      <xdr:nvCxnSpPr>
        <xdr:cNvPr id="264" name="直線コネクタ 263"/>
        <xdr:cNvCxnSpPr/>
      </xdr:nvCxnSpPr>
      <xdr:spPr>
        <a:xfrm>
          <a:off x="14401800" y="1438668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84</xdr:row>
      <xdr:rowOff>65314</xdr:rowOff>
    </xdr:to>
    <xdr:cxnSp macro="">
      <xdr:nvCxnSpPr>
        <xdr:cNvPr id="267" name="直線コネクタ 266"/>
        <xdr:cNvCxnSpPr/>
      </xdr:nvCxnSpPr>
      <xdr:spPr>
        <a:xfrm flipV="1">
          <a:off x="13512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79" name="円/楕円 278"/>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28320</xdr:rowOff>
    </xdr:from>
    <xdr:ext cx="736600" cy="259045"/>
    <xdr:sp macro="" textlink="">
      <xdr:nvSpPr>
        <xdr:cNvPr id="280" name="テキスト ボックス 279"/>
        <xdr:cNvSpPr txBox="1"/>
      </xdr:nvSpPr>
      <xdr:spPr>
        <a:xfrm>
          <a:off x="15798800" y="1511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1" name="円/楕円 280"/>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82" name="テキスト ボックス 281"/>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3" name="円/楕円 282"/>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4" name="テキスト ボックス 283"/>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5" name="円/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6" name="テキスト ボックス 285"/>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定員適正化計画に掲げた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新規採用者の抑制、組織・職員配置の見直しなど</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の取り組み</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定員適正化にあたっては、単なる人員削減だけでなく社会状況の変化に伴う新たなニーズに対応できるよう効率的な職員配置・組織づくりを進めていくことが重要であることから、今後、住民サービスの低下を招かないよう十分配慮しながら適正な定員管理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57071</xdr:rowOff>
    </xdr:from>
    <xdr:to>
      <xdr:col>24</xdr:col>
      <xdr:colOff>558800</xdr:colOff>
      <xdr:row>60</xdr:row>
      <xdr:rowOff>93266</xdr:rowOff>
    </xdr:to>
    <xdr:cxnSp macro="">
      <xdr:nvCxnSpPr>
        <xdr:cNvPr id="325" name="直線コネクタ 324"/>
        <xdr:cNvCxnSpPr/>
      </xdr:nvCxnSpPr>
      <xdr:spPr>
        <a:xfrm flipV="1">
          <a:off x="16179800" y="1034407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93266</xdr:rowOff>
    </xdr:from>
    <xdr:to>
      <xdr:col>23</xdr:col>
      <xdr:colOff>406400</xdr:colOff>
      <xdr:row>60</xdr:row>
      <xdr:rowOff>120412</xdr:rowOff>
    </xdr:to>
    <xdr:cxnSp macro="">
      <xdr:nvCxnSpPr>
        <xdr:cNvPr id="328" name="直線コネクタ 327"/>
        <xdr:cNvCxnSpPr/>
      </xdr:nvCxnSpPr>
      <xdr:spPr>
        <a:xfrm flipV="1">
          <a:off x="15290800" y="1038026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120412</xdr:rowOff>
    </xdr:from>
    <xdr:to>
      <xdr:col>22</xdr:col>
      <xdr:colOff>203200</xdr:colOff>
      <xdr:row>60</xdr:row>
      <xdr:rowOff>135493</xdr:rowOff>
    </xdr:to>
    <xdr:cxnSp macro="">
      <xdr:nvCxnSpPr>
        <xdr:cNvPr id="331" name="直線コネクタ 330"/>
        <xdr:cNvCxnSpPr/>
      </xdr:nvCxnSpPr>
      <xdr:spPr>
        <a:xfrm flipV="1">
          <a:off x="14401800" y="1040741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135493</xdr:rowOff>
    </xdr:from>
    <xdr:to>
      <xdr:col>21</xdr:col>
      <xdr:colOff>0</xdr:colOff>
      <xdr:row>60</xdr:row>
      <xdr:rowOff>159623</xdr:rowOff>
    </xdr:to>
    <xdr:cxnSp macro="">
      <xdr:nvCxnSpPr>
        <xdr:cNvPr id="334" name="直線コネクタ 333"/>
        <xdr:cNvCxnSpPr/>
      </xdr:nvCxnSpPr>
      <xdr:spPr>
        <a:xfrm flipV="1">
          <a:off x="13512800" y="104224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6271</xdr:rowOff>
    </xdr:from>
    <xdr:to>
      <xdr:col>24</xdr:col>
      <xdr:colOff>609600</xdr:colOff>
      <xdr:row>60</xdr:row>
      <xdr:rowOff>107871</xdr:rowOff>
    </xdr:to>
    <xdr:sp macro="" textlink="">
      <xdr:nvSpPr>
        <xdr:cNvPr id="344" name="円/楕円 343"/>
        <xdr:cNvSpPr/>
      </xdr:nvSpPr>
      <xdr:spPr>
        <a:xfrm>
          <a:off x="169672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22798</xdr:rowOff>
    </xdr:from>
    <xdr:ext cx="762000" cy="259045"/>
    <xdr:sp macro="" textlink="">
      <xdr:nvSpPr>
        <xdr:cNvPr id="345" name="定員管理の状況該当値テキスト"/>
        <xdr:cNvSpPr txBox="1"/>
      </xdr:nvSpPr>
      <xdr:spPr>
        <a:xfrm>
          <a:off x="17106900" y="1013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42466</xdr:rowOff>
    </xdr:from>
    <xdr:to>
      <xdr:col>23</xdr:col>
      <xdr:colOff>457200</xdr:colOff>
      <xdr:row>60</xdr:row>
      <xdr:rowOff>144066</xdr:rowOff>
    </xdr:to>
    <xdr:sp macro="" textlink="">
      <xdr:nvSpPr>
        <xdr:cNvPr id="346" name="円/楕円 345"/>
        <xdr:cNvSpPr/>
      </xdr:nvSpPr>
      <xdr:spPr>
        <a:xfrm>
          <a:off x="161290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154243</xdr:rowOff>
    </xdr:from>
    <xdr:ext cx="736600" cy="259045"/>
    <xdr:sp macro="" textlink="">
      <xdr:nvSpPr>
        <xdr:cNvPr id="347" name="テキスト ボックス 346"/>
        <xdr:cNvSpPr txBox="1"/>
      </xdr:nvSpPr>
      <xdr:spPr>
        <a:xfrm>
          <a:off x="15798800" y="1009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69612</xdr:rowOff>
    </xdr:from>
    <xdr:to>
      <xdr:col>22</xdr:col>
      <xdr:colOff>254000</xdr:colOff>
      <xdr:row>60</xdr:row>
      <xdr:rowOff>171212</xdr:rowOff>
    </xdr:to>
    <xdr:sp macro="" textlink="">
      <xdr:nvSpPr>
        <xdr:cNvPr id="348" name="円/楕円 347"/>
        <xdr:cNvSpPr/>
      </xdr:nvSpPr>
      <xdr:spPr>
        <a:xfrm>
          <a:off x="15240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9939</xdr:rowOff>
    </xdr:from>
    <xdr:ext cx="762000" cy="259045"/>
    <xdr:sp macro="" textlink="">
      <xdr:nvSpPr>
        <xdr:cNvPr id="349" name="テキスト ボックス 348"/>
        <xdr:cNvSpPr txBox="1"/>
      </xdr:nvSpPr>
      <xdr:spPr>
        <a:xfrm>
          <a:off x="14909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84693</xdr:rowOff>
    </xdr:from>
    <xdr:to>
      <xdr:col>21</xdr:col>
      <xdr:colOff>50800</xdr:colOff>
      <xdr:row>61</xdr:row>
      <xdr:rowOff>14843</xdr:rowOff>
    </xdr:to>
    <xdr:sp macro="" textlink="">
      <xdr:nvSpPr>
        <xdr:cNvPr id="350" name="円/楕円 349"/>
        <xdr:cNvSpPr/>
      </xdr:nvSpPr>
      <xdr:spPr>
        <a:xfrm>
          <a:off x="14351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25020</xdr:rowOff>
    </xdr:from>
    <xdr:ext cx="762000" cy="259045"/>
    <xdr:sp macro="" textlink="">
      <xdr:nvSpPr>
        <xdr:cNvPr id="351" name="テキスト ボックス 350"/>
        <xdr:cNvSpPr txBox="1"/>
      </xdr:nvSpPr>
      <xdr:spPr>
        <a:xfrm>
          <a:off x="14020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108823</xdr:rowOff>
    </xdr:from>
    <xdr:to>
      <xdr:col>19</xdr:col>
      <xdr:colOff>533400</xdr:colOff>
      <xdr:row>61</xdr:row>
      <xdr:rowOff>38973</xdr:rowOff>
    </xdr:to>
    <xdr:sp macro="" textlink="">
      <xdr:nvSpPr>
        <xdr:cNvPr id="352" name="円/楕円 351"/>
        <xdr:cNvSpPr/>
      </xdr:nvSpPr>
      <xdr:spPr>
        <a:xfrm>
          <a:off x="13462000" y="10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49150</xdr:rowOff>
    </xdr:from>
    <xdr:ext cx="762000" cy="259045"/>
    <xdr:sp macro="" textlink="">
      <xdr:nvSpPr>
        <xdr:cNvPr id="353" name="テキスト ボックス 352"/>
        <xdr:cNvSpPr txBox="1"/>
      </xdr:nvSpPr>
      <xdr:spPr>
        <a:xfrm>
          <a:off x="13131800" y="1016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これまで継続的に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地方債の繰上償還を実施し公債費の抑制を図ってきたことにより、類似団体平均を下回っている。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も合併特例債を始めとした有利な起債の活用による計画的な建設事業の実施を予定しているが、後年度の償還が過度な財政負担とならないよう、長期的な財政見通しに立った上で、適切な事業実施に努め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41</xdr:row>
      <xdr:rowOff>44027</xdr:rowOff>
    </xdr:to>
    <xdr:cxnSp macro="">
      <xdr:nvCxnSpPr>
        <xdr:cNvPr id="387" name="直線コネクタ 386"/>
        <xdr:cNvCxnSpPr/>
      </xdr:nvCxnSpPr>
      <xdr:spPr>
        <a:xfrm flipV="1">
          <a:off x="16179800" y="689652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42</xdr:row>
      <xdr:rowOff>1270</xdr:rowOff>
    </xdr:to>
    <xdr:cxnSp macro="">
      <xdr:nvCxnSpPr>
        <xdr:cNvPr id="390" name="直線コネクタ 389"/>
        <xdr:cNvCxnSpPr/>
      </xdr:nvCxnSpPr>
      <xdr:spPr>
        <a:xfrm flipV="1">
          <a:off x="15290800" y="707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81704</xdr:rowOff>
    </xdr:to>
    <xdr:cxnSp macro="">
      <xdr:nvCxnSpPr>
        <xdr:cNvPr id="393" name="直線コネクタ 392"/>
        <xdr:cNvCxnSpPr/>
      </xdr:nvCxnSpPr>
      <xdr:spPr>
        <a:xfrm flipV="1">
          <a:off x="14401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146050</xdr:rowOff>
    </xdr:to>
    <xdr:cxnSp macro="">
      <xdr:nvCxnSpPr>
        <xdr:cNvPr id="396" name="直線コネクタ 395"/>
        <xdr:cNvCxnSpPr/>
      </xdr:nvCxnSpPr>
      <xdr:spPr>
        <a:xfrm flipV="1">
          <a:off x="13512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6" name="円/楕円 405"/>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7"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8" name="円/楕円 407"/>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09" name="テキスト ボックス 408"/>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10" name="円/楕円 40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11" name="テキスト ボックス 41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12" name="円/楕円 411"/>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13" name="テキスト ボックス 412"/>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4" name="円/楕円 413"/>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5" name="テキスト ボックス 414"/>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中期財政計画に基づく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地方債の繰上償還による地方債残高の減や、減債基金の積立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よる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充当可能基金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平均を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今後も、中期財政計画に沿っ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た財政運営に取り組み、より一層の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経費の削減を進め財政健全化に努める。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121581</xdr:rowOff>
    </xdr:from>
    <xdr:to>
      <xdr:col>21</xdr:col>
      <xdr:colOff>0</xdr:colOff>
      <xdr:row>15</xdr:row>
      <xdr:rowOff>81238</xdr:rowOff>
    </xdr:to>
    <xdr:cxnSp macro="">
      <xdr:nvCxnSpPr>
        <xdr:cNvPr id="449" name="直線コネクタ 448"/>
        <xdr:cNvCxnSpPr/>
      </xdr:nvCxnSpPr>
      <xdr:spPr>
        <a:xfrm flipV="1">
          <a:off x="13512800" y="2521881"/>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50"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2" name="フローチャート : 判断 451"/>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3" name="テキスト ボックス 452"/>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5" name="テキスト ボックス 454"/>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6" name="フローチャート : 判断 455"/>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7" name="テキスト ボックス 456"/>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8" name="フローチャート : 判断 457"/>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9" name="テキスト ボックス 458"/>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70781</xdr:rowOff>
    </xdr:from>
    <xdr:to>
      <xdr:col>21</xdr:col>
      <xdr:colOff>50800</xdr:colOff>
      <xdr:row>15</xdr:row>
      <xdr:rowOff>931</xdr:rowOff>
    </xdr:to>
    <xdr:sp macro="" textlink="">
      <xdr:nvSpPr>
        <xdr:cNvPr id="465" name="円/楕円 464"/>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66" name="テキスト ボックス 465"/>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30438</xdr:rowOff>
    </xdr:from>
    <xdr:to>
      <xdr:col>19</xdr:col>
      <xdr:colOff>533400</xdr:colOff>
      <xdr:row>15</xdr:row>
      <xdr:rowOff>132038</xdr:rowOff>
    </xdr:to>
    <xdr:sp macro="" textlink="">
      <xdr:nvSpPr>
        <xdr:cNvPr id="467" name="円/楕円 466"/>
        <xdr:cNvSpPr/>
      </xdr:nvSpPr>
      <xdr:spPr>
        <a:xfrm>
          <a:off x="13462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142215</xdr:rowOff>
    </xdr:from>
    <xdr:ext cx="762000" cy="259045"/>
    <xdr:sp macro="" textlink="">
      <xdr:nvSpPr>
        <xdr:cNvPr id="468" name="テキスト ボックス 467"/>
        <xdr:cNvSpPr txBox="1"/>
      </xdr:nvSpPr>
      <xdr:spPr>
        <a:xfrm>
          <a:off x="13131800" y="2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長崎県雲仙市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47,234
46,888
206.92
29,532,811
28,398,537
1,080,426
18,161,871
24,668,974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定員適正化計画に掲げた新規採用者の抑制、組織・職員配置の見直しなどによる人件費の削減により、類似団体平均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を下回っている。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今後も更なる事務事業の見直し・効率化に努め人件費の抑制に努める。</a:t>
          </a: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34</xdr:row>
      <xdr:rowOff>148772</xdr:rowOff>
    </xdr:to>
    <xdr:cxnSp macro="">
      <xdr:nvCxnSpPr>
        <xdr:cNvPr id="67" name="直線コネクタ 66"/>
        <xdr:cNvCxnSpPr/>
      </xdr:nvCxnSpPr>
      <xdr:spPr>
        <a:xfrm flipV="1">
          <a:off x="3987800" y="5945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75293</xdr:rowOff>
    </xdr:to>
    <xdr:cxnSp macro="">
      <xdr:nvCxnSpPr>
        <xdr:cNvPr id="70" name="直線コネクタ 69"/>
        <xdr:cNvCxnSpPr/>
      </xdr:nvCxnSpPr>
      <xdr:spPr>
        <a:xfrm flipV="1">
          <a:off x="3098800" y="5978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35</xdr:row>
      <xdr:rowOff>75293</xdr:rowOff>
    </xdr:to>
    <xdr:cxnSp macro="">
      <xdr:nvCxnSpPr>
        <xdr:cNvPr id="73" name="直線コネクタ 72"/>
        <xdr:cNvCxnSpPr/>
      </xdr:nvCxnSpPr>
      <xdr:spPr>
        <a:xfrm>
          <a:off x="2209800" y="5923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35</xdr:row>
      <xdr:rowOff>140607</xdr:rowOff>
    </xdr:to>
    <xdr:cxnSp macro="">
      <xdr:nvCxnSpPr>
        <xdr:cNvPr id="76" name="直線コネクタ 75"/>
        <xdr:cNvCxnSpPr/>
      </xdr:nvCxnSpPr>
      <xdr:spPr>
        <a:xfrm flipV="1">
          <a:off x="1320800" y="5923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65314</xdr:rowOff>
    </xdr:from>
    <xdr:to>
      <xdr:col>7</xdr:col>
      <xdr:colOff>66675</xdr:colOff>
      <xdr:row>34</xdr:row>
      <xdr:rowOff>166914</xdr:rowOff>
    </xdr:to>
    <xdr:sp macro="" textlink="">
      <xdr:nvSpPr>
        <xdr:cNvPr id="86" name="円/楕円 85"/>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81841</xdr:rowOff>
    </xdr:from>
    <xdr:ext cx="762000" cy="259045"/>
    <xdr:sp macro="" textlink="">
      <xdr:nvSpPr>
        <xdr:cNvPr id="87"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8" name="円/楕円 87"/>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9" name="テキスト ボックス 88"/>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24493</xdr:rowOff>
    </xdr:from>
    <xdr:to>
      <xdr:col>4</xdr:col>
      <xdr:colOff>396875</xdr:colOff>
      <xdr:row>35</xdr:row>
      <xdr:rowOff>126093</xdr:rowOff>
    </xdr:to>
    <xdr:sp macro="" textlink="">
      <xdr:nvSpPr>
        <xdr:cNvPr id="90" name="円/楕円 89"/>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136270</xdr:rowOff>
    </xdr:from>
    <xdr:ext cx="762000" cy="259045"/>
    <xdr:sp macro="" textlink="">
      <xdr:nvSpPr>
        <xdr:cNvPr id="91" name="テキスト ボックス 90"/>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2" name="円/楕円 91"/>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3" name="テキスト ボックス 92"/>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4" name="円/楕円 93"/>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5" name="テキスト ボックス 94"/>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rgbClr val="FF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平均</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等を下回っているのは、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各種委託事業の減や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共通事務用品（物品）の一括購入</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市報・ホームページへの掲載を活用した印刷製本費等の抑制による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経費の削減による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もの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である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今後も更なる創意工夫による削減に努める。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13</xdr:row>
      <xdr:rowOff>124279</xdr:rowOff>
    </xdr:to>
    <xdr:cxnSp macro="">
      <xdr:nvCxnSpPr>
        <xdr:cNvPr id="130" name="直線コネクタ 129"/>
        <xdr:cNvCxnSpPr/>
      </xdr:nvCxnSpPr>
      <xdr:spPr>
        <a:xfrm flipV="1">
          <a:off x="15671800" y="2342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167821</xdr:rowOff>
    </xdr:to>
    <xdr:cxnSp macro="">
      <xdr:nvCxnSpPr>
        <xdr:cNvPr id="133" name="直線コネクタ 132"/>
        <xdr:cNvCxnSpPr/>
      </xdr:nvCxnSpPr>
      <xdr:spPr>
        <a:xfrm flipV="1">
          <a:off x="14782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167821</xdr:rowOff>
    </xdr:to>
    <xdr:cxnSp macro="">
      <xdr:nvCxnSpPr>
        <xdr:cNvPr id="136" name="直線コネクタ 135"/>
        <xdr:cNvCxnSpPr/>
      </xdr:nvCxnSpPr>
      <xdr:spPr>
        <a:xfrm>
          <a:off x="13893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13</xdr:row>
      <xdr:rowOff>135164</xdr:rowOff>
    </xdr:to>
    <xdr:cxnSp macro="">
      <xdr:nvCxnSpPr>
        <xdr:cNvPr id="139" name="直線コネクタ 138"/>
        <xdr:cNvCxnSpPr/>
      </xdr:nvCxnSpPr>
      <xdr:spPr>
        <a:xfrm>
          <a:off x="13004800" y="234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9" name="円/楕円 148"/>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142620</xdr:rowOff>
    </xdr:from>
    <xdr:ext cx="762000" cy="259045"/>
    <xdr:sp macro="" textlink="">
      <xdr:nvSpPr>
        <xdr:cNvPr id="150" name="物件費該当値テキスト"/>
        <xdr:cNvSpPr txBox="1"/>
      </xdr:nvSpPr>
      <xdr:spPr>
        <a:xfrm>
          <a:off x="16598900" y="22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51" name="円/楕円 150"/>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52" name="テキスト ボックス 151"/>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3" name="円/楕円 152"/>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4" name="テキスト ボックス 153"/>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5" name="円/楕円 154"/>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6" name="テキスト ボックス 155"/>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7" name="円/楕円 156"/>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8" name="テキスト ボックス 157"/>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障害者自立支援給付事業や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生活保護費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支給事業</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事業費が多額となっており、類似団体平均を上回っている。また、扶助費全体が年々増加傾向にあるため、今後、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資格審査等の適正化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に向けた取り組みを強化するなど財政運営を圧迫する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上昇傾向に歯止めをかけるよう努める。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93" name="直線コネクタ 192"/>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102507</xdr:rowOff>
    </xdr:to>
    <xdr:cxnSp macro="">
      <xdr:nvCxnSpPr>
        <xdr:cNvPr id="196" name="直線コネクタ 195"/>
        <xdr:cNvCxnSpPr/>
      </xdr:nvCxnSpPr>
      <xdr:spPr>
        <a:xfrm>
          <a:off x="3098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57</xdr:row>
      <xdr:rowOff>4535</xdr:rowOff>
    </xdr:to>
    <xdr:cxnSp macro="">
      <xdr:nvCxnSpPr>
        <xdr:cNvPr id="199" name="直線コネクタ 198"/>
        <xdr:cNvCxnSpPr/>
      </xdr:nvCxnSpPr>
      <xdr:spPr>
        <a:xfrm>
          <a:off x="2209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61685</xdr:rowOff>
    </xdr:to>
    <xdr:cxnSp macro="">
      <xdr:nvCxnSpPr>
        <xdr:cNvPr id="202" name="直線コネクタ 201"/>
        <xdr:cNvCxnSpPr/>
      </xdr:nvCxnSpPr>
      <xdr:spPr>
        <a:xfrm flipV="1">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2" name="円/楕円 211"/>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3"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4" name="円/楕円 213"/>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5" name="テキスト ボックス 214"/>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6" name="円/楕円 215"/>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7" name="テキスト ボックス 216"/>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8" name="円/楕円 217"/>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9" name="テキスト ボックス 218"/>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20" name="円/楕円 219"/>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1" name="テキスト ボックス 22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類似団体平均及び全国平均を下回っているが、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介護保険や下水道事業に対する繰出金が多額であるため、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特に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下水道事業については、経費節減・健全化に向けた取り組みが必要であり、税収を主な財源とする一般会計の負担額を減らしていくよう努める。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73660</xdr:rowOff>
    </xdr:to>
    <xdr:cxnSp macro="">
      <xdr:nvCxnSpPr>
        <xdr:cNvPr id="254" name="直線コネクタ 253"/>
        <xdr:cNvCxnSpPr/>
      </xdr:nvCxnSpPr>
      <xdr:spPr>
        <a:xfrm>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157480</xdr:rowOff>
    </xdr:to>
    <xdr:cxnSp macro="">
      <xdr:nvCxnSpPr>
        <xdr:cNvPr id="257" name="直線コネクタ 256"/>
        <xdr:cNvCxnSpPr/>
      </xdr:nvCxnSpPr>
      <xdr:spPr>
        <a:xfrm flipV="1">
          <a:off x="14782800" y="964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157480</xdr:rowOff>
    </xdr:to>
    <xdr:cxnSp macro="">
      <xdr:nvCxnSpPr>
        <xdr:cNvPr id="260" name="直線コネクタ 259"/>
        <xdr:cNvCxnSpPr/>
      </xdr:nvCxnSpPr>
      <xdr:spPr>
        <a:xfrm>
          <a:off x="13893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1270</xdr:rowOff>
    </xdr:to>
    <xdr:cxnSp macro="">
      <xdr:nvCxnSpPr>
        <xdr:cNvPr id="263" name="直線コネクタ 262"/>
        <xdr:cNvCxnSpPr/>
      </xdr:nvCxnSpPr>
      <xdr:spPr>
        <a:xfrm flipV="1">
          <a:off x="13004800" y="967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3" name="円/楕円 272"/>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4"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5" name="円/楕円 274"/>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6" name="テキスト ボックス 275"/>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7" name="円/楕円 276"/>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8" name="テキスト ボックス 277"/>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9" name="円/楕円 278"/>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80" name="テキスト ボックス 27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81" name="円/楕円 28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82" name="テキスト ボックス 28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rgbClr val="FF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各種団体や一部事務組合に対する補助金・負担金が多額になっている。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今後も補助金等の見直し基本方針・基準に基づき、必要性・費用対効果等の検証を進める。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123190</xdr:rowOff>
    </xdr:to>
    <xdr:cxnSp macro="">
      <xdr:nvCxnSpPr>
        <xdr:cNvPr id="315" name="直線コネクタ 314"/>
        <xdr:cNvCxnSpPr/>
      </xdr:nvCxnSpPr>
      <xdr:spPr>
        <a:xfrm>
          <a:off x="15671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36</xdr:row>
      <xdr:rowOff>20320</xdr:rowOff>
    </xdr:to>
    <xdr:cxnSp macro="">
      <xdr:nvCxnSpPr>
        <xdr:cNvPr id="318" name="直線コネクタ 317"/>
        <xdr:cNvCxnSpPr/>
      </xdr:nvCxnSpPr>
      <xdr:spPr>
        <a:xfrm flipV="1">
          <a:off x="14782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20320</xdr:rowOff>
    </xdr:to>
    <xdr:cxnSp macro="">
      <xdr:nvCxnSpPr>
        <xdr:cNvPr id="321" name="直線コネクタ 320"/>
        <xdr:cNvCxnSpPr/>
      </xdr:nvCxnSpPr>
      <xdr:spPr>
        <a:xfrm>
          <a:off x="13893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168910</xdr:rowOff>
    </xdr:to>
    <xdr:cxnSp macro="">
      <xdr:nvCxnSpPr>
        <xdr:cNvPr id="324" name="直線コネクタ 323"/>
        <xdr:cNvCxnSpPr/>
      </xdr:nvCxnSpPr>
      <xdr:spPr>
        <a:xfrm>
          <a:off x="13004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4" name="円/楕円 333"/>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35"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6" name="円/楕円 335"/>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7" name="テキスト ボックス 336"/>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140970</xdr:rowOff>
    </xdr:from>
    <xdr:to>
      <xdr:col>21</xdr:col>
      <xdr:colOff>412750</xdr:colOff>
      <xdr:row>36</xdr:row>
      <xdr:rowOff>71120</xdr:rowOff>
    </xdr:to>
    <xdr:sp macro="" textlink="">
      <xdr:nvSpPr>
        <xdr:cNvPr id="338" name="円/楕円 337"/>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55897</xdr:rowOff>
    </xdr:from>
    <xdr:ext cx="762000" cy="259045"/>
    <xdr:sp macro="" textlink="">
      <xdr:nvSpPr>
        <xdr:cNvPr id="339" name="テキスト ボックス 338"/>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40" name="円/楕円 339"/>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33037</xdr:rowOff>
    </xdr:from>
    <xdr:ext cx="762000" cy="259045"/>
    <xdr:sp macro="" textlink="">
      <xdr:nvSpPr>
        <xdr:cNvPr id="341" name="テキスト ボックス 340"/>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42" name="円/楕円 341"/>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43" name="テキスト ボックス 342"/>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臨時財政対策債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や合併特例事業債</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の償還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多額であり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、類似団体平均等を上回っている。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さらに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後年度の公債費抑制を図</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可能な限り繰上償還を実施し利子償還金の抑制・縮減を図る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とともに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、借入額についても償還額を上回ることがないよう適正な起債管理に努める。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78</xdr:row>
      <xdr:rowOff>159004</xdr:rowOff>
    </xdr:to>
    <xdr:cxnSp macro="">
      <xdr:nvCxnSpPr>
        <xdr:cNvPr id="373" name="直線コネクタ 372"/>
        <xdr:cNvCxnSpPr/>
      </xdr:nvCxnSpPr>
      <xdr:spPr>
        <a:xfrm flipV="1">
          <a:off x="3987800" y="13509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60706</xdr:rowOff>
    </xdr:to>
    <xdr:cxnSp macro="">
      <xdr:nvCxnSpPr>
        <xdr:cNvPr id="376" name="直線コネクタ 375"/>
        <xdr:cNvCxnSpPr/>
      </xdr:nvCxnSpPr>
      <xdr:spPr>
        <a:xfrm flipV="1">
          <a:off x="3098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60706</xdr:rowOff>
    </xdr:to>
    <xdr:cxnSp macro="">
      <xdr:nvCxnSpPr>
        <xdr:cNvPr id="379" name="直線コネクタ 378"/>
        <xdr:cNvCxnSpPr/>
      </xdr:nvCxnSpPr>
      <xdr:spPr>
        <a:xfrm>
          <a:off x="2209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83565</xdr:rowOff>
    </xdr:to>
    <xdr:cxnSp macro="">
      <xdr:nvCxnSpPr>
        <xdr:cNvPr id="382" name="直線コネクタ 381"/>
        <xdr:cNvCxnSpPr/>
      </xdr:nvCxnSpPr>
      <xdr:spPr>
        <a:xfrm flipV="1">
          <a:off x="1320800" y="135732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92" name="円/楕円 391"/>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93"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4" name="円/楕円 393"/>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5" name="テキスト ボックス 394"/>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6" name="円/楕円 39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7" name="テキスト ボックス 39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8" name="円/楕円 397"/>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9" name="テキスト ボックス 398"/>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400" name="円/楕円 399"/>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401" name="テキスト ボックス 400"/>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義務的経費である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扶助費が年々</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傾向であるため、中期財政計画に</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基づく適切な財政運営に努め、</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引き続き行政コスト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縮減</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を図っていく</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94996</xdr:rowOff>
    </xdr:to>
    <xdr:cxnSp macro="">
      <xdr:nvCxnSpPr>
        <xdr:cNvPr id="432" name="直線コネクタ 431"/>
        <xdr:cNvCxnSpPr/>
      </xdr:nvCxnSpPr>
      <xdr:spPr>
        <a:xfrm>
          <a:off x="15671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74422</xdr:rowOff>
    </xdr:to>
    <xdr:cxnSp macro="">
      <xdr:nvCxnSpPr>
        <xdr:cNvPr id="435" name="直線コネクタ 434"/>
        <xdr:cNvCxnSpPr/>
      </xdr:nvCxnSpPr>
      <xdr:spPr>
        <a:xfrm flipV="1">
          <a:off x="14782800" y="13120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74422</xdr:rowOff>
    </xdr:to>
    <xdr:cxnSp macro="">
      <xdr:nvCxnSpPr>
        <xdr:cNvPr id="438" name="直線コネクタ 437"/>
        <xdr:cNvCxnSpPr/>
      </xdr:nvCxnSpPr>
      <xdr:spPr>
        <a:xfrm>
          <a:off x="13893800" y="130977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77</xdr:row>
      <xdr:rowOff>24130</xdr:rowOff>
    </xdr:to>
    <xdr:cxnSp macro="">
      <xdr:nvCxnSpPr>
        <xdr:cNvPr id="441" name="直線コネクタ 440"/>
        <xdr:cNvCxnSpPr/>
      </xdr:nvCxnSpPr>
      <xdr:spPr>
        <a:xfrm flipV="1">
          <a:off x="13004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51" name="円/楕円 450"/>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52"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53" name="円/楕円 452"/>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54" name="テキスト ボックス 453"/>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5" name="円/楕円 454"/>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135399</xdr:rowOff>
    </xdr:from>
    <xdr:ext cx="762000" cy="259045"/>
    <xdr:sp macro="" textlink="">
      <xdr:nvSpPr>
        <xdr:cNvPr id="456" name="テキスト ボックス 455"/>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7" name="円/楕円 456"/>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8" name="テキスト ボックス 457"/>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9" name="円/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60" name="テキスト ボックス 45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長崎県雲仙市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170184</xdr:rowOff>
    </xdr:from>
    <xdr:to>
      <xdr:col>4</xdr:col>
      <xdr:colOff>1117600</xdr:colOff>
      <xdr:row>16</xdr:row>
      <xdr:rowOff>31179</xdr:rowOff>
    </xdr:to>
    <xdr:cxnSp macro="">
      <xdr:nvCxnSpPr>
        <xdr:cNvPr id="52" name="直線コネクタ 51"/>
        <xdr:cNvCxnSpPr/>
      </xdr:nvCxnSpPr>
      <xdr:spPr bwMode="auto">
        <a:xfrm>
          <a:off x="5003800" y="2789559"/>
          <a:ext cx="647700" cy="3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131028</xdr:rowOff>
    </xdr:from>
    <xdr:to>
      <xdr:col>4</xdr:col>
      <xdr:colOff>469900</xdr:colOff>
      <xdr:row>15</xdr:row>
      <xdr:rowOff>170184</xdr:rowOff>
    </xdr:to>
    <xdr:cxnSp macro="">
      <xdr:nvCxnSpPr>
        <xdr:cNvPr id="55" name="直線コネクタ 54"/>
        <xdr:cNvCxnSpPr/>
      </xdr:nvCxnSpPr>
      <xdr:spPr bwMode="auto">
        <a:xfrm>
          <a:off x="4305300" y="2750403"/>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131028</xdr:rowOff>
    </xdr:from>
    <xdr:to>
      <xdr:col>3</xdr:col>
      <xdr:colOff>904875</xdr:colOff>
      <xdr:row>15</xdr:row>
      <xdr:rowOff>167310</xdr:rowOff>
    </xdr:to>
    <xdr:cxnSp macro="">
      <xdr:nvCxnSpPr>
        <xdr:cNvPr id="58" name="直線コネクタ 57"/>
        <xdr:cNvCxnSpPr/>
      </xdr:nvCxnSpPr>
      <xdr:spPr bwMode="auto">
        <a:xfrm flipV="1">
          <a:off x="3606800" y="2750403"/>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167310</xdr:rowOff>
    </xdr:from>
    <xdr:to>
      <xdr:col>3</xdr:col>
      <xdr:colOff>206375</xdr:colOff>
      <xdr:row>16</xdr:row>
      <xdr:rowOff>415</xdr:rowOff>
    </xdr:to>
    <xdr:cxnSp macro="">
      <xdr:nvCxnSpPr>
        <xdr:cNvPr id="61" name="直線コネクタ 60"/>
        <xdr:cNvCxnSpPr/>
      </xdr:nvCxnSpPr>
      <xdr:spPr bwMode="auto">
        <a:xfrm flipV="1">
          <a:off x="2908300" y="2786685"/>
          <a:ext cx="698500" cy="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151829</xdr:rowOff>
    </xdr:from>
    <xdr:to>
      <xdr:col>5</xdr:col>
      <xdr:colOff>34925</xdr:colOff>
      <xdr:row>16</xdr:row>
      <xdr:rowOff>81979</xdr:rowOff>
    </xdr:to>
    <xdr:sp macro="" textlink="">
      <xdr:nvSpPr>
        <xdr:cNvPr id="71" name="円/楕円 70"/>
        <xdr:cNvSpPr/>
      </xdr:nvSpPr>
      <xdr:spPr bwMode="auto">
        <a:xfrm>
          <a:off x="5600700" y="277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123906</xdr:rowOff>
    </xdr:from>
    <xdr:ext cx="762000" cy="259045"/>
    <xdr:sp macro="" textlink="">
      <xdr:nvSpPr>
        <xdr:cNvPr id="72" name="人口1人当たり決算額の推移該当値テキスト130"/>
        <xdr:cNvSpPr txBox="1"/>
      </xdr:nvSpPr>
      <xdr:spPr>
        <a:xfrm>
          <a:off x="5740400" y="27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119384</xdr:rowOff>
    </xdr:from>
    <xdr:to>
      <xdr:col>4</xdr:col>
      <xdr:colOff>520700</xdr:colOff>
      <xdr:row>16</xdr:row>
      <xdr:rowOff>49534</xdr:rowOff>
    </xdr:to>
    <xdr:sp macro="" textlink="">
      <xdr:nvSpPr>
        <xdr:cNvPr id="73" name="円/楕円 72"/>
        <xdr:cNvSpPr/>
      </xdr:nvSpPr>
      <xdr:spPr bwMode="auto">
        <a:xfrm>
          <a:off x="4953000" y="273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34311</xdr:rowOff>
    </xdr:from>
    <xdr:ext cx="736600" cy="259045"/>
    <xdr:sp macro="" textlink="">
      <xdr:nvSpPr>
        <xdr:cNvPr id="74" name="テキスト ボックス 73"/>
        <xdr:cNvSpPr txBox="1"/>
      </xdr:nvSpPr>
      <xdr:spPr>
        <a:xfrm>
          <a:off x="4622800" y="2825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80228</xdr:rowOff>
    </xdr:from>
    <xdr:to>
      <xdr:col>3</xdr:col>
      <xdr:colOff>955675</xdr:colOff>
      <xdr:row>16</xdr:row>
      <xdr:rowOff>10378</xdr:rowOff>
    </xdr:to>
    <xdr:sp macro="" textlink="">
      <xdr:nvSpPr>
        <xdr:cNvPr id="75" name="円/楕円 74"/>
        <xdr:cNvSpPr/>
      </xdr:nvSpPr>
      <xdr:spPr bwMode="auto">
        <a:xfrm>
          <a:off x="4254500" y="269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166605</xdr:rowOff>
    </xdr:from>
    <xdr:ext cx="762000" cy="259045"/>
    <xdr:sp macro="" textlink="">
      <xdr:nvSpPr>
        <xdr:cNvPr id="76" name="テキスト ボックス 75"/>
        <xdr:cNvSpPr txBox="1"/>
      </xdr:nvSpPr>
      <xdr:spPr>
        <a:xfrm>
          <a:off x="3924300" y="278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116510</xdr:rowOff>
    </xdr:from>
    <xdr:to>
      <xdr:col>3</xdr:col>
      <xdr:colOff>257175</xdr:colOff>
      <xdr:row>16</xdr:row>
      <xdr:rowOff>46660</xdr:rowOff>
    </xdr:to>
    <xdr:sp macro="" textlink="">
      <xdr:nvSpPr>
        <xdr:cNvPr id="77" name="円/楕円 76"/>
        <xdr:cNvSpPr/>
      </xdr:nvSpPr>
      <xdr:spPr bwMode="auto">
        <a:xfrm>
          <a:off x="3556000" y="273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31437</xdr:rowOff>
    </xdr:from>
    <xdr:ext cx="762000" cy="259045"/>
    <xdr:sp macro="" textlink="">
      <xdr:nvSpPr>
        <xdr:cNvPr id="78" name="テキスト ボックス 77"/>
        <xdr:cNvSpPr txBox="1"/>
      </xdr:nvSpPr>
      <xdr:spPr>
        <a:xfrm>
          <a:off x="3225800" y="28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121065</xdr:rowOff>
    </xdr:from>
    <xdr:to>
      <xdr:col>2</xdr:col>
      <xdr:colOff>692150</xdr:colOff>
      <xdr:row>16</xdr:row>
      <xdr:rowOff>51215</xdr:rowOff>
    </xdr:to>
    <xdr:sp macro="" textlink="">
      <xdr:nvSpPr>
        <xdr:cNvPr id="79" name="円/楕円 78"/>
        <xdr:cNvSpPr/>
      </xdr:nvSpPr>
      <xdr:spPr bwMode="auto">
        <a:xfrm>
          <a:off x="2857500" y="274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35992</xdr:rowOff>
    </xdr:from>
    <xdr:ext cx="762000" cy="259045"/>
    <xdr:sp macro="" textlink="">
      <xdr:nvSpPr>
        <xdr:cNvPr id="80" name="テキスト ボックス 79"/>
        <xdr:cNvSpPr txBox="1"/>
      </xdr:nvSpPr>
      <xdr:spPr>
        <a:xfrm>
          <a:off x="2527300" y="282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70927</xdr:rowOff>
    </xdr:from>
    <xdr:to>
      <xdr:col>4</xdr:col>
      <xdr:colOff>1117600</xdr:colOff>
      <xdr:row>36</xdr:row>
      <xdr:rowOff>22922</xdr:rowOff>
    </xdr:to>
    <xdr:cxnSp macro="">
      <xdr:nvCxnSpPr>
        <xdr:cNvPr id="116" name="直線コネクタ 115"/>
        <xdr:cNvCxnSpPr/>
      </xdr:nvCxnSpPr>
      <xdr:spPr bwMode="auto">
        <a:xfrm>
          <a:off x="5003800" y="6681277"/>
          <a:ext cx="647700" cy="29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238851</xdr:rowOff>
    </xdr:from>
    <xdr:to>
      <xdr:col>4</xdr:col>
      <xdr:colOff>469900</xdr:colOff>
      <xdr:row>35</xdr:row>
      <xdr:rowOff>70927</xdr:rowOff>
    </xdr:to>
    <xdr:cxnSp macro="">
      <xdr:nvCxnSpPr>
        <xdr:cNvPr id="119" name="直線コネクタ 118"/>
        <xdr:cNvCxnSpPr/>
      </xdr:nvCxnSpPr>
      <xdr:spPr bwMode="auto">
        <a:xfrm>
          <a:off x="4305300" y="6506301"/>
          <a:ext cx="698500" cy="17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312296</xdr:rowOff>
    </xdr:from>
    <xdr:to>
      <xdr:col>3</xdr:col>
      <xdr:colOff>904875</xdr:colOff>
      <xdr:row>34</xdr:row>
      <xdr:rowOff>238851</xdr:rowOff>
    </xdr:to>
    <xdr:cxnSp macro="">
      <xdr:nvCxnSpPr>
        <xdr:cNvPr id="122" name="直線コネクタ 121"/>
        <xdr:cNvCxnSpPr/>
      </xdr:nvCxnSpPr>
      <xdr:spPr bwMode="auto">
        <a:xfrm>
          <a:off x="3606800" y="6236846"/>
          <a:ext cx="698500" cy="269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312296</xdr:rowOff>
    </xdr:from>
    <xdr:to>
      <xdr:col>3</xdr:col>
      <xdr:colOff>206375</xdr:colOff>
      <xdr:row>34</xdr:row>
      <xdr:rowOff>23411</xdr:rowOff>
    </xdr:to>
    <xdr:cxnSp macro="">
      <xdr:nvCxnSpPr>
        <xdr:cNvPr id="125" name="直線コネクタ 124"/>
        <xdr:cNvCxnSpPr/>
      </xdr:nvCxnSpPr>
      <xdr:spPr bwMode="auto">
        <a:xfrm flipV="1">
          <a:off x="2908300" y="6236846"/>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315022</xdr:rowOff>
    </xdr:from>
    <xdr:to>
      <xdr:col>5</xdr:col>
      <xdr:colOff>34925</xdr:colOff>
      <xdr:row>36</xdr:row>
      <xdr:rowOff>73722</xdr:rowOff>
    </xdr:to>
    <xdr:sp macro="" textlink="">
      <xdr:nvSpPr>
        <xdr:cNvPr id="135" name="円/楕円 134"/>
        <xdr:cNvSpPr/>
      </xdr:nvSpPr>
      <xdr:spPr bwMode="auto">
        <a:xfrm>
          <a:off x="5600700" y="692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287099</xdr:rowOff>
    </xdr:from>
    <xdr:ext cx="762000" cy="259045"/>
    <xdr:sp macro="" textlink="">
      <xdr:nvSpPr>
        <xdr:cNvPr id="136" name="人口1人当たり決算額の推移該当値テキスト445"/>
        <xdr:cNvSpPr txBox="1"/>
      </xdr:nvSpPr>
      <xdr:spPr>
        <a:xfrm>
          <a:off x="5740400" y="68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20127</xdr:rowOff>
    </xdr:from>
    <xdr:to>
      <xdr:col>4</xdr:col>
      <xdr:colOff>520700</xdr:colOff>
      <xdr:row>35</xdr:row>
      <xdr:rowOff>121727</xdr:rowOff>
    </xdr:to>
    <xdr:sp macro="" textlink="">
      <xdr:nvSpPr>
        <xdr:cNvPr id="137" name="円/楕円 136"/>
        <xdr:cNvSpPr/>
      </xdr:nvSpPr>
      <xdr:spPr bwMode="auto">
        <a:xfrm>
          <a:off x="49530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106504</xdr:rowOff>
    </xdr:from>
    <xdr:ext cx="736600" cy="259045"/>
    <xdr:sp macro="" textlink="">
      <xdr:nvSpPr>
        <xdr:cNvPr id="138" name="テキスト ボックス 137"/>
        <xdr:cNvSpPr txBox="1"/>
      </xdr:nvSpPr>
      <xdr:spPr>
        <a:xfrm>
          <a:off x="4622800" y="67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188051</xdr:rowOff>
    </xdr:from>
    <xdr:to>
      <xdr:col>3</xdr:col>
      <xdr:colOff>955675</xdr:colOff>
      <xdr:row>34</xdr:row>
      <xdr:rowOff>289651</xdr:rowOff>
    </xdr:to>
    <xdr:sp macro="" textlink="">
      <xdr:nvSpPr>
        <xdr:cNvPr id="139" name="円/楕円 138"/>
        <xdr:cNvSpPr/>
      </xdr:nvSpPr>
      <xdr:spPr bwMode="auto">
        <a:xfrm>
          <a:off x="4254500" y="645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299828</xdr:rowOff>
    </xdr:from>
    <xdr:ext cx="762000" cy="259045"/>
    <xdr:sp macro="" textlink="">
      <xdr:nvSpPr>
        <xdr:cNvPr id="140" name="テキスト ボックス 139"/>
        <xdr:cNvSpPr txBox="1"/>
      </xdr:nvSpPr>
      <xdr:spPr>
        <a:xfrm>
          <a:off x="3924300" y="622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261496</xdr:rowOff>
    </xdr:from>
    <xdr:to>
      <xdr:col>3</xdr:col>
      <xdr:colOff>257175</xdr:colOff>
      <xdr:row>34</xdr:row>
      <xdr:rowOff>20196</xdr:rowOff>
    </xdr:to>
    <xdr:sp macro="" textlink="">
      <xdr:nvSpPr>
        <xdr:cNvPr id="141" name="円/楕円 140"/>
        <xdr:cNvSpPr/>
      </xdr:nvSpPr>
      <xdr:spPr bwMode="auto">
        <a:xfrm>
          <a:off x="3556000" y="61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30373</xdr:rowOff>
    </xdr:from>
    <xdr:ext cx="762000" cy="259045"/>
    <xdr:sp macro="" textlink="">
      <xdr:nvSpPr>
        <xdr:cNvPr id="142" name="テキスト ボックス 141"/>
        <xdr:cNvSpPr txBox="1"/>
      </xdr:nvSpPr>
      <xdr:spPr>
        <a:xfrm>
          <a:off x="3225800" y="59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315511</xdr:rowOff>
    </xdr:from>
    <xdr:to>
      <xdr:col>2</xdr:col>
      <xdr:colOff>692150</xdr:colOff>
      <xdr:row>34</xdr:row>
      <xdr:rowOff>74211</xdr:rowOff>
    </xdr:to>
    <xdr:sp macro="" textlink="">
      <xdr:nvSpPr>
        <xdr:cNvPr id="143" name="円/楕円 142"/>
        <xdr:cNvSpPr/>
      </xdr:nvSpPr>
      <xdr:spPr bwMode="auto">
        <a:xfrm>
          <a:off x="2857500" y="624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84388</xdr:rowOff>
    </xdr:from>
    <xdr:ext cx="762000" cy="259045"/>
    <xdr:sp macro="" textlink="">
      <xdr:nvSpPr>
        <xdr:cNvPr id="144" name="テキスト ボックス 143"/>
        <xdr:cNvSpPr txBox="1"/>
      </xdr:nvSpPr>
      <xdr:spPr>
        <a:xfrm>
          <a:off x="2527300" y="600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財政調整基金残高については、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取り崩しを行わず前年とほぼ同じ積立額であったことから比率は横ばいとなった。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実質収支額については、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前年度に引き続き剰余金が多額であったことから、例年（前年除く）に比べ高い比率となった。</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また、実質単年度収支は、前年度の単年度収支から大きく減少したことにより比率が減となった。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FF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中期財政計画及び定員適正化計画により、人件費削減や地方債繰上償還による後年度負担の縮減等により引き続き黒字となったが、今後も適正な財政運営に努める。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水道事業会計や特別会計についても、独立採算及び適正な歳入の確保等に努める。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計画的な</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繰上償還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の実施</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により全体償還額は減となった。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また、合併特例債を始めとした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交付税算入率の高い起債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借入</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算入公債費等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増となった。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結果として、実質公債費比率の分子は減少傾向であり、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今後もさらに後年度の公債費抑制を図り、引き続き可能な限り繰上償還を実施し、利子償還金の抑制・縮減を図るほか、借入額についても償還額を上回ることがないよう適正な起債管理に努める。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中期財政計画に基づく財政調整基金等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の積立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て</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よる充当可能財源の増や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地方債繰上償還によ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現在高の減により、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将来負担比率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分子は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減少傾向にある。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今後も引き続き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、後年度の公債費抑制を図り、可能な限り繰上償還を実施し、利子償還金の抑制・縮減を図るほか、借入額についても償還額を上回ることがないよう適正な起債管理に努める。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また、財政調整基金等についても可能な限りの積立てを行い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、健全な財政運営に努める。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FF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29532811</v>
      </c>
      <c r="BO4" s="379"/>
      <c r="BP4" s="379"/>
      <c r="BQ4" s="379"/>
      <c r="BR4" s="379"/>
      <c r="BS4" s="379"/>
      <c r="BT4" s="379"/>
      <c r="BU4" s="380"/>
      <c r="BV4" s="378">
        <v>29169686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28398537</v>
      </c>
      <c r="BO5" s="384"/>
      <c r="BP5" s="384"/>
      <c r="BQ5" s="384"/>
      <c r="BR5" s="384"/>
      <c r="BS5" s="384"/>
      <c r="BT5" s="384"/>
      <c r="BU5" s="385"/>
      <c r="BV5" s="383">
        <v>27915654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1134274</v>
      </c>
      <c r="BO6" s="384"/>
      <c r="BP6" s="384"/>
      <c r="BQ6" s="384"/>
      <c r="BR6" s="384"/>
      <c r="BS6" s="384"/>
      <c r="BT6" s="384"/>
      <c r="BU6" s="385"/>
      <c r="BV6" s="383">
        <v>1254032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83.4</v>
      </c>
      <c r="CU6" s="528"/>
      <c r="CV6" s="528"/>
      <c r="CW6" s="528"/>
      <c r="CX6" s="528"/>
      <c r="CY6" s="528"/>
      <c r="CZ6" s="528"/>
      <c r="DA6" s="529"/>
      <c r="DB6" s="527">
        <v>87.4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53848</v>
      </c>
      <c r="BO7" s="384"/>
      <c r="BP7" s="384"/>
      <c r="BQ7" s="384"/>
      <c r="BR7" s="384"/>
      <c r="BS7" s="384"/>
      <c r="BT7" s="384"/>
      <c r="BU7" s="385"/>
      <c r="BV7" s="383">
        <v>146672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18161871</v>
      </c>
      <c r="CU7" s="384"/>
      <c r="CV7" s="384"/>
      <c r="CW7" s="384"/>
      <c r="CX7" s="384"/>
      <c r="CY7" s="384"/>
      <c r="CZ7" s="384"/>
      <c r="DA7" s="385"/>
      <c r="DB7" s="383">
        <v>18112577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1080426</v>
      </c>
      <c r="BO8" s="384"/>
      <c r="BP8" s="384"/>
      <c r="BQ8" s="384"/>
      <c r="BR8" s="384"/>
      <c r="BS8" s="384"/>
      <c r="BT8" s="384"/>
      <c r="BU8" s="385"/>
      <c r="BV8" s="383">
        <v>1107360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0.28000000000000003</v>
      </c>
      <c r="CU8" s="491"/>
      <c r="CV8" s="491"/>
      <c r="CW8" s="491"/>
      <c r="CX8" s="491"/>
      <c r="CY8" s="491"/>
      <c r="CZ8" s="491"/>
      <c r="DA8" s="492"/>
      <c r="DB8" s="490">
        <v>0.27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47245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-26934</v>
      </c>
      <c r="BO9" s="384"/>
      <c r="BP9" s="384"/>
      <c r="BQ9" s="384"/>
      <c r="BR9" s="384"/>
      <c r="BS9" s="384"/>
      <c r="BT9" s="384"/>
      <c r="BU9" s="385"/>
      <c r="BV9" s="383">
        <v>219743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21.7</v>
      </c>
      <c r="CU9" s="354"/>
      <c r="CV9" s="354"/>
      <c r="CW9" s="354"/>
      <c r="CX9" s="354"/>
      <c r="CY9" s="354"/>
      <c r="CZ9" s="354"/>
      <c r="DA9" s="355"/>
      <c r="DB9" s="353">
        <v>23.3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49998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996</v>
      </c>
      <c r="BO10" s="384"/>
      <c r="BP10" s="384"/>
      <c r="BQ10" s="384"/>
      <c r="BR10" s="384"/>
      <c r="BS10" s="384"/>
      <c r="BT10" s="384"/>
      <c r="BU10" s="385"/>
      <c r="BV10" s="383">
        <v>638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796718</v>
      </c>
      <c r="BO11" s="384"/>
      <c r="BP11" s="384"/>
      <c r="BQ11" s="384"/>
      <c r="BR11" s="384"/>
      <c r="BS11" s="384"/>
      <c r="BT11" s="384"/>
      <c r="BU11" s="385"/>
      <c r="BV11" s="383">
        <v>996962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47234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46888</v>
      </c>
      <c r="S13" s="483"/>
      <c r="T13" s="483"/>
      <c r="U13" s="483"/>
      <c r="V13" s="484"/>
      <c r="W13" s="470" t="s">
        <v>123</v>
      </c>
      <c r="X13" s="396"/>
      <c r="Y13" s="396"/>
      <c r="Z13" s="396"/>
      <c r="AA13" s="396"/>
      <c r="AB13" s="397"/>
      <c r="AC13" s="359">
        <v>5771</v>
      </c>
      <c r="AD13" s="360"/>
      <c r="AE13" s="360"/>
      <c r="AF13" s="360"/>
      <c r="AG13" s="361"/>
      <c r="AH13" s="359">
        <v>6481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770780</v>
      </c>
      <c r="BO13" s="384"/>
      <c r="BP13" s="384"/>
      <c r="BQ13" s="384"/>
      <c r="BR13" s="384"/>
      <c r="BS13" s="384"/>
      <c r="BT13" s="384"/>
      <c r="BU13" s="385"/>
      <c r="BV13" s="383">
        <v>1217343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47615</v>
      </c>
      <c r="S14" s="483"/>
      <c r="T14" s="483"/>
      <c r="U14" s="483"/>
      <c r="V14" s="484"/>
      <c r="W14" s="485"/>
      <c r="X14" s="399"/>
      <c r="Y14" s="399"/>
      <c r="Z14" s="399"/>
      <c r="AA14" s="399"/>
      <c r="AB14" s="400"/>
      <c r="AC14" s="475">
        <v>25.3</v>
      </c>
      <c r="AD14" s="476"/>
      <c r="AE14" s="476"/>
      <c r="AF14" s="476"/>
      <c r="AG14" s="477"/>
      <c r="AH14" s="475">
        <v>25.6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47274</v>
      </c>
      <c r="S15" s="483"/>
      <c r="T15" s="483"/>
      <c r="U15" s="483"/>
      <c r="V15" s="484"/>
      <c r="W15" s="470" t="s">
        <v>130</v>
      </c>
      <c r="X15" s="396"/>
      <c r="Y15" s="396"/>
      <c r="Z15" s="396"/>
      <c r="AA15" s="396"/>
      <c r="AB15" s="397"/>
      <c r="AC15" s="359">
        <v>4614</v>
      </c>
      <c r="AD15" s="360"/>
      <c r="AE15" s="360"/>
      <c r="AF15" s="360"/>
      <c r="AG15" s="361"/>
      <c r="AH15" s="359">
        <v>5453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3451709</v>
      </c>
      <c r="BO15" s="379"/>
      <c r="BP15" s="379"/>
      <c r="BQ15" s="379"/>
      <c r="BR15" s="379"/>
      <c r="BS15" s="379"/>
      <c r="BT15" s="379"/>
      <c r="BU15" s="380"/>
      <c r="BV15" s="378">
        <v>3435818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20.3</v>
      </c>
      <c r="AD16" s="476"/>
      <c r="AE16" s="476"/>
      <c r="AF16" s="476"/>
      <c r="AG16" s="477"/>
      <c r="AH16" s="475">
        <v>21.5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12477875</v>
      </c>
      <c r="BO16" s="384"/>
      <c r="BP16" s="384"/>
      <c r="BQ16" s="384"/>
      <c r="BR16" s="384"/>
      <c r="BS16" s="384"/>
      <c r="BT16" s="384"/>
      <c r="BU16" s="385"/>
      <c r="BV16" s="383">
        <v>12532314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12389</v>
      </c>
      <c r="AD17" s="360"/>
      <c r="AE17" s="360"/>
      <c r="AF17" s="360"/>
      <c r="AG17" s="361"/>
      <c r="AH17" s="359">
        <v>13404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4413794</v>
      </c>
      <c r="BO17" s="384"/>
      <c r="BP17" s="384"/>
      <c r="BQ17" s="384"/>
      <c r="BR17" s="384"/>
      <c r="BS17" s="384"/>
      <c r="BT17" s="384"/>
      <c r="BU17" s="385"/>
      <c r="BV17" s="383">
        <v>4397614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206.92</v>
      </c>
      <c r="M18" s="446"/>
      <c r="N18" s="446"/>
      <c r="O18" s="446"/>
      <c r="P18" s="446"/>
      <c r="Q18" s="446"/>
      <c r="R18" s="447"/>
      <c r="S18" s="447"/>
      <c r="T18" s="447"/>
      <c r="U18" s="447"/>
      <c r="V18" s="448"/>
      <c r="W18" s="462"/>
      <c r="X18" s="463"/>
      <c r="Y18" s="463"/>
      <c r="Z18" s="463"/>
      <c r="AA18" s="463"/>
      <c r="AB18" s="471"/>
      <c r="AC18" s="347">
        <v>54.4</v>
      </c>
      <c r="AD18" s="348"/>
      <c r="AE18" s="348"/>
      <c r="AF18" s="348"/>
      <c r="AG18" s="449"/>
      <c r="AH18" s="347">
        <v>52.9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14337443</v>
      </c>
      <c r="BO18" s="384"/>
      <c r="BP18" s="384"/>
      <c r="BQ18" s="384"/>
      <c r="BR18" s="384"/>
      <c r="BS18" s="384"/>
      <c r="BT18" s="384"/>
      <c r="BU18" s="385"/>
      <c r="BV18" s="383">
        <v>14952815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19881669</v>
      </c>
      <c r="BO19" s="384"/>
      <c r="BP19" s="384"/>
      <c r="BQ19" s="384"/>
      <c r="BR19" s="384"/>
      <c r="BS19" s="384"/>
      <c r="BT19" s="384"/>
      <c r="BU19" s="385"/>
      <c r="BV19" s="383">
        <v>20421578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15863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24668974</v>
      </c>
      <c r="BO23" s="384"/>
      <c r="BP23" s="384"/>
      <c r="BQ23" s="384"/>
      <c r="BR23" s="384"/>
      <c r="BS23" s="384"/>
      <c r="BT23" s="384"/>
      <c r="BU23" s="385"/>
      <c r="BV23" s="383">
        <v>26289991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8590</v>
      </c>
      <c r="R24" s="360"/>
      <c r="S24" s="360"/>
      <c r="T24" s="360"/>
      <c r="U24" s="360"/>
      <c r="V24" s="361"/>
      <c r="W24" s="425"/>
      <c r="X24" s="416"/>
      <c r="Y24" s="417"/>
      <c r="Z24" s="356" t="s">
        <v>153</v>
      </c>
      <c r="AA24" s="357"/>
      <c r="AB24" s="357"/>
      <c r="AC24" s="357"/>
      <c r="AD24" s="357"/>
      <c r="AE24" s="357"/>
      <c r="AF24" s="357"/>
      <c r="AG24" s="358"/>
      <c r="AH24" s="359">
        <v>325</v>
      </c>
      <c r="AI24" s="360"/>
      <c r="AJ24" s="360"/>
      <c r="AK24" s="360"/>
      <c r="AL24" s="361"/>
      <c r="AM24" s="359">
        <v>1062750</v>
      </c>
      <c r="AN24" s="360"/>
      <c r="AO24" s="360"/>
      <c r="AP24" s="360"/>
      <c r="AQ24" s="360"/>
      <c r="AR24" s="361"/>
      <c r="AS24" s="359">
        <v>3270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16484328</v>
      </c>
      <c r="BO24" s="384"/>
      <c r="BP24" s="384"/>
      <c r="BQ24" s="384"/>
      <c r="BR24" s="384"/>
      <c r="BS24" s="384"/>
      <c r="BT24" s="384"/>
      <c r="BU24" s="385"/>
      <c r="BV24" s="383">
        <v>18233675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6960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1312067</v>
      </c>
      <c r="BO25" s="379"/>
      <c r="BP25" s="379"/>
      <c r="BQ25" s="379"/>
      <c r="BR25" s="379"/>
      <c r="BS25" s="379"/>
      <c r="BT25" s="379"/>
      <c r="BU25" s="380"/>
      <c r="BV25" s="378">
        <v>892725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6180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14384</v>
      </c>
      <c r="AN26" s="360"/>
      <c r="AO26" s="360"/>
      <c r="AP26" s="360"/>
      <c r="AQ26" s="360"/>
      <c r="AR26" s="361"/>
      <c r="AS26" s="359">
        <v>3596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4300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25254</v>
      </c>
      <c r="AN27" s="360"/>
      <c r="AO27" s="360"/>
      <c r="AP27" s="360"/>
      <c r="AQ27" s="360"/>
      <c r="AR27" s="361"/>
      <c r="AS27" s="359">
        <v>4209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1157279</v>
      </c>
      <c r="BO27" s="387"/>
      <c r="BP27" s="387"/>
      <c r="BQ27" s="387"/>
      <c r="BR27" s="387"/>
      <c r="BS27" s="387"/>
      <c r="BT27" s="387"/>
      <c r="BU27" s="388"/>
      <c r="BV27" s="386">
        <v>1156695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1275952</v>
      </c>
      <c r="BO28" s="379"/>
      <c r="BP28" s="379"/>
      <c r="BQ28" s="379"/>
      <c r="BR28" s="379"/>
      <c r="BS28" s="379"/>
      <c r="BT28" s="379"/>
      <c r="BU28" s="380"/>
      <c r="BV28" s="378">
        <v>1274956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3440</v>
      </c>
      <c r="R29" s="360"/>
      <c r="S29" s="360"/>
      <c r="T29" s="360"/>
      <c r="U29" s="360"/>
      <c r="V29" s="361"/>
      <c r="W29" s="425"/>
      <c r="X29" s="416"/>
      <c r="Y29" s="417"/>
      <c r="Z29" s="356" t="s">
        <v>169</v>
      </c>
      <c r="AA29" s="357"/>
      <c r="AB29" s="357"/>
      <c r="AC29" s="357"/>
      <c r="AD29" s="357"/>
      <c r="AE29" s="357"/>
      <c r="AF29" s="357"/>
      <c r="AG29" s="358"/>
      <c r="AH29" s="359">
        <v>331</v>
      </c>
      <c r="AI29" s="360"/>
      <c r="AJ29" s="360"/>
      <c r="AK29" s="360"/>
      <c r="AL29" s="361"/>
      <c r="AM29" s="359">
        <v>1088004</v>
      </c>
      <c r="AN29" s="360"/>
      <c r="AO29" s="360"/>
      <c r="AP29" s="360"/>
      <c r="AQ29" s="360"/>
      <c r="AR29" s="361"/>
      <c r="AS29" s="359">
        <v>3287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10379829</v>
      </c>
      <c r="BO29" s="384"/>
      <c r="BP29" s="384"/>
      <c r="BQ29" s="384"/>
      <c r="BR29" s="384"/>
      <c r="BS29" s="384"/>
      <c r="BT29" s="384"/>
      <c r="BU29" s="385"/>
      <c r="BV29" s="383">
        <v>9383138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7740034</v>
      </c>
      <c r="BO30" s="387"/>
      <c r="BP30" s="387"/>
      <c r="BQ30" s="387"/>
      <c r="BR30" s="387"/>
      <c r="BS30" s="387"/>
      <c r="BT30" s="387"/>
      <c r="BU30" s="388"/>
      <c r="BV30" s="386">
        <v>7647936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雲仙・南島原保健組合（一般会計）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雲仙・南島原保健組合（介護老人保健施設事業特別会計）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国民宿舎事業特別会計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雲仙・南島原保健組合（病院事業会計）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IF('各会計、関係団体の財政状況及び健全化判断比率'!B34="","",'各会計、関係団体の財政状況及び健全化判断比率'!B34)</f>
        <v>温泉浴場事業特別会計</v>
      </c>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県央地域広域市町村圏組合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長崎県病院企業団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県央県南広域環境組合（普通会計）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長崎県後期高齢者医療広域連合（事業会計）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島原地域広域市町村圏組合（一般会計）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島原地域広域市町村圏組合（介護保険事業特別会計）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30800</v>
      </c>
      <c r="J41" s="83">
        <v>29490</v>
      </c>
      <c r="K41" s="83">
        <v>27068</v>
      </c>
      <c r="L41" s="83">
        <v>26053</v>
      </c>
      <c r="M41" s="84">
        <v>24669</v>
      </c>
    </row>
    <row r="42" spans="2:13" ht="27.75" customHeight="1">
      <c r="B42" s="1169"/>
      <c r="C42" s="1170"/>
      <c r="D42" s="85"/>
      <c r="E42" s="1173" t="s">
        <v>26</v>
      </c>
      <c r="F42" s="1173"/>
      <c r="G42" s="1173"/>
      <c r="H42" s="1174"/>
      <c r="I42" s="86">
        <v>329</v>
      </c>
      <c r="J42" s="87">
        <v>271</v>
      </c>
      <c r="K42" s="87">
        <v>211</v>
      </c>
      <c r="L42" s="87">
        <v>141</v>
      </c>
      <c r="M42" s="88">
        <v>114</v>
      </c>
    </row>
    <row r="43" spans="2:13" ht="27.75" customHeight="1">
      <c r="B43" s="1169"/>
      <c r="C43" s="1170"/>
      <c r="D43" s="85"/>
      <c r="E43" s="1173" t="s">
        <v>27</v>
      </c>
      <c r="F43" s="1173"/>
      <c r="G43" s="1173"/>
      <c r="H43" s="1174"/>
      <c r="I43" s="86">
        <v>10408</v>
      </c>
      <c r="J43" s="87">
        <v>10200</v>
      </c>
      <c r="K43" s="87">
        <v>9795</v>
      </c>
      <c r="L43" s="87">
        <v>9286</v>
      </c>
      <c r="M43" s="88">
        <v>8932</v>
      </c>
    </row>
    <row r="44" spans="2:13" ht="27.75" customHeight="1">
      <c r="B44" s="1169"/>
      <c r="C44" s="1170"/>
      <c r="D44" s="85"/>
      <c r="E44" s="1173" t="s">
        <v>28</v>
      </c>
      <c r="F44" s="1173"/>
      <c r="G44" s="1173"/>
      <c r="H44" s="1174"/>
      <c r="I44" s="86">
        <v>3728</v>
      </c>
      <c r="J44" s="87">
        <v>3910</v>
      </c>
      <c r="K44" s="87">
        <v>3458</v>
      </c>
      <c r="L44" s="87">
        <v>2942</v>
      </c>
      <c r="M44" s="88">
        <v>2702</v>
      </c>
    </row>
    <row r="45" spans="2:13" ht="27.75" customHeight="1">
      <c r="B45" s="1169"/>
      <c r="C45" s="1170"/>
      <c r="D45" s="85"/>
      <c r="E45" s="1173" t="s">
        <v>29</v>
      </c>
      <c r="F45" s="1173"/>
      <c r="G45" s="1173"/>
      <c r="H45" s="1174"/>
      <c r="I45" s="86">
        <v>5182</v>
      </c>
      <c r="J45" s="87">
        <v>4837</v>
      </c>
      <c r="K45" s="87">
        <v>4610</v>
      </c>
      <c r="L45" s="87">
        <v>4438</v>
      </c>
      <c r="M45" s="88">
        <v>4093</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10939</v>
      </c>
      <c r="J49" s="87">
        <v>12417</v>
      </c>
      <c r="K49" s="87">
        <v>13927</v>
      </c>
      <c r="L49" s="87">
        <v>14959</v>
      </c>
      <c r="M49" s="88">
        <v>16051</v>
      </c>
    </row>
    <row r="50" spans="2:13" ht="27.75" customHeight="1">
      <c r="B50" s="1169"/>
      <c r="C50" s="1170"/>
      <c r="D50" s="85"/>
      <c r="E50" s="1173" t="s">
        <v>35</v>
      </c>
      <c r="F50" s="1173"/>
      <c r="G50" s="1173"/>
      <c r="H50" s="1174"/>
      <c r="I50" s="86">
        <v>673</v>
      </c>
      <c r="J50" s="87">
        <v>713</v>
      </c>
      <c r="K50" s="87">
        <v>736</v>
      </c>
      <c r="L50" s="87">
        <v>940</v>
      </c>
      <c r="M50" s="88">
        <v>751</v>
      </c>
    </row>
    <row r="51" spans="2:13" ht="27.75" customHeight="1">
      <c r="B51" s="1171"/>
      <c r="C51" s="1172"/>
      <c r="D51" s="85"/>
      <c r="E51" s="1173" t="s">
        <v>36</v>
      </c>
      <c r="F51" s="1173"/>
      <c r="G51" s="1173"/>
      <c r="H51" s="1174"/>
      <c r="I51" s="86">
        <v>33877</v>
      </c>
      <c r="J51" s="87">
        <v>32649</v>
      </c>
      <c r="K51" s="87">
        <v>31933</v>
      </c>
      <c r="L51" s="87">
        <v>31886</v>
      </c>
      <c r="M51" s="88">
        <v>31704</v>
      </c>
    </row>
    <row r="52" spans="2:13" ht="27.75" customHeight="1" thickBot="1">
      <c r="B52" s="1175" t="s">
        <v>37</v>
      </c>
      <c r="C52" s="1176"/>
      <c r="D52" s="90"/>
      <c r="E52" s="1177" t="s">
        <v>38</v>
      </c>
      <c r="F52" s="1177"/>
      <c r="G52" s="1177"/>
      <c r="H52" s="1178"/>
      <c r="I52" s="91">
        <v>4957</v>
      </c>
      <c r="J52" s="92">
        <v>2929</v>
      </c>
      <c r="K52" s="92">
        <v>-1455</v>
      </c>
      <c r="L52" s="92">
        <v>-4924</v>
      </c>
      <c r="M52" s="93">
        <v>-7996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102224</v>
      </c>
      <c r="E3" s="116"/>
      <c r="F3" s="117">
        <v>79008</v>
      </c>
      <c r="G3" s="118"/>
      <c r="H3" s="119"/>
    </row>
    <row r="4" spans="1:8">
      <c r="A4" s="120"/>
      <c r="B4" s="121"/>
      <c r="C4" s="122"/>
      <c r="D4" s="123">
        <v>65981</v>
      </c>
      <c r="E4" s="124"/>
      <c r="F4" s="125">
        <v>46014</v>
      </c>
      <c r="G4" s="126"/>
      <c r="H4" s="127"/>
    </row>
    <row r="5" spans="1:8">
      <c r="A5" s="108" t="s">
        <v>509</v>
      </c>
      <c r="B5" s="113"/>
      <c r="C5" s="114"/>
      <c r="D5" s="115">
        <v>94523</v>
      </c>
      <c r="E5" s="116"/>
      <c r="F5" s="117">
        <v>86381</v>
      </c>
      <c r="G5" s="118"/>
      <c r="H5" s="119"/>
    </row>
    <row r="6" spans="1:8">
      <c r="A6" s="120"/>
      <c r="B6" s="121"/>
      <c r="C6" s="122"/>
      <c r="D6" s="123">
        <v>61655</v>
      </c>
      <c r="E6" s="124"/>
      <c r="F6" s="125">
        <v>41242</v>
      </c>
      <c r="G6" s="126"/>
      <c r="H6" s="127"/>
    </row>
    <row r="7" spans="1:8">
      <c r="A7" s="108" t="s">
        <v>510</v>
      </c>
      <c r="B7" s="113"/>
      <c r="C7" s="114"/>
      <c r="D7" s="115">
        <v>73011</v>
      </c>
      <c r="E7" s="116"/>
      <c r="F7" s="117">
        <v>67088</v>
      </c>
      <c r="G7" s="118"/>
      <c r="H7" s="119"/>
    </row>
    <row r="8" spans="1:8">
      <c r="A8" s="120"/>
      <c r="B8" s="121"/>
      <c r="C8" s="122"/>
      <c r="D8" s="123">
        <v>44849</v>
      </c>
      <c r="E8" s="124"/>
      <c r="F8" s="125">
        <v>37146</v>
      </c>
      <c r="G8" s="126"/>
      <c r="H8" s="127"/>
    </row>
    <row r="9" spans="1:8">
      <c r="A9" s="108" t="s">
        <v>511</v>
      </c>
      <c r="B9" s="113"/>
      <c r="C9" s="114"/>
      <c r="D9" s="115">
        <v>68191</v>
      </c>
      <c r="E9" s="116"/>
      <c r="F9" s="117">
        <v>70489</v>
      </c>
      <c r="G9" s="118"/>
      <c r="H9" s="119"/>
    </row>
    <row r="10" spans="1:8">
      <c r="A10" s="120"/>
      <c r="B10" s="121"/>
      <c r="C10" s="122"/>
      <c r="D10" s="123">
        <v>39487</v>
      </c>
      <c r="E10" s="124"/>
      <c r="F10" s="125">
        <v>37817</v>
      </c>
      <c r="G10" s="126"/>
      <c r="H10" s="127"/>
    </row>
    <row r="11" spans="1:8">
      <c r="A11" s="108" t="s">
        <v>512</v>
      </c>
      <c r="B11" s="113"/>
      <c r="C11" s="114"/>
      <c r="D11" s="115">
        <v>90390</v>
      </c>
      <c r="E11" s="116"/>
      <c r="F11" s="117">
        <v>84389</v>
      </c>
      <c r="G11" s="118"/>
      <c r="H11" s="119"/>
    </row>
    <row r="12" spans="1:8">
      <c r="A12" s="120"/>
      <c r="B12" s="121"/>
      <c r="C12" s="128"/>
      <c r="D12" s="123">
        <v>56943</v>
      </c>
      <c r="E12" s="124"/>
      <c r="F12" s="125">
        <v>44339</v>
      </c>
      <c r="G12" s="126"/>
      <c r="H12" s="127"/>
    </row>
    <row r="13" spans="1:8">
      <c r="A13" s="108"/>
      <c r="B13" s="113"/>
      <c r="C13" s="129"/>
      <c r="D13" s="130">
        <v>85668</v>
      </c>
      <c r="E13" s="131"/>
      <c r="F13" s="132">
        <v>77471</v>
      </c>
      <c r="G13" s="133"/>
      <c r="H13" s="119"/>
    </row>
    <row r="14" spans="1:8">
      <c r="A14" s="120"/>
      <c r="B14" s="121"/>
      <c r="C14" s="122"/>
      <c r="D14" s="123">
        <v>53783</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4.84</v>
      </c>
      <c r="C19" s="134">
        <f>ROUND(VALUE(SUBSTITUTE(実質収支比率等に係る経年分析!G$48,"▲","-")),2)</f>
        <v>5.2</v>
      </c>
      <c r="D19" s="134">
        <f>ROUND(VALUE(SUBSTITUTE(実質収支比率等に係る経年分析!H$48,"▲","-")),2)</f>
        <v>4.8499999999999996</v>
      </c>
      <c r="E19" s="134">
        <f>ROUND(VALUE(SUBSTITUTE(実質収支比率等に係る経年分析!I$48,"▲","-")),2)</f>
        <v>6.11</v>
      </c>
      <c r="F19" s="134">
        <f>ROUND(VALUE(SUBSTITUTE(実質収支比率等に係る経年分析!J$48,"▲","-")),2)</f>
        <v>5.95</v>
      </c>
    </row>
    <row r="20" spans="1:11">
      <c r="A20" s="134" t="s">
        <v>43</v>
      </c>
      <c r="B20" s="134">
        <f>ROUND(VALUE(SUBSTITUTE(実質収支比率等に係る経年分析!F$47,"▲","-")),2)</f>
        <v>7.35</v>
      </c>
      <c r="C20" s="134">
        <f>ROUND(VALUE(SUBSTITUTE(実質収支比率等に係る経年分析!G$47,"▲","-")),2)</f>
        <v>6.8</v>
      </c>
      <c r="D20" s="134">
        <f>ROUND(VALUE(SUBSTITUTE(実質収支比率等に係る経年分析!H$47,"▲","-")),2)</f>
        <v>6.96</v>
      </c>
      <c r="E20" s="134">
        <f>ROUND(VALUE(SUBSTITUTE(実質収支比率等に係る経年分析!I$47,"▲","-")),2)</f>
        <v>7.04</v>
      </c>
      <c r="F20" s="134">
        <f>ROUND(VALUE(SUBSTITUTE(実質収支比率等に係る経年分析!J$47,"▲","-")),2)</f>
        <v>7.03</v>
      </c>
    </row>
    <row r="21" spans="1:11">
      <c r="A21" s="134" t="s">
        <v>44</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4.42</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6.72</v>
      </c>
      <c r="F21" s="134">
        <f>IF(ISNUMBER(VALUE(SUBSTITUTE(実質収支比率等に係る経年分析!J$49,"▲","-"))),ROUND(VALUE(SUBSTITUTE(実質収支比率等に係る経年分析!J$49,"▲","-")),2),NA())</f>
        <v>4.24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温泉浴場事業特別会計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3254</v>
      </c>
      <c r="E42" s="136"/>
      <c r="F42" s="136"/>
      <c r="G42" s="136">
        <f>'実質公債費比率（分子）の構造'!L$52</f>
        <v>3246</v>
      </c>
      <c r="H42" s="136"/>
      <c r="I42" s="136"/>
      <c r="J42" s="136">
        <f>'実質公債費比率（分子）の構造'!M$52</f>
        <v>3602</v>
      </c>
      <c r="K42" s="136"/>
      <c r="L42" s="136"/>
      <c r="M42" s="136">
        <f>'実質公債費比率（分子）の構造'!N$52</f>
        <v>3722</v>
      </c>
      <c r="N42" s="136"/>
      <c r="O42" s="136"/>
      <c r="P42" s="136">
        <f>'実質公債費比率（分子）の構造'!O$52</f>
        <v>3836</v>
      </c>
    </row>
    <row r="43" spans="1:16">
      <c r="A43" s="136" t="s">
        <v>52</v>
      </c>
      <c r="B43" s="136">
        <f>'実質公債費比率（分子）の構造'!K$51</f>
        <v>4</v>
      </c>
      <c r="C43" s="136"/>
      <c r="D43" s="136"/>
      <c r="E43" s="136">
        <f>'実質公債費比率（分子）の構造'!L$51</f>
        <v>3</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157</v>
      </c>
      <c r="C44" s="136"/>
      <c r="D44" s="136"/>
      <c r="E44" s="136">
        <f>'実質公債費比率（分子）の構造'!L$50</f>
        <v>91</v>
      </c>
      <c r="F44" s="136"/>
      <c r="G44" s="136"/>
      <c r="H44" s="136">
        <f>'実質公債費比率（分子）の構造'!M$50</f>
        <v>71</v>
      </c>
      <c r="I44" s="136"/>
      <c r="J44" s="136"/>
      <c r="K44" s="136">
        <f>'実質公債費比率（分子）の構造'!N$50</f>
        <v>58</v>
      </c>
      <c r="L44" s="136"/>
      <c r="M44" s="136"/>
      <c r="N44" s="136">
        <f>'実質公債費比率（分子）の構造'!O$50</f>
        <v>46</v>
      </c>
      <c r="O44" s="136"/>
      <c r="P44" s="136"/>
    </row>
    <row r="45" spans="1:16">
      <c r="A45" s="136" t="s">
        <v>54</v>
      </c>
      <c r="B45" s="136">
        <f>'実質公債費比率（分子）の構造'!K$49</f>
        <v>371</v>
      </c>
      <c r="C45" s="136"/>
      <c r="D45" s="136"/>
      <c r="E45" s="136">
        <f>'実質公債費比率（分子）の構造'!L$49</f>
        <v>442</v>
      </c>
      <c r="F45" s="136"/>
      <c r="G45" s="136"/>
      <c r="H45" s="136">
        <f>'実質公債費比率（分子）の構造'!M$49</f>
        <v>526</v>
      </c>
      <c r="I45" s="136"/>
      <c r="J45" s="136"/>
      <c r="K45" s="136">
        <f>'実質公債費比率（分子）の構造'!N$49</f>
        <v>520</v>
      </c>
      <c r="L45" s="136"/>
      <c r="M45" s="136"/>
      <c r="N45" s="136">
        <f>'実質公債費比率（分子）の構造'!O$49</f>
        <v>494</v>
      </c>
      <c r="O45" s="136"/>
      <c r="P45" s="136"/>
    </row>
    <row r="46" spans="1:16">
      <c r="A46" s="136" t="s">
        <v>55</v>
      </c>
      <c r="B46" s="136">
        <f>'実質公債費比率（分子）の構造'!K$48</f>
        <v>706</v>
      </c>
      <c r="C46" s="136"/>
      <c r="D46" s="136"/>
      <c r="E46" s="136">
        <f>'実質公債費比率（分子）の構造'!L$48</f>
        <v>694</v>
      </c>
      <c r="F46" s="136"/>
      <c r="G46" s="136"/>
      <c r="H46" s="136">
        <f>'実質公債費比率（分子）の構造'!M$48</f>
        <v>692</v>
      </c>
      <c r="I46" s="136"/>
      <c r="J46" s="136"/>
      <c r="K46" s="136">
        <f>'実質公債費比率（分子）の構造'!N$48</f>
        <v>697</v>
      </c>
      <c r="L46" s="136"/>
      <c r="M46" s="136"/>
      <c r="N46" s="136">
        <f>'実質公債費比率（分子）の構造'!O$48</f>
        <v>717</v>
      </c>
      <c r="O46" s="136"/>
      <c r="P46" s="136"/>
    </row>
    <row r="47" spans="1:16">
      <c r="A47" s="136" t="s">
        <v>56</v>
      </c>
      <c r="B47" s="136">
        <f>'実質公債費比率（分子）の構造'!K$47</f>
        <v>3</v>
      </c>
      <c r="C47" s="136"/>
      <c r="D47" s="136"/>
      <c r="E47" s="136">
        <f>'実質公債費比率（分子）の構造'!L$47</f>
        <v>7</v>
      </c>
      <c r="F47" s="136"/>
      <c r="G47" s="136"/>
      <c r="H47" s="136">
        <f>'実質公債費比率（分子）の構造'!M$47</f>
        <v>10</v>
      </c>
      <c r="I47" s="136"/>
      <c r="J47" s="136"/>
      <c r="K47" s="136">
        <f>'実質公債費比率（分子）の構造'!N$47</f>
        <v>13</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4000</v>
      </c>
      <c r="C49" s="136"/>
      <c r="D49" s="136"/>
      <c r="E49" s="136">
        <f>'実質公債費比率（分子）の構造'!L$45</f>
        <v>4052</v>
      </c>
      <c r="F49" s="136"/>
      <c r="G49" s="136"/>
      <c r="H49" s="136">
        <f>'実質公債費比率（分子）の構造'!M$45</f>
        <v>3922</v>
      </c>
      <c r="I49" s="136"/>
      <c r="J49" s="136"/>
      <c r="K49" s="136">
        <f>'実質公債費比率（分子）の構造'!N$45</f>
        <v>3788</v>
      </c>
      <c r="L49" s="136"/>
      <c r="M49" s="136"/>
      <c r="N49" s="136">
        <f>'実質公債費比率（分子）の構造'!O$45</f>
        <v>3481</v>
      </c>
      <c r="O49" s="136"/>
      <c r="P49" s="136"/>
    </row>
    <row r="50" spans="1:16">
      <c r="A50" s="136" t="s">
        <v>59</v>
      </c>
      <c r="B50" s="136" t="e">
        <f>NA()</f>
        <v>#N/A</v>
      </c>
      <c r="C50" s="136">
        <f>IF(ISNUMBER('実質公債費比率（分子）の構造'!K$53),'実質公債費比率（分子）の構造'!K$53,NA())</f>
        <v>1987</v>
      </c>
      <c r="D50" s="136" t="e">
        <f>NA()</f>
        <v>#N/A</v>
      </c>
      <c r="E50" s="136" t="e">
        <f>NA()</f>
        <v>#N/A</v>
      </c>
      <c r="F50" s="136">
        <f>IF(ISNUMBER('実質公債費比率（分子）の構造'!L$53),'実質公債費比率（分子）の構造'!L$53,NA())</f>
        <v>2043</v>
      </c>
      <c r="G50" s="136" t="e">
        <f>NA()</f>
        <v>#N/A</v>
      </c>
      <c r="H50" s="136" t="e">
        <f>NA()</f>
        <v>#N/A</v>
      </c>
      <c r="I50" s="136">
        <f>IF(ISNUMBER('実質公債費比率（分子）の構造'!M$53),'実質公債費比率（分子）の構造'!M$53,NA())</f>
        <v>1621</v>
      </c>
      <c r="J50" s="136" t="e">
        <f>NA()</f>
        <v>#N/A</v>
      </c>
      <c r="K50" s="136" t="e">
        <f>NA()</f>
        <v>#N/A</v>
      </c>
      <c r="L50" s="136">
        <f>IF(ISNUMBER('実質公債費比率（分子）の構造'!N$53),'実質公債費比率（分子）の構造'!N$53,NA())</f>
        <v>1355</v>
      </c>
      <c r="M50" s="136" t="e">
        <f>NA()</f>
        <v>#N/A</v>
      </c>
      <c r="N50" s="136" t="e">
        <f>NA()</f>
        <v>#N/A</v>
      </c>
      <c r="O50" s="136">
        <f>IF(ISNUMBER('実質公債費比率（分子）の構造'!O$53),'実質公債費比率（分子）の構造'!O$53,NA())</f>
        <v>920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33877</v>
      </c>
      <c r="E56" s="135"/>
      <c r="F56" s="135"/>
      <c r="G56" s="135">
        <f>'将来負担比率（分子）の構造'!J$51</f>
        <v>32649</v>
      </c>
      <c r="H56" s="135"/>
      <c r="I56" s="135"/>
      <c r="J56" s="135">
        <f>'将来負担比率（分子）の構造'!K$51</f>
        <v>31933</v>
      </c>
      <c r="K56" s="135"/>
      <c r="L56" s="135"/>
      <c r="M56" s="135">
        <f>'将来負担比率（分子）の構造'!L$51</f>
        <v>31886</v>
      </c>
      <c r="N56" s="135"/>
      <c r="O56" s="135"/>
      <c r="P56" s="135">
        <f>'将来負担比率（分子）の構造'!M$51</f>
        <v>31704</v>
      </c>
    </row>
    <row r="57" spans="1:16">
      <c r="A57" s="135" t="s">
        <v>35</v>
      </c>
      <c r="B57" s="135"/>
      <c r="C57" s="135"/>
      <c r="D57" s="135">
        <f>'将来負担比率（分子）の構造'!I$50</f>
        <v>673</v>
      </c>
      <c r="E57" s="135"/>
      <c r="F57" s="135"/>
      <c r="G57" s="135">
        <f>'将来負担比率（分子）の構造'!J$50</f>
        <v>713</v>
      </c>
      <c r="H57" s="135"/>
      <c r="I57" s="135"/>
      <c r="J57" s="135">
        <f>'将来負担比率（分子）の構造'!K$50</f>
        <v>736</v>
      </c>
      <c r="K57" s="135"/>
      <c r="L57" s="135"/>
      <c r="M57" s="135">
        <f>'将来負担比率（分子）の構造'!L$50</f>
        <v>940</v>
      </c>
      <c r="N57" s="135"/>
      <c r="O57" s="135"/>
      <c r="P57" s="135">
        <f>'将来負担比率（分子）の構造'!M$50</f>
        <v>751</v>
      </c>
    </row>
    <row r="58" spans="1:16">
      <c r="A58" s="135" t="s">
        <v>34</v>
      </c>
      <c r="B58" s="135"/>
      <c r="C58" s="135"/>
      <c r="D58" s="135">
        <f>'将来負担比率（分子）の構造'!I$49</f>
        <v>10939</v>
      </c>
      <c r="E58" s="135"/>
      <c r="F58" s="135"/>
      <c r="G58" s="135">
        <f>'将来負担比率（分子）の構造'!J$49</f>
        <v>12417</v>
      </c>
      <c r="H58" s="135"/>
      <c r="I58" s="135"/>
      <c r="J58" s="135">
        <f>'将来負担比率（分子）の構造'!K$49</f>
        <v>13927</v>
      </c>
      <c r="K58" s="135"/>
      <c r="L58" s="135"/>
      <c r="M58" s="135">
        <f>'将来負担比率（分子）の構造'!L$49</f>
        <v>14959</v>
      </c>
      <c r="N58" s="135"/>
      <c r="O58" s="135"/>
      <c r="P58" s="135">
        <f>'将来負担比率（分子）の構造'!M$49</f>
        <v>16051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5182</v>
      </c>
      <c r="C62" s="135"/>
      <c r="D62" s="135"/>
      <c r="E62" s="135">
        <f>'将来負担比率（分子）の構造'!J$45</f>
        <v>4837</v>
      </c>
      <c r="F62" s="135"/>
      <c r="G62" s="135"/>
      <c r="H62" s="135">
        <f>'将来負担比率（分子）の構造'!K$45</f>
        <v>4610</v>
      </c>
      <c r="I62" s="135"/>
      <c r="J62" s="135"/>
      <c r="K62" s="135">
        <f>'将来負担比率（分子）の構造'!L$45</f>
        <v>4438</v>
      </c>
      <c r="L62" s="135"/>
      <c r="M62" s="135"/>
      <c r="N62" s="135">
        <f>'将来負担比率（分子）の構造'!M$45</f>
        <v>4093</v>
      </c>
      <c r="O62" s="135"/>
      <c r="P62" s="135"/>
    </row>
    <row r="63" spans="1:16">
      <c r="A63" s="135" t="s">
        <v>28</v>
      </c>
      <c r="B63" s="135">
        <f>'将来負担比率（分子）の構造'!I$44</f>
        <v>3728</v>
      </c>
      <c r="C63" s="135"/>
      <c r="D63" s="135"/>
      <c r="E63" s="135">
        <f>'将来負担比率（分子）の構造'!J$44</f>
        <v>3910</v>
      </c>
      <c r="F63" s="135"/>
      <c r="G63" s="135"/>
      <c r="H63" s="135">
        <f>'将来負担比率（分子）の構造'!K$44</f>
        <v>3458</v>
      </c>
      <c r="I63" s="135"/>
      <c r="J63" s="135"/>
      <c r="K63" s="135">
        <f>'将来負担比率（分子）の構造'!L$44</f>
        <v>2942</v>
      </c>
      <c r="L63" s="135"/>
      <c r="M63" s="135"/>
      <c r="N63" s="135">
        <f>'将来負担比率（分子）の構造'!M$44</f>
        <v>2702</v>
      </c>
      <c r="O63" s="135"/>
      <c r="P63" s="135"/>
    </row>
    <row r="64" spans="1:16">
      <c r="A64" s="135" t="s">
        <v>27</v>
      </c>
      <c r="B64" s="135">
        <f>'将来負担比率（分子）の構造'!I$43</f>
        <v>10408</v>
      </c>
      <c r="C64" s="135"/>
      <c r="D64" s="135"/>
      <c r="E64" s="135">
        <f>'将来負担比率（分子）の構造'!J$43</f>
        <v>10200</v>
      </c>
      <c r="F64" s="135"/>
      <c r="G64" s="135"/>
      <c r="H64" s="135">
        <f>'将来負担比率（分子）の構造'!K$43</f>
        <v>9795</v>
      </c>
      <c r="I64" s="135"/>
      <c r="J64" s="135"/>
      <c r="K64" s="135">
        <f>'将来負担比率（分子）の構造'!L$43</f>
        <v>9286</v>
      </c>
      <c r="L64" s="135"/>
      <c r="M64" s="135"/>
      <c r="N64" s="135">
        <f>'将来負担比率（分子）の構造'!M$43</f>
        <v>8932</v>
      </c>
      <c r="O64" s="135"/>
      <c r="P64" s="135"/>
    </row>
    <row r="65" spans="1:16">
      <c r="A65" s="135" t="s">
        <v>26</v>
      </c>
      <c r="B65" s="135">
        <f>'将来負担比率（分子）の構造'!I$42</f>
        <v>329</v>
      </c>
      <c r="C65" s="135"/>
      <c r="D65" s="135"/>
      <c r="E65" s="135">
        <f>'将来負担比率（分子）の構造'!J$42</f>
        <v>271</v>
      </c>
      <c r="F65" s="135"/>
      <c r="G65" s="135"/>
      <c r="H65" s="135">
        <f>'将来負担比率（分子）の構造'!K$42</f>
        <v>211</v>
      </c>
      <c r="I65" s="135"/>
      <c r="J65" s="135"/>
      <c r="K65" s="135">
        <f>'将来負担比率（分子）の構造'!L$42</f>
        <v>141</v>
      </c>
      <c r="L65" s="135"/>
      <c r="M65" s="135"/>
      <c r="N65" s="135">
        <f>'将来負担比率（分子）の構造'!M$42</f>
        <v>114</v>
      </c>
      <c r="O65" s="135"/>
      <c r="P65" s="135"/>
    </row>
    <row r="66" spans="1:16">
      <c r="A66" s="135" t="s">
        <v>25</v>
      </c>
      <c r="B66" s="135">
        <f>'将来負担比率（分子）の構造'!I$41</f>
        <v>30800</v>
      </c>
      <c r="C66" s="135"/>
      <c r="D66" s="135"/>
      <c r="E66" s="135">
        <f>'将来負担比率（分子）の構造'!J$41</f>
        <v>29490</v>
      </c>
      <c r="F66" s="135"/>
      <c r="G66" s="135"/>
      <c r="H66" s="135">
        <f>'将来負担比率（分子）の構造'!K$41</f>
        <v>27068</v>
      </c>
      <c r="I66" s="135"/>
      <c r="J66" s="135"/>
      <c r="K66" s="135">
        <f>'将来負担比率（分子）の構造'!L$41</f>
        <v>26053</v>
      </c>
      <c r="L66" s="135"/>
      <c r="M66" s="135"/>
      <c r="N66" s="135">
        <f>'将来負担比率（分子）の構造'!M$41</f>
        <v>24669</v>
      </c>
      <c r="O66" s="135"/>
      <c r="P66" s="135"/>
    </row>
    <row r="67" spans="1:16">
      <c r="A67" s="135" t="s">
        <v>63</v>
      </c>
      <c r="B67" s="135" t="e">
        <f>NA()</f>
        <v>#N/A</v>
      </c>
      <c r="C67" s="135">
        <f>IF(ISNUMBER('将来負担比率（分子）の構造'!I$52), IF('将来負担比率（分子）の構造'!I$52 &lt; 0, 0, '将来負担比率（分子）の構造'!I$52), NA())</f>
        <v>4957</v>
      </c>
      <c r="D67" s="135" t="e">
        <f>NA()</f>
        <v>#N/A</v>
      </c>
      <c r="E67" s="135" t="e">
        <f>NA()</f>
        <v>#N/A</v>
      </c>
      <c r="F67" s="135">
        <f>IF(ISNUMBER('将来負担比率（分子）の構造'!J$52), IF('将来負担比率（分子）の構造'!J$52 &lt; 0, 0, '将来負担比率（分子）の構造'!J$52), NA())</f>
        <v>2929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3680826</v>
      </c>
      <c r="S5" s="637"/>
      <c r="T5" s="637"/>
      <c r="U5" s="637"/>
      <c r="V5" s="637"/>
      <c r="W5" s="637"/>
      <c r="X5" s="637"/>
      <c r="Y5" s="684"/>
      <c r="Z5" s="697">
        <v>12.5</v>
      </c>
      <c r="AA5" s="697"/>
      <c r="AB5" s="697"/>
      <c r="AC5" s="697"/>
      <c r="AD5" s="698">
        <v>3680826</v>
      </c>
      <c r="AE5" s="698"/>
      <c r="AF5" s="698"/>
      <c r="AG5" s="698"/>
      <c r="AH5" s="698"/>
      <c r="AI5" s="698"/>
      <c r="AJ5" s="698"/>
      <c r="AK5" s="698"/>
      <c r="AL5" s="685">
        <v>21.4</v>
      </c>
      <c r="AM5" s="654"/>
      <c r="AN5" s="654"/>
      <c r="AO5" s="686"/>
      <c r="AP5" s="673" t="s">
        <v>207</v>
      </c>
      <c r="AQ5" s="674"/>
      <c r="AR5" s="674"/>
      <c r="AS5" s="674"/>
      <c r="AT5" s="674"/>
      <c r="AU5" s="674"/>
      <c r="AV5" s="674"/>
      <c r="AW5" s="674"/>
      <c r="AX5" s="674"/>
      <c r="AY5" s="674"/>
      <c r="AZ5" s="674"/>
      <c r="BA5" s="674"/>
      <c r="BB5" s="674"/>
      <c r="BC5" s="674"/>
      <c r="BD5" s="674"/>
      <c r="BE5" s="674"/>
      <c r="BF5" s="675"/>
      <c r="BG5" s="586">
        <v>3607488</v>
      </c>
      <c r="BH5" s="587"/>
      <c r="BI5" s="587"/>
      <c r="BJ5" s="587"/>
      <c r="BK5" s="587"/>
      <c r="BL5" s="587"/>
      <c r="BM5" s="587"/>
      <c r="BN5" s="588"/>
      <c r="BO5" s="639">
        <v>98</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251621</v>
      </c>
      <c r="S6" s="587"/>
      <c r="T6" s="587"/>
      <c r="U6" s="587"/>
      <c r="V6" s="587"/>
      <c r="W6" s="587"/>
      <c r="X6" s="587"/>
      <c r="Y6" s="588"/>
      <c r="Z6" s="639">
        <v>0.9</v>
      </c>
      <c r="AA6" s="639"/>
      <c r="AB6" s="639"/>
      <c r="AC6" s="639"/>
      <c r="AD6" s="640">
        <v>251621</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3607488</v>
      </c>
      <c r="BH6" s="587"/>
      <c r="BI6" s="587"/>
      <c r="BJ6" s="587"/>
      <c r="BK6" s="587"/>
      <c r="BL6" s="587"/>
      <c r="BM6" s="587"/>
      <c r="BN6" s="588"/>
      <c r="BO6" s="639">
        <v>98</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246926</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246912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6514</v>
      </c>
      <c r="S7" s="587"/>
      <c r="T7" s="587"/>
      <c r="U7" s="587"/>
      <c r="V7" s="587"/>
      <c r="W7" s="587"/>
      <c r="X7" s="587"/>
      <c r="Y7" s="588"/>
      <c r="Z7" s="639">
        <v>0</v>
      </c>
      <c r="AA7" s="639"/>
      <c r="AB7" s="639"/>
      <c r="AC7" s="639"/>
      <c r="AD7" s="640">
        <v>6514</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1331200</v>
      </c>
      <c r="BH7" s="587"/>
      <c r="BI7" s="587"/>
      <c r="BJ7" s="587"/>
      <c r="BK7" s="587"/>
      <c r="BL7" s="587"/>
      <c r="BM7" s="587"/>
      <c r="BN7" s="588"/>
      <c r="BO7" s="639">
        <v>36.200000000000003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4295347</v>
      </c>
      <c r="CS7" s="587"/>
      <c r="CT7" s="587"/>
      <c r="CU7" s="587"/>
      <c r="CV7" s="587"/>
      <c r="CW7" s="587"/>
      <c r="CX7" s="587"/>
      <c r="CY7" s="588"/>
      <c r="CZ7" s="639">
        <v>15.1</v>
      </c>
      <c r="DA7" s="639"/>
      <c r="DB7" s="639"/>
      <c r="DC7" s="639"/>
      <c r="DD7" s="592">
        <v>134850</v>
      </c>
      <c r="DE7" s="587"/>
      <c r="DF7" s="587"/>
      <c r="DG7" s="587"/>
      <c r="DH7" s="587"/>
      <c r="DI7" s="587"/>
      <c r="DJ7" s="587"/>
      <c r="DK7" s="587"/>
      <c r="DL7" s="587"/>
      <c r="DM7" s="587"/>
      <c r="DN7" s="587"/>
      <c r="DO7" s="587"/>
      <c r="DP7" s="588"/>
      <c r="DQ7" s="592">
        <v>3512330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9855</v>
      </c>
      <c r="S8" s="587"/>
      <c r="T8" s="587"/>
      <c r="U8" s="587"/>
      <c r="V8" s="587"/>
      <c r="W8" s="587"/>
      <c r="X8" s="587"/>
      <c r="Y8" s="588"/>
      <c r="Z8" s="639">
        <v>0</v>
      </c>
      <c r="AA8" s="639"/>
      <c r="AB8" s="639"/>
      <c r="AC8" s="639"/>
      <c r="AD8" s="640">
        <v>9855</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55450</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8540575</v>
      </c>
      <c r="CS8" s="587"/>
      <c r="CT8" s="587"/>
      <c r="CU8" s="587"/>
      <c r="CV8" s="587"/>
      <c r="CW8" s="587"/>
      <c r="CX8" s="587"/>
      <c r="CY8" s="588"/>
      <c r="CZ8" s="639">
        <v>30.1</v>
      </c>
      <c r="DA8" s="639"/>
      <c r="DB8" s="639"/>
      <c r="DC8" s="639"/>
      <c r="DD8" s="592">
        <v>12514</v>
      </c>
      <c r="DE8" s="587"/>
      <c r="DF8" s="587"/>
      <c r="DG8" s="587"/>
      <c r="DH8" s="587"/>
      <c r="DI8" s="587"/>
      <c r="DJ8" s="587"/>
      <c r="DK8" s="587"/>
      <c r="DL8" s="587"/>
      <c r="DM8" s="587"/>
      <c r="DN8" s="587"/>
      <c r="DO8" s="587"/>
      <c r="DP8" s="588"/>
      <c r="DQ8" s="592">
        <v>3846051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13595</v>
      </c>
      <c r="S9" s="587"/>
      <c r="T9" s="587"/>
      <c r="U9" s="587"/>
      <c r="V9" s="587"/>
      <c r="W9" s="587"/>
      <c r="X9" s="587"/>
      <c r="Y9" s="588"/>
      <c r="Z9" s="639">
        <v>0</v>
      </c>
      <c r="AA9" s="639"/>
      <c r="AB9" s="639"/>
      <c r="AC9" s="639"/>
      <c r="AD9" s="640">
        <v>13595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1112853</v>
      </c>
      <c r="BH9" s="587"/>
      <c r="BI9" s="587"/>
      <c r="BJ9" s="587"/>
      <c r="BK9" s="587"/>
      <c r="BL9" s="587"/>
      <c r="BM9" s="587"/>
      <c r="BN9" s="588"/>
      <c r="BO9" s="639">
        <v>30.2</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2035422</v>
      </c>
      <c r="CS9" s="587"/>
      <c r="CT9" s="587"/>
      <c r="CU9" s="587"/>
      <c r="CV9" s="587"/>
      <c r="CW9" s="587"/>
      <c r="CX9" s="587"/>
      <c r="CY9" s="588"/>
      <c r="CZ9" s="639">
        <v>7.2</v>
      </c>
      <c r="DA9" s="639"/>
      <c r="DB9" s="639"/>
      <c r="DC9" s="639"/>
      <c r="DD9" s="592">
        <v>121772</v>
      </c>
      <c r="DE9" s="587"/>
      <c r="DF9" s="587"/>
      <c r="DG9" s="587"/>
      <c r="DH9" s="587"/>
      <c r="DI9" s="587"/>
      <c r="DJ9" s="587"/>
      <c r="DK9" s="587"/>
      <c r="DL9" s="587"/>
      <c r="DM9" s="587"/>
      <c r="DN9" s="587"/>
      <c r="DO9" s="587"/>
      <c r="DP9" s="588"/>
      <c r="DQ9" s="592">
        <v>1863658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393458</v>
      </c>
      <c r="S10" s="587"/>
      <c r="T10" s="587"/>
      <c r="U10" s="587"/>
      <c r="V10" s="587"/>
      <c r="W10" s="587"/>
      <c r="X10" s="587"/>
      <c r="Y10" s="588"/>
      <c r="Z10" s="639">
        <v>1.3</v>
      </c>
      <c r="AA10" s="639"/>
      <c r="AB10" s="639"/>
      <c r="AC10" s="639"/>
      <c r="AD10" s="640">
        <v>393458</v>
      </c>
      <c r="AE10" s="640"/>
      <c r="AF10" s="640"/>
      <c r="AG10" s="640"/>
      <c r="AH10" s="640"/>
      <c r="AI10" s="640"/>
      <c r="AJ10" s="640"/>
      <c r="AK10" s="640"/>
      <c r="AL10" s="609">
        <v>2.2999999999999998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65635</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9664</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3300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11038</v>
      </c>
      <c r="S11" s="587"/>
      <c r="T11" s="587"/>
      <c r="U11" s="587"/>
      <c r="V11" s="587"/>
      <c r="W11" s="587"/>
      <c r="X11" s="587"/>
      <c r="Y11" s="588"/>
      <c r="Z11" s="639">
        <v>0</v>
      </c>
      <c r="AA11" s="639"/>
      <c r="AB11" s="639"/>
      <c r="AC11" s="639"/>
      <c r="AD11" s="640">
        <v>11038</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97262</v>
      </c>
      <c r="BH11" s="587"/>
      <c r="BI11" s="587"/>
      <c r="BJ11" s="587"/>
      <c r="BK11" s="587"/>
      <c r="BL11" s="587"/>
      <c r="BM11" s="587"/>
      <c r="BN11" s="588"/>
      <c r="BO11" s="639">
        <v>2.6</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2661799</v>
      </c>
      <c r="CS11" s="587"/>
      <c r="CT11" s="587"/>
      <c r="CU11" s="587"/>
      <c r="CV11" s="587"/>
      <c r="CW11" s="587"/>
      <c r="CX11" s="587"/>
      <c r="CY11" s="588"/>
      <c r="CZ11" s="639">
        <v>9.4</v>
      </c>
      <c r="DA11" s="639"/>
      <c r="DB11" s="639"/>
      <c r="DC11" s="639"/>
      <c r="DD11" s="592">
        <v>1639212</v>
      </c>
      <c r="DE11" s="587"/>
      <c r="DF11" s="587"/>
      <c r="DG11" s="587"/>
      <c r="DH11" s="587"/>
      <c r="DI11" s="587"/>
      <c r="DJ11" s="587"/>
      <c r="DK11" s="587"/>
      <c r="DL11" s="587"/>
      <c r="DM11" s="587"/>
      <c r="DN11" s="587"/>
      <c r="DO11" s="587"/>
      <c r="DP11" s="588"/>
      <c r="DQ11" s="592">
        <v>1063478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1830214</v>
      </c>
      <c r="BH12" s="587"/>
      <c r="BI12" s="587"/>
      <c r="BJ12" s="587"/>
      <c r="BK12" s="587"/>
      <c r="BL12" s="587"/>
      <c r="BM12" s="587"/>
      <c r="BN12" s="588"/>
      <c r="BO12" s="639">
        <v>49.7</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514458</v>
      </c>
      <c r="CS12" s="587"/>
      <c r="CT12" s="587"/>
      <c r="CU12" s="587"/>
      <c r="CV12" s="587"/>
      <c r="CW12" s="587"/>
      <c r="CX12" s="587"/>
      <c r="CY12" s="588"/>
      <c r="CZ12" s="639">
        <v>1.8</v>
      </c>
      <c r="DA12" s="639"/>
      <c r="DB12" s="639"/>
      <c r="DC12" s="639"/>
      <c r="DD12" s="592">
        <v>10361</v>
      </c>
      <c r="DE12" s="587"/>
      <c r="DF12" s="587"/>
      <c r="DG12" s="587"/>
      <c r="DH12" s="587"/>
      <c r="DI12" s="587"/>
      <c r="DJ12" s="587"/>
      <c r="DK12" s="587"/>
      <c r="DL12" s="587"/>
      <c r="DM12" s="587"/>
      <c r="DN12" s="587"/>
      <c r="DO12" s="587"/>
      <c r="DP12" s="588"/>
      <c r="DQ12" s="592">
        <v>268114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41702</v>
      </c>
      <c r="S13" s="587"/>
      <c r="T13" s="587"/>
      <c r="U13" s="587"/>
      <c r="V13" s="587"/>
      <c r="W13" s="587"/>
      <c r="X13" s="587"/>
      <c r="Y13" s="588"/>
      <c r="Z13" s="639">
        <v>0.1</v>
      </c>
      <c r="AA13" s="639"/>
      <c r="AB13" s="639"/>
      <c r="AC13" s="639"/>
      <c r="AD13" s="640">
        <v>41702</v>
      </c>
      <c r="AE13" s="640"/>
      <c r="AF13" s="640"/>
      <c r="AG13" s="640"/>
      <c r="AH13" s="640"/>
      <c r="AI13" s="640"/>
      <c r="AJ13" s="640"/>
      <c r="AK13" s="640"/>
      <c r="AL13" s="609">
        <v>0.2</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1810179</v>
      </c>
      <c r="BH13" s="587"/>
      <c r="BI13" s="587"/>
      <c r="BJ13" s="587"/>
      <c r="BK13" s="587"/>
      <c r="BL13" s="587"/>
      <c r="BM13" s="587"/>
      <c r="BN13" s="588"/>
      <c r="BO13" s="639">
        <v>49.2</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2425780</v>
      </c>
      <c r="CS13" s="587"/>
      <c r="CT13" s="587"/>
      <c r="CU13" s="587"/>
      <c r="CV13" s="587"/>
      <c r="CW13" s="587"/>
      <c r="CX13" s="587"/>
      <c r="CY13" s="588"/>
      <c r="CZ13" s="639">
        <v>8.5</v>
      </c>
      <c r="DA13" s="639"/>
      <c r="DB13" s="639"/>
      <c r="DC13" s="639"/>
      <c r="DD13" s="592">
        <v>1433805</v>
      </c>
      <c r="DE13" s="587"/>
      <c r="DF13" s="587"/>
      <c r="DG13" s="587"/>
      <c r="DH13" s="587"/>
      <c r="DI13" s="587"/>
      <c r="DJ13" s="587"/>
      <c r="DK13" s="587"/>
      <c r="DL13" s="587"/>
      <c r="DM13" s="587"/>
      <c r="DN13" s="587"/>
      <c r="DO13" s="587"/>
      <c r="DP13" s="588"/>
      <c r="DQ13" s="592">
        <v>1257866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137063</v>
      </c>
      <c r="BH14" s="587"/>
      <c r="BI14" s="587"/>
      <c r="BJ14" s="587"/>
      <c r="BK14" s="587"/>
      <c r="BL14" s="587"/>
      <c r="BM14" s="587"/>
      <c r="BN14" s="588"/>
      <c r="BO14" s="639">
        <v>3.7</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965016</v>
      </c>
      <c r="CS14" s="587"/>
      <c r="CT14" s="587"/>
      <c r="CU14" s="587"/>
      <c r="CV14" s="587"/>
      <c r="CW14" s="587"/>
      <c r="CX14" s="587"/>
      <c r="CY14" s="588"/>
      <c r="CZ14" s="639">
        <v>3.4</v>
      </c>
      <c r="DA14" s="639"/>
      <c r="DB14" s="639"/>
      <c r="DC14" s="639"/>
      <c r="DD14" s="592">
        <v>112977</v>
      </c>
      <c r="DE14" s="587"/>
      <c r="DF14" s="587"/>
      <c r="DG14" s="587"/>
      <c r="DH14" s="587"/>
      <c r="DI14" s="587"/>
      <c r="DJ14" s="587"/>
      <c r="DK14" s="587"/>
      <c r="DL14" s="587"/>
      <c r="DM14" s="587"/>
      <c r="DN14" s="587"/>
      <c r="DO14" s="587"/>
      <c r="DP14" s="588"/>
      <c r="DQ14" s="592">
        <v>821504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9183</v>
      </c>
      <c r="S15" s="587"/>
      <c r="T15" s="587"/>
      <c r="U15" s="587"/>
      <c r="V15" s="587"/>
      <c r="W15" s="587"/>
      <c r="X15" s="587"/>
      <c r="Y15" s="588"/>
      <c r="Z15" s="639">
        <v>0</v>
      </c>
      <c r="AA15" s="639"/>
      <c r="AB15" s="639"/>
      <c r="AC15" s="639"/>
      <c r="AD15" s="640">
        <v>9183</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309011</v>
      </c>
      <c r="BH15" s="587"/>
      <c r="BI15" s="587"/>
      <c r="BJ15" s="587"/>
      <c r="BK15" s="587"/>
      <c r="BL15" s="587"/>
      <c r="BM15" s="587"/>
      <c r="BN15" s="588"/>
      <c r="BO15" s="639">
        <v>8.4</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2263482</v>
      </c>
      <c r="CS15" s="587"/>
      <c r="CT15" s="587"/>
      <c r="CU15" s="587"/>
      <c r="CV15" s="587"/>
      <c r="CW15" s="587"/>
      <c r="CX15" s="587"/>
      <c r="CY15" s="588"/>
      <c r="CZ15" s="639">
        <v>8</v>
      </c>
      <c r="DA15" s="639"/>
      <c r="DB15" s="639"/>
      <c r="DC15" s="639"/>
      <c r="DD15" s="592">
        <v>804006</v>
      </c>
      <c r="DE15" s="587"/>
      <c r="DF15" s="587"/>
      <c r="DG15" s="587"/>
      <c r="DH15" s="587"/>
      <c r="DI15" s="587"/>
      <c r="DJ15" s="587"/>
      <c r="DK15" s="587"/>
      <c r="DL15" s="587"/>
      <c r="DM15" s="587"/>
      <c r="DN15" s="587"/>
      <c r="DO15" s="587"/>
      <c r="DP15" s="588"/>
      <c r="DQ15" s="592">
        <v>1514691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13577396</v>
      </c>
      <c r="S16" s="587"/>
      <c r="T16" s="587"/>
      <c r="U16" s="587"/>
      <c r="V16" s="587"/>
      <c r="W16" s="587"/>
      <c r="X16" s="587"/>
      <c r="Y16" s="588"/>
      <c r="Z16" s="639">
        <v>46</v>
      </c>
      <c r="AA16" s="639"/>
      <c r="AB16" s="639"/>
      <c r="AC16" s="639"/>
      <c r="AD16" s="640">
        <v>12734186</v>
      </c>
      <c r="AE16" s="640"/>
      <c r="AF16" s="640"/>
      <c r="AG16" s="640"/>
      <c r="AH16" s="640"/>
      <c r="AI16" s="640"/>
      <c r="AJ16" s="640"/>
      <c r="AK16" s="640"/>
      <c r="AL16" s="609">
        <v>74.099999999999994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61158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28235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12734186</v>
      </c>
      <c r="S17" s="587"/>
      <c r="T17" s="587"/>
      <c r="U17" s="587"/>
      <c r="V17" s="587"/>
      <c r="W17" s="587"/>
      <c r="X17" s="587"/>
      <c r="Y17" s="588"/>
      <c r="Z17" s="639">
        <v>43.1</v>
      </c>
      <c r="AA17" s="639"/>
      <c r="AB17" s="639"/>
      <c r="AC17" s="639"/>
      <c r="AD17" s="640">
        <v>12734186</v>
      </c>
      <c r="AE17" s="640"/>
      <c r="AF17" s="640"/>
      <c r="AG17" s="640"/>
      <c r="AH17" s="640"/>
      <c r="AI17" s="640"/>
      <c r="AJ17" s="640"/>
      <c r="AK17" s="640"/>
      <c r="AL17" s="609">
        <v>74.099999999999994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4378910</v>
      </c>
      <c r="CS17" s="587"/>
      <c r="CT17" s="587"/>
      <c r="CU17" s="587"/>
      <c r="CV17" s="587"/>
      <c r="CW17" s="587"/>
      <c r="CX17" s="587"/>
      <c r="CY17" s="588"/>
      <c r="CZ17" s="639">
        <v>15.4</v>
      </c>
      <c r="DA17" s="639"/>
      <c r="DB17" s="639"/>
      <c r="DC17" s="639"/>
      <c r="DD17" s="592" t="s">
        <v>112</v>
      </c>
      <c r="DE17" s="587"/>
      <c r="DF17" s="587"/>
      <c r="DG17" s="587"/>
      <c r="DH17" s="587"/>
      <c r="DI17" s="587"/>
      <c r="DJ17" s="587"/>
      <c r="DK17" s="587"/>
      <c r="DL17" s="587"/>
      <c r="DM17" s="587"/>
      <c r="DN17" s="587"/>
      <c r="DO17" s="587"/>
      <c r="DP17" s="588"/>
      <c r="DQ17" s="592">
        <v>4321256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843210</v>
      </c>
      <c r="S18" s="587"/>
      <c r="T18" s="587"/>
      <c r="U18" s="587"/>
      <c r="V18" s="587"/>
      <c r="W18" s="587"/>
      <c r="X18" s="587"/>
      <c r="Y18" s="588"/>
      <c r="Z18" s="639">
        <v>2.9</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73338</v>
      </c>
      <c r="BH19" s="587"/>
      <c r="BI19" s="587"/>
      <c r="BJ19" s="587"/>
      <c r="BK19" s="587"/>
      <c r="BL19" s="587"/>
      <c r="BM19" s="587"/>
      <c r="BN19" s="588"/>
      <c r="BO19" s="639">
        <v>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17995188</v>
      </c>
      <c r="S20" s="587"/>
      <c r="T20" s="587"/>
      <c r="U20" s="587"/>
      <c r="V20" s="587"/>
      <c r="W20" s="587"/>
      <c r="X20" s="587"/>
      <c r="Y20" s="588"/>
      <c r="Z20" s="639">
        <v>60.9</v>
      </c>
      <c r="AA20" s="639"/>
      <c r="AB20" s="639"/>
      <c r="AC20" s="639"/>
      <c r="AD20" s="640">
        <v>17151978</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73338</v>
      </c>
      <c r="BH20" s="587"/>
      <c r="BI20" s="587"/>
      <c r="BJ20" s="587"/>
      <c r="BK20" s="587"/>
      <c r="BL20" s="587"/>
      <c r="BM20" s="587"/>
      <c r="BN20" s="588"/>
      <c r="BO20" s="639">
        <v>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28398537</v>
      </c>
      <c r="CS20" s="587"/>
      <c r="CT20" s="587"/>
      <c r="CU20" s="587"/>
      <c r="CV20" s="587"/>
      <c r="CW20" s="587"/>
      <c r="CX20" s="587"/>
      <c r="CY20" s="588"/>
      <c r="CZ20" s="639">
        <v>100</v>
      </c>
      <c r="DA20" s="639"/>
      <c r="DB20" s="639"/>
      <c r="DC20" s="639"/>
      <c r="DD20" s="592">
        <v>4269497</v>
      </c>
      <c r="DE20" s="587"/>
      <c r="DF20" s="587"/>
      <c r="DG20" s="587"/>
      <c r="DH20" s="587"/>
      <c r="DI20" s="587"/>
      <c r="DJ20" s="587"/>
      <c r="DK20" s="587"/>
      <c r="DL20" s="587"/>
      <c r="DM20" s="587"/>
      <c r="DN20" s="587"/>
      <c r="DO20" s="587"/>
      <c r="DP20" s="588"/>
      <c r="DQ20" s="592">
        <v>18747395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6879</v>
      </c>
      <c r="S21" s="587"/>
      <c r="T21" s="587"/>
      <c r="U21" s="587"/>
      <c r="V21" s="587"/>
      <c r="W21" s="587"/>
      <c r="X21" s="587"/>
      <c r="Y21" s="588"/>
      <c r="Z21" s="639">
        <v>0</v>
      </c>
      <c r="AA21" s="639"/>
      <c r="AB21" s="639"/>
      <c r="AC21" s="639"/>
      <c r="AD21" s="640">
        <v>6879</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73338</v>
      </c>
      <c r="BH21" s="587"/>
      <c r="BI21" s="587"/>
      <c r="BJ21" s="587"/>
      <c r="BK21" s="587"/>
      <c r="BL21" s="587"/>
      <c r="BM21" s="587"/>
      <c r="BN21" s="588"/>
      <c r="BO21" s="639">
        <v>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325829</v>
      </c>
      <c r="S22" s="587"/>
      <c r="T22" s="587"/>
      <c r="U22" s="587"/>
      <c r="V22" s="587"/>
      <c r="W22" s="587"/>
      <c r="X22" s="587"/>
      <c r="Y22" s="588"/>
      <c r="Z22" s="639">
        <v>1.1000000000000001</v>
      </c>
      <c r="AA22" s="639"/>
      <c r="AB22" s="639"/>
      <c r="AC22" s="639"/>
      <c r="AD22" s="640">
        <v>8284</v>
      </c>
      <c r="AE22" s="640"/>
      <c r="AF22" s="640"/>
      <c r="AG22" s="640"/>
      <c r="AH22" s="640"/>
      <c r="AI22" s="640"/>
      <c r="AJ22" s="640"/>
      <c r="AK22" s="640"/>
      <c r="AL22" s="609">
        <v>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193500</v>
      </c>
      <c r="S23" s="587"/>
      <c r="T23" s="587"/>
      <c r="U23" s="587"/>
      <c r="V23" s="587"/>
      <c r="W23" s="587"/>
      <c r="X23" s="587"/>
      <c r="Y23" s="588"/>
      <c r="Z23" s="639">
        <v>0.7</v>
      </c>
      <c r="AA23" s="639"/>
      <c r="AB23" s="639"/>
      <c r="AC23" s="639"/>
      <c r="AD23" s="640">
        <v>6018</v>
      </c>
      <c r="AE23" s="640"/>
      <c r="AF23" s="640"/>
      <c r="AG23" s="640"/>
      <c r="AH23" s="640"/>
      <c r="AI23" s="640"/>
      <c r="AJ23" s="640"/>
      <c r="AK23" s="640"/>
      <c r="AL23" s="609">
        <v>0</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76119</v>
      </c>
      <c r="S24" s="587"/>
      <c r="T24" s="587"/>
      <c r="U24" s="587"/>
      <c r="V24" s="587"/>
      <c r="W24" s="587"/>
      <c r="X24" s="587"/>
      <c r="Y24" s="588"/>
      <c r="Z24" s="639">
        <v>0.3</v>
      </c>
      <c r="AA24" s="639"/>
      <c r="AB24" s="639"/>
      <c r="AC24" s="639"/>
      <c r="AD24" s="640">
        <v>4395</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13800911</v>
      </c>
      <c r="CS24" s="637"/>
      <c r="CT24" s="637"/>
      <c r="CU24" s="637"/>
      <c r="CV24" s="637"/>
      <c r="CW24" s="637"/>
      <c r="CX24" s="637"/>
      <c r="CY24" s="684"/>
      <c r="CZ24" s="688">
        <v>48.6</v>
      </c>
      <c r="DA24" s="689"/>
      <c r="DB24" s="689"/>
      <c r="DC24" s="690"/>
      <c r="DD24" s="683">
        <v>9690693</v>
      </c>
      <c r="DE24" s="637"/>
      <c r="DF24" s="637"/>
      <c r="DG24" s="637"/>
      <c r="DH24" s="637"/>
      <c r="DI24" s="637"/>
      <c r="DJ24" s="637"/>
      <c r="DK24" s="684"/>
      <c r="DL24" s="683">
        <v>8809776</v>
      </c>
      <c r="DM24" s="637"/>
      <c r="DN24" s="637"/>
      <c r="DO24" s="637"/>
      <c r="DP24" s="637"/>
      <c r="DQ24" s="637"/>
      <c r="DR24" s="637"/>
      <c r="DS24" s="637"/>
      <c r="DT24" s="637"/>
      <c r="DU24" s="637"/>
      <c r="DV24" s="684"/>
      <c r="DW24" s="685">
        <v>50.4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3624086</v>
      </c>
      <c r="S25" s="587"/>
      <c r="T25" s="587"/>
      <c r="U25" s="587"/>
      <c r="V25" s="587"/>
      <c r="W25" s="587"/>
      <c r="X25" s="587"/>
      <c r="Y25" s="588"/>
      <c r="Z25" s="639">
        <v>12.3</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3923452</v>
      </c>
      <c r="CS25" s="605"/>
      <c r="CT25" s="605"/>
      <c r="CU25" s="605"/>
      <c r="CV25" s="605"/>
      <c r="CW25" s="605"/>
      <c r="CX25" s="605"/>
      <c r="CY25" s="606"/>
      <c r="CZ25" s="589">
        <v>13.8</v>
      </c>
      <c r="DA25" s="607"/>
      <c r="DB25" s="607"/>
      <c r="DC25" s="608"/>
      <c r="DD25" s="592">
        <v>3788534</v>
      </c>
      <c r="DE25" s="605"/>
      <c r="DF25" s="605"/>
      <c r="DG25" s="605"/>
      <c r="DH25" s="605"/>
      <c r="DI25" s="605"/>
      <c r="DJ25" s="605"/>
      <c r="DK25" s="606"/>
      <c r="DL25" s="592">
        <v>3704352</v>
      </c>
      <c r="DM25" s="605"/>
      <c r="DN25" s="605"/>
      <c r="DO25" s="605"/>
      <c r="DP25" s="605"/>
      <c r="DQ25" s="605"/>
      <c r="DR25" s="605"/>
      <c r="DS25" s="605"/>
      <c r="DT25" s="605"/>
      <c r="DU25" s="605"/>
      <c r="DV25" s="606"/>
      <c r="DW25" s="609">
        <v>21.2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2083104</v>
      </c>
      <c r="CS26" s="587"/>
      <c r="CT26" s="587"/>
      <c r="CU26" s="587"/>
      <c r="CV26" s="587"/>
      <c r="CW26" s="587"/>
      <c r="CX26" s="587"/>
      <c r="CY26" s="588"/>
      <c r="CZ26" s="589">
        <v>7.3</v>
      </c>
      <c r="DA26" s="607"/>
      <c r="DB26" s="607"/>
      <c r="DC26" s="608"/>
      <c r="DD26" s="592">
        <v>2009695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3063152</v>
      </c>
      <c r="S27" s="587"/>
      <c r="T27" s="587"/>
      <c r="U27" s="587"/>
      <c r="V27" s="587"/>
      <c r="W27" s="587"/>
      <c r="X27" s="587"/>
      <c r="Y27" s="588"/>
      <c r="Z27" s="639">
        <v>10.4</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3680826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5499206</v>
      </c>
      <c r="CS27" s="605"/>
      <c r="CT27" s="605"/>
      <c r="CU27" s="605"/>
      <c r="CV27" s="605"/>
      <c r="CW27" s="605"/>
      <c r="CX27" s="605"/>
      <c r="CY27" s="606"/>
      <c r="CZ27" s="589">
        <v>19.399999999999999</v>
      </c>
      <c r="DA27" s="607"/>
      <c r="DB27" s="607"/>
      <c r="DC27" s="608"/>
      <c r="DD27" s="592">
        <v>1581560</v>
      </c>
      <c r="DE27" s="605"/>
      <c r="DF27" s="605"/>
      <c r="DG27" s="605"/>
      <c r="DH27" s="605"/>
      <c r="DI27" s="605"/>
      <c r="DJ27" s="605"/>
      <c r="DK27" s="606"/>
      <c r="DL27" s="592">
        <v>1581543</v>
      </c>
      <c r="DM27" s="605"/>
      <c r="DN27" s="605"/>
      <c r="DO27" s="605"/>
      <c r="DP27" s="605"/>
      <c r="DQ27" s="605"/>
      <c r="DR27" s="605"/>
      <c r="DS27" s="605"/>
      <c r="DT27" s="605"/>
      <c r="DU27" s="605"/>
      <c r="DV27" s="606"/>
      <c r="DW27" s="609">
        <v>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147127</v>
      </c>
      <c r="S28" s="587"/>
      <c r="T28" s="587"/>
      <c r="U28" s="587"/>
      <c r="V28" s="587"/>
      <c r="W28" s="587"/>
      <c r="X28" s="587"/>
      <c r="Y28" s="588"/>
      <c r="Z28" s="639">
        <v>0.5</v>
      </c>
      <c r="AA28" s="639"/>
      <c r="AB28" s="639"/>
      <c r="AC28" s="639"/>
      <c r="AD28" s="640">
        <v>4014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4378253</v>
      </c>
      <c r="CS28" s="587"/>
      <c r="CT28" s="587"/>
      <c r="CU28" s="587"/>
      <c r="CV28" s="587"/>
      <c r="CW28" s="587"/>
      <c r="CX28" s="587"/>
      <c r="CY28" s="588"/>
      <c r="CZ28" s="589">
        <v>15.4</v>
      </c>
      <c r="DA28" s="607"/>
      <c r="DB28" s="607"/>
      <c r="DC28" s="608"/>
      <c r="DD28" s="592">
        <v>4320599</v>
      </c>
      <c r="DE28" s="587"/>
      <c r="DF28" s="587"/>
      <c r="DG28" s="587"/>
      <c r="DH28" s="587"/>
      <c r="DI28" s="587"/>
      <c r="DJ28" s="587"/>
      <c r="DK28" s="588"/>
      <c r="DL28" s="592">
        <v>3523881</v>
      </c>
      <c r="DM28" s="587"/>
      <c r="DN28" s="587"/>
      <c r="DO28" s="587"/>
      <c r="DP28" s="587"/>
      <c r="DQ28" s="587"/>
      <c r="DR28" s="587"/>
      <c r="DS28" s="587"/>
      <c r="DT28" s="587"/>
      <c r="DU28" s="587"/>
      <c r="DV28" s="588"/>
      <c r="DW28" s="609">
        <v>20.2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3454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4378246</v>
      </c>
      <c r="CS29" s="605"/>
      <c r="CT29" s="605"/>
      <c r="CU29" s="605"/>
      <c r="CV29" s="605"/>
      <c r="CW29" s="605"/>
      <c r="CX29" s="605"/>
      <c r="CY29" s="606"/>
      <c r="CZ29" s="589">
        <v>15.4</v>
      </c>
      <c r="DA29" s="607"/>
      <c r="DB29" s="607"/>
      <c r="DC29" s="608"/>
      <c r="DD29" s="592">
        <v>4320592</v>
      </c>
      <c r="DE29" s="605"/>
      <c r="DF29" s="605"/>
      <c r="DG29" s="605"/>
      <c r="DH29" s="605"/>
      <c r="DI29" s="605"/>
      <c r="DJ29" s="605"/>
      <c r="DK29" s="606"/>
      <c r="DL29" s="592">
        <v>3523874</v>
      </c>
      <c r="DM29" s="605"/>
      <c r="DN29" s="605"/>
      <c r="DO29" s="605"/>
      <c r="DP29" s="605"/>
      <c r="DQ29" s="605"/>
      <c r="DR29" s="605"/>
      <c r="DS29" s="605"/>
      <c r="DT29" s="605"/>
      <c r="DU29" s="605"/>
      <c r="DV29" s="606"/>
      <c r="DW29" s="609">
        <v>20.2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28991</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v>
      </c>
      <c r="BH30" s="653"/>
      <c r="BI30" s="653"/>
      <c r="BJ30" s="653"/>
      <c r="BK30" s="653"/>
      <c r="BL30" s="653"/>
      <c r="BM30" s="654">
        <v>84.3</v>
      </c>
      <c r="BN30" s="653"/>
      <c r="BO30" s="653"/>
      <c r="BP30" s="653"/>
      <c r="BQ30" s="655"/>
      <c r="BR30" s="652">
        <v>96.6</v>
      </c>
      <c r="BS30" s="653"/>
      <c r="BT30" s="653"/>
      <c r="BU30" s="653"/>
      <c r="BV30" s="653"/>
      <c r="BW30" s="653"/>
      <c r="BX30" s="654">
        <v>84.2</v>
      </c>
      <c r="BY30" s="653"/>
      <c r="BZ30" s="653"/>
      <c r="CA30" s="653"/>
      <c r="CB30" s="655"/>
      <c r="CD30" s="658"/>
      <c r="CE30" s="659"/>
      <c r="CF30" s="623" t="s">
        <v>290</v>
      </c>
      <c r="CG30" s="620"/>
      <c r="CH30" s="620"/>
      <c r="CI30" s="620"/>
      <c r="CJ30" s="620"/>
      <c r="CK30" s="620"/>
      <c r="CL30" s="620"/>
      <c r="CM30" s="620"/>
      <c r="CN30" s="620"/>
      <c r="CO30" s="620"/>
      <c r="CP30" s="620"/>
      <c r="CQ30" s="621"/>
      <c r="CR30" s="586">
        <v>4067317</v>
      </c>
      <c r="CS30" s="587"/>
      <c r="CT30" s="587"/>
      <c r="CU30" s="587"/>
      <c r="CV30" s="587"/>
      <c r="CW30" s="587"/>
      <c r="CX30" s="587"/>
      <c r="CY30" s="588"/>
      <c r="CZ30" s="589">
        <v>14.3</v>
      </c>
      <c r="DA30" s="607"/>
      <c r="DB30" s="607"/>
      <c r="DC30" s="608"/>
      <c r="DD30" s="592">
        <v>4009663</v>
      </c>
      <c r="DE30" s="587"/>
      <c r="DF30" s="587"/>
      <c r="DG30" s="587"/>
      <c r="DH30" s="587"/>
      <c r="DI30" s="587"/>
      <c r="DJ30" s="587"/>
      <c r="DK30" s="588"/>
      <c r="DL30" s="592">
        <v>3212945</v>
      </c>
      <c r="DM30" s="587"/>
      <c r="DN30" s="587"/>
      <c r="DO30" s="587"/>
      <c r="DP30" s="587"/>
      <c r="DQ30" s="587"/>
      <c r="DR30" s="587"/>
      <c r="DS30" s="587"/>
      <c r="DT30" s="587"/>
      <c r="DU30" s="587"/>
      <c r="DV30" s="588"/>
      <c r="DW30" s="609">
        <v>18.399999999999999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1254032</v>
      </c>
      <c r="S31" s="587"/>
      <c r="T31" s="587"/>
      <c r="U31" s="587"/>
      <c r="V31" s="587"/>
      <c r="W31" s="587"/>
      <c r="X31" s="587"/>
      <c r="Y31" s="588"/>
      <c r="Z31" s="639">
        <v>4.2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89.8</v>
      </c>
      <c r="BN31" s="651"/>
      <c r="BO31" s="651"/>
      <c r="BP31" s="651"/>
      <c r="BQ31" s="615"/>
      <c r="BR31" s="650">
        <v>97.8</v>
      </c>
      <c r="BS31" s="605"/>
      <c r="BT31" s="605"/>
      <c r="BU31" s="605"/>
      <c r="BV31" s="605"/>
      <c r="BW31" s="605"/>
      <c r="BX31" s="641">
        <v>89.8</v>
      </c>
      <c r="BY31" s="651"/>
      <c r="BZ31" s="651"/>
      <c r="CA31" s="651"/>
      <c r="CB31" s="615"/>
      <c r="CD31" s="658"/>
      <c r="CE31" s="659"/>
      <c r="CF31" s="623" t="s">
        <v>294</v>
      </c>
      <c r="CG31" s="620"/>
      <c r="CH31" s="620"/>
      <c r="CI31" s="620"/>
      <c r="CJ31" s="620"/>
      <c r="CK31" s="620"/>
      <c r="CL31" s="620"/>
      <c r="CM31" s="620"/>
      <c r="CN31" s="620"/>
      <c r="CO31" s="620"/>
      <c r="CP31" s="620"/>
      <c r="CQ31" s="621"/>
      <c r="CR31" s="586">
        <v>310929</v>
      </c>
      <c r="CS31" s="605"/>
      <c r="CT31" s="605"/>
      <c r="CU31" s="605"/>
      <c r="CV31" s="605"/>
      <c r="CW31" s="605"/>
      <c r="CX31" s="605"/>
      <c r="CY31" s="606"/>
      <c r="CZ31" s="589">
        <v>1.1000000000000001</v>
      </c>
      <c r="DA31" s="607"/>
      <c r="DB31" s="607"/>
      <c r="DC31" s="608"/>
      <c r="DD31" s="592">
        <v>310929</v>
      </c>
      <c r="DE31" s="605"/>
      <c r="DF31" s="605"/>
      <c r="DG31" s="605"/>
      <c r="DH31" s="605"/>
      <c r="DI31" s="605"/>
      <c r="DJ31" s="605"/>
      <c r="DK31" s="606"/>
      <c r="DL31" s="592">
        <v>310929</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368154</v>
      </c>
      <c r="S32" s="587"/>
      <c r="T32" s="587"/>
      <c r="U32" s="587"/>
      <c r="V32" s="587"/>
      <c r="W32" s="587"/>
      <c r="X32" s="587"/>
      <c r="Y32" s="588"/>
      <c r="Z32" s="639">
        <v>1.2</v>
      </c>
      <c r="AA32" s="639"/>
      <c r="AB32" s="639"/>
      <c r="AC32" s="639"/>
      <c r="AD32" s="640">
        <v>2514</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95.5</v>
      </c>
      <c r="BH32" s="571"/>
      <c r="BI32" s="571"/>
      <c r="BJ32" s="571"/>
      <c r="BK32" s="571"/>
      <c r="BL32" s="571"/>
      <c r="BM32" s="634">
        <v>77.599999999999994</v>
      </c>
      <c r="BN32" s="571"/>
      <c r="BO32" s="571"/>
      <c r="BP32" s="571"/>
      <c r="BQ32" s="628"/>
      <c r="BR32" s="649">
        <v>94.8</v>
      </c>
      <c r="BS32" s="571"/>
      <c r="BT32" s="571"/>
      <c r="BU32" s="571"/>
      <c r="BV32" s="571"/>
      <c r="BW32" s="571"/>
      <c r="BX32" s="634">
        <v>77.599999999999994</v>
      </c>
      <c r="BY32" s="571"/>
      <c r="BZ32" s="571"/>
      <c r="CA32" s="571"/>
      <c r="CB32" s="628"/>
      <c r="CD32" s="660"/>
      <c r="CE32" s="661"/>
      <c r="CF32" s="623" t="s">
        <v>297</v>
      </c>
      <c r="CG32" s="620"/>
      <c r="CH32" s="620"/>
      <c r="CI32" s="620"/>
      <c r="CJ32" s="620"/>
      <c r="CK32" s="620"/>
      <c r="CL32" s="620"/>
      <c r="CM32" s="620"/>
      <c r="CN32" s="620"/>
      <c r="CO32" s="620"/>
      <c r="CP32" s="620"/>
      <c r="CQ32" s="621"/>
      <c r="CR32" s="586">
        <v>7</v>
      </c>
      <c r="CS32" s="587"/>
      <c r="CT32" s="587"/>
      <c r="CU32" s="587"/>
      <c r="CV32" s="587"/>
      <c r="CW32" s="587"/>
      <c r="CX32" s="587"/>
      <c r="CY32" s="588"/>
      <c r="CZ32" s="589">
        <v>0</v>
      </c>
      <c r="DA32" s="607"/>
      <c r="DB32" s="607"/>
      <c r="DC32" s="608"/>
      <c r="DD32" s="592">
        <v>7</v>
      </c>
      <c r="DE32" s="587"/>
      <c r="DF32" s="587"/>
      <c r="DG32" s="587"/>
      <c r="DH32" s="587"/>
      <c r="DI32" s="587"/>
      <c r="DJ32" s="587"/>
      <c r="DK32" s="588"/>
      <c r="DL32" s="592">
        <v>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2446300</v>
      </c>
      <c r="S33" s="587"/>
      <c r="T33" s="587"/>
      <c r="U33" s="587"/>
      <c r="V33" s="587"/>
      <c r="W33" s="587"/>
      <c r="X33" s="587"/>
      <c r="Y33" s="588"/>
      <c r="Z33" s="639">
        <v>8.3000000000000007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10266971</v>
      </c>
      <c r="CS33" s="605"/>
      <c r="CT33" s="605"/>
      <c r="CU33" s="605"/>
      <c r="CV33" s="605"/>
      <c r="CW33" s="605"/>
      <c r="CX33" s="605"/>
      <c r="CY33" s="606"/>
      <c r="CZ33" s="589">
        <v>36.200000000000003</v>
      </c>
      <c r="DA33" s="607"/>
      <c r="DB33" s="607"/>
      <c r="DC33" s="608"/>
      <c r="DD33" s="592">
        <v>7896808</v>
      </c>
      <c r="DE33" s="605"/>
      <c r="DF33" s="605"/>
      <c r="DG33" s="605"/>
      <c r="DH33" s="605"/>
      <c r="DI33" s="605"/>
      <c r="DJ33" s="605"/>
      <c r="DK33" s="606"/>
      <c r="DL33" s="592">
        <v>5527667</v>
      </c>
      <c r="DM33" s="605"/>
      <c r="DN33" s="605"/>
      <c r="DO33" s="605"/>
      <c r="DP33" s="605"/>
      <c r="DQ33" s="605"/>
      <c r="DR33" s="605"/>
      <c r="DS33" s="605"/>
      <c r="DT33" s="605"/>
      <c r="DU33" s="605"/>
      <c r="DV33" s="606"/>
      <c r="DW33" s="609">
        <v>31.6</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2401897</v>
      </c>
      <c r="CS34" s="587"/>
      <c r="CT34" s="587"/>
      <c r="CU34" s="587"/>
      <c r="CV34" s="587"/>
      <c r="CW34" s="587"/>
      <c r="CX34" s="587"/>
      <c r="CY34" s="588"/>
      <c r="CZ34" s="589">
        <v>8.5</v>
      </c>
      <c r="DA34" s="607"/>
      <c r="DB34" s="607"/>
      <c r="DC34" s="608"/>
      <c r="DD34" s="592">
        <v>1613155</v>
      </c>
      <c r="DE34" s="587"/>
      <c r="DF34" s="587"/>
      <c r="DG34" s="587"/>
      <c r="DH34" s="587"/>
      <c r="DI34" s="587"/>
      <c r="DJ34" s="587"/>
      <c r="DK34" s="588"/>
      <c r="DL34" s="592">
        <v>1332909</v>
      </c>
      <c r="DM34" s="587"/>
      <c r="DN34" s="587"/>
      <c r="DO34" s="587"/>
      <c r="DP34" s="587"/>
      <c r="DQ34" s="587"/>
      <c r="DR34" s="587"/>
      <c r="DS34" s="587"/>
      <c r="DT34" s="587"/>
      <c r="DU34" s="587"/>
      <c r="DV34" s="588"/>
      <c r="DW34" s="609">
        <v>7.6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300000</v>
      </c>
      <c r="S35" s="587"/>
      <c r="T35" s="587"/>
      <c r="U35" s="587"/>
      <c r="V35" s="587"/>
      <c r="W35" s="587"/>
      <c r="X35" s="587"/>
      <c r="Y35" s="588"/>
      <c r="Z35" s="639">
        <v>1</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2965086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178057</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51760</v>
      </c>
      <c r="CS35" s="605"/>
      <c r="CT35" s="605"/>
      <c r="CU35" s="605"/>
      <c r="CV35" s="605"/>
      <c r="CW35" s="605"/>
      <c r="CX35" s="605"/>
      <c r="CY35" s="606"/>
      <c r="CZ35" s="589">
        <v>0.2</v>
      </c>
      <c r="DA35" s="607"/>
      <c r="DB35" s="607"/>
      <c r="DC35" s="608"/>
      <c r="DD35" s="592">
        <v>43739</v>
      </c>
      <c r="DE35" s="605"/>
      <c r="DF35" s="605"/>
      <c r="DG35" s="605"/>
      <c r="DH35" s="605"/>
      <c r="DI35" s="605"/>
      <c r="DJ35" s="605"/>
      <c r="DK35" s="606"/>
      <c r="DL35" s="592">
        <v>28046</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29532811</v>
      </c>
      <c r="S36" s="627"/>
      <c r="T36" s="627"/>
      <c r="U36" s="627"/>
      <c r="V36" s="627"/>
      <c r="W36" s="627"/>
      <c r="X36" s="627"/>
      <c r="Y36" s="630"/>
      <c r="Z36" s="631">
        <v>100</v>
      </c>
      <c r="AA36" s="631"/>
      <c r="AB36" s="631"/>
      <c r="AC36" s="631"/>
      <c r="AD36" s="632">
        <v>17184082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744612</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76111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3568282</v>
      </c>
      <c r="CS36" s="587"/>
      <c r="CT36" s="587"/>
      <c r="CU36" s="587"/>
      <c r="CV36" s="587"/>
      <c r="CW36" s="587"/>
      <c r="CX36" s="587"/>
      <c r="CY36" s="588"/>
      <c r="CZ36" s="589">
        <v>12.6</v>
      </c>
      <c r="DA36" s="607"/>
      <c r="DB36" s="607"/>
      <c r="DC36" s="608"/>
      <c r="DD36" s="592">
        <v>2522915</v>
      </c>
      <c r="DE36" s="587"/>
      <c r="DF36" s="587"/>
      <c r="DG36" s="587"/>
      <c r="DH36" s="587"/>
      <c r="DI36" s="587"/>
      <c r="DJ36" s="587"/>
      <c r="DK36" s="588"/>
      <c r="DL36" s="592">
        <v>1963175</v>
      </c>
      <c r="DM36" s="587"/>
      <c r="DN36" s="587"/>
      <c r="DO36" s="587"/>
      <c r="DP36" s="587"/>
      <c r="DQ36" s="587"/>
      <c r="DR36" s="587"/>
      <c r="DS36" s="587"/>
      <c r="DT36" s="587"/>
      <c r="DU36" s="587"/>
      <c r="DV36" s="588"/>
      <c r="DW36" s="609">
        <v>11.2</v>
      </c>
      <c r="DX36" s="610"/>
      <c r="DY36" s="610"/>
      <c r="DZ36" s="610"/>
      <c r="EA36" s="610"/>
      <c r="EB36" s="610"/>
      <c r="EC36" s="611"/>
    </row>
    <row r="37" spans="2:133" ht="11.25" customHeight="1">
      <c r="AQ37" s="612" t="s">
        <v>312</v>
      </c>
      <c r="AR37" s="613"/>
      <c r="AS37" s="613"/>
      <c r="AT37" s="613"/>
      <c r="AU37" s="613"/>
      <c r="AV37" s="613"/>
      <c r="AW37" s="613"/>
      <c r="AX37" s="613"/>
      <c r="AY37" s="614"/>
      <c r="AZ37" s="586">
        <v>201258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8278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1715407</v>
      </c>
      <c r="CS37" s="605"/>
      <c r="CT37" s="605"/>
      <c r="CU37" s="605"/>
      <c r="CV37" s="605"/>
      <c r="CW37" s="605"/>
      <c r="CX37" s="605"/>
      <c r="CY37" s="606"/>
      <c r="CZ37" s="589">
        <v>6</v>
      </c>
      <c r="DA37" s="607"/>
      <c r="DB37" s="607"/>
      <c r="DC37" s="608"/>
      <c r="DD37" s="592">
        <v>1661979</v>
      </c>
      <c r="DE37" s="605"/>
      <c r="DF37" s="605"/>
      <c r="DG37" s="605"/>
      <c r="DH37" s="605"/>
      <c r="DI37" s="605"/>
      <c r="DJ37" s="605"/>
      <c r="DK37" s="606"/>
      <c r="DL37" s="592">
        <v>1475761</v>
      </c>
      <c r="DM37" s="605"/>
      <c r="DN37" s="605"/>
      <c r="DO37" s="605"/>
      <c r="DP37" s="605"/>
      <c r="DQ37" s="605"/>
      <c r="DR37" s="605"/>
      <c r="DS37" s="605"/>
      <c r="DT37" s="605"/>
      <c r="DU37" s="605"/>
      <c r="DV37" s="606"/>
      <c r="DW37" s="609">
        <v>8.4</v>
      </c>
      <c r="DX37" s="610"/>
      <c r="DY37" s="610"/>
      <c r="DZ37" s="610"/>
      <c r="EA37" s="610"/>
      <c r="EB37" s="610"/>
      <c r="EC37" s="611"/>
    </row>
    <row r="38" spans="2:133" ht="11.25" customHeight="1">
      <c r="AQ38" s="612" t="s">
        <v>315</v>
      </c>
      <c r="AR38" s="613"/>
      <c r="AS38" s="613"/>
      <c r="AT38" s="613"/>
      <c r="AU38" s="613"/>
      <c r="AV38" s="613"/>
      <c r="AW38" s="613"/>
      <c r="AX38" s="613"/>
      <c r="AY38" s="614"/>
      <c r="AZ38" s="586">
        <v>18554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16503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2946532</v>
      </c>
      <c r="CS38" s="587"/>
      <c r="CT38" s="587"/>
      <c r="CU38" s="587"/>
      <c r="CV38" s="587"/>
      <c r="CW38" s="587"/>
      <c r="CX38" s="587"/>
      <c r="CY38" s="588"/>
      <c r="CZ38" s="589">
        <v>10.4</v>
      </c>
      <c r="DA38" s="607"/>
      <c r="DB38" s="607"/>
      <c r="DC38" s="608"/>
      <c r="DD38" s="592">
        <v>2616998</v>
      </c>
      <c r="DE38" s="587"/>
      <c r="DF38" s="587"/>
      <c r="DG38" s="587"/>
      <c r="DH38" s="587"/>
      <c r="DI38" s="587"/>
      <c r="DJ38" s="587"/>
      <c r="DK38" s="588"/>
      <c r="DL38" s="592">
        <v>2203537</v>
      </c>
      <c r="DM38" s="587"/>
      <c r="DN38" s="587"/>
      <c r="DO38" s="587"/>
      <c r="DP38" s="587"/>
      <c r="DQ38" s="587"/>
      <c r="DR38" s="587"/>
      <c r="DS38" s="587"/>
      <c r="DT38" s="587"/>
      <c r="DU38" s="587"/>
      <c r="DV38" s="588"/>
      <c r="DW38" s="609">
        <v>12.6</v>
      </c>
      <c r="DX38" s="610"/>
      <c r="DY38" s="610"/>
      <c r="DZ38" s="610"/>
      <c r="EA38" s="610"/>
      <c r="EB38" s="610"/>
      <c r="EC38" s="611"/>
    </row>
    <row r="39" spans="2:133" ht="11.25" customHeight="1">
      <c r="AQ39" s="612" t="s">
        <v>318</v>
      </c>
      <c r="AR39" s="613"/>
      <c r="AS39" s="613"/>
      <c r="AT39" s="613"/>
      <c r="AU39" s="613"/>
      <c r="AV39" s="613"/>
      <c r="AW39" s="613"/>
      <c r="AX39" s="613"/>
      <c r="AY39" s="614"/>
      <c r="AZ39" s="586">
        <v>8600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93</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1118776</v>
      </c>
      <c r="CS39" s="605"/>
      <c r="CT39" s="605"/>
      <c r="CU39" s="605"/>
      <c r="CV39" s="605"/>
      <c r="CW39" s="605"/>
      <c r="CX39" s="605"/>
      <c r="CY39" s="606"/>
      <c r="CZ39" s="589">
        <v>3.9</v>
      </c>
      <c r="DA39" s="607"/>
      <c r="DB39" s="607"/>
      <c r="DC39" s="608"/>
      <c r="DD39" s="592">
        <v>1100001</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419119</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141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179724</v>
      </c>
      <c r="CS40" s="587"/>
      <c r="CT40" s="587"/>
      <c r="CU40" s="587"/>
      <c r="CV40" s="587"/>
      <c r="CW40" s="587"/>
      <c r="CX40" s="587"/>
      <c r="CY40" s="588"/>
      <c r="CZ40" s="589">
        <v>0.6</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1572943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4330655</v>
      </c>
      <c r="CS42" s="587"/>
      <c r="CT42" s="587"/>
      <c r="CU42" s="587"/>
      <c r="CV42" s="587"/>
      <c r="CW42" s="587"/>
      <c r="CX42" s="587"/>
      <c r="CY42" s="588"/>
      <c r="CZ42" s="589">
        <v>15.2</v>
      </c>
      <c r="DA42" s="590"/>
      <c r="DB42" s="590"/>
      <c r="DC42" s="591"/>
      <c r="DD42" s="592">
        <v>1159894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v>
      </c>
      <c r="CS43" s="605"/>
      <c r="CT43" s="605"/>
      <c r="CU43" s="605"/>
      <c r="CV43" s="605"/>
      <c r="CW43" s="605"/>
      <c r="CX43" s="605"/>
      <c r="CY43" s="606"/>
      <c r="CZ43" s="589">
        <v>0</v>
      </c>
      <c r="DA43" s="607"/>
      <c r="DB43" s="607"/>
      <c r="DC43" s="608"/>
      <c r="DD43" s="592">
        <v>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4269497</v>
      </c>
      <c r="CS44" s="587"/>
      <c r="CT44" s="587"/>
      <c r="CU44" s="587"/>
      <c r="CV44" s="587"/>
      <c r="CW44" s="587"/>
      <c r="CX44" s="587"/>
      <c r="CY44" s="588"/>
      <c r="CZ44" s="589">
        <v>15</v>
      </c>
      <c r="DA44" s="590"/>
      <c r="DB44" s="590"/>
      <c r="DC44" s="591"/>
      <c r="DD44" s="592">
        <v>1131659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1347944</v>
      </c>
      <c r="CS45" s="605"/>
      <c r="CT45" s="605"/>
      <c r="CU45" s="605"/>
      <c r="CV45" s="605"/>
      <c r="CW45" s="605"/>
      <c r="CX45" s="605"/>
      <c r="CY45" s="606"/>
      <c r="CZ45" s="589">
        <v>4.7</v>
      </c>
      <c r="DA45" s="607"/>
      <c r="DB45" s="607"/>
      <c r="DC45" s="608"/>
      <c r="DD45" s="592">
        <v>48729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2689669</v>
      </c>
      <c r="CS46" s="587"/>
      <c r="CT46" s="587"/>
      <c r="CU46" s="587"/>
      <c r="CV46" s="587"/>
      <c r="CW46" s="587"/>
      <c r="CX46" s="587"/>
      <c r="CY46" s="588"/>
      <c r="CZ46" s="589">
        <v>9.5</v>
      </c>
      <c r="DA46" s="590"/>
      <c r="DB46" s="590"/>
      <c r="DC46" s="591"/>
      <c r="DD46" s="592">
        <v>1076050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61158</v>
      </c>
      <c r="CS47" s="605"/>
      <c r="CT47" s="605"/>
      <c r="CU47" s="605"/>
      <c r="CV47" s="605"/>
      <c r="CW47" s="605"/>
      <c r="CX47" s="605"/>
      <c r="CY47" s="606"/>
      <c r="CZ47" s="589">
        <v>0.2</v>
      </c>
      <c r="DA47" s="607"/>
      <c r="DB47" s="607"/>
      <c r="DC47" s="608"/>
      <c r="DD47" s="592">
        <v>28235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28398537</v>
      </c>
      <c r="CS49" s="571"/>
      <c r="CT49" s="571"/>
      <c r="CU49" s="571"/>
      <c r="CV49" s="571"/>
      <c r="CW49" s="571"/>
      <c r="CX49" s="571"/>
      <c r="CY49" s="572"/>
      <c r="CZ49" s="573">
        <v>100</v>
      </c>
      <c r="DA49" s="574"/>
      <c r="DB49" s="574"/>
      <c r="DC49" s="575"/>
      <c r="DD49" s="576">
        <v>18747395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29533</v>
      </c>
      <c r="R7" s="1099"/>
      <c r="S7" s="1099"/>
      <c r="T7" s="1099"/>
      <c r="U7" s="1099"/>
      <c r="V7" s="1099">
        <v>28399</v>
      </c>
      <c r="W7" s="1099"/>
      <c r="X7" s="1099"/>
      <c r="Y7" s="1099"/>
      <c r="Z7" s="1099"/>
      <c r="AA7" s="1099">
        <v>1134</v>
      </c>
      <c r="AB7" s="1099"/>
      <c r="AC7" s="1099"/>
      <c r="AD7" s="1099"/>
      <c r="AE7" s="1100"/>
      <c r="AF7" s="1101">
        <v>1080</v>
      </c>
      <c r="AG7" s="1102"/>
      <c r="AH7" s="1102"/>
      <c r="AI7" s="1102"/>
      <c r="AJ7" s="1103"/>
      <c r="AK7" s="1085">
        <v>290</v>
      </c>
      <c r="AL7" s="1086"/>
      <c r="AM7" s="1086"/>
      <c r="AN7" s="1086"/>
      <c r="AO7" s="1086"/>
      <c r="AP7" s="1086">
        <v>24669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29533</v>
      </c>
      <c r="R23" s="1063"/>
      <c r="S23" s="1063"/>
      <c r="T23" s="1063"/>
      <c r="U23" s="1063"/>
      <c r="V23" s="1063">
        <v>28399</v>
      </c>
      <c r="W23" s="1063"/>
      <c r="X23" s="1063"/>
      <c r="Y23" s="1063"/>
      <c r="Z23" s="1063"/>
      <c r="AA23" s="1063">
        <v>1134</v>
      </c>
      <c r="AB23" s="1063"/>
      <c r="AC23" s="1063"/>
      <c r="AD23" s="1063"/>
      <c r="AE23" s="1064"/>
      <c r="AF23" s="1065">
        <v>1080</v>
      </c>
      <c r="AG23" s="1063"/>
      <c r="AH23" s="1063"/>
      <c r="AI23" s="1063"/>
      <c r="AJ23" s="1066"/>
      <c r="AK23" s="1067"/>
      <c r="AL23" s="1068"/>
      <c r="AM23" s="1068"/>
      <c r="AN23" s="1068"/>
      <c r="AO23" s="1068"/>
      <c r="AP23" s="1063">
        <v>24669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7567</v>
      </c>
      <c r="R28" s="1048"/>
      <c r="S28" s="1048"/>
      <c r="T28" s="1048"/>
      <c r="U28" s="1048"/>
      <c r="V28" s="1048">
        <v>7389</v>
      </c>
      <c r="W28" s="1048"/>
      <c r="X28" s="1048"/>
      <c r="Y28" s="1048"/>
      <c r="Z28" s="1048"/>
      <c r="AA28" s="1048">
        <v>178</v>
      </c>
      <c r="AB28" s="1048"/>
      <c r="AC28" s="1048"/>
      <c r="AD28" s="1048"/>
      <c r="AE28" s="1049"/>
      <c r="AF28" s="1050">
        <v>178</v>
      </c>
      <c r="AG28" s="1048"/>
      <c r="AH28" s="1048"/>
      <c r="AI28" s="1048"/>
      <c r="AJ28" s="1051"/>
      <c r="AK28" s="1052">
        <v>473</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461</v>
      </c>
      <c r="R29" s="1038"/>
      <c r="S29" s="1038"/>
      <c r="T29" s="1038"/>
      <c r="U29" s="1038"/>
      <c r="V29" s="1038">
        <v>461</v>
      </c>
      <c r="W29" s="1038"/>
      <c r="X29" s="1038"/>
      <c r="Y29" s="1038"/>
      <c r="Z29" s="1038"/>
      <c r="AA29" s="1038">
        <v>0</v>
      </c>
      <c r="AB29" s="1038"/>
      <c r="AC29" s="1038"/>
      <c r="AD29" s="1038"/>
      <c r="AE29" s="1039"/>
      <c r="AF29" s="1013">
        <v>0</v>
      </c>
      <c r="AG29" s="1014"/>
      <c r="AH29" s="1014"/>
      <c r="AI29" s="1014"/>
      <c r="AJ29" s="1015"/>
      <c r="AK29" s="974">
        <v>185</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1120</v>
      </c>
      <c r="R30" s="1038"/>
      <c r="S30" s="1038"/>
      <c r="T30" s="1038"/>
      <c r="U30" s="1038"/>
      <c r="V30" s="1038">
        <v>22</v>
      </c>
      <c r="W30" s="1038"/>
      <c r="X30" s="1038"/>
      <c r="Y30" s="1038"/>
      <c r="Z30" s="1038"/>
      <c r="AA30" s="1038">
        <v>1098</v>
      </c>
      <c r="AB30" s="1038"/>
      <c r="AC30" s="1038"/>
      <c r="AD30" s="1038"/>
      <c r="AE30" s="1039"/>
      <c r="AF30" s="1013">
        <v>1098</v>
      </c>
      <c r="AG30" s="1014"/>
      <c r="AH30" s="1014"/>
      <c r="AI30" s="1014"/>
      <c r="AJ30" s="1015"/>
      <c r="AK30" s="974">
        <v>45</v>
      </c>
      <c r="AL30" s="965"/>
      <c r="AM30" s="965"/>
      <c r="AN30" s="965"/>
      <c r="AO30" s="965"/>
      <c r="AP30" s="965">
        <v>788</v>
      </c>
      <c r="AQ30" s="965"/>
      <c r="AR30" s="965"/>
      <c r="AS30" s="965"/>
      <c r="AT30" s="965"/>
      <c r="AU30" s="965">
        <v>45</v>
      </c>
      <c r="AV30" s="965"/>
      <c r="AW30" s="965"/>
      <c r="AX30" s="965"/>
      <c r="AY30" s="965"/>
      <c r="AZ30" s="1036"/>
      <c r="BA30" s="1036"/>
      <c r="BB30" s="1036"/>
      <c r="BC30" s="1036"/>
      <c r="BD30" s="1036"/>
      <c r="BE30" s="1026" t="s">
        <v>381</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918</v>
      </c>
      <c r="R31" s="1038"/>
      <c r="S31" s="1038"/>
      <c r="T31" s="1038"/>
      <c r="U31" s="1038"/>
      <c r="V31" s="1038">
        <v>877</v>
      </c>
      <c r="W31" s="1038"/>
      <c r="X31" s="1038"/>
      <c r="Y31" s="1038"/>
      <c r="Z31" s="1038"/>
      <c r="AA31" s="1038">
        <v>41</v>
      </c>
      <c r="AB31" s="1038"/>
      <c r="AC31" s="1038"/>
      <c r="AD31" s="1038"/>
      <c r="AE31" s="1039"/>
      <c r="AF31" s="1013">
        <v>25</v>
      </c>
      <c r="AG31" s="1014"/>
      <c r="AH31" s="1014"/>
      <c r="AI31" s="1014"/>
      <c r="AJ31" s="1015"/>
      <c r="AK31" s="974">
        <v>199</v>
      </c>
      <c r="AL31" s="965"/>
      <c r="AM31" s="965"/>
      <c r="AN31" s="965"/>
      <c r="AO31" s="965"/>
      <c r="AP31" s="965">
        <v>3931</v>
      </c>
      <c r="AQ31" s="965"/>
      <c r="AR31" s="965"/>
      <c r="AS31" s="965"/>
      <c r="AT31" s="965"/>
      <c r="AU31" s="965">
        <v>2221</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1139</v>
      </c>
      <c r="R32" s="1038"/>
      <c r="S32" s="1038"/>
      <c r="T32" s="1038"/>
      <c r="U32" s="1038"/>
      <c r="V32" s="1038">
        <v>1111</v>
      </c>
      <c r="W32" s="1038"/>
      <c r="X32" s="1038"/>
      <c r="Y32" s="1038"/>
      <c r="Z32" s="1038"/>
      <c r="AA32" s="1038">
        <v>28</v>
      </c>
      <c r="AB32" s="1038"/>
      <c r="AC32" s="1038"/>
      <c r="AD32" s="1038"/>
      <c r="AE32" s="1039"/>
      <c r="AF32" s="1013">
        <v>15</v>
      </c>
      <c r="AG32" s="1014"/>
      <c r="AH32" s="1014"/>
      <c r="AI32" s="1014"/>
      <c r="AJ32" s="1015"/>
      <c r="AK32" s="974">
        <v>796</v>
      </c>
      <c r="AL32" s="965"/>
      <c r="AM32" s="965"/>
      <c r="AN32" s="965"/>
      <c r="AO32" s="965"/>
      <c r="AP32" s="965">
        <v>7824</v>
      </c>
      <c r="AQ32" s="965"/>
      <c r="AR32" s="965"/>
      <c r="AS32" s="965"/>
      <c r="AT32" s="965"/>
      <c r="AU32" s="965">
        <v>6666</v>
      </c>
      <c r="AV32" s="965"/>
      <c r="AW32" s="965"/>
      <c r="AX32" s="965"/>
      <c r="AY32" s="965"/>
      <c r="AZ32" s="1036"/>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162</v>
      </c>
      <c r="R33" s="1038"/>
      <c r="S33" s="1038"/>
      <c r="T33" s="1038"/>
      <c r="U33" s="1038"/>
      <c r="V33" s="1038">
        <v>159</v>
      </c>
      <c r="W33" s="1038"/>
      <c r="X33" s="1038"/>
      <c r="Y33" s="1038"/>
      <c r="Z33" s="1038"/>
      <c r="AA33" s="1038">
        <v>3</v>
      </c>
      <c r="AB33" s="1038"/>
      <c r="AC33" s="1038"/>
      <c r="AD33" s="1038"/>
      <c r="AE33" s="1039"/>
      <c r="AF33" s="1013">
        <v>3</v>
      </c>
      <c r="AG33" s="1014"/>
      <c r="AH33" s="1014"/>
      <c r="AI33" s="1014"/>
      <c r="AJ33" s="1015"/>
      <c r="AK33" s="974">
        <v>9</v>
      </c>
      <c r="AL33" s="965"/>
      <c r="AM33" s="965"/>
      <c r="AN33" s="965"/>
      <c r="AO33" s="965"/>
      <c r="AP33" s="965">
        <v>94</v>
      </c>
      <c r="AQ33" s="965"/>
      <c r="AR33" s="965"/>
      <c r="AS33" s="965"/>
      <c r="AT33" s="965"/>
      <c r="AU33" s="965"/>
      <c r="AV33" s="965"/>
      <c r="AW33" s="965"/>
      <c r="AX33" s="965"/>
      <c r="AY33" s="965"/>
      <c r="AZ33" s="1036"/>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10</v>
      </c>
      <c r="R34" s="1038"/>
      <c r="S34" s="1038"/>
      <c r="T34" s="1038"/>
      <c r="U34" s="1038"/>
      <c r="V34" s="1038">
        <v>10</v>
      </c>
      <c r="W34" s="1038"/>
      <c r="X34" s="1038"/>
      <c r="Y34" s="1038"/>
      <c r="Z34" s="1038"/>
      <c r="AA34" s="1038"/>
      <c r="AB34" s="1038"/>
      <c r="AC34" s="1038"/>
      <c r="AD34" s="1038"/>
      <c r="AE34" s="1039"/>
      <c r="AF34" s="1013">
        <v>0</v>
      </c>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1319</v>
      </c>
      <c r="AG63" s="953"/>
      <c r="AH63" s="953"/>
      <c r="AI63" s="953"/>
      <c r="AJ63" s="1024"/>
      <c r="AK63" s="1025"/>
      <c r="AL63" s="957"/>
      <c r="AM63" s="957"/>
      <c r="AN63" s="957"/>
      <c r="AO63" s="957"/>
      <c r="AP63" s="953">
        <v>12637</v>
      </c>
      <c r="AQ63" s="953"/>
      <c r="AR63" s="953"/>
      <c r="AS63" s="953"/>
      <c r="AT63" s="953"/>
      <c r="AU63" s="953">
        <v>8932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406</v>
      </c>
      <c r="R68" s="976"/>
      <c r="S68" s="976"/>
      <c r="T68" s="976"/>
      <c r="U68" s="976"/>
      <c r="V68" s="976">
        <v>404</v>
      </c>
      <c r="W68" s="976"/>
      <c r="X68" s="976"/>
      <c r="Y68" s="976"/>
      <c r="Z68" s="976"/>
      <c r="AA68" s="976">
        <v>2</v>
      </c>
      <c r="AB68" s="976"/>
      <c r="AC68" s="976"/>
      <c r="AD68" s="976"/>
      <c r="AE68" s="976"/>
      <c r="AF68" s="976">
        <v>2</v>
      </c>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105</v>
      </c>
      <c r="R69" s="965"/>
      <c r="S69" s="965"/>
      <c r="T69" s="965"/>
      <c r="U69" s="965"/>
      <c r="V69" s="965">
        <v>104</v>
      </c>
      <c r="W69" s="965"/>
      <c r="X69" s="965"/>
      <c r="Y69" s="965"/>
      <c r="Z69" s="965"/>
      <c r="AA69" s="965">
        <v>1</v>
      </c>
      <c r="AB69" s="965"/>
      <c r="AC69" s="965"/>
      <c r="AD69" s="965"/>
      <c r="AE69" s="965"/>
      <c r="AF69" s="965">
        <v>1</v>
      </c>
      <c r="AG69" s="965"/>
      <c r="AH69" s="965"/>
      <c r="AI69" s="965"/>
      <c r="AJ69" s="965"/>
      <c r="AK69" s="965">
        <v>85</v>
      </c>
      <c r="AL69" s="965"/>
      <c r="AM69" s="965"/>
      <c r="AN69" s="965"/>
      <c r="AO69" s="965"/>
      <c r="AP69" s="965">
        <v>496</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265</v>
      </c>
      <c r="R70" s="965"/>
      <c r="S70" s="965"/>
      <c r="T70" s="965"/>
      <c r="U70" s="965"/>
      <c r="V70" s="965">
        <v>260</v>
      </c>
      <c r="W70" s="965"/>
      <c r="X70" s="965"/>
      <c r="Y70" s="965"/>
      <c r="Z70" s="965"/>
      <c r="AA70" s="965">
        <v>5</v>
      </c>
      <c r="AB70" s="965"/>
      <c r="AC70" s="965"/>
      <c r="AD70" s="965"/>
      <c r="AE70" s="965"/>
      <c r="AF70" s="965">
        <v>5</v>
      </c>
      <c r="AG70" s="965"/>
      <c r="AH70" s="965"/>
      <c r="AI70" s="965"/>
      <c r="AJ70" s="965"/>
      <c r="AK70" s="965">
        <v>256</v>
      </c>
      <c r="AL70" s="965"/>
      <c r="AM70" s="965"/>
      <c r="AN70" s="965"/>
      <c r="AO70" s="965"/>
      <c r="AP70" s="965">
        <v>1001</v>
      </c>
      <c r="AQ70" s="965"/>
      <c r="AR70" s="965"/>
      <c r="AS70" s="965"/>
      <c r="AT70" s="965"/>
      <c r="AU70" s="965">
        <v>174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4266</v>
      </c>
      <c r="R71" s="965"/>
      <c r="S71" s="965"/>
      <c r="T71" s="965"/>
      <c r="U71" s="965"/>
      <c r="V71" s="965">
        <v>4099</v>
      </c>
      <c r="W71" s="965"/>
      <c r="X71" s="965"/>
      <c r="Y71" s="965"/>
      <c r="Z71" s="965"/>
      <c r="AA71" s="965">
        <v>167</v>
      </c>
      <c r="AB71" s="965"/>
      <c r="AC71" s="965"/>
      <c r="AD71" s="965"/>
      <c r="AE71" s="965"/>
      <c r="AF71" s="965">
        <v>167</v>
      </c>
      <c r="AG71" s="965"/>
      <c r="AH71" s="965"/>
      <c r="AI71" s="965"/>
      <c r="AJ71" s="965"/>
      <c r="AK71" s="965"/>
      <c r="AL71" s="965"/>
      <c r="AM71" s="965"/>
      <c r="AN71" s="965"/>
      <c r="AO71" s="965"/>
      <c r="AP71" s="965">
        <v>2021</v>
      </c>
      <c r="AQ71" s="965"/>
      <c r="AR71" s="965"/>
      <c r="AS71" s="965"/>
      <c r="AT71" s="965"/>
      <c r="AU71" s="965">
        <v>335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5352</v>
      </c>
      <c r="R72" s="965"/>
      <c r="S72" s="965"/>
      <c r="T72" s="965"/>
      <c r="U72" s="965"/>
      <c r="V72" s="965">
        <v>5362</v>
      </c>
      <c r="W72" s="965"/>
      <c r="X72" s="965"/>
      <c r="Y72" s="965"/>
      <c r="Z72" s="965"/>
      <c r="AA72" s="965">
        <v>-10</v>
      </c>
      <c r="AB72" s="965"/>
      <c r="AC72" s="965"/>
      <c r="AD72" s="965"/>
      <c r="AE72" s="965"/>
      <c r="AF72" s="965">
        <v>1104</v>
      </c>
      <c r="AG72" s="965"/>
      <c r="AH72" s="965"/>
      <c r="AI72" s="965"/>
      <c r="AJ72" s="965"/>
      <c r="AK72" s="965"/>
      <c r="AL72" s="965"/>
      <c r="AM72" s="965"/>
      <c r="AN72" s="965"/>
      <c r="AO72" s="965"/>
      <c r="AP72" s="965">
        <v>6699</v>
      </c>
      <c r="AQ72" s="965"/>
      <c r="AR72" s="965"/>
      <c r="AS72" s="965"/>
      <c r="AT72" s="965"/>
      <c r="AU72" s="965">
        <v>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3304</v>
      </c>
      <c r="R73" s="965"/>
      <c r="S73" s="965"/>
      <c r="T73" s="965"/>
      <c r="U73" s="965"/>
      <c r="V73" s="965">
        <v>3152</v>
      </c>
      <c r="W73" s="965"/>
      <c r="X73" s="965"/>
      <c r="Y73" s="965"/>
      <c r="Z73" s="965"/>
      <c r="AA73" s="965">
        <v>152</v>
      </c>
      <c r="AB73" s="965"/>
      <c r="AC73" s="965"/>
      <c r="AD73" s="965"/>
      <c r="AE73" s="965"/>
      <c r="AF73" s="965">
        <v>152</v>
      </c>
      <c r="AG73" s="965"/>
      <c r="AH73" s="965"/>
      <c r="AI73" s="965"/>
      <c r="AJ73" s="965"/>
      <c r="AK73" s="965"/>
      <c r="AL73" s="965"/>
      <c r="AM73" s="965"/>
      <c r="AN73" s="965"/>
      <c r="AO73" s="965"/>
      <c r="AP73" s="965">
        <v>6212</v>
      </c>
      <c r="AQ73" s="965"/>
      <c r="AR73" s="965"/>
      <c r="AS73" s="965"/>
      <c r="AT73" s="965"/>
      <c r="AU73" s="965">
        <v>1461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300</v>
      </c>
      <c r="R74" s="965"/>
      <c r="S74" s="965"/>
      <c r="T74" s="965"/>
      <c r="U74" s="965"/>
      <c r="V74" s="965">
        <v>279</v>
      </c>
      <c r="W74" s="965"/>
      <c r="X74" s="965"/>
      <c r="Y74" s="965"/>
      <c r="Z74" s="965"/>
      <c r="AA74" s="965">
        <v>21</v>
      </c>
      <c r="AB74" s="965"/>
      <c r="AC74" s="965"/>
      <c r="AD74" s="965"/>
      <c r="AE74" s="965"/>
      <c r="AF74" s="965">
        <v>21</v>
      </c>
      <c r="AG74" s="965"/>
      <c r="AH74" s="965"/>
      <c r="AI74" s="965"/>
      <c r="AJ74" s="965"/>
      <c r="AK74" s="965">
        <v>90</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217043</v>
      </c>
      <c r="R75" s="973"/>
      <c r="S75" s="973"/>
      <c r="T75" s="973"/>
      <c r="U75" s="974"/>
      <c r="V75" s="975">
        <v>208729</v>
      </c>
      <c r="W75" s="973"/>
      <c r="X75" s="973"/>
      <c r="Y75" s="973"/>
      <c r="Z75" s="974"/>
      <c r="AA75" s="975">
        <v>8313</v>
      </c>
      <c r="AB75" s="973"/>
      <c r="AC75" s="973"/>
      <c r="AD75" s="973"/>
      <c r="AE75" s="974"/>
      <c r="AF75" s="975">
        <v>8313</v>
      </c>
      <c r="AG75" s="973"/>
      <c r="AH75" s="973"/>
      <c r="AI75" s="973"/>
      <c r="AJ75" s="974"/>
      <c r="AK75" s="975">
        <v>2842</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2249</v>
      </c>
      <c r="R76" s="973"/>
      <c r="S76" s="973"/>
      <c r="T76" s="973"/>
      <c r="U76" s="974"/>
      <c r="V76" s="975">
        <v>2200</v>
      </c>
      <c r="W76" s="973"/>
      <c r="X76" s="973"/>
      <c r="Y76" s="973"/>
      <c r="Z76" s="974"/>
      <c r="AA76" s="975">
        <v>49</v>
      </c>
      <c r="AB76" s="973"/>
      <c r="AC76" s="973"/>
      <c r="AD76" s="973"/>
      <c r="AE76" s="974"/>
      <c r="AF76" s="975">
        <v>49</v>
      </c>
      <c r="AG76" s="973"/>
      <c r="AH76" s="973"/>
      <c r="AI76" s="973"/>
      <c r="AJ76" s="974"/>
      <c r="AK76" s="975">
        <v>22</v>
      </c>
      <c r="AL76" s="973"/>
      <c r="AM76" s="973"/>
      <c r="AN76" s="973"/>
      <c r="AO76" s="974"/>
      <c r="AP76" s="975">
        <v>149</v>
      </c>
      <c r="AQ76" s="973"/>
      <c r="AR76" s="973"/>
      <c r="AS76" s="973"/>
      <c r="AT76" s="974"/>
      <c r="AU76" s="975">
        <v>22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16820</v>
      </c>
      <c r="R77" s="973"/>
      <c r="S77" s="973"/>
      <c r="T77" s="973"/>
      <c r="U77" s="974"/>
      <c r="V77" s="975">
        <v>16535</v>
      </c>
      <c r="W77" s="973"/>
      <c r="X77" s="973"/>
      <c r="Y77" s="973"/>
      <c r="Z77" s="974"/>
      <c r="AA77" s="975">
        <v>285</v>
      </c>
      <c r="AB77" s="973"/>
      <c r="AC77" s="973"/>
      <c r="AD77" s="973"/>
      <c r="AE77" s="974"/>
      <c r="AF77" s="975">
        <v>285</v>
      </c>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1">
        <v>16737</v>
      </c>
      <c r="R78" s="965"/>
      <c r="S78" s="965"/>
      <c r="T78" s="965"/>
      <c r="U78" s="965"/>
      <c r="V78" s="965">
        <v>13857</v>
      </c>
      <c r="W78" s="965"/>
      <c r="X78" s="965"/>
      <c r="Y78" s="965"/>
      <c r="Z78" s="965"/>
      <c r="AA78" s="965">
        <v>2880</v>
      </c>
      <c r="AB78" s="965"/>
      <c r="AC78" s="965"/>
      <c r="AD78" s="965"/>
      <c r="AE78" s="965"/>
      <c r="AF78" s="965">
        <v>2880</v>
      </c>
      <c r="AG78" s="965"/>
      <c r="AH78" s="965"/>
      <c r="AI78" s="965"/>
      <c r="AJ78" s="965"/>
      <c r="AK78" s="965">
        <v>129</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541</v>
      </c>
      <c r="C79" s="969"/>
      <c r="D79" s="969"/>
      <c r="E79" s="969"/>
      <c r="F79" s="969"/>
      <c r="G79" s="969"/>
      <c r="H79" s="969"/>
      <c r="I79" s="969"/>
      <c r="J79" s="969"/>
      <c r="K79" s="969"/>
      <c r="L79" s="969"/>
      <c r="M79" s="969"/>
      <c r="N79" s="969"/>
      <c r="O79" s="969"/>
      <c r="P79" s="970"/>
      <c r="Q79" s="971">
        <v>49</v>
      </c>
      <c r="R79" s="965"/>
      <c r="S79" s="965"/>
      <c r="T79" s="965"/>
      <c r="U79" s="965"/>
      <c r="V79" s="965">
        <v>42</v>
      </c>
      <c r="W79" s="965"/>
      <c r="X79" s="965"/>
      <c r="Y79" s="965"/>
      <c r="Z79" s="965"/>
      <c r="AA79" s="965">
        <v>7</v>
      </c>
      <c r="AB79" s="965"/>
      <c r="AC79" s="965"/>
      <c r="AD79" s="965"/>
      <c r="AE79" s="965"/>
      <c r="AF79" s="965">
        <v>7</v>
      </c>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542</v>
      </c>
      <c r="C80" s="969"/>
      <c r="D80" s="969"/>
      <c r="E80" s="969"/>
      <c r="F80" s="969"/>
      <c r="G80" s="969"/>
      <c r="H80" s="969"/>
      <c r="I80" s="969"/>
      <c r="J80" s="969"/>
      <c r="K80" s="969"/>
      <c r="L80" s="969"/>
      <c r="M80" s="969"/>
      <c r="N80" s="969"/>
      <c r="O80" s="969"/>
      <c r="P80" s="970"/>
      <c r="Q80" s="971">
        <v>11</v>
      </c>
      <c r="R80" s="965"/>
      <c r="S80" s="965"/>
      <c r="T80" s="965"/>
      <c r="U80" s="965"/>
      <c r="V80" s="965">
        <v>8</v>
      </c>
      <c r="W80" s="965"/>
      <c r="X80" s="965"/>
      <c r="Y80" s="965"/>
      <c r="Z80" s="965"/>
      <c r="AA80" s="965">
        <v>3</v>
      </c>
      <c r="AB80" s="965"/>
      <c r="AC80" s="965"/>
      <c r="AD80" s="965"/>
      <c r="AE80" s="965"/>
      <c r="AF80" s="965">
        <v>3</v>
      </c>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543</v>
      </c>
      <c r="C81" s="969"/>
      <c r="D81" s="969"/>
      <c r="E81" s="969"/>
      <c r="F81" s="969"/>
      <c r="G81" s="969"/>
      <c r="H81" s="969"/>
      <c r="I81" s="969"/>
      <c r="J81" s="969"/>
      <c r="K81" s="969"/>
      <c r="L81" s="969"/>
      <c r="M81" s="969"/>
      <c r="N81" s="969"/>
      <c r="O81" s="969"/>
      <c r="P81" s="970"/>
      <c r="Q81" s="971">
        <v>2</v>
      </c>
      <c r="R81" s="965"/>
      <c r="S81" s="965"/>
      <c r="T81" s="965"/>
      <c r="U81" s="965"/>
      <c r="V81" s="965">
        <v>1</v>
      </c>
      <c r="W81" s="965"/>
      <c r="X81" s="965"/>
      <c r="Y81" s="965"/>
      <c r="Z81" s="965"/>
      <c r="AA81" s="965">
        <v>1</v>
      </c>
      <c r="AB81" s="965"/>
      <c r="AC81" s="965"/>
      <c r="AD81" s="965"/>
      <c r="AE81" s="965"/>
      <c r="AF81" s="965">
        <v>1</v>
      </c>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544</v>
      </c>
      <c r="C82" s="969"/>
      <c r="D82" s="969"/>
      <c r="E82" s="969"/>
      <c r="F82" s="969"/>
      <c r="G82" s="969"/>
      <c r="H82" s="969"/>
      <c r="I82" s="969"/>
      <c r="J82" s="969"/>
      <c r="K82" s="969"/>
      <c r="L82" s="969"/>
      <c r="M82" s="969"/>
      <c r="N82" s="969"/>
      <c r="O82" s="969"/>
      <c r="P82" s="970"/>
      <c r="Q82" s="971">
        <v>37</v>
      </c>
      <c r="R82" s="965"/>
      <c r="S82" s="965"/>
      <c r="T82" s="965"/>
      <c r="U82" s="965"/>
      <c r="V82" s="965">
        <v>34</v>
      </c>
      <c r="W82" s="965"/>
      <c r="X82" s="965"/>
      <c r="Y82" s="965"/>
      <c r="Z82" s="965"/>
      <c r="AA82" s="965">
        <v>3</v>
      </c>
      <c r="AB82" s="965"/>
      <c r="AC82" s="965"/>
      <c r="AD82" s="965"/>
      <c r="AE82" s="965"/>
      <c r="AF82" s="965">
        <v>3</v>
      </c>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545</v>
      </c>
      <c r="C83" s="969"/>
      <c r="D83" s="969"/>
      <c r="E83" s="969"/>
      <c r="F83" s="969"/>
      <c r="G83" s="969"/>
      <c r="H83" s="969"/>
      <c r="I83" s="969"/>
      <c r="J83" s="969"/>
      <c r="K83" s="969"/>
      <c r="L83" s="969"/>
      <c r="M83" s="969"/>
      <c r="N83" s="969"/>
      <c r="O83" s="969"/>
      <c r="P83" s="970"/>
      <c r="Q83" s="971">
        <v>775</v>
      </c>
      <c r="R83" s="965"/>
      <c r="S83" s="965"/>
      <c r="T83" s="965"/>
      <c r="U83" s="965"/>
      <c r="V83" s="965">
        <v>759</v>
      </c>
      <c r="W83" s="965"/>
      <c r="X83" s="965"/>
      <c r="Y83" s="965"/>
      <c r="Z83" s="965"/>
      <c r="AA83" s="965">
        <v>16</v>
      </c>
      <c r="AB83" s="965"/>
      <c r="AC83" s="965"/>
      <c r="AD83" s="965"/>
      <c r="AE83" s="965"/>
      <c r="AF83" s="965">
        <v>16</v>
      </c>
      <c r="AG83" s="965"/>
      <c r="AH83" s="965"/>
      <c r="AI83" s="965"/>
      <c r="AJ83" s="965"/>
      <c r="AK83" s="965">
        <v>345</v>
      </c>
      <c r="AL83" s="965"/>
      <c r="AM83" s="965"/>
      <c r="AN83" s="965"/>
      <c r="AO83" s="965"/>
      <c r="AP83" s="965">
        <v>1002</v>
      </c>
      <c r="AQ83" s="965"/>
      <c r="AR83" s="965"/>
      <c r="AS83" s="965"/>
      <c r="AT83" s="965"/>
      <c r="AU83" s="965">
        <v>702</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13009</v>
      </c>
      <c r="AG88" s="953"/>
      <c r="AH88" s="953"/>
      <c r="AI88" s="953"/>
      <c r="AJ88" s="953"/>
      <c r="AK88" s="957"/>
      <c r="AL88" s="957"/>
      <c r="AM88" s="957"/>
      <c r="AN88" s="957"/>
      <c r="AO88" s="957"/>
      <c r="AP88" s="953">
        <v>17580</v>
      </c>
      <c r="AQ88" s="953"/>
      <c r="AR88" s="953"/>
      <c r="AS88" s="953"/>
      <c r="AT88" s="953"/>
      <c r="AU88" s="953">
        <v>2702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3921807</v>
      </c>
      <c r="AB110" s="871"/>
      <c r="AC110" s="871"/>
      <c r="AD110" s="871"/>
      <c r="AE110" s="872"/>
      <c r="AF110" s="873">
        <v>3788272</v>
      </c>
      <c r="AG110" s="871"/>
      <c r="AH110" s="871"/>
      <c r="AI110" s="871"/>
      <c r="AJ110" s="872"/>
      <c r="AK110" s="873">
        <v>3480590</v>
      </c>
      <c r="AL110" s="871"/>
      <c r="AM110" s="871"/>
      <c r="AN110" s="871"/>
      <c r="AO110" s="872"/>
      <c r="AP110" s="874">
        <v>24.2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27067607</v>
      </c>
      <c r="BR110" s="798"/>
      <c r="BS110" s="798"/>
      <c r="BT110" s="798"/>
      <c r="BU110" s="798"/>
      <c r="BV110" s="798">
        <v>26053366</v>
      </c>
      <c r="BW110" s="798"/>
      <c r="BX110" s="798"/>
      <c r="BY110" s="798"/>
      <c r="BZ110" s="798"/>
      <c r="CA110" s="798">
        <v>24668974</v>
      </c>
      <c r="CB110" s="798"/>
      <c r="CC110" s="798"/>
      <c r="CD110" s="798"/>
      <c r="CE110" s="798"/>
      <c r="CF110" s="859">
        <v>171.5</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210901</v>
      </c>
      <c r="BR111" s="769"/>
      <c r="BS111" s="769"/>
      <c r="BT111" s="769"/>
      <c r="BU111" s="769"/>
      <c r="BV111" s="769">
        <v>141479</v>
      </c>
      <c r="BW111" s="769"/>
      <c r="BX111" s="769"/>
      <c r="BY111" s="769"/>
      <c r="BZ111" s="769"/>
      <c r="CA111" s="769">
        <v>114235</v>
      </c>
      <c r="CB111" s="769"/>
      <c r="CC111" s="769"/>
      <c r="CD111" s="769"/>
      <c r="CE111" s="769"/>
      <c r="CF111" s="846">
        <v>0.8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13333</v>
      </c>
      <c r="AG112" s="782"/>
      <c r="AH112" s="782"/>
      <c r="AI112" s="782"/>
      <c r="AJ112" s="783"/>
      <c r="AK112" s="784">
        <v>16667</v>
      </c>
      <c r="AL112" s="782"/>
      <c r="AM112" s="782"/>
      <c r="AN112" s="782"/>
      <c r="AO112" s="783"/>
      <c r="AP112" s="752">
        <v>0.1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9795394</v>
      </c>
      <c r="BR112" s="769"/>
      <c r="BS112" s="769"/>
      <c r="BT112" s="769"/>
      <c r="BU112" s="769"/>
      <c r="BV112" s="769">
        <v>9286093</v>
      </c>
      <c r="BW112" s="769"/>
      <c r="BX112" s="769"/>
      <c r="BY112" s="769"/>
      <c r="BZ112" s="769"/>
      <c r="CA112" s="769">
        <v>8932143</v>
      </c>
      <c r="CB112" s="769"/>
      <c r="CC112" s="769"/>
      <c r="CD112" s="769"/>
      <c r="CE112" s="769"/>
      <c r="CF112" s="846">
        <v>62.1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691555</v>
      </c>
      <c r="AB113" s="907"/>
      <c r="AC113" s="907"/>
      <c r="AD113" s="907"/>
      <c r="AE113" s="908"/>
      <c r="AF113" s="909">
        <v>697227</v>
      </c>
      <c r="AG113" s="907"/>
      <c r="AH113" s="907"/>
      <c r="AI113" s="907"/>
      <c r="AJ113" s="908"/>
      <c r="AK113" s="909">
        <v>716717</v>
      </c>
      <c r="AL113" s="907"/>
      <c r="AM113" s="907"/>
      <c r="AN113" s="907"/>
      <c r="AO113" s="908"/>
      <c r="AP113" s="910">
        <v>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3457779</v>
      </c>
      <c r="BR113" s="769"/>
      <c r="BS113" s="769"/>
      <c r="BT113" s="769"/>
      <c r="BU113" s="769"/>
      <c r="BV113" s="769">
        <v>2942137</v>
      </c>
      <c r="BW113" s="769"/>
      <c r="BX113" s="769"/>
      <c r="BY113" s="769"/>
      <c r="BZ113" s="769"/>
      <c r="CA113" s="769">
        <v>2702142</v>
      </c>
      <c r="CB113" s="769"/>
      <c r="CC113" s="769"/>
      <c r="CD113" s="769"/>
      <c r="CE113" s="769"/>
      <c r="CF113" s="846">
        <v>18.8</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526054</v>
      </c>
      <c r="AB114" s="782"/>
      <c r="AC114" s="782"/>
      <c r="AD114" s="782"/>
      <c r="AE114" s="783"/>
      <c r="AF114" s="784">
        <v>519554</v>
      </c>
      <c r="AG114" s="782"/>
      <c r="AH114" s="782"/>
      <c r="AI114" s="782"/>
      <c r="AJ114" s="783"/>
      <c r="AK114" s="784">
        <v>493971</v>
      </c>
      <c r="AL114" s="782"/>
      <c r="AM114" s="782"/>
      <c r="AN114" s="782"/>
      <c r="AO114" s="783"/>
      <c r="AP114" s="752">
        <v>3.4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4609709</v>
      </c>
      <c r="BR114" s="769"/>
      <c r="BS114" s="769"/>
      <c r="BT114" s="769"/>
      <c r="BU114" s="769"/>
      <c r="BV114" s="769">
        <v>4438161</v>
      </c>
      <c r="BW114" s="769"/>
      <c r="BX114" s="769"/>
      <c r="BY114" s="769"/>
      <c r="BZ114" s="769"/>
      <c r="CA114" s="769">
        <v>4092699</v>
      </c>
      <c r="CB114" s="769"/>
      <c r="CC114" s="769"/>
      <c r="CD114" s="769"/>
      <c r="CE114" s="769"/>
      <c r="CF114" s="846">
        <v>28.5</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70931</v>
      </c>
      <c r="AB115" s="907"/>
      <c r="AC115" s="907"/>
      <c r="AD115" s="907"/>
      <c r="AE115" s="908"/>
      <c r="AF115" s="909">
        <v>58339</v>
      </c>
      <c r="AG115" s="907"/>
      <c r="AH115" s="907"/>
      <c r="AI115" s="907"/>
      <c r="AJ115" s="908"/>
      <c r="AK115" s="909">
        <v>46015</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1790</v>
      </c>
      <c r="AB116" s="782"/>
      <c r="AC116" s="782"/>
      <c r="AD116" s="782"/>
      <c r="AE116" s="783"/>
      <c r="AF116" s="784">
        <v>799</v>
      </c>
      <c r="AG116" s="782"/>
      <c r="AH116" s="782"/>
      <c r="AI116" s="782"/>
      <c r="AJ116" s="783"/>
      <c r="AK116" s="784">
        <v>945</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5222137</v>
      </c>
      <c r="AB117" s="893"/>
      <c r="AC117" s="893"/>
      <c r="AD117" s="893"/>
      <c r="AE117" s="894"/>
      <c r="AF117" s="896">
        <v>5077524</v>
      </c>
      <c r="AG117" s="893"/>
      <c r="AH117" s="893"/>
      <c r="AI117" s="893"/>
      <c r="AJ117" s="894"/>
      <c r="AK117" s="896">
        <v>4754905</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45141390</v>
      </c>
      <c r="BR118" s="856"/>
      <c r="BS118" s="856"/>
      <c r="BT118" s="856"/>
      <c r="BU118" s="856"/>
      <c r="BV118" s="856">
        <v>42861236</v>
      </c>
      <c r="BW118" s="856"/>
      <c r="BX118" s="856"/>
      <c r="BY118" s="856"/>
      <c r="BZ118" s="856"/>
      <c r="CA118" s="856">
        <v>40510193</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13926960</v>
      </c>
      <c r="BR119" s="798"/>
      <c r="BS119" s="798"/>
      <c r="BT119" s="798"/>
      <c r="BU119" s="798"/>
      <c r="BV119" s="798">
        <v>14959341</v>
      </c>
      <c r="BW119" s="798"/>
      <c r="BX119" s="798"/>
      <c r="BY119" s="798"/>
      <c r="BZ119" s="798"/>
      <c r="CA119" s="798">
        <v>16050970</v>
      </c>
      <c r="CB119" s="798"/>
      <c r="CC119" s="798"/>
      <c r="CD119" s="798"/>
      <c r="CE119" s="798"/>
      <c r="CF119" s="859">
        <v>111.6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210901</v>
      </c>
      <c r="DH119" s="715"/>
      <c r="DI119" s="715"/>
      <c r="DJ119" s="715"/>
      <c r="DK119" s="716"/>
      <c r="DL119" s="717">
        <v>141479</v>
      </c>
      <c r="DM119" s="715"/>
      <c r="DN119" s="715"/>
      <c r="DO119" s="715"/>
      <c r="DP119" s="716"/>
      <c r="DQ119" s="717">
        <v>114235</v>
      </c>
      <c r="DR119" s="715"/>
      <c r="DS119" s="715"/>
      <c r="DT119" s="715"/>
      <c r="DU119" s="716"/>
      <c r="DV119" s="805">
        <v>0.8</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735883</v>
      </c>
      <c r="BR120" s="769"/>
      <c r="BS120" s="769"/>
      <c r="BT120" s="769"/>
      <c r="BU120" s="769"/>
      <c r="BV120" s="769">
        <v>939832</v>
      </c>
      <c r="BW120" s="769"/>
      <c r="BX120" s="769"/>
      <c r="BY120" s="769"/>
      <c r="BZ120" s="769"/>
      <c r="CA120" s="769">
        <v>750877</v>
      </c>
      <c r="CB120" s="769"/>
      <c r="CC120" s="769"/>
      <c r="CD120" s="769"/>
      <c r="CE120" s="769"/>
      <c r="CF120" s="846">
        <v>5.2</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7578065</v>
      </c>
      <c r="DH120" s="798"/>
      <c r="DI120" s="798"/>
      <c r="DJ120" s="798"/>
      <c r="DK120" s="798"/>
      <c r="DL120" s="798">
        <v>7119381</v>
      </c>
      <c r="DM120" s="798"/>
      <c r="DN120" s="798"/>
      <c r="DO120" s="798"/>
      <c r="DP120" s="798"/>
      <c r="DQ120" s="798">
        <v>6665996</v>
      </c>
      <c r="DR120" s="798"/>
      <c r="DS120" s="798"/>
      <c r="DT120" s="798"/>
      <c r="DU120" s="798"/>
      <c r="DV120" s="799">
        <v>46.3</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31933190</v>
      </c>
      <c r="BR121" s="856"/>
      <c r="BS121" s="856"/>
      <c r="BT121" s="856"/>
      <c r="BU121" s="856"/>
      <c r="BV121" s="856">
        <v>31886249</v>
      </c>
      <c r="BW121" s="856"/>
      <c r="BX121" s="856"/>
      <c r="BY121" s="856"/>
      <c r="BZ121" s="856"/>
      <c r="CA121" s="856">
        <v>31703873</v>
      </c>
      <c r="CB121" s="856"/>
      <c r="CC121" s="856"/>
      <c r="CD121" s="856"/>
      <c r="CE121" s="856"/>
      <c r="CF121" s="857">
        <v>220.4</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2132778</v>
      </c>
      <c r="DH121" s="769"/>
      <c r="DI121" s="769"/>
      <c r="DJ121" s="769"/>
      <c r="DK121" s="769"/>
      <c r="DL121" s="769">
        <v>2118805</v>
      </c>
      <c r="DM121" s="769"/>
      <c r="DN121" s="769"/>
      <c r="DO121" s="769"/>
      <c r="DP121" s="769"/>
      <c r="DQ121" s="769">
        <v>2221210</v>
      </c>
      <c r="DR121" s="769"/>
      <c r="DS121" s="769"/>
      <c r="DT121" s="769"/>
      <c r="DU121" s="769"/>
      <c r="DV121" s="821">
        <v>15.4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46596033</v>
      </c>
      <c r="BR122" s="838"/>
      <c r="BS122" s="838"/>
      <c r="BT122" s="838"/>
      <c r="BU122" s="838"/>
      <c r="BV122" s="838">
        <v>47785422</v>
      </c>
      <c r="BW122" s="838"/>
      <c r="BX122" s="838"/>
      <c r="BY122" s="838"/>
      <c r="BZ122" s="838"/>
      <c r="CA122" s="838">
        <v>48505720</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84551</v>
      </c>
      <c r="DH122" s="769"/>
      <c r="DI122" s="769"/>
      <c r="DJ122" s="769"/>
      <c r="DK122" s="769"/>
      <c r="DL122" s="769">
        <v>47907</v>
      </c>
      <c r="DM122" s="769"/>
      <c r="DN122" s="769"/>
      <c r="DO122" s="769"/>
      <c r="DP122" s="769"/>
      <c r="DQ122" s="769">
        <v>44937</v>
      </c>
      <c r="DR122" s="769"/>
      <c r="DS122" s="769"/>
      <c r="DT122" s="769"/>
      <c r="DU122" s="769"/>
      <c r="DV122" s="821">
        <v>0.3</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70931</v>
      </c>
      <c r="AB127" s="782"/>
      <c r="AC127" s="782"/>
      <c r="AD127" s="782"/>
      <c r="AE127" s="783"/>
      <c r="AF127" s="784">
        <v>58339</v>
      </c>
      <c r="AG127" s="782"/>
      <c r="AH127" s="782"/>
      <c r="AI127" s="782"/>
      <c r="AJ127" s="783"/>
      <c r="AK127" s="784">
        <v>46015</v>
      </c>
      <c r="AL127" s="782"/>
      <c r="AM127" s="782"/>
      <c r="AN127" s="782"/>
      <c r="AO127" s="783"/>
      <c r="AP127" s="752">
        <v>0.3</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12.58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80864</v>
      </c>
      <c r="AB128" s="722"/>
      <c r="AC128" s="722"/>
      <c r="AD128" s="722"/>
      <c r="AE128" s="723"/>
      <c r="AF128" s="724">
        <v>56255</v>
      </c>
      <c r="AG128" s="722"/>
      <c r="AH128" s="722"/>
      <c r="AI128" s="722"/>
      <c r="AJ128" s="723"/>
      <c r="AK128" s="724">
        <v>57654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17.579999999999998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18300526</v>
      </c>
      <c r="AB129" s="782"/>
      <c r="AC129" s="782"/>
      <c r="AD129" s="782"/>
      <c r="AE129" s="783"/>
      <c r="AF129" s="784">
        <v>18112577</v>
      </c>
      <c r="AG129" s="782"/>
      <c r="AH129" s="782"/>
      <c r="AI129" s="782"/>
      <c r="AJ129" s="783"/>
      <c r="AK129" s="784">
        <v>18161871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3521366</v>
      </c>
      <c r="AB130" s="782"/>
      <c r="AC130" s="782"/>
      <c r="AD130" s="782"/>
      <c r="AE130" s="783"/>
      <c r="AF130" s="784">
        <v>3665801</v>
      </c>
      <c r="AG130" s="782"/>
      <c r="AH130" s="782"/>
      <c r="AI130" s="782"/>
      <c r="AJ130" s="783"/>
      <c r="AK130" s="784">
        <v>3779187</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14779160</v>
      </c>
      <c r="AB131" s="715"/>
      <c r="AC131" s="715"/>
      <c r="AD131" s="715"/>
      <c r="AE131" s="716"/>
      <c r="AF131" s="717">
        <v>14446776</v>
      </c>
      <c r="AG131" s="715"/>
      <c r="AH131" s="715"/>
      <c r="AI131" s="715"/>
      <c r="AJ131" s="716"/>
      <c r="AK131" s="717">
        <v>14382684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10.96075149</v>
      </c>
      <c r="AB132" s="738"/>
      <c r="AC132" s="738"/>
      <c r="AD132" s="738"/>
      <c r="AE132" s="739"/>
      <c r="AF132" s="740">
        <v>9.3824947519999995</v>
      </c>
      <c r="AG132" s="738"/>
      <c r="AH132" s="738"/>
      <c r="AI132" s="738"/>
      <c r="AJ132" s="739"/>
      <c r="AK132" s="740">
        <v>6.3831201460000004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12.7</v>
      </c>
      <c r="AB133" s="747"/>
      <c r="AC133" s="747"/>
      <c r="AD133" s="747"/>
      <c r="AE133" s="748"/>
      <c r="AF133" s="746">
        <v>11.1</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3923452</v>
      </c>
      <c r="L9" s="264">
        <v>83064</v>
      </c>
      <c r="M9" s="265">
        <v>79749</v>
      </c>
      <c r="N9" s="266">
        <v>4.2</v>
      </c>
    </row>
    <row r="10" spans="1:16">
      <c r="A10" s="248"/>
      <c r="B10" s="244"/>
      <c r="C10" s="244"/>
      <c r="D10" s="244"/>
      <c r="E10" s="244"/>
      <c r="F10" s="244"/>
      <c r="G10" s="1131" t="s">
        <v>472</v>
      </c>
      <c r="H10" s="1132"/>
      <c r="I10" s="1132"/>
      <c r="J10" s="1133"/>
      <c r="K10" s="267">
        <v>84943</v>
      </c>
      <c r="L10" s="268">
        <v>1798</v>
      </c>
      <c r="M10" s="269">
        <v>6217</v>
      </c>
      <c r="N10" s="270">
        <v>-71.099999999999994</v>
      </c>
    </row>
    <row r="11" spans="1:16" ht="13.5" customHeight="1">
      <c r="A11" s="248"/>
      <c r="B11" s="244"/>
      <c r="C11" s="244"/>
      <c r="D11" s="244"/>
      <c r="E11" s="244"/>
      <c r="F11" s="244"/>
      <c r="G11" s="1131" t="s">
        <v>473</v>
      </c>
      <c r="H11" s="1132"/>
      <c r="I11" s="1132"/>
      <c r="J11" s="1133"/>
      <c r="K11" s="267">
        <v>569665</v>
      </c>
      <c r="L11" s="268">
        <v>12060</v>
      </c>
      <c r="M11" s="269">
        <v>8019</v>
      </c>
      <c r="N11" s="270">
        <v>50.4</v>
      </c>
    </row>
    <row r="12" spans="1:16" ht="13.5" customHeight="1">
      <c r="A12" s="248"/>
      <c r="B12" s="244"/>
      <c r="C12" s="244"/>
      <c r="D12" s="244"/>
      <c r="E12" s="244"/>
      <c r="F12" s="244"/>
      <c r="G12" s="1131" t="s">
        <v>474</v>
      </c>
      <c r="H12" s="1132"/>
      <c r="I12" s="1132"/>
      <c r="J12" s="1133"/>
      <c r="K12" s="267" t="s">
        <v>475</v>
      </c>
      <c r="L12" s="268" t="s">
        <v>475</v>
      </c>
      <c r="M12" s="269">
        <v>1353</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117835</v>
      </c>
      <c r="L14" s="268">
        <v>2495</v>
      </c>
      <c r="M14" s="269">
        <v>3282</v>
      </c>
      <c r="N14" s="270">
        <v>-24</v>
      </c>
    </row>
    <row r="15" spans="1:16" ht="13.5" customHeight="1">
      <c r="A15" s="248"/>
      <c r="B15" s="244"/>
      <c r="C15" s="244"/>
      <c r="D15" s="244"/>
      <c r="E15" s="244"/>
      <c r="F15" s="244"/>
      <c r="G15" s="1131" t="s">
        <v>478</v>
      </c>
      <c r="H15" s="1132"/>
      <c r="I15" s="1132"/>
      <c r="J15" s="1133"/>
      <c r="K15" s="267">
        <v>2</v>
      </c>
      <c r="L15" s="268">
        <v>0</v>
      </c>
      <c r="M15" s="269">
        <v>1832</v>
      </c>
      <c r="N15" s="270">
        <v>-100</v>
      </c>
    </row>
    <row r="16" spans="1:16">
      <c r="A16" s="248"/>
      <c r="B16" s="244"/>
      <c r="C16" s="244"/>
      <c r="D16" s="244"/>
      <c r="E16" s="244"/>
      <c r="F16" s="244"/>
      <c r="G16" s="1134" t="s">
        <v>479</v>
      </c>
      <c r="H16" s="1135"/>
      <c r="I16" s="1135"/>
      <c r="J16" s="1136"/>
      <c r="K16" s="268">
        <v>-525848</v>
      </c>
      <c r="L16" s="268">
        <v>-11133</v>
      </c>
      <c r="M16" s="269">
        <v>-9558</v>
      </c>
      <c r="N16" s="270">
        <v>16.5</v>
      </c>
    </row>
    <row r="17" spans="1:16">
      <c r="A17" s="248"/>
      <c r="B17" s="244"/>
      <c r="C17" s="244"/>
      <c r="D17" s="244"/>
      <c r="E17" s="244"/>
      <c r="F17" s="244"/>
      <c r="G17" s="1134" t="s">
        <v>169</v>
      </c>
      <c r="H17" s="1135"/>
      <c r="I17" s="1135"/>
      <c r="J17" s="1136"/>
      <c r="K17" s="268">
        <v>4170049</v>
      </c>
      <c r="L17" s="268">
        <v>88285</v>
      </c>
      <c r="M17" s="269">
        <v>90893</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7.01</v>
      </c>
      <c r="L21" s="281">
        <v>9.06</v>
      </c>
      <c r="M21" s="282">
        <v>-2.0499999999999998</v>
      </c>
      <c r="N21" s="249"/>
      <c r="O21" s="283"/>
      <c r="P21" s="279"/>
    </row>
    <row r="22" spans="1:16" s="284" customFormat="1">
      <c r="A22" s="279"/>
      <c r="B22" s="249"/>
      <c r="C22" s="249"/>
      <c r="D22" s="249"/>
      <c r="E22" s="249"/>
      <c r="F22" s="249"/>
      <c r="G22" s="1128" t="s">
        <v>485</v>
      </c>
      <c r="H22" s="1129"/>
      <c r="I22" s="1129"/>
      <c r="J22" s="1130"/>
      <c r="K22" s="285">
        <v>97</v>
      </c>
      <c r="L22" s="286">
        <v>96.9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3480590</v>
      </c>
      <c r="L32" s="294">
        <v>73688</v>
      </c>
      <c r="M32" s="295">
        <v>60211</v>
      </c>
      <c r="N32" s="296">
        <v>22.4</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v>16667</v>
      </c>
      <c r="L34" s="294">
        <v>353</v>
      </c>
      <c r="M34" s="295">
        <v>12</v>
      </c>
      <c r="N34" s="296">
        <v>2841.7</v>
      </c>
    </row>
    <row r="35" spans="1:16" ht="27" customHeight="1">
      <c r="A35" s="248"/>
      <c r="B35" s="244"/>
      <c r="C35" s="244"/>
      <c r="D35" s="244"/>
      <c r="E35" s="244"/>
      <c r="F35" s="244"/>
      <c r="G35" s="1119" t="s">
        <v>492</v>
      </c>
      <c r="H35" s="1120"/>
      <c r="I35" s="1120"/>
      <c r="J35" s="1121"/>
      <c r="K35" s="294">
        <v>716717</v>
      </c>
      <c r="L35" s="294">
        <v>15174</v>
      </c>
      <c r="M35" s="295">
        <v>18343</v>
      </c>
      <c r="N35" s="296">
        <v>-17.3</v>
      </c>
    </row>
    <row r="36" spans="1:16" ht="27" customHeight="1">
      <c r="A36" s="248"/>
      <c r="B36" s="244"/>
      <c r="C36" s="244"/>
      <c r="D36" s="244"/>
      <c r="E36" s="244"/>
      <c r="F36" s="244"/>
      <c r="G36" s="1119" t="s">
        <v>493</v>
      </c>
      <c r="H36" s="1120"/>
      <c r="I36" s="1120"/>
      <c r="J36" s="1121"/>
      <c r="K36" s="294">
        <v>493971</v>
      </c>
      <c r="L36" s="294">
        <v>10458</v>
      </c>
      <c r="M36" s="295">
        <v>3415</v>
      </c>
      <c r="N36" s="296">
        <v>206.2</v>
      </c>
    </row>
    <row r="37" spans="1:16" ht="13.5" customHeight="1">
      <c r="A37" s="248"/>
      <c r="B37" s="244"/>
      <c r="C37" s="244"/>
      <c r="D37" s="244"/>
      <c r="E37" s="244"/>
      <c r="F37" s="244"/>
      <c r="G37" s="1119" t="s">
        <v>494</v>
      </c>
      <c r="H37" s="1120"/>
      <c r="I37" s="1120"/>
      <c r="J37" s="1121"/>
      <c r="K37" s="294">
        <v>46015</v>
      </c>
      <c r="L37" s="294">
        <v>974</v>
      </c>
      <c r="M37" s="295">
        <v>2186</v>
      </c>
      <c r="N37" s="296">
        <v>-55.4</v>
      </c>
    </row>
    <row r="38" spans="1:16" ht="27" customHeight="1">
      <c r="A38" s="248"/>
      <c r="B38" s="244"/>
      <c r="C38" s="244"/>
      <c r="D38" s="244"/>
      <c r="E38" s="244"/>
      <c r="F38" s="244"/>
      <c r="G38" s="1122" t="s">
        <v>495</v>
      </c>
      <c r="H38" s="1123"/>
      <c r="I38" s="1123"/>
      <c r="J38" s="1124"/>
      <c r="K38" s="297">
        <v>945</v>
      </c>
      <c r="L38" s="297">
        <v>20</v>
      </c>
      <c r="M38" s="298">
        <v>6</v>
      </c>
      <c r="N38" s="299">
        <v>233.3</v>
      </c>
      <c r="O38" s="293"/>
    </row>
    <row r="39" spans="1:16">
      <c r="A39" s="248"/>
      <c r="B39" s="244"/>
      <c r="C39" s="244"/>
      <c r="D39" s="244"/>
      <c r="E39" s="244"/>
      <c r="F39" s="244"/>
      <c r="G39" s="1122" t="s">
        <v>496</v>
      </c>
      <c r="H39" s="1123"/>
      <c r="I39" s="1123"/>
      <c r="J39" s="1124"/>
      <c r="K39" s="300">
        <v>-57654</v>
      </c>
      <c r="L39" s="300">
        <v>-1221</v>
      </c>
      <c r="M39" s="301">
        <v>-3932</v>
      </c>
      <c r="N39" s="302">
        <v>-68.900000000000006</v>
      </c>
      <c r="O39" s="293"/>
    </row>
    <row r="40" spans="1:16" ht="27" customHeight="1">
      <c r="A40" s="248"/>
      <c r="B40" s="244"/>
      <c r="C40" s="244"/>
      <c r="D40" s="244"/>
      <c r="E40" s="244"/>
      <c r="F40" s="244"/>
      <c r="G40" s="1119" t="s">
        <v>497</v>
      </c>
      <c r="H40" s="1120"/>
      <c r="I40" s="1120"/>
      <c r="J40" s="1121"/>
      <c r="K40" s="300">
        <v>-3779187</v>
      </c>
      <c r="L40" s="300">
        <v>-80010</v>
      </c>
      <c r="M40" s="301">
        <v>-53401</v>
      </c>
      <c r="N40" s="302">
        <v>49.8</v>
      </c>
      <c r="O40" s="293"/>
    </row>
    <row r="41" spans="1:16">
      <c r="A41" s="248"/>
      <c r="B41" s="244"/>
      <c r="C41" s="244"/>
      <c r="D41" s="244"/>
      <c r="E41" s="244"/>
      <c r="F41" s="244"/>
      <c r="G41" s="1125" t="s">
        <v>279</v>
      </c>
      <c r="H41" s="1126"/>
      <c r="I41" s="1126"/>
      <c r="J41" s="1127"/>
      <c r="K41" s="294">
        <v>918064</v>
      </c>
      <c r="L41" s="300">
        <v>19437</v>
      </c>
      <c r="M41" s="301">
        <v>26841</v>
      </c>
      <c r="N41" s="302">
        <v>-27.6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5023169</v>
      </c>
      <c r="J51" s="320">
        <v>102224</v>
      </c>
      <c r="K51" s="321">
        <v>50.4</v>
      </c>
      <c r="L51" s="322">
        <v>79008</v>
      </c>
      <c r="M51" s="323">
        <v>36.6</v>
      </c>
      <c r="N51" s="324">
        <v>13.8</v>
      </c>
    </row>
    <row r="52" spans="1:14">
      <c r="A52" s="248"/>
      <c r="B52" s="244"/>
      <c r="C52" s="244"/>
      <c r="D52" s="244"/>
      <c r="E52" s="244"/>
      <c r="F52" s="244"/>
      <c r="G52" s="325"/>
      <c r="H52" s="326" t="s">
        <v>508</v>
      </c>
      <c r="I52" s="327">
        <v>3242248</v>
      </c>
      <c r="J52" s="328">
        <v>65981</v>
      </c>
      <c r="K52" s="329">
        <v>65</v>
      </c>
      <c r="L52" s="330">
        <v>46014</v>
      </c>
      <c r="M52" s="331">
        <v>37.5</v>
      </c>
      <c r="N52" s="332">
        <v>27.5</v>
      </c>
    </row>
    <row r="53" spans="1:14">
      <c r="A53" s="248"/>
      <c r="B53" s="244"/>
      <c r="C53" s="244"/>
      <c r="D53" s="244"/>
      <c r="E53" s="244"/>
      <c r="F53" s="244"/>
      <c r="G53" s="310" t="s">
        <v>509</v>
      </c>
      <c r="H53" s="311"/>
      <c r="I53" s="319">
        <v>4592951</v>
      </c>
      <c r="J53" s="320">
        <v>94523</v>
      </c>
      <c r="K53" s="321">
        <v>-7.5</v>
      </c>
      <c r="L53" s="322">
        <v>86381</v>
      </c>
      <c r="M53" s="323">
        <v>9.3000000000000007</v>
      </c>
      <c r="N53" s="324">
        <v>-16.8</v>
      </c>
    </row>
    <row r="54" spans="1:14">
      <c r="A54" s="248"/>
      <c r="B54" s="244"/>
      <c r="C54" s="244"/>
      <c r="D54" s="244"/>
      <c r="E54" s="244"/>
      <c r="F54" s="244"/>
      <c r="G54" s="325"/>
      <c r="H54" s="326" t="s">
        <v>508</v>
      </c>
      <c r="I54" s="327">
        <v>2995891</v>
      </c>
      <c r="J54" s="328">
        <v>61655</v>
      </c>
      <c r="K54" s="329">
        <v>-6.6</v>
      </c>
      <c r="L54" s="330">
        <v>41242</v>
      </c>
      <c r="M54" s="331">
        <v>-10.4</v>
      </c>
      <c r="N54" s="332">
        <v>3.8</v>
      </c>
    </row>
    <row r="55" spans="1:14">
      <c r="A55" s="248"/>
      <c r="B55" s="244"/>
      <c r="C55" s="244"/>
      <c r="D55" s="244"/>
      <c r="E55" s="244"/>
      <c r="F55" s="244"/>
      <c r="G55" s="310" t="s">
        <v>510</v>
      </c>
      <c r="H55" s="311"/>
      <c r="I55" s="319">
        <v>3496590</v>
      </c>
      <c r="J55" s="320">
        <v>73011</v>
      </c>
      <c r="K55" s="321">
        <v>-22.8</v>
      </c>
      <c r="L55" s="322">
        <v>67088</v>
      </c>
      <c r="M55" s="323">
        <v>-22.3</v>
      </c>
      <c r="N55" s="324">
        <v>-0.5</v>
      </c>
    </row>
    <row r="56" spans="1:14">
      <c r="A56" s="248"/>
      <c r="B56" s="244"/>
      <c r="C56" s="244"/>
      <c r="D56" s="244"/>
      <c r="E56" s="244"/>
      <c r="F56" s="244"/>
      <c r="G56" s="325"/>
      <c r="H56" s="326" t="s">
        <v>508</v>
      </c>
      <c r="I56" s="327">
        <v>2147844</v>
      </c>
      <c r="J56" s="328">
        <v>44849</v>
      </c>
      <c r="K56" s="329">
        <v>-27.3</v>
      </c>
      <c r="L56" s="330">
        <v>37146</v>
      </c>
      <c r="M56" s="331">
        <v>-9.9</v>
      </c>
      <c r="N56" s="332">
        <v>-17.399999999999999</v>
      </c>
    </row>
    <row r="57" spans="1:14">
      <c r="A57" s="248"/>
      <c r="B57" s="244"/>
      <c r="C57" s="244"/>
      <c r="D57" s="244"/>
      <c r="E57" s="244"/>
      <c r="F57" s="244"/>
      <c r="G57" s="310" t="s">
        <v>511</v>
      </c>
      <c r="H57" s="311"/>
      <c r="I57" s="319">
        <v>3246899</v>
      </c>
      <c r="J57" s="320">
        <v>68191</v>
      </c>
      <c r="K57" s="321">
        <v>-6.6</v>
      </c>
      <c r="L57" s="322">
        <v>70489</v>
      </c>
      <c r="M57" s="323">
        <v>5.0999999999999996</v>
      </c>
      <c r="N57" s="324">
        <v>-11.7</v>
      </c>
    </row>
    <row r="58" spans="1:14">
      <c r="A58" s="248"/>
      <c r="B58" s="244"/>
      <c r="C58" s="244"/>
      <c r="D58" s="244"/>
      <c r="E58" s="244"/>
      <c r="F58" s="244"/>
      <c r="G58" s="325"/>
      <c r="H58" s="326" t="s">
        <v>508</v>
      </c>
      <c r="I58" s="327">
        <v>1880174</v>
      </c>
      <c r="J58" s="328">
        <v>39487</v>
      </c>
      <c r="K58" s="329">
        <v>-12</v>
      </c>
      <c r="L58" s="330">
        <v>37817</v>
      </c>
      <c r="M58" s="331">
        <v>1.8</v>
      </c>
      <c r="N58" s="332">
        <v>-13.8</v>
      </c>
    </row>
    <row r="59" spans="1:14">
      <c r="A59" s="248"/>
      <c r="B59" s="244"/>
      <c r="C59" s="244"/>
      <c r="D59" s="244"/>
      <c r="E59" s="244"/>
      <c r="F59" s="244"/>
      <c r="G59" s="310" t="s">
        <v>512</v>
      </c>
      <c r="H59" s="311"/>
      <c r="I59" s="319">
        <v>4269497</v>
      </c>
      <c r="J59" s="320">
        <v>90390</v>
      </c>
      <c r="K59" s="321">
        <v>32.6</v>
      </c>
      <c r="L59" s="322">
        <v>84389</v>
      </c>
      <c r="M59" s="323">
        <v>19.7</v>
      </c>
      <c r="N59" s="324">
        <v>12.9</v>
      </c>
    </row>
    <row r="60" spans="1:14">
      <c r="A60" s="248"/>
      <c r="B60" s="244"/>
      <c r="C60" s="244"/>
      <c r="D60" s="244"/>
      <c r="E60" s="244"/>
      <c r="F60" s="244"/>
      <c r="G60" s="325"/>
      <c r="H60" s="326" t="s">
        <v>508</v>
      </c>
      <c r="I60" s="333">
        <v>2689669</v>
      </c>
      <c r="J60" s="328">
        <v>56943</v>
      </c>
      <c r="K60" s="329">
        <v>44.2</v>
      </c>
      <c r="L60" s="330">
        <v>44339</v>
      </c>
      <c r="M60" s="331">
        <v>17.2</v>
      </c>
      <c r="N60" s="332">
        <v>27</v>
      </c>
    </row>
    <row r="61" spans="1:14">
      <c r="A61" s="248"/>
      <c r="B61" s="244"/>
      <c r="C61" s="244"/>
      <c r="D61" s="244"/>
      <c r="E61" s="244"/>
      <c r="F61" s="244"/>
      <c r="G61" s="310" t="s">
        <v>513</v>
      </c>
      <c r="H61" s="334"/>
      <c r="I61" s="335">
        <v>4125821</v>
      </c>
      <c r="J61" s="336">
        <v>85668</v>
      </c>
      <c r="K61" s="337">
        <v>9.1999999999999993</v>
      </c>
      <c r="L61" s="338">
        <v>77471</v>
      </c>
      <c r="M61" s="339">
        <v>9.6999999999999993</v>
      </c>
      <c r="N61" s="324">
        <v>-0.5</v>
      </c>
    </row>
    <row r="62" spans="1:14">
      <c r="A62" s="248"/>
      <c r="B62" s="244"/>
      <c r="C62" s="244"/>
      <c r="D62" s="244"/>
      <c r="E62" s="244"/>
      <c r="F62" s="244"/>
      <c r="G62" s="325"/>
      <c r="H62" s="326" t="s">
        <v>508</v>
      </c>
      <c r="I62" s="327">
        <v>2591165</v>
      </c>
      <c r="J62" s="328">
        <v>53783</v>
      </c>
      <c r="K62" s="329">
        <v>12.7</v>
      </c>
      <c r="L62" s="330">
        <v>41312</v>
      </c>
      <c r="M62" s="331">
        <v>7.2</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7.35</v>
      </c>
      <c r="G47" s="12">
        <v>6.8</v>
      </c>
      <c r="H47" s="12">
        <v>6.96</v>
      </c>
      <c r="I47" s="12">
        <v>7.04</v>
      </c>
      <c r="J47" s="13">
        <v>7.03</v>
      </c>
    </row>
    <row r="48" spans="2:10" ht="57.75" customHeight="1">
      <c r="B48" s="14"/>
      <c r="C48" s="1139" t="s">
        <v>4</v>
      </c>
      <c r="D48" s="1139"/>
      <c r="E48" s="1140"/>
      <c r="F48" s="15">
        <v>4.84</v>
      </c>
      <c r="G48" s="16">
        <v>5.2</v>
      </c>
      <c r="H48" s="16">
        <v>4.8499999999999996</v>
      </c>
      <c r="I48" s="16">
        <v>6.11</v>
      </c>
      <c r="J48" s="17">
        <v>5.95</v>
      </c>
    </row>
    <row r="49" spans="2:10" ht="57.75" customHeight="1" thickBot="1">
      <c r="B49" s="18"/>
      <c r="C49" s="1141" t="s">
        <v>5</v>
      </c>
      <c r="D49" s="1141"/>
      <c r="E49" s="1142"/>
      <c r="F49" s="19">
        <v>2.86</v>
      </c>
      <c r="G49" s="20">
        <v>4.42</v>
      </c>
      <c r="H49" s="20">
        <v>2.35</v>
      </c>
      <c r="I49" s="20">
        <v>6.72</v>
      </c>
      <c r="J49" s="21">
        <v>4.24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5.0599999999999996</v>
      </c>
      <c r="G34" s="33">
        <v>4.93</v>
      </c>
      <c r="H34" s="33">
        <v>5.31</v>
      </c>
      <c r="I34" s="33">
        <v>5.65</v>
      </c>
      <c r="J34" s="34">
        <v>6.04</v>
      </c>
      <c r="K34" s="22"/>
      <c r="L34" s="22"/>
      <c r="M34" s="22"/>
      <c r="N34" s="22"/>
      <c r="O34" s="22"/>
      <c r="P34" s="22"/>
    </row>
    <row r="35" spans="1:16" ht="39" customHeight="1">
      <c r="A35" s="22"/>
      <c r="B35" s="35"/>
      <c r="C35" s="1143" t="s">
        <v>521</v>
      </c>
      <c r="D35" s="1144"/>
      <c r="E35" s="1145"/>
      <c r="F35" s="36">
        <v>4.84</v>
      </c>
      <c r="G35" s="37">
        <v>5.2</v>
      </c>
      <c r="H35" s="37">
        <v>4.8499999999999996</v>
      </c>
      <c r="I35" s="37">
        <v>6.11</v>
      </c>
      <c r="J35" s="38">
        <v>5.95</v>
      </c>
      <c r="K35" s="22"/>
      <c r="L35" s="22"/>
      <c r="M35" s="22"/>
      <c r="N35" s="22"/>
      <c r="O35" s="22"/>
      <c r="P35" s="22"/>
    </row>
    <row r="36" spans="1:16" ht="39" customHeight="1">
      <c r="A36" s="22"/>
      <c r="B36" s="35"/>
      <c r="C36" s="1143" t="s">
        <v>522</v>
      </c>
      <c r="D36" s="1144"/>
      <c r="E36" s="1145"/>
      <c r="F36" s="36">
        <v>1.34</v>
      </c>
      <c r="G36" s="37">
        <v>0.88</v>
      </c>
      <c r="H36" s="37">
        <v>0.71</v>
      </c>
      <c r="I36" s="37">
        <v>0.88</v>
      </c>
      <c r="J36" s="38">
        <v>0.98</v>
      </c>
      <c r="K36" s="22"/>
      <c r="L36" s="22"/>
      <c r="M36" s="22"/>
      <c r="N36" s="22"/>
      <c r="O36" s="22"/>
      <c r="P36" s="22"/>
    </row>
    <row r="37" spans="1:16" ht="39" customHeight="1">
      <c r="A37" s="22"/>
      <c r="B37" s="35"/>
      <c r="C37" s="1143" t="s">
        <v>523</v>
      </c>
      <c r="D37" s="1144"/>
      <c r="E37" s="1145"/>
      <c r="F37" s="36">
        <v>0.08</v>
      </c>
      <c r="G37" s="37">
        <v>0.11</v>
      </c>
      <c r="H37" s="37">
        <v>0.13</v>
      </c>
      <c r="I37" s="37">
        <v>0.1</v>
      </c>
      <c r="J37" s="38">
        <v>0.14000000000000001</v>
      </c>
      <c r="K37" s="22"/>
      <c r="L37" s="22"/>
      <c r="M37" s="22"/>
      <c r="N37" s="22"/>
      <c r="O37" s="22"/>
      <c r="P37" s="22"/>
    </row>
    <row r="38" spans="1:16" ht="39" customHeight="1">
      <c r="A38" s="22"/>
      <c r="B38" s="35"/>
      <c r="C38" s="1143" t="s">
        <v>524</v>
      </c>
      <c r="D38" s="1144"/>
      <c r="E38" s="1145"/>
      <c r="F38" s="36">
        <v>0.06</v>
      </c>
      <c r="G38" s="37">
        <v>0.04</v>
      </c>
      <c r="H38" s="37">
        <v>0.13</v>
      </c>
      <c r="I38" s="37">
        <v>0.08</v>
      </c>
      <c r="J38" s="38">
        <v>0.08</v>
      </c>
      <c r="K38" s="22"/>
      <c r="L38" s="22"/>
      <c r="M38" s="22"/>
      <c r="N38" s="22"/>
      <c r="O38" s="22"/>
      <c r="P38" s="22"/>
    </row>
    <row r="39" spans="1:16" ht="39" customHeight="1">
      <c r="A39" s="22"/>
      <c r="B39" s="35"/>
      <c r="C39" s="1143" t="s">
        <v>525</v>
      </c>
      <c r="D39" s="1144"/>
      <c r="E39" s="1145"/>
      <c r="F39" s="36">
        <v>0.02</v>
      </c>
      <c r="G39" s="37">
        <v>0.02</v>
      </c>
      <c r="H39" s="37">
        <v>0.02</v>
      </c>
      <c r="I39" s="37">
        <v>0.02</v>
      </c>
      <c r="J39" s="38">
        <v>0.02</v>
      </c>
      <c r="K39" s="22"/>
      <c r="L39" s="22"/>
      <c r="M39" s="22"/>
      <c r="N39" s="22"/>
      <c r="O39" s="22"/>
      <c r="P39" s="22"/>
    </row>
    <row r="40" spans="1:16" ht="39" customHeight="1">
      <c r="A40" s="22"/>
      <c r="B40" s="35"/>
      <c r="C40" s="1143" t="s">
        <v>526</v>
      </c>
      <c r="D40" s="1144"/>
      <c r="E40" s="1145"/>
      <c r="F40" s="36">
        <v>0</v>
      </c>
      <c r="G40" s="37">
        <v>0</v>
      </c>
      <c r="H40" s="37">
        <v>0.01</v>
      </c>
      <c r="I40" s="37">
        <v>0</v>
      </c>
      <c r="J40" s="38">
        <v>0</v>
      </c>
      <c r="K40" s="22"/>
      <c r="L40" s="22"/>
      <c r="M40" s="22"/>
      <c r="N40" s="22"/>
      <c r="O40" s="22"/>
      <c r="P40" s="22"/>
    </row>
    <row r="41" spans="1:16" ht="39" customHeight="1">
      <c r="A41" s="22"/>
      <c r="B41" s="35"/>
      <c r="C41" s="1143" t="s">
        <v>527</v>
      </c>
      <c r="D41" s="1144"/>
      <c r="E41" s="1145"/>
      <c r="F41" s="36">
        <v>0.05</v>
      </c>
      <c r="G41" s="37">
        <v>0.04</v>
      </c>
      <c r="H41" s="37">
        <v>0.05</v>
      </c>
      <c r="I41" s="37">
        <v>0.01</v>
      </c>
      <c r="J41" s="38">
        <v>0</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0.05</v>
      </c>
      <c r="G43" s="42">
        <v>0.06</v>
      </c>
      <c r="H43" s="42">
        <v>0.05</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4000</v>
      </c>
      <c r="L45" s="60">
        <v>4052</v>
      </c>
      <c r="M45" s="60">
        <v>3922</v>
      </c>
      <c r="N45" s="60">
        <v>3788</v>
      </c>
      <c r="O45" s="61">
        <v>3481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v>3</v>
      </c>
      <c r="L47" s="64">
        <v>7</v>
      </c>
      <c r="M47" s="64">
        <v>10</v>
      </c>
      <c r="N47" s="64">
        <v>13</v>
      </c>
      <c r="O47" s="65">
        <v>17</v>
      </c>
      <c r="P47" s="48"/>
      <c r="Q47" s="48"/>
      <c r="R47" s="48"/>
      <c r="S47" s="48"/>
      <c r="T47" s="48"/>
      <c r="U47" s="48"/>
    </row>
    <row r="48" spans="1:21" ht="30.75" customHeight="1">
      <c r="A48" s="48"/>
      <c r="B48" s="1161"/>
      <c r="C48" s="1162"/>
      <c r="D48" s="62"/>
      <c r="E48" s="1153" t="s">
        <v>15</v>
      </c>
      <c r="F48" s="1153"/>
      <c r="G48" s="1153"/>
      <c r="H48" s="1153"/>
      <c r="I48" s="1153"/>
      <c r="J48" s="1154"/>
      <c r="K48" s="63">
        <v>706</v>
      </c>
      <c r="L48" s="64">
        <v>694</v>
      </c>
      <c r="M48" s="64">
        <v>692</v>
      </c>
      <c r="N48" s="64">
        <v>697</v>
      </c>
      <c r="O48" s="65">
        <v>717</v>
      </c>
      <c r="P48" s="48"/>
      <c r="Q48" s="48"/>
      <c r="R48" s="48"/>
      <c r="S48" s="48"/>
      <c r="T48" s="48"/>
      <c r="U48" s="48"/>
    </row>
    <row r="49" spans="1:21" ht="30.75" customHeight="1">
      <c r="A49" s="48"/>
      <c r="B49" s="1161"/>
      <c r="C49" s="1162"/>
      <c r="D49" s="62"/>
      <c r="E49" s="1153" t="s">
        <v>16</v>
      </c>
      <c r="F49" s="1153"/>
      <c r="G49" s="1153"/>
      <c r="H49" s="1153"/>
      <c r="I49" s="1153"/>
      <c r="J49" s="1154"/>
      <c r="K49" s="63">
        <v>371</v>
      </c>
      <c r="L49" s="64">
        <v>442</v>
      </c>
      <c r="M49" s="64">
        <v>526</v>
      </c>
      <c r="N49" s="64">
        <v>520</v>
      </c>
      <c r="O49" s="65">
        <v>494</v>
      </c>
      <c r="P49" s="48"/>
      <c r="Q49" s="48"/>
      <c r="R49" s="48"/>
      <c r="S49" s="48"/>
      <c r="T49" s="48"/>
      <c r="U49" s="48"/>
    </row>
    <row r="50" spans="1:21" ht="30.75" customHeight="1">
      <c r="A50" s="48"/>
      <c r="B50" s="1161"/>
      <c r="C50" s="1162"/>
      <c r="D50" s="62"/>
      <c r="E50" s="1153" t="s">
        <v>17</v>
      </c>
      <c r="F50" s="1153"/>
      <c r="G50" s="1153"/>
      <c r="H50" s="1153"/>
      <c r="I50" s="1153"/>
      <c r="J50" s="1154"/>
      <c r="K50" s="63">
        <v>157</v>
      </c>
      <c r="L50" s="64">
        <v>91</v>
      </c>
      <c r="M50" s="64">
        <v>71</v>
      </c>
      <c r="N50" s="64">
        <v>58</v>
      </c>
      <c r="O50" s="65">
        <v>46</v>
      </c>
      <c r="P50" s="48"/>
      <c r="Q50" s="48"/>
      <c r="R50" s="48"/>
      <c r="S50" s="48"/>
      <c r="T50" s="48"/>
      <c r="U50" s="48"/>
    </row>
    <row r="51" spans="1:21" ht="30.75" customHeight="1">
      <c r="A51" s="48"/>
      <c r="B51" s="1163"/>
      <c r="C51" s="1164"/>
      <c r="D51" s="66"/>
      <c r="E51" s="1153" t="s">
        <v>18</v>
      </c>
      <c r="F51" s="1153"/>
      <c r="G51" s="1153"/>
      <c r="H51" s="1153"/>
      <c r="I51" s="1153"/>
      <c r="J51" s="1154"/>
      <c r="K51" s="63">
        <v>4</v>
      </c>
      <c r="L51" s="64">
        <v>3</v>
      </c>
      <c r="M51" s="64">
        <v>2</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3254</v>
      </c>
      <c r="L52" s="64">
        <v>3246</v>
      </c>
      <c r="M52" s="64">
        <v>3602</v>
      </c>
      <c r="N52" s="64">
        <v>3722</v>
      </c>
      <c r="O52" s="65">
        <v>3836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1987</v>
      </c>
      <c r="L53" s="69">
        <v>2043</v>
      </c>
      <c r="M53" s="69">
        <v>1621</v>
      </c>
      <c r="N53" s="69">
        <v>1355</v>
      </c>
      <c r="O53" s="70">
        <v>920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2015-04-18T08:25:32Z</cp:lastPrinted>
  <dcterms:created xsi:type="dcterms:W3CDTF">2015-02-17T07:46:24Z</dcterms:created>
  <dcterms:modified xsi:type="dcterms:W3CDTF">2015-05-07T02:38:24Z</dcterms:modified>
  <cp:category/>
</cp:coreProperties>
</file>