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CO34" i="9" l="1"/>
  <c r="BW34" i="9"/>
  <c r="BW35" i="9" s="1"/>
  <c r="BW36" i="9" s="1"/>
  <c r="BW37" i="9" s="1"/>
  <c r="BW38" i="9" s="1"/>
  <c r="BW39" i="9" s="1"/>
  <c r="BW40" i="9" s="1"/>
</calcChain>
</file>

<file path=xl/sharedStrings.xml><?xml version="1.0" encoding="utf-8"?>
<sst xmlns="http://schemas.openxmlformats.org/spreadsheetml/2006/main" count="970" uniqueCount="541">
  <si>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</si>
  <si>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</si>
  <si>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</si>
  <si>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</si>
  <si>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</si>
  <si>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</si>
  <si>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</si>
  <si>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</si>
  <si>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</si>
  <si>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</si>
  <si>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</si>
  <si>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</si>
  <si>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</si>
  <si>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</si>
  <si>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</si>
  <si>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</si>
  <si>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</si>
  <si>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</si>
  <si>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</si>
  <si>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</si>
  <si>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</si>
  <si>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</si>
  <si>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</si>
  <si>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</si>
  <si>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</si>
  <si>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</si>
  <si>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</si>
  <si>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</si>
  <si>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</si>
  <si>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</si>
  <si>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</si>
  <si>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</si>
  <si>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</si>
  <si>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</si>
  <si>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</si>
  <si>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</si>
  <si>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</si>
  <si>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</si>
  <si>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</si>
  <si>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</si>
  <si>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</si>
  <si>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</si>
  <si>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</si>
  <si>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</si>
  <si>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</si>
  <si>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</si>
  <si>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</si>
  <si>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</si>
  <si>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</si>
  <si>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</si>
  <si>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</si>
  <si>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</si>
  <si>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</si>
  <si>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</si>
  <si>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</si>
  <si>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</si>
  <si>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</si>
  <si>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</si>
  <si>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</si>
  <si>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</si>
  <si>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</si>
  <si>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</si>
  <si>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</si>
  <si>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</si>
  <si>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</si>
  <si>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</si>
  <si>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</si>
  <si>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</si>
  <si>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</si>
  <si>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</si>
  <si>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</si>
  <si>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</si>
  <si>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</si>
  <si>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</si>
  <si>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</si>
  <si>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</si>
  <si>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</si>
  <si>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</si>
  <si>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</si>
  <si>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</si>
  <si>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</si>
  <si>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</si>
  <si>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</si>
  <si>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</si>
  <si>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</si>
  <si>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</si>
  <si>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</si>
  <si>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</si>
  <si>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</si>
  <si>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</si>
  <si>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</si>
  <si>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</si>
  <si>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</si>
  <si>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</si>
  <si>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</si>
  <si>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</si>
  <si>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</si>
  <si>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</si>
  <si>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</si>
  <si>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</si>
  <si>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</si>
  <si>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</si>
  <si>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</si>
  <si>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</si>
  <si>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</si>
  <si>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</si>
  <si>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</si>
  <si>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</si>
  <si>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</si>
  <si>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</si>
  <si>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</si>
  <si>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</si>
  <si>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</si>
  <si>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</si>
  <si>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</si>
  <si>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</si>
  <si>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</si>
  <si>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</si>
  <si>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</si>
  <si>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</si>
  <si>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</si>
  <si>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</si>
  <si>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</si>
  <si>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</si>
  <si>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</si>
  <si>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</si>
  <si>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</si>
  <si>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</si>
  <si>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</si>
  <si>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</si>
  <si>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</si>
  <si>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</si>
  <si>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</si>
  <si>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</si>
  <si>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</si>
  <si>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</si>
  <si>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</si>
  <si>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</si>
  <si>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</si>
  <si>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</si>
  <si>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</si>
  <si>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</si>
  <si>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</si>
  <si>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</si>
  <si>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</si>
  <si>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</si>
  <si>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</si>
  <si>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</si>
  <si>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</si>
  <si>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</si>
  <si>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</si>
  <si>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</si>
  <si>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</si>
  <si>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</si>
  <si>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</si>
  <si>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</si>
  <si>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</si>
  <si>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</si>
  <si>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</si>
  <si>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</si>
  <si>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</si>
  <si>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</si>
  <si>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</si>
  <si>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</si>
  <si>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</si>
  <si>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</si>
  <si>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</si>
  <si>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</si>
  <si>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</si>
  <si>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</si>
  <si>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</si>
  <si>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</si>
  <si>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</si>
  <si>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</si>
  <si>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</si>
  <si>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</si>
  <si>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</si>
  <si>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</si>
  <si>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</si>
  <si>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</si>
  <si>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</si>
  <si>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</si>
  <si>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</si>
  <si>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</si>
  <si>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</si>
  <si>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</si>
  <si>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</si>
  <si>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</si>
  <si>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</si>
  <si>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</si>
  <si>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</si>
  <si>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</si>
  <si>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</si>
  <si>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</si>
  <si>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長崎県西海市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</si>
  <si>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</si>
  <si>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</si>
  <si>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</si>
  <si>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</si>
  <si>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</si>
  <si>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</si>
  <si>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</si>
  <si>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</si>
  <si>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</si>
  <si>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</si>
  <si>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</si>
  <si>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</si>
  <si>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</si>
  <si>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</si>
  <si>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</si>
  <si>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</si>
  <si>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</si>
  <si>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</si>
  <si>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</si>
  <si>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</si>
  <si>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</si>
  <si>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</si>
  <si>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</si>
  <si>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</si>
  <si>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</si>
  <si>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</si>
  <si>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</si>
  <si>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</si>
  <si>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</si>
  <si>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</si>
  <si>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</si>
  <si>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</si>
  <si>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</si>
  <si>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</si>
  <si>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</si>
  <si>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</si>
  <si>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</si>
  <si>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</si>
  <si>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</si>
  <si>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</si>
  <si>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</si>
  <si>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</si>
  <si>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</si>
  <si>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</si>
  <si>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</si>
  <si>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</si>
  <si>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</si>
  <si>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</si>
  <si>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</si>
  <si>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</si>
  <si>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</si>
  <si>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</si>
  <si>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</si>
  <si>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</si>
  <si>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</si>
  <si>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</si>
  <si>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</si>
  <si>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</si>
  <si>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</si>
  <si>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</si>
  <si>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</si>
  <si>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</si>
  <si>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</si>
  <si>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</si>
  <si>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</si>
  <si>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</si>
  <si>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</si>
  <si>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</si>
  <si>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</si>
  <si>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</si>
  <si>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</si>
  <si>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</si>
  <si>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</si>
  <si>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</si>
  <si>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</si>
  <si>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</si>
  <si>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</si>
  <si>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</si>
  <si>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</si>
  <si>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</si>
  <si>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</si>
  <si>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</si>
  <si>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</si>
  <si>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</si>
  <si>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</si>
  <si>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</si>
  <si>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</si>
  <si>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</si>
  <si>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</si>
  <si>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</si>
  <si>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</si>
  <si>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</si>
  <si>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</si>
  <si>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</si>
  <si>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</si>
  <si>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</si>
  <si>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</si>
  <si>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</si>
  <si>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</si>
  <si>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</si>
  <si>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</si>
  <si>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</si>
  <si>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</si>
  <si>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</si>
  <si>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</si>
  <si>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</si>
  <si>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</si>
  <si>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</si>
  <si>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</si>
  <si>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</si>
  <si>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</si>
  <si>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</si>
  <si>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</si>
  <si>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</si>
  <si>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</si>
  <si>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</si>
  <si>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</si>
  <si>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</si>
  <si>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</si>
  <si>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</si>
  <si>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</si>
  <si>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</si>
  <si>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</si>
  <si>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</si>
  <si>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</si>
  <si>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</si>
  <si>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</si>
  <si>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</si>
  <si>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</si>
  <si>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</si>
  <si>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</si>
  <si>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</si>
  <si>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</si>
  <si>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</si>
  <si>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</si>
  <si>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</si>
  <si>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</si>
  <si>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</si>
  <si>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</si>
  <si>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</si>
  <si>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</si>
  <si>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</si>
  <si>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</si>
  <si>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</si>
  <si>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</si>
  <si>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</si>
  <si>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</si>
  <si>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</si>
  <si>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長崎県西海市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</si>
  <si>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</si>
  <si>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</si>
  <si>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</si>
  <si>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</si>
  <si>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</si>
  <si>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</si>
  <si>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</si>
  <si>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</si>
  <si>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</si>
  <si>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</si>
  <si>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</si>
  <si>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</si>
  <si>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</si>
  <si>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</si>
  <si>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</si>
  <si>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</si>
  <si>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</si>
  <si>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</si>
  <si>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</si>
  <si>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</si>
  <si>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</si>
  <si>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</si>
  <si>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</si>
  <si>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</si>
  <si>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</si>
  <si>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</si>
  <si>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</si>
  <si>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</si>
  <si>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</si>
  <si>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</si>
  <si>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</si>
  <si>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</si>
  <si>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</si>
  <si>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</si>
  <si>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</si>
  <si>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</si>
  <si>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</si>
  <si>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</si>
  <si>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</si>
  <si>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</si>
  <si>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</si>
  <si>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</si>
  <si>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</si>
  <si>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</si>
  <si>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</si>
  <si>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</si>
  <si>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</si>
  <si>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</si>
  <si>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</si>
  <si>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</si>
  <si>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</si>
  <si>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</si>
  <si>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</si>
  <si>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</si>
  <si>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</si>
  <si>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</si>
  <si>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</si>
  <si>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</si>
  <si>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</si>
  <si>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</si>
  <si>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</si>
  <si>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</si>
  <si>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</si>
  <si>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</si>
  <si>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</si>
  <si>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</si>
  <si>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</si>
  <si>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</si>
  <si>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</si>
  <si>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</si>
  <si>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</si>
  <si>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</si>
  <si>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</si>
  <si>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</si>
  <si>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</si>
  <si>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</si>
  <si>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</si>
  <si>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</si>
  <si>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</si>
  <si>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</si>
  <si>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</si>
  <si>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</si>
  <si>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</si>
  <si>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</si>
  <si>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</si>
  <si>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</si>
  <si>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</si>
  <si>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</si>
  <si>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</si>
  <si>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</si>
  <si>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</si>
  <si>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</si>
  <si>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</si>
  <si>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</si>
  <si>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</si>
  <si>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</si>
  <si>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</si>
  <si>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</si>
  <si>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</si>
  <si>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</si>
  <si>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</si>
  <si>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</si>
  <si>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</si>
  <si>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</si>
  <si>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</si>
  <si>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</si>
  <si>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</si>
  <si>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</si>
  <si>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</si>
  <si>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</si>
  <si>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</si>
  <si>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</si>
  <si>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</si>
  <si>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</si>
  <si>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</si>
  <si>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</si>
  <si>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</si>
  <si>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</si>
  <si>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</si>
  <si>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</si>
  <si>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</si>
  <si>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</si>
  <si>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</si>
  <si>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</si>
  <si>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</si>
  <si>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</si>
  <si>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</si>
  <si>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</si>
  <si>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</si>
  <si>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</si>
  <si>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</si>
  <si>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</si>
  <si>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</si>
  <si>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</si>
  <si>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</si>
  <si>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</si>
  <si>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</si>
  <si>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</si>
  <si>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</si>
  <si>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</si>
  <si>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</si>
  <si>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</si>
  <si>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</si>
  <si>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</si>
  <si>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</si>
  <si>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</si>
  <si>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</si>
  <si>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</si>
  <si>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</si>
  <si>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</si>
  <si>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</si>
  <si>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</si>
  <si>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</si>
  <si>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</si>
  <si>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</si>
  <si>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</si>
  <si>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</si>
  <si>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</si>
  <si>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</si>
  <si>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</si>
  <si>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</si>
  <si>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</si>
  <si>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</si>
  <si>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</si>
  <si>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</si>
  <si>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</si>
  <si>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</si>
  <si>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</si>
  <si>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</si>
  <si>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</si>
  <si>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</si>
  <si>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</si>
  <si>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</si>
  <si>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</si>
  <si>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</si>
  <si>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</si>
  <si>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</si>
  <si>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</si>
  <si>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</si>
  <si>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工業用水道事業会計</t>
  </si>
  <si>
    <t>国民健康保険特別会計</t>
  </si>
  <si>
    <t>介護保険特別会計</t>
  </si>
  <si>
    <t>簡易水道事業特別会計</t>
  </si>
  <si>
    <t>下水道事業特別会計</t>
  </si>
  <si>
    <t>交通船特別会計</t>
  </si>
  <si>
    <t>その他会計（赤字）</t>
  </si>
  <si>
    <t>その他会計（黒字）</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</si>
  <si>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</si>
  <si>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</si>
  <si>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13" eb="16">
      <t>シチョウソン</t>
    </rPh>
    <rPh sb="16" eb="18">
      <t>カイカン</t>
    </rPh>
    <rPh sb="18" eb="20">
      <t>カンリ</t>
    </rPh>
    <rPh sb="20" eb="22">
      <t>ジギョウ</t>
    </rPh>
    <rPh sb="22" eb="24">
      <t>トクベツ</t>
    </rPh>
    <phoneticPr fontId="5"/>
  </si>
  <si>
    <t>長崎県市町村総合事務組合（市町村会館馬町別館監理事業特別会計）</t>
    <rPh sb="13" eb="16">
      <t>シチョウソン</t>
    </rPh>
    <rPh sb="16" eb="18">
      <t>カイカン</t>
    </rPh>
    <rPh sb="18" eb="20">
      <t>ウママチ</t>
    </rPh>
    <rPh sb="20" eb="22">
      <t>ベッカン</t>
    </rPh>
    <rPh sb="22" eb="24">
      <t>カンリ</t>
    </rPh>
    <rPh sb="24" eb="26">
      <t>ジギョウ</t>
    </rPh>
    <phoneticPr fontId="5"/>
  </si>
  <si>
    <t>長崎県市町村総合事務組合（公平委員会特別会計）</t>
    <rPh sb="13" eb="15">
      <t>コウヘイ</t>
    </rPh>
    <rPh sb="15" eb="18">
      <t>イインカイ</t>
    </rPh>
    <rPh sb="18" eb="20">
      <t>トクベツ</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</si>
  <si>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</si>
  <si>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</si>
  <si>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</si>
  <si>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t>
    <phoneticPr fontId="2"/>
  </si>
  <si>
    <t>長崎県林業公社</t>
    <rPh sb="0" eb="3">
      <t>ナガサキケン</t>
    </rPh>
    <rPh sb="3" eb="5">
      <t>リンギョウ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</si>
</sst>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123447</c:v>
                </c:pt>
                <c:pt idx="1">
                  <c:v>176078</c:v>
                </c:pt>
                <c:pt idx="2">
                  <c:v>89914</c:v>
                </c:pt>
                <c:pt idx="3">
                  <c:v>118383</c:v>
                </c:pt>
                <c:pt idx="4">
                  <c:v>73139</c:v>
                </c:pt>
              </c:numCache>
            </c:numRef>
          </c:val>
          <c:smooth val="0"/>
        </c:ser>
        <c:dLbls>
          <c:showLegendKey val="0"/>
          <c:showVal val="0"/>
          <c:showCatName val="0"/>
          <c:showSerName val="0"/>
          <c:showPercent val="0"/>
          <c:showBubbleSize val="0"/>
        </c:dLbls>
        <c:marker val="1"/>
        <c:smooth val="0"/>
        <c:axId val="390451424"/>
        <c:axId val="390448288"/>
      </c:lineChart>
      <c:catAx>
        <c:axId val="39045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8288"/>
        <c:crosses val="autoZero"/>
        <c:auto val="1"/>
        <c:lblAlgn val="ctr"/>
        <c:lblOffset val="100"/>
        <c:tickLblSkip val="1"/>
        <c:tickMarkSkip val="1"/>
        <c:noMultiLvlLbl val="0"/>
      </c:catAx>
      <c:valAx>
        <c:axId val="390448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5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4.38</c:v>
                </c:pt>
                <c:pt idx="1">
                  <c:v>4.4400000000000004</c:v>
                </c:pt>
                <c:pt idx="2">
                  <c:v>4.87</c:v>
                </c:pt>
                <c:pt idx="3">
                  <c:v>4.29</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14.23</c:v>
                </c:pt>
                <c:pt idx="1">
                  <c:v>15.78</c:v>
                </c:pt>
                <c:pt idx="2">
                  <c:v>15.71</c:v>
                </c:pt>
                <c:pt idx="3">
                  <c:v>15.88</c:v>
                </c:pt>
                <c:pt idx="4">
                  <c:v>12.08</c:v>
                </c:pt>
              </c:numCache>
            </c:numRef>
          </c:val>
        </c:ser>
        <c:dLbls>
          <c:showLegendKey val="0"/>
          <c:showVal val="0"/>
          <c:showCatName val="0"/>
          <c:showSerName val="0"/>
          <c:showPercent val="0"/>
          <c:showBubbleSize val="0"/>
        </c:dLbls>
        <c:gapWidth val="250"/>
        <c:overlap val="100"/>
        <c:axId val="390449072"/>
        <c:axId val="39044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8.1300000000000008</c:v>
                </c:pt>
                <c:pt idx="1">
                  <c:v>12.07</c:v>
                </c:pt>
                <c:pt idx="2">
                  <c:v>17.920000000000002</c:v>
                </c:pt>
                <c:pt idx="3">
                  <c:v>11.29</c:v>
                </c:pt>
                <c:pt idx="4">
                  <c:v>13.53</c:v>
                </c:pt>
              </c:numCache>
            </c:numRef>
          </c:val>
          <c:smooth val="0"/>
        </c:ser>
        <c:dLbls>
          <c:showLegendKey val="0"/>
          <c:showVal val="0"/>
          <c:showCatName val="0"/>
          <c:showSerName val="0"/>
          <c:showPercent val="0"/>
          <c:showBubbleSize val="0"/>
        </c:dLbls>
        <c:marker val="1"/>
        <c:smooth val="0"/>
        <c:axId val="390449072"/>
        <c:axId val="390449464"/>
      </c:lineChart>
      <c:catAx>
        <c:axId val="39044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449464"/>
        <c:crosses val="autoZero"/>
        <c:auto val="1"/>
        <c:lblAlgn val="ctr"/>
        <c:lblOffset val="100"/>
        <c:tickLblSkip val="1"/>
        <c:tickMarkSkip val="1"/>
        <c:noMultiLvlLbl val="0"/>
      </c:catAx>
      <c:valAx>
        <c:axId val="39044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44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2.4700000000000002</c:v>
                </c:pt>
                <c:pt idx="2">
                  <c:v>#N/A</c:v>
                </c:pt>
                <c:pt idx="3">
                  <c:v>0.14000000000000001</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0.05</c:v>
                </c:pt>
                <c:pt idx="4">
                  <c:v>#N/A</c:v>
                </c:pt>
                <c:pt idx="5">
                  <c:v>0.05</c:v>
                </c:pt>
                <c:pt idx="6">
                  <c:v>#N/A</c:v>
                </c:pt>
                <c:pt idx="7">
                  <c:v>0.05</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0.31</c:v>
                </c:pt>
                <c:pt idx="4">
                  <c:v>#N/A</c:v>
                </c:pt>
                <c:pt idx="5">
                  <c:v>0.2</c:v>
                </c:pt>
                <c:pt idx="6">
                  <c:v>#N/A</c:v>
                </c:pt>
                <c:pt idx="7">
                  <c:v>0.24</c:v>
                </c:pt>
                <c:pt idx="8">
                  <c:v>#N/A</c:v>
                </c:pt>
                <c:pt idx="9">
                  <c:v>0.23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0.14000000000000001</c:v>
                </c:pt>
                <c:pt idx="4">
                  <c:v>#N/A</c:v>
                </c:pt>
                <c:pt idx="5">
                  <c:v>0.34</c:v>
                </c:pt>
                <c:pt idx="6">
                  <c:v>#N/A</c:v>
                </c:pt>
                <c:pt idx="7">
                  <c:v>0.21</c:v>
                </c:pt>
                <c:pt idx="8">
                  <c:v>#N/A</c:v>
                </c:pt>
                <c:pt idx="9">
                  <c:v>0.27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0.65</c:v>
                </c:pt>
                <c:pt idx="2">
                  <c:v>#N/A</c:v>
                </c:pt>
                <c:pt idx="3">
                  <c:v>0.49</c:v>
                </c:pt>
                <c:pt idx="4">
                  <c:v>#N/A</c:v>
                </c:pt>
                <c:pt idx="5">
                  <c:v>0.28999999999999998</c:v>
                </c:pt>
                <c:pt idx="6">
                  <c:v>#N/A</c:v>
                </c:pt>
                <c:pt idx="7">
                  <c:v>0.43</c:v>
                </c:pt>
                <c:pt idx="8">
                  <c:v>#N/A</c:v>
                </c:pt>
                <c:pt idx="9">
                  <c:v>0.35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1.37</c:v>
                </c:pt>
                <c:pt idx="2">
                  <c:v>#N/A</c:v>
                </c:pt>
                <c:pt idx="3">
                  <c:v>2.09</c:v>
                </c:pt>
                <c:pt idx="4">
                  <c:v>#N/A</c:v>
                </c:pt>
                <c:pt idx="5">
                  <c:v>2.2200000000000002</c:v>
                </c:pt>
                <c:pt idx="6">
                  <c:v>#N/A</c:v>
                </c:pt>
                <c:pt idx="7">
                  <c:v>2.93</c:v>
                </c:pt>
                <c:pt idx="8">
                  <c:v>#N/A</c:v>
                </c:pt>
                <c:pt idx="9">
                  <c:v>1.48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1.84</c:v>
                </c:pt>
                <c:pt idx="2">
                  <c:v>#N/A</c:v>
                </c:pt>
                <c:pt idx="3">
                  <c:v>1.63</c:v>
                </c:pt>
                <c:pt idx="4">
                  <c:v>#N/A</c:v>
                </c:pt>
                <c:pt idx="5">
                  <c:v>1.64</c:v>
                </c:pt>
                <c:pt idx="6">
                  <c:v>#N/A</c:v>
                </c:pt>
                <c:pt idx="7">
                  <c:v>1.83</c:v>
                </c:pt>
                <c:pt idx="8">
                  <c:v>#N/A</c:v>
                </c:pt>
                <c:pt idx="9">
                  <c:v>1.97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2.2000000000000002</c:v>
                </c:pt>
                <c:pt idx="2">
                  <c:v>#N/A</c:v>
                </c:pt>
                <c:pt idx="3">
                  <c:v>2.2799999999999998</c:v>
                </c:pt>
                <c:pt idx="4">
                  <c:v>#N/A</c:v>
                </c:pt>
                <c:pt idx="5">
                  <c:v>2.4700000000000002</c:v>
                </c:pt>
                <c:pt idx="6">
                  <c:v>#N/A</c:v>
                </c:pt>
                <c:pt idx="7">
                  <c:v>2.62</c:v>
                </c:pt>
                <c:pt idx="8">
                  <c:v>#N/A</c:v>
                </c:pt>
                <c:pt idx="9">
                  <c:v>2.78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4.33</c:v>
                </c:pt>
                <c:pt idx="2">
                  <c:v>#N/A</c:v>
                </c:pt>
                <c:pt idx="3">
                  <c:v>4.3</c:v>
                </c:pt>
                <c:pt idx="4">
                  <c:v>#N/A</c:v>
                </c:pt>
                <c:pt idx="5">
                  <c:v>4.83</c:v>
                </c:pt>
                <c:pt idx="6">
                  <c:v>#N/A</c:v>
                </c:pt>
                <c:pt idx="7">
                  <c:v>4.25</c:v>
                </c:pt>
                <c:pt idx="8">
                  <c:v>#N/A</c:v>
                </c:pt>
                <c:pt idx="9">
                  <c:v>4.66</c:v>
                </c:pt>
              </c:numCache>
            </c:numRef>
          </c:val>
        </c:ser>
        <c:dLbls>
          <c:showLegendKey val="0"/>
          <c:showVal val="0"/>
          <c:showCatName val="0"/>
          <c:showSerName val="0"/>
          <c:showPercent val="0"/>
          <c:showBubbleSize val="0"/>
        </c:dLbls>
        <c:gapWidth val="150"/>
        <c:overlap val="100"/>
        <c:axId val="286400624"/>
        <c:axId val="286399840"/>
      </c:barChart>
      <c:catAx>
        <c:axId val="28640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399840"/>
        <c:crosses val="autoZero"/>
        <c:auto val="1"/>
        <c:lblAlgn val="ctr"/>
        <c:lblOffset val="100"/>
        <c:tickLblSkip val="1"/>
        <c:tickMarkSkip val="1"/>
        <c:noMultiLvlLbl val="0"/>
      </c:catAx>
      <c:valAx>
        <c:axId val="28639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0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2789</c:v>
                </c:pt>
                <c:pt idx="5">
                  <c:v>2830</c:v>
                </c:pt>
                <c:pt idx="8">
                  <c:v>2896</c:v>
                </c:pt>
                <c:pt idx="11">
                  <c:v>2994</c:v>
                </c:pt>
                <c:pt idx="14">
                  <c:v>2816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61</c:v>
                </c:pt>
                <c:pt idx="6">
                  <c:v>54</c:v>
                </c:pt>
                <c:pt idx="9">
                  <c:v>81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862</c:v>
                </c:pt>
                <c:pt idx="3">
                  <c:v>861</c:v>
                </c:pt>
                <c:pt idx="6">
                  <c:v>884</c:v>
                </c:pt>
                <c:pt idx="9">
                  <c:v>939</c:v>
                </c:pt>
                <c:pt idx="12">
                  <c:v>862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3278</c:v>
                </c:pt>
                <c:pt idx="3">
                  <c:v>3157</c:v>
                </c:pt>
                <c:pt idx="6">
                  <c:v>2982</c:v>
                </c:pt>
                <c:pt idx="9">
                  <c:v>2753</c:v>
                </c:pt>
                <c:pt idx="12">
                  <c:v>2350</c:v>
                </c:pt>
              </c:numCache>
            </c:numRef>
          </c:val>
        </c:ser>
        <c:dLbls>
          <c:showLegendKey val="0"/>
          <c:showVal val="0"/>
          <c:showCatName val="0"/>
          <c:showSerName val="0"/>
          <c:showPercent val="0"/>
          <c:showBubbleSize val="0"/>
        </c:dLbls>
        <c:gapWidth val="100"/>
        <c:overlap val="100"/>
        <c:axId val="286399448"/>
        <c:axId val="286398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1412</c:v>
                </c:pt>
                <c:pt idx="2">
                  <c:v>#N/A</c:v>
                </c:pt>
                <c:pt idx="3">
                  <c:v>#N/A</c:v>
                </c:pt>
                <c:pt idx="4">
                  <c:v>1249</c:v>
                </c:pt>
                <c:pt idx="5">
                  <c:v>#N/A</c:v>
                </c:pt>
                <c:pt idx="6">
                  <c:v>#N/A</c:v>
                </c:pt>
                <c:pt idx="7">
                  <c:v>1025</c:v>
                </c:pt>
                <c:pt idx="8">
                  <c:v>#N/A</c:v>
                </c:pt>
                <c:pt idx="9">
                  <c:v>#N/A</c:v>
                </c:pt>
                <c:pt idx="10">
                  <c:v>780</c:v>
                </c:pt>
                <c:pt idx="11">
                  <c:v>#N/A</c:v>
                </c:pt>
                <c:pt idx="12">
                  <c:v>#N/A</c:v>
                </c:pt>
                <c:pt idx="13">
                  <c:v>399</c:v>
                </c:pt>
                <c:pt idx="14">
                  <c:v>#N/A</c:v>
                </c:pt>
              </c:numCache>
            </c:numRef>
          </c:val>
          <c:smooth val="0"/>
        </c:ser>
        <c:dLbls>
          <c:showLegendKey val="0"/>
          <c:showVal val="0"/>
          <c:showCatName val="0"/>
          <c:showSerName val="0"/>
          <c:showPercent val="0"/>
          <c:showBubbleSize val="0"/>
        </c:dLbls>
        <c:marker val="1"/>
        <c:smooth val="0"/>
        <c:axId val="286399448"/>
        <c:axId val="286398664"/>
      </c:lineChart>
      <c:catAx>
        <c:axId val="28639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398664"/>
        <c:crosses val="autoZero"/>
        <c:auto val="1"/>
        <c:lblAlgn val="ctr"/>
        <c:lblOffset val="100"/>
        <c:tickLblSkip val="1"/>
        <c:tickMarkSkip val="1"/>
        <c:noMultiLvlLbl val="0"/>
      </c:catAx>
      <c:valAx>
        <c:axId val="28639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24859</c:v>
                </c:pt>
                <c:pt idx="5">
                  <c:v>26341</c:v>
                </c:pt>
                <c:pt idx="8">
                  <c:v>26540</c:v>
                </c:pt>
                <c:pt idx="11">
                  <c:v>27099</c:v>
                </c:pt>
                <c:pt idx="14">
                  <c:v>26976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1349</c:v>
                </c:pt>
                <c:pt idx="5">
                  <c:v>1297</c:v>
                </c:pt>
                <c:pt idx="8">
                  <c:v>1209</c:v>
                </c:pt>
                <c:pt idx="11">
                  <c:v>941</c:v>
                </c:pt>
                <c:pt idx="14">
                  <c:v>878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7295</c:v>
                </c:pt>
                <c:pt idx="5">
                  <c:v>9139</c:v>
                </c:pt>
                <c:pt idx="8">
                  <c:v>8544</c:v>
                </c:pt>
                <c:pt idx="11">
                  <c:v>9045</c:v>
                </c:pt>
                <c:pt idx="14">
                  <c:v>9132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c:v>
                </c:pt>
                <c:pt idx="3">
                  <c:v>23</c:v>
                </c:pt>
                <c:pt idx="6">
                  <c:v>23</c:v>
                </c:pt>
                <c:pt idx="9">
                  <c:v>22</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4072</c:v>
                </c:pt>
                <c:pt idx="3">
                  <c:v>4071</c:v>
                </c:pt>
                <c:pt idx="6">
                  <c:v>4024</c:v>
                </c:pt>
                <c:pt idx="9">
                  <c:v>3792</c:v>
                </c:pt>
                <c:pt idx="12">
                  <c:v>3108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11507</c:v>
                </c:pt>
                <c:pt idx="3">
                  <c:v>11147</c:v>
                </c:pt>
                <c:pt idx="6">
                  <c:v>10775</c:v>
                </c:pt>
                <c:pt idx="9">
                  <c:v>9856</c:v>
                </c:pt>
                <c:pt idx="12">
                  <c:v>10014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356</c:v>
                </c:pt>
                <c:pt idx="3">
                  <c:v>171</c:v>
                </c:pt>
                <c:pt idx="6">
                  <c:v>119</c:v>
                </c:pt>
                <c:pt idx="9">
                  <c:v>37</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24321</c:v>
                </c:pt>
                <c:pt idx="3">
                  <c:v>24723</c:v>
                </c:pt>
                <c:pt idx="6">
                  <c:v>22704</c:v>
                </c:pt>
                <c:pt idx="9">
                  <c:v>22397</c:v>
                </c:pt>
                <c:pt idx="12">
                  <c:v>20635</c:v>
                </c:pt>
              </c:numCache>
            </c:numRef>
          </c:val>
        </c:ser>
        <c:dLbls>
          <c:showLegendKey val="0"/>
          <c:showVal val="0"/>
          <c:showCatName val="0"/>
          <c:showSerName val="0"/>
          <c:showPercent val="0"/>
          <c:showBubbleSize val="0"/>
        </c:dLbls>
        <c:gapWidth val="100"/>
        <c:overlap val="100"/>
        <c:axId val="286395920"/>
        <c:axId val="28639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6777</c:v>
                </c:pt>
                <c:pt idx="2">
                  <c:v>#N/A</c:v>
                </c:pt>
                <c:pt idx="3">
                  <c:v>#N/A</c:v>
                </c:pt>
                <c:pt idx="4">
                  <c:v>3358</c:v>
                </c:pt>
                <c:pt idx="5">
                  <c:v>#N/A</c:v>
                </c:pt>
                <c:pt idx="6">
                  <c:v>#N/A</c:v>
                </c:pt>
                <c:pt idx="7">
                  <c:v>1352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6395920"/>
        <c:axId val="286396704"/>
      </c:lineChart>
      <c:catAx>
        <c:axId val="2863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396704"/>
        <c:crosses val="autoZero"/>
        <c:auto val="1"/>
        <c:lblAlgn val="ctr"/>
        <c:lblOffset val="100"/>
        <c:tickLblSkip val="1"/>
        <c:tickMarkSkip val="1"/>
        <c:noMultiLvlLbl val="0"/>
      </c:catAx>
      <c:valAx>
        <c:axId val="2863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30,518
30,200
242.01
21,288,994
20,548,463
640,184
13,686,475
21,306,293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財政力指数は、造船関連産業の増益に伴う税収増、税率引き上げによるたばこ税収増等により、</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年度以降上昇しており、県平均値を上回る水準となったが、中小企業や基幹産業である農水産業については、景気低迷により依然厳しい経営状況にあるものが多く、依然として類似団体平均を下回る状況で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行財政運営の面では、普通交付税交付額の合併特例の終了を見据え、マイナスシーリングによる歳出の抑制、地方債の繰上償還による将来負担の軽減、収納率向上対策による歳入の確保などに取り組んでいるが、今後は、企業誘致対策や産業基盤の強化など、新たな税収の確保に繋がる施策の一層の推進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146957</xdr:rowOff>
    </xdr:to>
    <xdr:cxnSp macro="">
      <xdr:nvCxnSpPr>
        <xdr:cNvPr id="70" name="直線コネクタ 69"/>
        <xdr:cNvCxnSpPr/>
      </xdr:nvCxnSpPr>
      <xdr:spPr>
        <a:xfrm flipV="1">
          <a:off x="4114800" y="745036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44</xdr:row>
      <xdr:rowOff>9978</xdr:rowOff>
    </xdr:to>
    <xdr:cxnSp macro="">
      <xdr:nvCxnSpPr>
        <xdr:cNvPr id="73" name="直線コネクタ 72"/>
        <xdr:cNvCxnSpPr/>
      </xdr:nvCxnSpPr>
      <xdr:spPr>
        <a:xfrm flipV="1">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78922</xdr:rowOff>
    </xdr:to>
    <xdr:cxnSp macro="">
      <xdr:nvCxnSpPr>
        <xdr:cNvPr id="76" name="直線コネクタ 75"/>
        <xdr:cNvCxnSpPr/>
      </xdr:nvCxnSpPr>
      <xdr:spPr>
        <a:xfrm flipV="1">
          <a:off x="2336800" y="75537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ポイント悪化し、</a:t>
          </a:r>
          <a:r>
            <a:rPr lang="en-US" altLang="ja-JP" sz="1100" b="0" i="0" baseline="0">
              <a:solidFill>
                <a:schemeClr val="dk1"/>
              </a:solidFill>
              <a:latin typeface="+mn-lt"/>
              <a:ea typeface="+mn-ea"/>
              <a:cs typeface="+mn-cs"/>
            </a:rPr>
            <a:t>82.9</a:t>
          </a:r>
          <a:r>
            <a:rPr lang="ja-JP" altLang="ja-JP" sz="1100" b="0" i="0" baseline="0">
              <a:solidFill>
                <a:schemeClr val="dk1"/>
              </a:solidFill>
              <a:latin typeface="+mn-lt"/>
              <a:ea typeface="+mn-ea"/>
              <a:cs typeface="+mn-cs"/>
            </a:rPr>
            <a:t>ポイントとなっているが、継続的に取り組んでいる職員数の削減による人件費の削減や経常経費予算のマイナスシーリング等により、平成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年度以降、類似団体を下回る水準で推移している。</a:t>
          </a:r>
          <a:endParaRPr lang="ja-JP" altLang="ja-JP"/>
        </a:p>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年度に上昇した要因としては、</a:t>
          </a:r>
          <a:r>
            <a:rPr lang="ja-JP" altLang="en-US" sz="1100" b="0" i="0" baseline="0">
              <a:solidFill>
                <a:schemeClr val="dk1"/>
              </a:solidFill>
              <a:latin typeface="+mn-lt"/>
              <a:ea typeface="+mn-ea"/>
              <a:cs typeface="+mn-cs"/>
            </a:rPr>
            <a:t>児童手当や生活保護費などの扶助費増</a:t>
          </a:r>
          <a:r>
            <a:rPr lang="ja-JP" altLang="ja-JP" sz="1100" b="0" i="0" baseline="0">
              <a:solidFill>
                <a:schemeClr val="dk1"/>
              </a:solidFill>
              <a:latin typeface="+mn-lt"/>
              <a:ea typeface="+mn-ea"/>
              <a:cs typeface="+mn-cs"/>
            </a:rPr>
            <a:t>の影響が大きい。</a:t>
          </a:r>
          <a:endParaRPr lang="ja-JP" altLang="ja-JP"/>
        </a:p>
        <a:p>
          <a:pPr rtl="0"/>
          <a:r>
            <a:rPr lang="ja-JP" altLang="ja-JP" sz="1100" b="0" i="0" baseline="0">
              <a:solidFill>
                <a:schemeClr val="dk1"/>
              </a:solidFill>
              <a:latin typeface="+mn-lt"/>
              <a:ea typeface="+mn-ea"/>
              <a:cs typeface="+mn-cs"/>
            </a:rPr>
            <a:t>今後も引き続き、繰上げ償還による公債費の</a:t>
          </a:r>
          <a:r>
            <a:rPr lang="ja-JP" altLang="en-US" sz="1100" b="0" i="0" baseline="0">
              <a:solidFill>
                <a:schemeClr val="dk1"/>
              </a:solidFill>
              <a:latin typeface="+mn-lt"/>
              <a:ea typeface="+mn-ea"/>
              <a:cs typeface="+mn-cs"/>
            </a:rPr>
            <a:t>抑制や事務事業の見直し強化</a:t>
          </a:r>
          <a:r>
            <a:rPr lang="ja-JP" altLang="ja-JP" sz="1100" b="0" i="0" baseline="0">
              <a:solidFill>
                <a:schemeClr val="dk1"/>
              </a:solidFill>
              <a:latin typeface="+mn-lt"/>
              <a:ea typeface="+mn-ea"/>
              <a:cs typeface="+mn-cs"/>
            </a:rPr>
            <a:t>などにより義務的経費の削減を図る。</a:t>
          </a:r>
          <a:endParaRPr lang="ja-JP" altLang="ja-JP"/>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64008</xdr:rowOff>
    </xdr:to>
    <xdr:cxnSp macro="">
      <xdr:nvCxnSpPr>
        <xdr:cNvPr id="131" name="直線コネクタ 130"/>
        <xdr:cNvCxnSpPr/>
      </xdr:nvCxnSpPr>
      <xdr:spPr>
        <a:xfrm>
          <a:off x="4114800" y="103317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61</xdr:row>
      <xdr:rowOff>27686</xdr:rowOff>
    </xdr:to>
    <xdr:cxnSp macro="">
      <xdr:nvCxnSpPr>
        <xdr:cNvPr id="134" name="直線コネクタ 133"/>
        <xdr:cNvCxnSpPr/>
      </xdr:nvCxnSpPr>
      <xdr:spPr>
        <a:xfrm flipV="1">
          <a:off x="3225800" y="103317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61</xdr:row>
      <xdr:rowOff>27686</xdr:rowOff>
    </xdr:to>
    <xdr:cxnSp macro="">
      <xdr:nvCxnSpPr>
        <xdr:cNvPr id="137" name="直線コネクタ 136"/>
        <xdr:cNvCxnSpPr/>
      </xdr:nvCxnSpPr>
      <xdr:spPr>
        <a:xfrm>
          <a:off x="2336800" y="1019657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63</xdr:row>
      <xdr:rowOff>32258</xdr:rowOff>
    </xdr:to>
    <xdr:cxnSp macro="">
      <xdr:nvCxnSpPr>
        <xdr:cNvPr id="140" name="直線コネクタ 139"/>
        <xdr:cNvCxnSpPr/>
      </xdr:nvCxnSpPr>
      <xdr:spPr>
        <a:xfrm flipV="1">
          <a:off x="1447800" y="10196576"/>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13208</xdr:rowOff>
    </xdr:from>
    <xdr:to>
      <xdr:col>7</xdr:col>
      <xdr:colOff>203200</xdr:colOff>
      <xdr:row>60</xdr:row>
      <xdr:rowOff>114808</xdr:rowOff>
    </xdr:to>
    <xdr:sp macro="" textlink="">
      <xdr:nvSpPr>
        <xdr:cNvPr id="150" name="円/楕円 149"/>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29735</xdr:rowOff>
    </xdr:from>
    <xdr:ext cx="762000" cy="259045"/>
    <xdr:sp macro="" textlink="">
      <xdr:nvSpPr>
        <xdr:cNvPr id="151" name="財政構造の弾力性該当値テキスト"/>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2" name="円/楕円 151"/>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3" name="テキスト ボックス 152"/>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4" name="円/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6" name="円/楕円 155"/>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7" name="テキスト ボックス 156"/>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8" name="円/楕円 157"/>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9" name="テキスト ボックス 158"/>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人当たりの人件費・物件費は類似団体を上回って推移している。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主な要因は、３つの離島をはじめとする広大な行政範囲を有していることや、全国平均を上回る高齢化地域であること、断続的な人口減少傾向にあることなどが上げられる。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年度においては、職員数の削減や予算のマイナスシーリング等により、平成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年度比で、人件費が▲</a:t>
          </a:r>
          <a:r>
            <a:rPr lang="en-US" altLang="ja-JP" sz="1100" b="0" i="0" baseline="0">
              <a:solidFill>
                <a:schemeClr val="dk1"/>
              </a:solidFill>
              <a:latin typeface="+mn-lt"/>
              <a:ea typeface="+mn-ea"/>
              <a:cs typeface="+mn-cs"/>
            </a:rPr>
            <a:t>121,239</a:t>
          </a:r>
          <a:r>
            <a:rPr lang="ja-JP" altLang="ja-JP" sz="1100" b="0" i="0" baseline="0">
              <a:solidFill>
                <a:schemeClr val="dk1"/>
              </a:solidFill>
              <a:latin typeface="+mn-lt"/>
              <a:ea typeface="+mn-ea"/>
              <a:cs typeface="+mn-cs"/>
            </a:rPr>
            <a:t>千円、物件費が▲</a:t>
          </a:r>
          <a:r>
            <a:rPr lang="en-US" altLang="ja-JP" sz="1100" b="0" i="0" baseline="0">
              <a:solidFill>
                <a:schemeClr val="dk1"/>
              </a:solidFill>
              <a:latin typeface="+mn-lt"/>
              <a:ea typeface="+mn-ea"/>
              <a:cs typeface="+mn-cs"/>
            </a:rPr>
            <a:t>32,492</a:t>
          </a:r>
          <a:r>
            <a:rPr lang="ja-JP" altLang="ja-JP" sz="1100" b="0" i="0" baseline="0">
              <a:solidFill>
                <a:schemeClr val="dk1"/>
              </a:solidFill>
              <a:latin typeface="+mn-lt"/>
              <a:ea typeface="+mn-ea"/>
              <a:cs typeface="+mn-cs"/>
            </a:rPr>
            <a:t>千円と減少したことなどから改善が図られている。今後も定員適正化計画に基づく職員数</a:t>
          </a:r>
          <a:r>
            <a:rPr lang="ja-JP" altLang="en-US" sz="1100" b="0" i="0" baseline="0">
              <a:solidFill>
                <a:schemeClr val="dk1"/>
              </a:solidFill>
              <a:latin typeface="+mn-lt"/>
              <a:ea typeface="+mn-ea"/>
              <a:cs typeface="+mn-cs"/>
            </a:rPr>
            <a:t>の適正化</a:t>
          </a:r>
          <a:r>
            <a:rPr lang="ja-JP" altLang="ja-JP" sz="1100" b="0" i="0" baseline="0">
              <a:solidFill>
                <a:schemeClr val="dk1"/>
              </a:solidFill>
              <a:latin typeface="+mn-lt"/>
              <a:ea typeface="+mn-ea"/>
              <a:cs typeface="+mn-cs"/>
            </a:rPr>
            <a:t>に努めるとともに、効率的な業務推進が可能な組織体制への改善に努める。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304</xdr:rowOff>
    </xdr:from>
    <xdr:to>
      <xdr:col>7</xdr:col>
      <xdr:colOff>152400</xdr:colOff>
      <xdr:row>82</xdr:row>
      <xdr:rowOff>13297</xdr:rowOff>
    </xdr:to>
    <xdr:cxnSp macro="">
      <xdr:nvCxnSpPr>
        <xdr:cNvPr id="194" name="直線コネクタ 193"/>
        <xdr:cNvCxnSpPr/>
      </xdr:nvCxnSpPr>
      <xdr:spPr>
        <a:xfrm flipV="1">
          <a:off x="4114800" y="14059204"/>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13297</xdr:rowOff>
    </xdr:from>
    <xdr:to>
      <xdr:col>6</xdr:col>
      <xdr:colOff>0</xdr:colOff>
      <xdr:row>82</xdr:row>
      <xdr:rowOff>20292</xdr:rowOff>
    </xdr:to>
    <xdr:cxnSp macro="">
      <xdr:nvCxnSpPr>
        <xdr:cNvPr id="197" name="直線コネクタ 196"/>
        <xdr:cNvCxnSpPr/>
      </xdr:nvCxnSpPr>
      <xdr:spPr>
        <a:xfrm flipV="1">
          <a:off x="3225800" y="1407219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159837</xdr:rowOff>
    </xdr:from>
    <xdr:to>
      <xdr:col>4</xdr:col>
      <xdr:colOff>482600</xdr:colOff>
      <xdr:row>82</xdr:row>
      <xdr:rowOff>20292</xdr:rowOff>
    </xdr:to>
    <xdr:cxnSp macro="">
      <xdr:nvCxnSpPr>
        <xdr:cNvPr id="200" name="直線コネクタ 199"/>
        <xdr:cNvCxnSpPr/>
      </xdr:nvCxnSpPr>
      <xdr:spPr>
        <a:xfrm>
          <a:off x="2336800" y="14047287"/>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152840</xdr:rowOff>
    </xdr:from>
    <xdr:to>
      <xdr:col>3</xdr:col>
      <xdr:colOff>279400</xdr:colOff>
      <xdr:row>81</xdr:row>
      <xdr:rowOff>159837</xdr:rowOff>
    </xdr:to>
    <xdr:cxnSp macro="">
      <xdr:nvCxnSpPr>
        <xdr:cNvPr id="203" name="直線コネクタ 202"/>
        <xdr:cNvCxnSpPr/>
      </xdr:nvCxnSpPr>
      <xdr:spPr>
        <a:xfrm>
          <a:off x="1447800" y="14040290"/>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120954</xdr:rowOff>
    </xdr:from>
    <xdr:to>
      <xdr:col>7</xdr:col>
      <xdr:colOff>203200</xdr:colOff>
      <xdr:row>82</xdr:row>
      <xdr:rowOff>51104</xdr:rowOff>
    </xdr:to>
    <xdr:sp macro="" textlink="">
      <xdr:nvSpPr>
        <xdr:cNvPr id="213" name="円/楕円 212"/>
        <xdr:cNvSpPr/>
      </xdr:nvSpPr>
      <xdr:spPr>
        <a:xfrm>
          <a:off x="4902200" y="140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93031</xdr:rowOff>
    </xdr:from>
    <xdr:ext cx="762000" cy="259045"/>
    <xdr:sp macro="" textlink="">
      <xdr:nvSpPr>
        <xdr:cNvPr id="214" name="人件費・物件費等の状況該当値テキスト"/>
        <xdr:cNvSpPr txBox="1"/>
      </xdr:nvSpPr>
      <xdr:spPr>
        <a:xfrm>
          <a:off x="5041900" y="1398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133947</xdr:rowOff>
    </xdr:from>
    <xdr:to>
      <xdr:col>6</xdr:col>
      <xdr:colOff>50800</xdr:colOff>
      <xdr:row>82</xdr:row>
      <xdr:rowOff>64097</xdr:rowOff>
    </xdr:to>
    <xdr:sp macro="" textlink="">
      <xdr:nvSpPr>
        <xdr:cNvPr id="215" name="円/楕円 214"/>
        <xdr:cNvSpPr/>
      </xdr:nvSpPr>
      <xdr:spPr>
        <a:xfrm>
          <a:off x="4064000" y="140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48874</xdr:rowOff>
    </xdr:from>
    <xdr:ext cx="736600" cy="259045"/>
    <xdr:sp macro="" textlink="">
      <xdr:nvSpPr>
        <xdr:cNvPr id="216" name="テキスト ボックス 215"/>
        <xdr:cNvSpPr txBox="1"/>
      </xdr:nvSpPr>
      <xdr:spPr>
        <a:xfrm>
          <a:off x="3733800" y="1410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140942</xdr:rowOff>
    </xdr:from>
    <xdr:to>
      <xdr:col>4</xdr:col>
      <xdr:colOff>533400</xdr:colOff>
      <xdr:row>82</xdr:row>
      <xdr:rowOff>71092</xdr:rowOff>
    </xdr:to>
    <xdr:sp macro="" textlink="">
      <xdr:nvSpPr>
        <xdr:cNvPr id="217" name="円/楕円 216"/>
        <xdr:cNvSpPr/>
      </xdr:nvSpPr>
      <xdr:spPr>
        <a:xfrm>
          <a:off x="3175000" y="14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55869</xdr:rowOff>
    </xdr:from>
    <xdr:ext cx="762000" cy="259045"/>
    <xdr:sp macro="" textlink="">
      <xdr:nvSpPr>
        <xdr:cNvPr id="218" name="テキスト ボックス 217"/>
        <xdr:cNvSpPr txBox="1"/>
      </xdr:nvSpPr>
      <xdr:spPr>
        <a:xfrm>
          <a:off x="2844800" y="141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109037</xdr:rowOff>
    </xdr:from>
    <xdr:to>
      <xdr:col>3</xdr:col>
      <xdr:colOff>330200</xdr:colOff>
      <xdr:row>82</xdr:row>
      <xdr:rowOff>39187</xdr:rowOff>
    </xdr:to>
    <xdr:sp macro="" textlink="">
      <xdr:nvSpPr>
        <xdr:cNvPr id="219" name="円/楕円 218"/>
        <xdr:cNvSpPr/>
      </xdr:nvSpPr>
      <xdr:spPr>
        <a:xfrm>
          <a:off x="2286000" y="139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23964</xdr:rowOff>
    </xdr:from>
    <xdr:ext cx="762000" cy="259045"/>
    <xdr:sp macro="" textlink="">
      <xdr:nvSpPr>
        <xdr:cNvPr id="220" name="テキスト ボックス 219"/>
        <xdr:cNvSpPr txBox="1"/>
      </xdr:nvSpPr>
      <xdr:spPr>
        <a:xfrm>
          <a:off x="1955800" y="140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102040</xdr:rowOff>
    </xdr:from>
    <xdr:to>
      <xdr:col>2</xdr:col>
      <xdr:colOff>127000</xdr:colOff>
      <xdr:row>82</xdr:row>
      <xdr:rowOff>32190</xdr:rowOff>
    </xdr:to>
    <xdr:sp macro="" textlink="">
      <xdr:nvSpPr>
        <xdr:cNvPr id="221" name="円/楕円 220"/>
        <xdr:cNvSpPr/>
      </xdr:nvSpPr>
      <xdr:spPr>
        <a:xfrm>
          <a:off x="1397000" y="139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16967</xdr:rowOff>
    </xdr:from>
    <xdr:ext cx="762000" cy="259045"/>
    <xdr:sp macro="" textlink="">
      <xdr:nvSpPr>
        <xdr:cNvPr id="222" name="テキスト ボックス 221"/>
        <xdr:cNvSpPr txBox="1"/>
      </xdr:nvSpPr>
      <xdr:spPr>
        <a:xfrm>
          <a:off x="1066800" y="1407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給与減額措置が実施されなかったため、平成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年度のラスパイレス指数は</a:t>
          </a:r>
          <a:r>
            <a:rPr lang="ja-JP" altLang="ja-JP" sz="1100" b="0" i="0" baseline="0">
              <a:solidFill>
                <a:schemeClr val="dk1"/>
              </a:solidFill>
              <a:latin typeface="+mn-lt"/>
              <a:ea typeface="+mn-ea"/>
              <a:cs typeface="+mn-cs"/>
            </a:rPr>
            <a:t>類似団体と同様に</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ポイントを</a:t>
          </a:r>
          <a:r>
            <a:rPr lang="ja-JP" altLang="en-US" sz="1100" b="0" i="0" baseline="0">
              <a:solidFill>
                <a:schemeClr val="dk1"/>
              </a:solidFill>
              <a:latin typeface="+mn-lt"/>
              <a:ea typeface="+mn-ea"/>
              <a:cs typeface="+mn-cs"/>
            </a:rPr>
            <a:t>下回っている。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、類似団体との差</a:t>
          </a:r>
          <a:r>
            <a:rPr lang="ja-JP" altLang="en-US" sz="1100" b="0" i="0" baseline="0">
              <a:solidFill>
                <a:schemeClr val="dk1"/>
              </a:solidFill>
              <a:latin typeface="+mn-lt"/>
              <a:ea typeface="+mn-ea"/>
              <a:cs typeface="+mn-cs"/>
            </a:rPr>
            <a:t>は平成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年度以降連続して</a:t>
          </a:r>
          <a:r>
            <a:rPr lang="ja-JP" altLang="ja-JP" sz="1100" b="0" i="0" baseline="0">
              <a:solidFill>
                <a:schemeClr val="dk1"/>
              </a:solidFill>
              <a:latin typeface="+mn-lt"/>
              <a:ea typeface="+mn-ea"/>
              <a:cs typeface="+mn-cs"/>
            </a:rPr>
            <a:t>前年より小さくなっている。類似団体を上回っている要因としては、経験年数階層の変動等が考えられるが、今後も引き続き国や県の基準に沿った給与制度の確立や特殊勤務手当ての抜本的な見直しなど、一層の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88477</xdr:rowOff>
    </xdr:to>
    <xdr:cxnSp macro="">
      <xdr:nvCxnSpPr>
        <xdr:cNvPr id="256" name="直線コネクタ 255"/>
        <xdr:cNvCxnSpPr/>
      </xdr:nvCxnSpPr>
      <xdr:spPr>
        <a:xfrm flipV="1">
          <a:off x="16179800" y="14532611"/>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96520</xdr:rowOff>
    </xdr:to>
    <xdr:cxnSp macro="">
      <xdr:nvCxnSpPr>
        <xdr:cNvPr id="259" name="直線コネクタ 258"/>
        <xdr:cNvCxnSpPr/>
      </xdr:nvCxnSpPr>
      <xdr:spPr>
        <a:xfrm flipV="1">
          <a:off x="15290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96520</xdr:rowOff>
    </xdr:to>
    <xdr:cxnSp macro="">
      <xdr:nvCxnSpPr>
        <xdr:cNvPr id="262" name="直線コネクタ 261"/>
        <xdr:cNvCxnSpPr/>
      </xdr:nvCxnSpPr>
      <xdr:spPr>
        <a:xfrm>
          <a:off x="14401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84</xdr:row>
      <xdr:rowOff>138854</xdr:rowOff>
    </xdr:to>
    <xdr:cxnSp macro="">
      <xdr:nvCxnSpPr>
        <xdr:cNvPr id="265" name="直線コネクタ 264"/>
        <xdr:cNvCxnSpPr/>
      </xdr:nvCxnSpPr>
      <xdr:spPr>
        <a:xfrm>
          <a:off x="13512800" y="1451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5" name="円/楕円 274"/>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6"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7" name="円/楕円 276"/>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124054</xdr:rowOff>
    </xdr:from>
    <xdr:ext cx="736600" cy="259045"/>
    <xdr:sp macro="" textlink="">
      <xdr:nvSpPr>
        <xdr:cNvPr id="278" name="テキスト ボックス 277"/>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9" name="円/楕円 278"/>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0" name="テキスト ボックス 279"/>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1" name="円/楕円 280"/>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82" name="テキスト ボックス 281"/>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3" name="円/楕円 282"/>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4" name="テキスト ボックス 283"/>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人口千人当たりの職員数は、類似団体より若干多くなっているが、今後も継続的に定員適正化計画に基づく職員数の</a:t>
          </a:r>
          <a:r>
            <a:rPr lang="ja-JP" altLang="en-US" sz="1100" b="0" i="0" baseline="0">
              <a:solidFill>
                <a:schemeClr val="dk1"/>
              </a:solidFill>
              <a:latin typeface="+mn-lt"/>
              <a:ea typeface="+mn-ea"/>
              <a:cs typeface="+mn-cs"/>
            </a:rPr>
            <a:t>適正化</a:t>
          </a:r>
          <a:r>
            <a:rPr lang="ja-JP" altLang="ja-JP" sz="1100" b="0" i="0" baseline="0">
              <a:solidFill>
                <a:schemeClr val="dk1"/>
              </a:solidFill>
              <a:latin typeface="+mn-lt"/>
              <a:ea typeface="+mn-ea"/>
              <a:cs typeface="+mn-cs"/>
            </a:rPr>
            <a:t>に努め、職員数の減少による住民サービスの低下を招かないよう効率的な業務の推進に努める。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74613</xdr:rowOff>
    </xdr:from>
    <xdr:to>
      <xdr:col>24</xdr:col>
      <xdr:colOff>558800</xdr:colOff>
      <xdr:row>62</xdr:row>
      <xdr:rowOff>74613</xdr:rowOff>
    </xdr:to>
    <xdr:cxnSp macro="">
      <xdr:nvCxnSpPr>
        <xdr:cNvPr id="323" name="直線コネクタ 322"/>
        <xdr:cNvCxnSpPr/>
      </xdr:nvCxnSpPr>
      <xdr:spPr>
        <a:xfrm>
          <a:off x="16179800" y="1070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145494</xdr:rowOff>
    </xdr:to>
    <xdr:cxnSp macro="">
      <xdr:nvCxnSpPr>
        <xdr:cNvPr id="326" name="直線コネクタ 325"/>
        <xdr:cNvCxnSpPr/>
      </xdr:nvCxnSpPr>
      <xdr:spPr>
        <a:xfrm flipV="1">
          <a:off x="15290800" y="10704513"/>
          <a:ext cx="8890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8" name="テキスト ボックス 327"/>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145494</xdr:rowOff>
    </xdr:from>
    <xdr:to>
      <xdr:col>22</xdr:col>
      <xdr:colOff>203200</xdr:colOff>
      <xdr:row>63</xdr:row>
      <xdr:rowOff>7223</xdr:rowOff>
    </xdr:to>
    <xdr:cxnSp macro="">
      <xdr:nvCxnSpPr>
        <xdr:cNvPr id="329" name="直線コネクタ 328"/>
        <xdr:cNvCxnSpPr/>
      </xdr:nvCxnSpPr>
      <xdr:spPr>
        <a:xfrm flipV="1">
          <a:off x="14401800" y="10775394"/>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94218</xdr:rowOff>
    </xdr:from>
    <xdr:to>
      <xdr:col>21</xdr:col>
      <xdr:colOff>0</xdr:colOff>
      <xdr:row>63</xdr:row>
      <xdr:rowOff>7223</xdr:rowOff>
    </xdr:to>
    <xdr:cxnSp macro="">
      <xdr:nvCxnSpPr>
        <xdr:cNvPr id="332" name="直線コネクタ 331"/>
        <xdr:cNvCxnSpPr/>
      </xdr:nvCxnSpPr>
      <xdr:spPr>
        <a:xfrm>
          <a:off x="13512800" y="1072411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4" name="テキスト ボックス 333"/>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6" name="テキスト ボックス 335"/>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23813</xdr:rowOff>
    </xdr:from>
    <xdr:to>
      <xdr:col>24</xdr:col>
      <xdr:colOff>609600</xdr:colOff>
      <xdr:row>62</xdr:row>
      <xdr:rowOff>125413</xdr:rowOff>
    </xdr:to>
    <xdr:sp macro="" textlink="">
      <xdr:nvSpPr>
        <xdr:cNvPr id="342" name="円/楕円 341"/>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167340</xdr:rowOff>
    </xdr:from>
    <xdr:ext cx="762000" cy="259045"/>
    <xdr:sp macro="" textlink="">
      <xdr:nvSpPr>
        <xdr:cNvPr id="343" name="定員管理の状況該当値テキスト"/>
        <xdr:cNvSpPr txBox="1"/>
      </xdr:nvSpPr>
      <xdr:spPr>
        <a:xfrm>
          <a:off x="17106900" y="106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23813</xdr:rowOff>
    </xdr:from>
    <xdr:to>
      <xdr:col>23</xdr:col>
      <xdr:colOff>457200</xdr:colOff>
      <xdr:row>62</xdr:row>
      <xdr:rowOff>125413</xdr:rowOff>
    </xdr:to>
    <xdr:sp macro="" textlink="">
      <xdr:nvSpPr>
        <xdr:cNvPr id="344" name="円/楕円 343"/>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110190</xdr:rowOff>
    </xdr:from>
    <xdr:ext cx="736600" cy="259045"/>
    <xdr:sp macro="" textlink="">
      <xdr:nvSpPr>
        <xdr:cNvPr id="345" name="テキスト ボックス 344"/>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94694</xdr:rowOff>
    </xdr:from>
    <xdr:to>
      <xdr:col>22</xdr:col>
      <xdr:colOff>254000</xdr:colOff>
      <xdr:row>63</xdr:row>
      <xdr:rowOff>24844</xdr:rowOff>
    </xdr:to>
    <xdr:sp macro="" textlink="">
      <xdr:nvSpPr>
        <xdr:cNvPr id="346" name="円/楕円 345"/>
        <xdr:cNvSpPr/>
      </xdr:nvSpPr>
      <xdr:spPr>
        <a:xfrm>
          <a:off x="15240000" y="107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9621</xdr:rowOff>
    </xdr:from>
    <xdr:ext cx="762000" cy="259045"/>
    <xdr:sp macro="" textlink="">
      <xdr:nvSpPr>
        <xdr:cNvPr id="347" name="テキスト ボックス 346"/>
        <xdr:cNvSpPr txBox="1"/>
      </xdr:nvSpPr>
      <xdr:spPr>
        <a:xfrm>
          <a:off x="14909800" y="1081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127873</xdr:rowOff>
    </xdr:from>
    <xdr:to>
      <xdr:col>21</xdr:col>
      <xdr:colOff>50800</xdr:colOff>
      <xdr:row>63</xdr:row>
      <xdr:rowOff>58023</xdr:rowOff>
    </xdr:to>
    <xdr:sp macro="" textlink="">
      <xdr:nvSpPr>
        <xdr:cNvPr id="348" name="円/楕円 347"/>
        <xdr:cNvSpPr/>
      </xdr:nvSpPr>
      <xdr:spPr>
        <a:xfrm>
          <a:off x="14351000" y="10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42800</xdr:rowOff>
    </xdr:from>
    <xdr:ext cx="762000" cy="259045"/>
    <xdr:sp macro="" textlink="">
      <xdr:nvSpPr>
        <xdr:cNvPr id="349" name="テキスト ボックス 348"/>
        <xdr:cNvSpPr txBox="1"/>
      </xdr:nvSpPr>
      <xdr:spPr>
        <a:xfrm>
          <a:off x="14020800" y="108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43418</xdr:rowOff>
    </xdr:from>
    <xdr:to>
      <xdr:col>19</xdr:col>
      <xdr:colOff>533400</xdr:colOff>
      <xdr:row>62</xdr:row>
      <xdr:rowOff>145018</xdr:rowOff>
    </xdr:to>
    <xdr:sp macro="" textlink="">
      <xdr:nvSpPr>
        <xdr:cNvPr id="350" name="円/楕円 349"/>
        <xdr:cNvSpPr/>
      </xdr:nvSpPr>
      <xdr:spPr>
        <a:xfrm>
          <a:off x="13462000" y="106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155195</xdr:rowOff>
    </xdr:from>
    <xdr:ext cx="762000" cy="259045"/>
    <xdr:sp macro="" textlink="">
      <xdr:nvSpPr>
        <xdr:cNvPr id="351" name="テキスト ボックス 350"/>
        <xdr:cNvSpPr txBox="1"/>
      </xdr:nvSpPr>
      <xdr:spPr>
        <a:xfrm>
          <a:off x="13131800" y="1044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実質公債費比率は、地方債の繰上げ償還や新発債の抑制等への計画的な取り組みの成果により、類似団体を下回る水準で推移している。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防災行政無線デジタル化</a:t>
          </a:r>
          <a:r>
            <a:rPr lang="ja-JP" altLang="ja-JP" sz="1100" b="0" i="0" baseline="0">
              <a:solidFill>
                <a:schemeClr val="dk1"/>
              </a:solidFill>
              <a:latin typeface="+mn-lt"/>
              <a:ea typeface="+mn-ea"/>
              <a:cs typeface="+mn-cs"/>
            </a:rPr>
            <a:t>整備などの大型事業の実施に伴う多額の起債借入が発生するため、比率の悪化を招かないよう、引き続き新発債の抑制などに努める。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40</xdr:row>
      <xdr:rowOff>70696</xdr:rowOff>
    </xdr:to>
    <xdr:cxnSp macro="">
      <xdr:nvCxnSpPr>
        <xdr:cNvPr id="385" name="直線コネクタ 384"/>
        <xdr:cNvCxnSpPr/>
      </xdr:nvCxnSpPr>
      <xdr:spPr>
        <a:xfrm flipV="1">
          <a:off x="16179800" y="671957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41</xdr:row>
      <xdr:rowOff>76200</xdr:rowOff>
    </xdr:to>
    <xdr:cxnSp macro="">
      <xdr:nvCxnSpPr>
        <xdr:cNvPr id="388" name="直線コネクタ 387"/>
        <xdr:cNvCxnSpPr/>
      </xdr:nvCxnSpPr>
      <xdr:spPr>
        <a:xfrm flipV="1">
          <a:off x="15290800" y="69286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33444</xdr:rowOff>
    </xdr:to>
    <xdr:cxnSp macro="">
      <xdr:nvCxnSpPr>
        <xdr:cNvPr id="391" name="直線コネクタ 390"/>
        <xdr:cNvCxnSpPr/>
      </xdr:nvCxnSpPr>
      <xdr:spPr>
        <a:xfrm flipV="1">
          <a:off x="14401800" y="71056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146050</xdr:rowOff>
    </xdr:to>
    <xdr:cxnSp macro="">
      <xdr:nvCxnSpPr>
        <xdr:cNvPr id="394" name="直線コネクタ 393"/>
        <xdr:cNvCxnSpPr/>
      </xdr:nvCxnSpPr>
      <xdr:spPr>
        <a:xfrm flipV="1">
          <a:off x="13512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6" name="テキスト ボックス 395"/>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8" name="テキスト ボックス 39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4" name="円/楕円 40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6" name="円/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8" name="円/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9" name="テキスト ボックス 40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94421</xdr:rowOff>
    </xdr:from>
    <xdr:ext cx="762000" cy="259045"/>
    <xdr:sp macro="" textlink="">
      <xdr:nvSpPr>
        <xdr:cNvPr id="411" name="テキスト ボックス 410"/>
        <xdr:cNvSpPr txBox="1"/>
      </xdr:nvSpPr>
      <xdr:spPr>
        <a:xfrm>
          <a:off x="14020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2" name="円/楕円 41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3" name="テキスト ボックス 412"/>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将来負担比率は、類似団体と比較して低い水準で推移している。主な要因としては、地方債の繰上げ償還等による地方債残高の減が上げられる。今後も公債費等義務的経費の削減を中心とする行財政改革の推進による財政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69300</xdr:rowOff>
    </xdr:from>
    <xdr:to>
      <xdr:col>22</xdr:col>
      <xdr:colOff>203200</xdr:colOff>
      <xdr:row>15</xdr:row>
      <xdr:rowOff>45847</xdr:rowOff>
    </xdr:to>
    <xdr:cxnSp macro="">
      <xdr:nvCxnSpPr>
        <xdr:cNvPr id="447" name="直線コネクタ 446"/>
        <xdr:cNvCxnSpPr/>
      </xdr:nvCxnSpPr>
      <xdr:spPr>
        <a:xfrm flipV="1">
          <a:off x="14401800" y="2469600"/>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8"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45847</xdr:rowOff>
    </xdr:from>
    <xdr:to>
      <xdr:col>21</xdr:col>
      <xdr:colOff>0</xdr:colOff>
      <xdr:row>16</xdr:row>
      <xdr:rowOff>156718</xdr:rowOff>
    </xdr:to>
    <xdr:cxnSp macro="">
      <xdr:nvCxnSpPr>
        <xdr:cNvPr id="450" name="直線コネクタ 449"/>
        <xdr:cNvCxnSpPr/>
      </xdr:nvCxnSpPr>
      <xdr:spPr>
        <a:xfrm flipV="1">
          <a:off x="13512800" y="2617597"/>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3" name="フローチャート : 判断 452"/>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4" name="テキスト ボックス 453"/>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6" name="テキスト ボックス 455"/>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8" name="テキスト ボックス 457"/>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18500</xdr:rowOff>
    </xdr:from>
    <xdr:to>
      <xdr:col>22</xdr:col>
      <xdr:colOff>254000</xdr:colOff>
      <xdr:row>14</xdr:row>
      <xdr:rowOff>120100</xdr:rowOff>
    </xdr:to>
    <xdr:sp macro="" textlink="">
      <xdr:nvSpPr>
        <xdr:cNvPr id="464" name="円/楕円 463"/>
        <xdr:cNvSpPr/>
      </xdr:nvSpPr>
      <xdr:spPr>
        <a:xfrm>
          <a:off x="15240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130277</xdr:rowOff>
    </xdr:from>
    <xdr:ext cx="762000" cy="259045"/>
    <xdr:sp macro="" textlink="">
      <xdr:nvSpPr>
        <xdr:cNvPr id="465" name="テキスト ボックス 464"/>
        <xdr:cNvSpPr txBox="1"/>
      </xdr:nvSpPr>
      <xdr:spPr>
        <a:xfrm>
          <a:off x="14909800" y="21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66" name="円/楕円 465"/>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67" name="テキスト ボックス 46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105918</xdr:rowOff>
    </xdr:from>
    <xdr:to>
      <xdr:col>19</xdr:col>
      <xdr:colOff>533400</xdr:colOff>
      <xdr:row>17</xdr:row>
      <xdr:rowOff>36068</xdr:rowOff>
    </xdr:to>
    <xdr:sp macro="" textlink="">
      <xdr:nvSpPr>
        <xdr:cNvPr id="468" name="円/楕円 467"/>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46245</xdr:rowOff>
    </xdr:from>
    <xdr:ext cx="762000" cy="259045"/>
    <xdr:sp macro="" textlink="">
      <xdr:nvSpPr>
        <xdr:cNvPr id="469" name="テキスト ボックス 468"/>
        <xdr:cNvSpPr txBox="1"/>
      </xdr:nvSpPr>
      <xdr:spPr>
        <a:xfrm>
          <a:off x="13131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30,518
30,200
242.01
21,288,994
20,548,463
640,184
13,686,475
21,306,293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人件費は類似団体を下回っており、前年度から</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ポイント改善している。</a:t>
          </a:r>
          <a:r>
            <a:rPr lang="ja-JP" altLang="en-US" sz="1100" b="0" i="0" baseline="0">
              <a:solidFill>
                <a:schemeClr val="dk1"/>
              </a:solidFill>
              <a:latin typeface="+mn-lt"/>
              <a:ea typeface="+mn-ea"/>
              <a:cs typeface="+mn-cs"/>
            </a:rPr>
            <a:t>地方公務員共済組合等負担金の減（▲</a:t>
          </a:r>
          <a:r>
            <a:rPr lang="en-US" altLang="ja-JP" sz="1100" b="0" i="0" baseline="0">
              <a:solidFill>
                <a:schemeClr val="dk1"/>
              </a:solidFill>
              <a:latin typeface="+mn-lt"/>
              <a:ea typeface="+mn-ea"/>
              <a:cs typeface="+mn-cs"/>
            </a:rPr>
            <a:t>34,047</a:t>
          </a:r>
          <a:r>
            <a:rPr lang="ja-JP" altLang="en-US" sz="1100" b="0" i="0" baseline="0">
              <a:solidFill>
                <a:schemeClr val="dk1"/>
              </a:solidFill>
              <a:latin typeface="+mn-lt"/>
              <a:ea typeface="+mn-ea"/>
              <a:cs typeface="+mn-cs"/>
            </a:rPr>
            <a:t>千円）、一般職員給料の減（▲</a:t>
          </a:r>
          <a:r>
            <a:rPr lang="en-US" altLang="ja-JP" sz="1100" b="0" i="0" baseline="0">
              <a:solidFill>
                <a:schemeClr val="dk1"/>
              </a:solidFill>
              <a:latin typeface="+mn-lt"/>
              <a:ea typeface="+mn-ea"/>
              <a:cs typeface="+mn-cs"/>
            </a:rPr>
            <a:t>109,600</a:t>
          </a:r>
          <a:r>
            <a:rPr lang="ja-JP" altLang="en-US" sz="1100" b="0" i="0" baseline="0">
              <a:solidFill>
                <a:schemeClr val="dk1"/>
              </a:solidFill>
              <a:latin typeface="+mn-lt"/>
              <a:ea typeface="+mn-ea"/>
              <a:cs typeface="+mn-cs"/>
            </a:rPr>
            <a:t>千円）、期末勤勉手当の減（▲</a:t>
          </a:r>
          <a:r>
            <a:rPr lang="en-US" altLang="ja-JP" sz="1100" b="0" i="0" baseline="0">
              <a:solidFill>
                <a:schemeClr val="dk1"/>
              </a:solidFill>
              <a:latin typeface="+mn-lt"/>
              <a:ea typeface="+mn-ea"/>
              <a:cs typeface="+mn-cs"/>
            </a:rPr>
            <a:t>125,031</a:t>
          </a:r>
          <a:r>
            <a:rPr lang="ja-JP" altLang="en-US" sz="1100" b="0" i="0" baseline="0">
              <a:solidFill>
                <a:schemeClr val="dk1"/>
              </a:solidFill>
              <a:latin typeface="+mn-lt"/>
              <a:ea typeface="+mn-ea"/>
              <a:cs typeface="+mn-cs"/>
            </a:rPr>
            <a:t>千円）な</a:t>
          </a:r>
          <a:r>
            <a:rPr lang="ja-JP" altLang="ja-JP" sz="1100" b="0" i="0" baseline="0">
              <a:solidFill>
                <a:schemeClr val="dk1"/>
              </a:solidFill>
              <a:latin typeface="+mn-lt"/>
              <a:ea typeface="+mn-ea"/>
              <a:cs typeface="+mn-cs"/>
            </a:rPr>
            <a:t>どが主な改善要因となっている。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159657</xdr:rowOff>
    </xdr:to>
    <xdr:cxnSp macro="">
      <xdr:nvCxnSpPr>
        <xdr:cNvPr id="67" name="直線コネクタ 66"/>
        <xdr:cNvCxnSpPr/>
      </xdr:nvCxnSpPr>
      <xdr:spPr>
        <a:xfrm flipV="1">
          <a:off x="3987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1814</xdr:rowOff>
    </xdr:to>
    <xdr:cxnSp macro="">
      <xdr:nvCxnSpPr>
        <xdr:cNvPr id="70" name="直線コネクタ 69"/>
        <xdr:cNvCxnSpPr/>
      </xdr:nvCxnSpPr>
      <xdr:spPr>
        <a:xfrm flipV="1">
          <a:off x="3098800" y="5988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58964</xdr:rowOff>
    </xdr:from>
    <xdr:to>
      <xdr:col>4</xdr:col>
      <xdr:colOff>346075</xdr:colOff>
      <xdr:row>36</xdr:row>
      <xdr:rowOff>1814</xdr:rowOff>
    </xdr:to>
    <xdr:cxnSp macro="">
      <xdr:nvCxnSpPr>
        <xdr:cNvPr id="73" name="直線コネクタ 72"/>
        <xdr:cNvCxnSpPr/>
      </xdr:nvCxnSpPr>
      <xdr:spPr>
        <a:xfrm>
          <a:off x="2209800" y="571681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35</xdr:row>
      <xdr:rowOff>31750</xdr:rowOff>
    </xdr:to>
    <xdr:cxnSp macro="">
      <xdr:nvCxnSpPr>
        <xdr:cNvPr id="76" name="直線コネクタ 75"/>
        <xdr:cNvCxnSpPr/>
      </xdr:nvCxnSpPr>
      <xdr:spPr>
        <a:xfrm flipV="1">
          <a:off x="1320800" y="57168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6" name="円/楕円 85"/>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7"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122464</xdr:rowOff>
    </xdr:from>
    <xdr:to>
      <xdr:col>4</xdr:col>
      <xdr:colOff>396875</xdr:colOff>
      <xdr:row>36</xdr:row>
      <xdr:rowOff>52614</xdr:rowOff>
    </xdr:to>
    <xdr:sp macro="" textlink="">
      <xdr:nvSpPr>
        <xdr:cNvPr id="90" name="円/楕円 89"/>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91" name="テキスト ボックス 90"/>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8164</xdr:rowOff>
    </xdr:from>
    <xdr:to>
      <xdr:col>3</xdr:col>
      <xdr:colOff>193675</xdr:colOff>
      <xdr:row>33</xdr:row>
      <xdr:rowOff>109764</xdr:rowOff>
    </xdr:to>
    <xdr:sp macro="" textlink="">
      <xdr:nvSpPr>
        <xdr:cNvPr id="92" name="円/楕円 91"/>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119941</xdr:rowOff>
    </xdr:from>
    <xdr:ext cx="762000" cy="259045"/>
    <xdr:sp macro="" textlink="">
      <xdr:nvSpPr>
        <xdr:cNvPr id="93" name="テキスト ボックス 92"/>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4" name="円/楕円 93"/>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5" name="テキスト ボックス 94"/>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ポイント悪化している。</a:t>
          </a:r>
          <a:r>
            <a:rPr lang="ja-JP" altLang="en-US" sz="1100" b="0" i="0" baseline="0">
              <a:solidFill>
                <a:schemeClr val="dk1"/>
              </a:solidFill>
              <a:latin typeface="+mn-lt"/>
              <a:ea typeface="+mn-ea"/>
              <a:cs typeface="+mn-cs"/>
            </a:rPr>
            <a:t>需用</a:t>
          </a:r>
          <a:r>
            <a:rPr lang="ja-JP" altLang="ja-JP" sz="1100" b="0" i="0" baseline="0">
              <a:solidFill>
                <a:schemeClr val="dk1"/>
              </a:solidFill>
              <a:latin typeface="+mn-lt"/>
              <a:ea typeface="+mn-ea"/>
              <a:cs typeface="+mn-cs"/>
            </a:rPr>
            <a:t>費の増（</a:t>
          </a:r>
          <a:r>
            <a:rPr lang="en-US" altLang="ja-JP" sz="1100" b="0" i="0" baseline="0">
              <a:solidFill>
                <a:schemeClr val="dk1"/>
              </a:solidFill>
              <a:latin typeface="+mn-lt"/>
              <a:ea typeface="+mn-ea"/>
              <a:cs typeface="+mn-cs"/>
            </a:rPr>
            <a:t>+10,336</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、役務費の増（</a:t>
          </a:r>
          <a:r>
            <a:rPr lang="en-US" altLang="ja-JP" sz="1100" b="0" i="0" baseline="0">
              <a:solidFill>
                <a:schemeClr val="dk1"/>
              </a:solidFill>
              <a:latin typeface="+mn-lt"/>
              <a:ea typeface="+mn-ea"/>
              <a:cs typeface="+mn-cs"/>
            </a:rPr>
            <a:t>+6,374</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が主な悪化要因となっている。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143329</xdr:rowOff>
    </xdr:to>
    <xdr:cxnSp macro="">
      <xdr:nvCxnSpPr>
        <xdr:cNvPr id="130" name="直線コネクタ 129"/>
        <xdr:cNvCxnSpPr/>
      </xdr:nvCxnSpPr>
      <xdr:spPr>
        <a:xfrm>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121557</xdr:rowOff>
    </xdr:to>
    <xdr:cxnSp macro="">
      <xdr:nvCxnSpPr>
        <xdr:cNvPr id="133" name="直線コネクタ 132"/>
        <xdr:cNvCxnSpPr/>
      </xdr:nvCxnSpPr>
      <xdr:spPr>
        <a:xfrm>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45357</xdr:rowOff>
    </xdr:to>
    <xdr:cxnSp macro="">
      <xdr:nvCxnSpPr>
        <xdr:cNvPr id="136" name="直線コネクタ 135"/>
        <xdr:cNvCxnSpPr/>
      </xdr:nvCxnSpPr>
      <xdr:spPr>
        <a:xfrm>
          <a:off x="13893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143329</xdr:rowOff>
    </xdr:to>
    <xdr:cxnSp macro="">
      <xdr:nvCxnSpPr>
        <xdr:cNvPr id="139" name="直線コネクタ 138"/>
        <xdr:cNvCxnSpPr/>
      </xdr:nvCxnSpPr>
      <xdr:spPr>
        <a:xfrm flipV="1">
          <a:off x="13004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9" name="円/楕円 148"/>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0"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1" name="円/楕円 150"/>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2" name="テキスト ボックス 151"/>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3" name="円/楕円 152"/>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4" name="テキスト ボックス 153"/>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5" name="円/楕円 154"/>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6" name="テキスト ボックス 155"/>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7" name="円/楕円 156"/>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8" name="テキスト ボックス 157"/>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し、類似団体</a:t>
          </a:r>
          <a:r>
            <a:rPr lang="ja-JP" altLang="en-US" sz="1100" b="0" i="0" baseline="0">
              <a:solidFill>
                <a:schemeClr val="dk1"/>
              </a:solidFill>
              <a:latin typeface="+mn-lt"/>
              <a:ea typeface="+mn-ea"/>
              <a:cs typeface="+mn-cs"/>
            </a:rPr>
            <a:t>と同水準とな</a:t>
          </a:r>
          <a:r>
            <a:rPr lang="ja-JP" altLang="ja-JP" sz="1100" b="0" i="0" baseline="0">
              <a:solidFill>
                <a:schemeClr val="dk1"/>
              </a:solidFill>
              <a:latin typeface="+mn-lt"/>
              <a:ea typeface="+mn-ea"/>
              <a:cs typeface="+mn-cs"/>
            </a:rPr>
            <a:t>っている。</a:t>
          </a:r>
          <a:r>
            <a:rPr lang="ja-JP" altLang="en-US" sz="1100" b="0" i="0" baseline="0">
              <a:solidFill>
                <a:schemeClr val="dk1"/>
              </a:solidFill>
              <a:latin typeface="+mn-lt"/>
              <a:ea typeface="+mn-ea"/>
              <a:cs typeface="+mn-cs"/>
            </a:rPr>
            <a:t>児童手当の増（</a:t>
          </a:r>
          <a:r>
            <a:rPr lang="en-US" altLang="ja-JP" sz="1100" b="0" i="0" baseline="0">
              <a:solidFill>
                <a:schemeClr val="dk1"/>
              </a:solidFill>
              <a:latin typeface="+mn-lt"/>
              <a:ea typeface="+mn-ea"/>
              <a:cs typeface="+mn-cs"/>
            </a:rPr>
            <a:t>+467,160</a:t>
          </a:r>
          <a:r>
            <a:rPr lang="ja-JP" altLang="en-US" sz="1100" b="0" i="0" baseline="0">
              <a:solidFill>
                <a:schemeClr val="dk1"/>
              </a:solidFill>
              <a:latin typeface="+mn-lt"/>
              <a:ea typeface="+mn-ea"/>
              <a:cs typeface="+mn-cs"/>
            </a:rPr>
            <a:t>千円）、生活保護扶助費の増（</a:t>
          </a:r>
          <a:r>
            <a:rPr lang="en-US" altLang="ja-JP" sz="1100" b="0" i="0" baseline="0">
              <a:solidFill>
                <a:schemeClr val="dk1"/>
              </a:solidFill>
              <a:latin typeface="+mn-lt"/>
              <a:ea typeface="+mn-ea"/>
              <a:cs typeface="+mn-cs"/>
            </a:rPr>
            <a:t>+48,265</a:t>
          </a:r>
          <a:r>
            <a:rPr lang="ja-JP" altLang="en-US" sz="1100" b="0" i="0" baseline="0">
              <a:solidFill>
                <a:schemeClr val="dk1"/>
              </a:solidFill>
              <a:latin typeface="+mn-lt"/>
              <a:ea typeface="+mn-ea"/>
              <a:cs typeface="+mn-cs"/>
            </a:rPr>
            <a:t>千円）、私立保育所運営事業の増（</a:t>
          </a:r>
          <a:r>
            <a:rPr lang="en-US" altLang="ja-JP" sz="1100" b="0" i="0" baseline="0">
              <a:solidFill>
                <a:schemeClr val="dk1"/>
              </a:solidFill>
              <a:latin typeface="+mn-lt"/>
              <a:ea typeface="+mn-ea"/>
              <a:cs typeface="+mn-cs"/>
            </a:rPr>
            <a:t>+44,990</a:t>
          </a:r>
          <a:r>
            <a:rPr lang="ja-JP" altLang="en-US" sz="1100" b="0" i="0" baseline="0">
              <a:solidFill>
                <a:schemeClr val="dk1"/>
              </a:solidFill>
              <a:latin typeface="+mn-lt"/>
              <a:ea typeface="+mn-ea"/>
              <a:cs typeface="+mn-cs"/>
            </a:rPr>
            <a:t>千円）、障害者医療費支給事業（更生医療）の増（</a:t>
          </a:r>
          <a:r>
            <a:rPr lang="en-US" altLang="ja-JP" sz="1100" b="0" i="0" baseline="0">
              <a:solidFill>
                <a:schemeClr val="dk1"/>
              </a:solidFill>
              <a:latin typeface="+mn-lt"/>
              <a:ea typeface="+mn-ea"/>
              <a:cs typeface="+mn-cs"/>
            </a:rPr>
            <a:t>+10,665</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などが主な</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102507</xdr:rowOff>
    </xdr:to>
    <xdr:cxnSp macro="">
      <xdr:nvCxnSpPr>
        <xdr:cNvPr id="193" name="直線コネクタ 192"/>
        <xdr:cNvCxnSpPr/>
      </xdr:nvCxnSpPr>
      <xdr:spPr>
        <a:xfrm>
          <a:off x="3987800" y="93853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6" name="直線コネクタ 195"/>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9" name="直線コネクタ 198"/>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202" name="直線コネクタ 201"/>
        <xdr:cNvCxnSpPr/>
      </xdr:nvCxnSpPr>
      <xdr:spPr>
        <a:xfrm flipV="1">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2" name="円/楕円 211"/>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13"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4" name="円/楕円 21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5" name="テキスト ボックス 21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6" name="円/楕円 215"/>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7" name="テキスト ボックス 216"/>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8" name="円/楕円 217"/>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7455</xdr:rowOff>
    </xdr:from>
    <xdr:ext cx="762000" cy="259045"/>
    <xdr:sp macro="" textlink="">
      <xdr:nvSpPr>
        <xdr:cNvPr id="219" name="テキスト ボックス 218"/>
        <xdr:cNvSpPr txBox="1"/>
      </xdr:nvSpPr>
      <xdr:spPr>
        <a:xfrm>
          <a:off x="1828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20" name="円/楕円 219"/>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21" name="テキスト ボックス 22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類似団体を上回っており、前年度から</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ポイント悪化している。特別会計への繰出し金の増額が悪化要因であり、主なものとして、</a:t>
          </a:r>
          <a:r>
            <a:rPr lang="ja-JP" altLang="en-US" sz="1100" b="0" i="0" baseline="0">
              <a:solidFill>
                <a:schemeClr val="dk1"/>
              </a:solidFill>
              <a:latin typeface="+mn-lt"/>
              <a:ea typeface="+mn-ea"/>
              <a:cs typeface="+mn-cs"/>
            </a:rPr>
            <a:t>後期高齢者医療特別会計繰出金（</a:t>
          </a:r>
          <a:r>
            <a:rPr lang="en-US" altLang="ja-JP" sz="1100" b="0" i="0" baseline="0">
              <a:solidFill>
                <a:schemeClr val="dk1"/>
              </a:solidFill>
              <a:latin typeface="+mn-lt"/>
              <a:ea typeface="+mn-ea"/>
              <a:cs typeface="+mn-cs"/>
            </a:rPr>
            <a:t>+5,980</a:t>
          </a:r>
          <a:r>
            <a:rPr lang="ja-JP" altLang="en-US" sz="1100" b="0" i="0" baseline="0">
              <a:solidFill>
                <a:schemeClr val="dk1"/>
              </a:solidFill>
              <a:latin typeface="+mn-lt"/>
              <a:ea typeface="+mn-ea"/>
              <a:cs typeface="+mn-cs"/>
            </a:rPr>
            <a:t>千円）、介護保険特別会計（事業勘定）繰出金（</a:t>
          </a:r>
          <a:r>
            <a:rPr lang="en-US" altLang="ja-JP" sz="1100" b="0" i="0" baseline="0">
              <a:solidFill>
                <a:schemeClr val="dk1"/>
              </a:solidFill>
              <a:latin typeface="+mn-lt"/>
              <a:ea typeface="+mn-ea"/>
              <a:cs typeface="+mn-cs"/>
            </a:rPr>
            <a:t>+3,475</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などがあげられる。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58420</xdr:rowOff>
    </xdr:to>
    <xdr:cxnSp macro="">
      <xdr:nvCxnSpPr>
        <xdr:cNvPr id="254" name="直線コネクタ 253"/>
        <xdr:cNvCxnSpPr/>
      </xdr:nvCxnSpPr>
      <xdr:spPr>
        <a:xfrm>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5080</xdr:rowOff>
    </xdr:to>
    <xdr:cxnSp macro="">
      <xdr:nvCxnSpPr>
        <xdr:cNvPr id="257" name="直線コネクタ 256"/>
        <xdr:cNvCxnSpPr/>
      </xdr:nvCxnSpPr>
      <xdr:spPr>
        <a:xfrm>
          <a:off x="14782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60" name="直線コネクタ 259"/>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165100</xdr:rowOff>
    </xdr:to>
    <xdr:cxnSp macro="">
      <xdr:nvCxnSpPr>
        <xdr:cNvPr id="263" name="直線コネクタ 262"/>
        <xdr:cNvCxnSpPr/>
      </xdr:nvCxnSpPr>
      <xdr:spPr>
        <a:xfrm>
          <a:off x="13004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3" name="円/楕円 272"/>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4"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5" name="円/楕円 27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6" name="テキスト ボックス 27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7" name="円/楕円 276"/>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8" name="テキスト ボックス 277"/>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9" name="円/楕円 278"/>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80" name="テキスト ボックス 27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81" name="円/楕円 280"/>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82" name="テキスト ボックス 281"/>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し、類似団体を大幅に下回っている。</a:t>
          </a:r>
          <a:r>
            <a:rPr lang="ja-JP" altLang="en-US" sz="1100" b="0" i="0" baseline="0">
              <a:solidFill>
                <a:schemeClr val="dk1"/>
              </a:solidFill>
              <a:latin typeface="+mn-lt"/>
              <a:ea typeface="+mn-ea"/>
              <a:cs typeface="+mn-cs"/>
            </a:rPr>
            <a:t>障害者自立支援給付費返還金の増（</a:t>
          </a:r>
          <a:r>
            <a:rPr lang="en-US" altLang="ja-JP" sz="1100" b="0" i="0" baseline="0">
              <a:solidFill>
                <a:schemeClr val="dk1"/>
              </a:solidFill>
              <a:latin typeface="+mn-lt"/>
              <a:ea typeface="+mn-ea"/>
              <a:cs typeface="+mn-cs"/>
            </a:rPr>
            <a:t>+30,567</a:t>
          </a:r>
          <a:r>
            <a:rPr lang="ja-JP" altLang="en-US" sz="1100" b="0" i="0" baseline="0">
              <a:solidFill>
                <a:schemeClr val="dk1"/>
              </a:solidFill>
              <a:latin typeface="+mn-lt"/>
              <a:ea typeface="+mn-ea"/>
              <a:cs typeface="+mn-cs"/>
            </a:rPr>
            <a:t>千円）、放課後児童健全育成事業の増（</a:t>
          </a:r>
          <a:r>
            <a:rPr lang="en-US" altLang="ja-JP" sz="1100" b="0" i="0" baseline="0">
              <a:solidFill>
                <a:schemeClr val="dk1"/>
              </a:solidFill>
              <a:latin typeface="+mn-lt"/>
              <a:ea typeface="+mn-ea"/>
              <a:cs typeface="+mn-cs"/>
            </a:rPr>
            <a:t>+13,408</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などが主な</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85090</xdr:rowOff>
    </xdr:to>
    <xdr:cxnSp macro="">
      <xdr:nvCxnSpPr>
        <xdr:cNvPr id="315" name="直線コネクタ 314"/>
        <xdr:cNvCxnSpPr/>
      </xdr:nvCxnSpPr>
      <xdr:spPr>
        <a:xfrm>
          <a:off x="15671800" y="568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39370</xdr:rowOff>
    </xdr:to>
    <xdr:cxnSp macro="">
      <xdr:nvCxnSpPr>
        <xdr:cNvPr id="318" name="直線コネクタ 317"/>
        <xdr:cNvCxnSpPr/>
      </xdr:nvCxnSpPr>
      <xdr:spPr>
        <a:xfrm flipV="1">
          <a:off x="14782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39370</xdr:rowOff>
    </xdr:from>
    <xdr:to>
      <xdr:col>21</xdr:col>
      <xdr:colOff>361950</xdr:colOff>
      <xdr:row>34</xdr:row>
      <xdr:rowOff>104140</xdr:rowOff>
    </xdr:to>
    <xdr:cxnSp macro="">
      <xdr:nvCxnSpPr>
        <xdr:cNvPr id="321" name="直線コネクタ 320"/>
        <xdr:cNvCxnSpPr/>
      </xdr:nvCxnSpPr>
      <xdr:spPr>
        <a:xfrm flipV="1">
          <a:off x="13893800" y="56972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104140</xdr:rowOff>
    </xdr:to>
    <xdr:cxnSp macro="">
      <xdr:nvCxnSpPr>
        <xdr:cNvPr id="324" name="直線コネクタ 323"/>
        <xdr:cNvCxnSpPr/>
      </xdr:nvCxnSpPr>
      <xdr:spPr>
        <a:xfrm>
          <a:off x="13004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4" name="円/楕円 333"/>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50817</xdr:rowOff>
    </xdr:from>
    <xdr:ext cx="762000" cy="259045"/>
    <xdr:sp macro="" textlink="">
      <xdr:nvSpPr>
        <xdr:cNvPr id="335" name="補助費等該当値テキスト"/>
        <xdr:cNvSpPr txBox="1"/>
      </xdr:nvSpPr>
      <xdr:spPr>
        <a:xfrm>
          <a:off x="16598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36" name="円/楕円 335"/>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7" name="テキスト ボックス 336"/>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160020</xdr:rowOff>
    </xdr:from>
    <xdr:to>
      <xdr:col>21</xdr:col>
      <xdr:colOff>412750</xdr:colOff>
      <xdr:row>33</xdr:row>
      <xdr:rowOff>90170</xdr:rowOff>
    </xdr:to>
    <xdr:sp macro="" textlink="">
      <xdr:nvSpPr>
        <xdr:cNvPr id="338" name="円/楕円 337"/>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100347</xdr:rowOff>
    </xdr:from>
    <xdr:ext cx="762000" cy="259045"/>
    <xdr:sp macro="" textlink="">
      <xdr:nvSpPr>
        <xdr:cNvPr id="339" name="テキスト ボックス 338"/>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40" name="円/楕円 33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41" name="テキスト ボックス 34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42" name="円/楕円 341"/>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43" name="テキスト ボックス 342"/>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ポイント改善し</a:t>
          </a:r>
          <a:r>
            <a:rPr lang="ja-JP" altLang="en-US" sz="1100" b="0" i="0" baseline="0">
              <a:solidFill>
                <a:schemeClr val="dk1"/>
              </a:solidFill>
              <a:latin typeface="+mn-lt"/>
              <a:ea typeface="+mn-ea"/>
              <a:cs typeface="+mn-cs"/>
            </a:rPr>
            <a:t>類似団体の水準を下回っている</a:t>
          </a:r>
          <a:r>
            <a:rPr lang="ja-JP" altLang="ja-JP" sz="1100" b="0" i="0" baseline="0">
              <a:solidFill>
                <a:schemeClr val="dk1"/>
              </a:solidFill>
              <a:latin typeface="+mn-lt"/>
              <a:ea typeface="+mn-ea"/>
              <a:cs typeface="+mn-cs"/>
            </a:rPr>
            <a:t>。定期償還額が前年度より▲</a:t>
          </a:r>
          <a:r>
            <a:rPr lang="en-US" altLang="ja-JP" sz="1100" b="0" i="0" baseline="0">
              <a:solidFill>
                <a:schemeClr val="dk1"/>
              </a:solidFill>
              <a:latin typeface="+mn-lt"/>
              <a:ea typeface="+mn-ea"/>
              <a:cs typeface="+mn-cs"/>
            </a:rPr>
            <a:t>403,595</a:t>
          </a:r>
          <a:r>
            <a:rPr lang="ja-JP" altLang="ja-JP" sz="1100" b="0" i="0" baseline="0">
              <a:solidFill>
                <a:schemeClr val="dk1"/>
              </a:solidFill>
              <a:latin typeface="+mn-lt"/>
              <a:ea typeface="+mn-ea"/>
              <a:cs typeface="+mn-cs"/>
            </a:rPr>
            <a:t>千円減少したことが改善要因となっている。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154432</xdr:rowOff>
    </xdr:to>
    <xdr:cxnSp macro="">
      <xdr:nvCxnSpPr>
        <xdr:cNvPr id="373" name="直線コネクタ 372"/>
        <xdr:cNvCxnSpPr/>
      </xdr:nvCxnSpPr>
      <xdr:spPr>
        <a:xfrm flipV="1">
          <a:off x="3987800" y="134360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56135</xdr:rowOff>
    </xdr:to>
    <xdr:cxnSp macro="">
      <xdr:nvCxnSpPr>
        <xdr:cNvPr id="376" name="直線コネクタ 375"/>
        <xdr:cNvCxnSpPr/>
      </xdr:nvCxnSpPr>
      <xdr:spPr>
        <a:xfrm flipV="1">
          <a:off x="3098800" y="135275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56135</xdr:rowOff>
    </xdr:to>
    <xdr:cxnSp macro="">
      <xdr:nvCxnSpPr>
        <xdr:cNvPr id="379" name="直線コネクタ 378"/>
        <xdr:cNvCxnSpPr/>
      </xdr:nvCxnSpPr>
      <xdr:spPr>
        <a:xfrm>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80</xdr:row>
      <xdr:rowOff>44704</xdr:rowOff>
    </xdr:to>
    <xdr:cxnSp macro="">
      <xdr:nvCxnSpPr>
        <xdr:cNvPr id="382" name="直線コネクタ 381"/>
        <xdr:cNvCxnSpPr/>
      </xdr:nvCxnSpPr>
      <xdr:spPr>
        <a:xfrm flipV="1">
          <a:off x="1320800" y="1359153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92" name="円/楕円 391"/>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28719</xdr:rowOff>
    </xdr:from>
    <xdr:ext cx="762000" cy="259045"/>
    <xdr:sp macro="" textlink="">
      <xdr:nvSpPr>
        <xdr:cNvPr id="393" name="公債費該当値テキスト"/>
        <xdr:cNvSpPr txBox="1"/>
      </xdr:nvSpPr>
      <xdr:spPr>
        <a:xfrm>
          <a:off x="4914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94" name="円/楕円 39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95" name="テキスト ボックス 39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6" name="円/楕円 395"/>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7" name="テキスト ボックス 396"/>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8" name="円/楕円 39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9" name="テキスト ボックス 39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165354</xdr:rowOff>
    </xdr:from>
    <xdr:to>
      <xdr:col>1</xdr:col>
      <xdr:colOff>676275</xdr:colOff>
      <xdr:row>80</xdr:row>
      <xdr:rowOff>95504</xdr:rowOff>
    </xdr:to>
    <xdr:sp macro="" textlink="">
      <xdr:nvSpPr>
        <xdr:cNvPr id="400" name="円/楕円 399"/>
        <xdr:cNvSpPr/>
      </xdr:nvSpPr>
      <xdr:spPr>
        <a:xfrm>
          <a:off x="1270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80281</xdr:rowOff>
    </xdr:from>
    <xdr:ext cx="762000" cy="259045"/>
    <xdr:sp macro="" textlink="">
      <xdr:nvSpPr>
        <xdr:cNvPr id="401" name="テキスト ボックス 400"/>
        <xdr:cNvSpPr txBox="1"/>
      </xdr:nvSpPr>
      <xdr:spPr>
        <a:xfrm>
          <a:off x="939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ポイント悪化しているものの、類似団体の水準は下回っている。今後も引き続き、健全な財政運営及び行財政改革の推進に努める。</a:t>
          </a:r>
          <a:endParaRPr lang="ja-JP" altLang="ja-JP"/>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37846</xdr:rowOff>
    </xdr:to>
    <xdr:cxnSp macro="">
      <xdr:nvCxnSpPr>
        <xdr:cNvPr id="432" name="直線コネクタ 431"/>
        <xdr:cNvCxnSpPr/>
      </xdr:nvCxnSpPr>
      <xdr:spPr>
        <a:xfrm>
          <a:off x="15671800" y="13138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108713</xdr:rowOff>
    </xdr:to>
    <xdr:cxnSp macro="">
      <xdr:nvCxnSpPr>
        <xdr:cNvPr id="435" name="直線コネクタ 434"/>
        <xdr:cNvCxnSpPr/>
      </xdr:nvCxnSpPr>
      <xdr:spPr>
        <a:xfrm>
          <a:off x="14782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152146</xdr:rowOff>
    </xdr:from>
    <xdr:to>
      <xdr:col>21</xdr:col>
      <xdr:colOff>361950</xdr:colOff>
      <xdr:row>76</xdr:row>
      <xdr:rowOff>108713</xdr:rowOff>
    </xdr:to>
    <xdr:cxnSp macro="">
      <xdr:nvCxnSpPr>
        <xdr:cNvPr id="438" name="直線コネクタ 437"/>
        <xdr:cNvCxnSpPr/>
      </xdr:nvCxnSpPr>
      <xdr:spPr>
        <a:xfrm>
          <a:off x="13893800" y="130108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113285</xdr:rowOff>
    </xdr:to>
    <xdr:cxnSp macro="">
      <xdr:nvCxnSpPr>
        <xdr:cNvPr id="441" name="直線コネクタ 440"/>
        <xdr:cNvCxnSpPr/>
      </xdr:nvCxnSpPr>
      <xdr:spPr>
        <a:xfrm flipV="1">
          <a:off x="13004800" y="130108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51" name="円/楕円 45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5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3" name="円/楕円 452"/>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4" name="テキスト ボックス 453"/>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5" name="円/楕円 454"/>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6" name="テキスト ボックス 455"/>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7" name="円/楕円 456"/>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8" name="テキスト ボックス 45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9" name="円/楕円 45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60" name="テキスト ボックス 45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120839</xdr:rowOff>
    </xdr:from>
    <xdr:to>
      <xdr:col>4</xdr:col>
      <xdr:colOff>1117600</xdr:colOff>
      <xdr:row>15</xdr:row>
      <xdr:rowOff>19030</xdr:rowOff>
    </xdr:to>
    <xdr:cxnSp macro="">
      <xdr:nvCxnSpPr>
        <xdr:cNvPr id="52" name="直線コネクタ 51"/>
        <xdr:cNvCxnSpPr/>
      </xdr:nvCxnSpPr>
      <xdr:spPr bwMode="auto">
        <a:xfrm>
          <a:off x="5003800" y="2568764"/>
          <a:ext cx="647700" cy="6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114356</xdr:rowOff>
    </xdr:from>
    <xdr:to>
      <xdr:col>4</xdr:col>
      <xdr:colOff>469900</xdr:colOff>
      <xdr:row>14</xdr:row>
      <xdr:rowOff>120839</xdr:rowOff>
    </xdr:to>
    <xdr:cxnSp macro="">
      <xdr:nvCxnSpPr>
        <xdr:cNvPr id="55" name="直線コネクタ 54"/>
        <xdr:cNvCxnSpPr/>
      </xdr:nvCxnSpPr>
      <xdr:spPr bwMode="auto">
        <a:xfrm>
          <a:off x="4305300" y="2562281"/>
          <a:ext cx="698500" cy="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114356</xdr:rowOff>
    </xdr:from>
    <xdr:to>
      <xdr:col>3</xdr:col>
      <xdr:colOff>904875</xdr:colOff>
      <xdr:row>15</xdr:row>
      <xdr:rowOff>65991</xdr:rowOff>
    </xdr:to>
    <xdr:cxnSp macro="">
      <xdr:nvCxnSpPr>
        <xdr:cNvPr id="58" name="直線コネクタ 57"/>
        <xdr:cNvCxnSpPr/>
      </xdr:nvCxnSpPr>
      <xdr:spPr bwMode="auto">
        <a:xfrm flipV="1">
          <a:off x="3606800" y="2562281"/>
          <a:ext cx="698500" cy="12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145479</xdr:rowOff>
    </xdr:from>
    <xdr:to>
      <xdr:col>3</xdr:col>
      <xdr:colOff>206375</xdr:colOff>
      <xdr:row>15</xdr:row>
      <xdr:rowOff>65991</xdr:rowOff>
    </xdr:to>
    <xdr:cxnSp macro="">
      <xdr:nvCxnSpPr>
        <xdr:cNvPr id="61" name="直線コネクタ 60"/>
        <xdr:cNvCxnSpPr/>
      </xdr:nvCxnSpPr>
      <xdr:spPr bwMode="auto">
        <a:xfrm>
          <a:off x="2908300" y="2593404"/>
          <a:ext cx="698500" cy="9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139680</xdr:rowOff>
    </xdr:from>
    <xdr:to>
      <xdr:col>5</xdr:col>
      <xdr:colOff>34925</xdr:colOff>
      <xdr:row>15</xdr:row>
      <xdr:rowOff>69830</xdr:rowOff>
    </xdr:to>
    <xdr:sp macro="" textlink="">
      <xdr:nvSpPr>
        <xdr:cNvPr id="71" name="円/楕円 70"/>
        <xdr:cNvSpPr/>
      </xdr:nvSpPr>
      <xdr:spPr bwMode="auto">
        <a:xfrm>
          <a:off x="5600700" y="258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156207</xdr:rowOff>
    </xdr:from>
    <xdr:ext cx="762000" cy="259045"/>
    <xdr:sp macro="" textlink="">
      <xdr:nvSpPr>
        <xdr:cNvPr id="72" name="人口1人当たり決算額の推移該当値テキスト130"/>
        <xdr:cNvSpPr txBox="1"/>
      </xdr:nvSpPr>
      <xdr:spPr>
        <a:xfrm>
          <a:off x="5740400" y="24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70039</xdr:rowOff>
    </xdr:from>
    <xdr:to>
      <xdr:col>4</xdr:col>
      <xdr:colOff>520700</xdr:colOff>
      <xdr:row>15</xdr:row>
      <xdr:rowOff>189</xdr:rowOff>
    </xdr:to>
    <xdr:sp macro="" textlink="">
      <xdr:nvSpPr>
        <xdr:cNvPr id="73" name="円/楕円 72"/>
        <xdr:cNvSpPr/>
      </xdr:nvSpPr>
      <xdr:spPr bwMode="auto">
        <a:xfrm>
          <a:off x="4953000" y="25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10366</xdr:rowOff>
    </xdr:from>
    <xdr:ext cx="736600" cy="259045"/>
    <xdr:sp macro="" textlink="">
      <xdr:nvSpPr>
        <xdr:cNvPr id="74" name="テキスト ボックス 73"/>
        <xdr:cNvSpPr txBox="1"/>
      </xdr:nvSpPr>
      <xdr:spPr>
        <a:xfrm>
          <a:off x="4622800" y="22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63556</xdr:rowOff>
    </xdr:from>
    <xdr:to>
      <xdr:col>3</xdr:col>
      <xdr:colOff>955675</xdr:colOff>
      <xdr:row>14</xdr:row>
      <xdr:rowOff>165156</xdr:rowOff>
    </xdr:to>
    <xdr:sp macro="" textlink="">
      <xdr:nvSpPr>
        <xdr:cNvPr id="75" name="円/楕円 74"/>
        <xdr:cNvSpPr/>
      </xdr:nvSpPr>
      <xdr:spPr bwMode="auto">
        <a:xfrm>
          <a:off x="4254500" y="25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3883</xdr:rowOff>
    </xdr:from>
    <xdr:ext cx="762000" cy="259045"/>
    <xdr:sp macro="" textlink="">
      <xdr:nvSpPr>
        <xdr:cNvPr id="76" name="テキスト ボックス 75"/>
        <xdr:cNvSpPr txBox="1"/>
      </xdr:nvSpPr>
      <xdr:spPr>
        <a:xfrm>
          <a:off x="3924300" y="22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15191</xdr:rowOff>
    </xdr:from>
    <xdr:to>
      <xdr:col>3</xdr:col>
      <xdr:colOff>257175</xdr:colOff>
      <xdr:row>15</xdr:row>
      <xdr:rowOff>116791</xdr:rowOff>
    </xdr:to>
    <xdr:sp macro="" textlink="">
      <xdr:nvSpPr>
        <xdr:cNvPr id="77" name="円/楕円 76"/>
        <xdr:cNvSpPr/>
      </xdr:nvSpPr>
      <xdr:spPr bwMode="auto">
        <a:xfrm>
          <a:off x="3556000" y="263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126968</xdr:rowOff>
    </xdr:from>
    <xdr:ext cx="762000" cy="259045"/>
    <xdr:sp macro="" textlink="">
      <xdr:nvSpPr>
        <xdr:cNvPr id="78" name="テキスト ボックス 77"/>
        <xdr:cNvSpPr txBox="1"/>
      </xdr:nvSpPr>
      <xdr:spPr>
        <a:xfrm>
          <a:off x="3225800" y="240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94679</xdr:rowOff>
    </xdr:from>
    <xdr:to>
      <xdr:col>2</xdr:col>
      <xdr:colOff>692150</xdr:colOff>
      <xdr:row>15</xdr:row>
      <xdr:rowOff>24829</xdr:rowOff>
    </xdr:to>
    <xdr:sp macro="" textlink="">
      <xdr:nvSpPr>
        <xdr:cNvPr id="79" name="円/楕円 78"/>
        <xdr:cNvSpPr/>
      </xdr:nvSpPr>
      <xdr:spPr bwMode="auto">
        <a:xfrm>
          <a:off x="2857500" y="254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35006</xdr:rowOff>
    </xdr:from>
    <xdr:ext cx="762000" cy="259045"/>
    <xdr:sp macro="" textlink="">
      <xdr:nvSpPr>
        <xdr:cNvPr id="80" name="テキスト ボックス 79"/>
        <xdr:cNvSpPr txBox="1"/>
      </xdr:nvSpPr>
      <xdr:spPr>
        <a:xfrm>
          <a:off x="2527300" y="23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176378</xdr:rowOff>
    </xdr:from>
    <xdr:to>
      <xdr:col>4</xdr:col>
      <xdr:colOff>1117600</xdr:colOff>
      <xdr:row>37</xdr:row>
      <xdr:rowOff>60282</xdr:rowOff>
    </xdr:to>
    <xdr:cxnSp macro="">
      <xdr:nvCxnSpPr>
        <xdr:cNvPr id="116" name="直線コネクタ 115"/>
        <xdr:cNvCxnSpPr/>
      </xdr:nvCxnSpPr>
      <xdr:spPr bwMode="auto">
        <a:xfrm>
          <a:off x="5003800" y="6786728"/>
          <a:ext cx="647700" cy="39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265205</xdr:rowOff>
    </xdr:from>
    <xdr:to>
      <xdr:col>4</xdr:col>
      <xdr:colOff>469900</xdr:colOff>
      <xdr:row>35</xdr:row>
      <xdr:rowOff>176378</xdr:rowOff>
    </xdr:to>
    <xdr:cxnSp macro="">
      <xdr:nvCxnSpPr>
        <xdr:cNvPr id="119" name="直線コネクタ 118"/>
        <xdr:cNvCxnSpPr/>
      </xdr:nvCxnSpPr>
      <xdr:spPr bwMode="auto">
        <a:xfrm>
          <a:off x="4305300" y="6532655"/>
          <a:ext cx="698500" cy="25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43365</xdr:rowOff>
    </xdr:from>
    <xdr:to>
      <xdr:col>3</xdr:col>
      <xdr:colOff>904875</xdr:colOff>
      <xdr:row>34</xdr:row>
      <xdr:rowOff>265205</xdr:rowOff>
    </xdr:to>
    <xdr:cxnSp macro="">
      <xdr:nvCxnSpPr>
        <xdr:cNvPr id="122" name="直線コネクタ 121"/>
        <xdr:cNvCxnSpPr/>
      </xdr:nvCxnSpPr>
      <xdr:spPr bwMode="auto">
        <a:xfrm>
          <a:off x="3606800" y="6310815"/>
          <a:ext cx="698500" cy="22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240483</xdr:rowOff>
    </xdr:from>
    <xdr:to>
      <xdr:col>3</xdr:col>
      <xdr:colOff>206375</xdr:colOff>
      <xdr:row>34</xdr:row>
      <xdr:rowOff>43365</xdr:rowOff>
    </xdr:to>
    <xdr:cxnSp macro="">
      <xdr:nvCxnSpPr>
        <xdr:cNvPr id="125" name="直線コネクタ 124"/>
        <xdr:cNvCxnSpPr/>
      </xdr:nvCxnSpPr>
      <xdr:spPr bwMode="auto">
        <a:xfrm>
          <a:off x="2908300" y="6165033"/>
          <a:ext cx="698500" cy="14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9482</xdr:rowOff>
    </xdr:from>
    <xdr:to>
      <xdr:col>5</xdr:col>
      <xdr:colOff>34925</xdr:colOff>
      <xdr:row>37</xdr:row>
      <xdr:rowOff>111082</xdr:rowOff>
    </xdr:to>
    <xdr:sp macro="" textlink="">
      <xdr:nvSpPr>
        <xdr:cNvPr id="135" name="円/楕円 134"/>
        <xdr:cNvSpPr/>
      </xdr:nvSpPr>
      <xdr:spPr bwMode="auto">
        <a:xfrm>
          <a:off x="5600700" y="7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153009</xdr:rowOff>
    </xdr:from>
    <xdr:ext cx="762000" cy="259045"/>
    <xdr:sp macro="" textlink="">
      <xdr:nvSpPr>
        <xdr:cNvPr id="136" name="人口1人当たり決算額の推移該当値テキスト445"/>
        <xdr:cNvSpPr txBox="1"/>
      </xdr:nvSpPr>
      <xdr:spPr>
        <a:xfrm>
          <a:off x="5740400" y="71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125578</xdr:rowOff>
    </xdr:from>
    <xdr:to>
      <xdr:col>4</xdr:col>
      <xdr:colOff>520700</xdr:colOff>
      <xdr:row>35</xdr:row>
      <xdr:rowOff>227178</xdr:rowOff>
    </xdr:to>
    <xdr:sp macro="" textlink="">
      <xdr:nvSpPr>
        <xdr:cNvPr id="137" name="円/楕円 136"/>
        <xdr:cNvSpPr/>
      </xdr:nvSpPr>
      <xdr:spPr bwMode="auto">
        <a:xfrm>
          <a:off x="4953000" y="673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211955</xdr:rowOff>
    </xdr:from>
    <xdr:ext cx="736600" cy="259045"/>
    <xdr:sp macro="" textlink="">
      <xdr:nvSpPr>
        <xdr:cNvPr id="138" name="テキスト ボックス 137"/>
        <xdr:cNvSpPr txBox="1"/>
      </xdr:nvSpPr>
      <xdr:spPr>
        <a:xfrm>
          <a:off x="4622800" y="6822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214405</xdr:rowOff>
    </xdr:from>
    <xdr:to>
      <xdr:col>3</xdr:col>
      <xdr:colOff>955675</xdr:colOff>
      <xdr:row>34</xdr:row>
      <xdr:rowOff>316006</xdr:rowOff>
    </xdr:to>
    <xdr:sp macro="" textlink="">
      <xdr:nvSpPr>
        <xdr:cNvPr id="139" name="円/楕円 138"/>
        <xdr:cNvSpPr/>
      </xdr:nvSpPr>
      <xdr:spPr bwMode="auto">
        <a:xfrm>
          <a:off x="4254500" y="64818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326182</xdr:rowOff>
    </xdr:from>
    <xdr:ext cx="762000" cy="259045"/>
    <xdr:sp macro="" textlink="">
      <xdr:nvSpPr>
        <xdr:cNvPr id="140" name="テキスト ボックス 139"/>
        <xdr:cNvSpPr txBox="1"/>
      </xdr:nvSpPr>
      <xdr:spPr>
        <a:xfrm>
          <a:off x="3924300" y="62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335465</xdr:rowOff>
    </xdr:from>
    <xdr:to>
      <xdr:col>3</xdr:col>
      <xdr:colOff>257175</xdr:colOff>
      <xdr:row>34</xdr:row>
      <xdr:rowOff>94165</xdr:rowOff>
    </xdr:to>
    <xdr:sp macro="" textlink="">
      <xdr:nvSpPr>
        <xdr:cNvPr id="141" name="円/楕円 140"/>
        <xdr:cNvSpPr/>
      </xdr:nvSpPr>
      <xdr:spPr bwMode="auto">
        <a:xfrm>
          <a:off x="3556000" y="626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104342</xdr:rowOff>
    </xdr:from>
    <xdr:ext cx="762000" cy="259045"/>
    <xdr:sp macro="" textlink="">
      <xdr:nvSpPr>
        <xdr:cNvPr id="142" name="テキスト ボックス 141"/>
        <xdr:cNvSpPr txBox="1"/>
      </xdr:nvSpPr>
      <xdr:spPr>
        <a:xfrm>
          <a:off x="3225800" y="602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189683</xdr:rowOff>
    </xdr:from>
    <xdr:to>
      <xdr:col>2</xdr:col>
      <xdr:colOff>692150</xdr:colOff>
      <xdr:row>33</xdr:row>
      <xdr:rowOff>291283</xdr:rowOff>
    </xdr:to>
    <xdr:sp macro="" textlink="">
      <xdr:nvSpPr>
        <xdr:cNvPr id="143" name="円/楕円 142"/>
        <xdr:cNvSpPr/>
      </xdr:nvSpPr>
      <xdr:spPr bwMode="auto">
        <a:xfrm>
          <a:off x="2857500" y="6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130010</xdr:rowOff>
    </xdr:from>
    <xdr:ext cx="762000" cy="259045"/>
    <xdr:sp macro="" textlink="">
      <xdr:nvSpPr>
        <xdr:cNvPr id="144" name="テキスト ボックス 143"/>
        <xdr:cNvSpPr txBox="1"/>
      </xdr:nvSpPr>
      <xdr:spPr>
        <a:xfrm>
          <a:off x="2527300" y="588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年度の実質収支は</a:t>
          </a:r>
          <a:r>
            <a:rPr lang="en-US" altLang="ja-JP" sz="1100" b="0" i="0" baseline="0">
              <a:solidFill>
                <a:schemeClr val="dk1"/>
              </a:solidFill>
              <a:latin typeface="+mn-lt"/>
              <a:ea typeface="+mn-ea"/>
              <a:cs typeface="+mn-cs"/>
            </a:rPr>
            <a:t>640,184</a:t>
          </a:r>
          <a:r>
            <a:rPr lang="ja-JP" altLang="ja-JP" sz="1100" b="0" i="0" baseline="0">
              <a:solidFill>
                <a:schemeClr val="dk1"/>
              </a:solidFill>
              <a:latin typeface="+mn-lt"/>
              <a:ea typeface="+mn-ea"/>
              <a:cs typeface="+mn-cs"/>
            </a:rPr>
            <a:t>千円で、平成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581,140</a:t>
          </a:r>
          <a:r>
            <a:rPr lang="ja-JP" altLang="ja-JP" sz="1100" b="0" i="0" baseline="0">
              <a:solidFill>
                <a:schemeClr val="dk1"/>
              </a:solidFill>
              <a:latin typeface="+mn-lt"/>
              <a:ea typeface="+mn-ea"/>
              <a:cs typeface="+mn-cs"/>
            </a:rPr>
            <a:t>千円から</a:t>
          </a:r>
          <a:r>
            <a:rPr lang="en-US" altLang="ja-JP" sz="1100" b="0" i="0" baseline="0">
              <a:solidFill>
                <a:schemeClr val="dk1"/>
              </a:solidFill>
              <a:latin typeface="+mn-lt"/>
              <a:ea typeface="+mn-ea"/>
              <a:cs typeface="+mn-cs"/>
            </a:rPr>
            <a:t>59,044</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黒字を維持しており、実質収支比率自体も</a:t>
          </a:r>
          <a:r>
            <a:rPr lang="en-US" altLang="ja-JP" sz="1100" b="0" i="0" baseline="0">
              <a:solidFill>
                <a:schemeClr val="dk1"/>
              </a:solidFill>
              <a:latin typeface="+mn-lt"/>
              <a:ea typeface="+mn-ea"/>
              <a:cs typeface="+mn-cs"/>
            </a:rPr>
            <a:t>4.68</a:t>
          </a:r>
          <a:r>
            <a:rPr lang="ja-JP" altLang="ja-JP" sz="1100" b="0" i="0" baseline="0">
              <a:solidFill>
                <a:schemeClr val="dk1"/>
              </a:solidFill>
              <a:latin typeface="+mn-lt"/>
              <a:ea typeface="+mn-ea"/>
              <a:cs typeface="+mn-cs"/>
            </a:rPr>
            <a:t>％と適正水準にある。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全会計とも黒字で推移しているが、今後も引き続き健全な財政運営に努める。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実質公債費比率は、対前年度比</a:t>
          </a:r>
          <a:r>
            <a:rPr lang="en-US" altLang="ja-JP" sz="1400" b="0" i="0" baseline="0">
              <a:solidFill>
                <a:schemeClr val="dk1"/>
              </a:solidFill>
              <a:latin typeface="+mn-lt"/>
              <a:ea typeface="+mn-ea"/>
              <a:cs typeface="+mn-cs"/>
            </a:rPr>
            <a:t>2.6</a:t>
          </a:r>
          <a:r>
            <a:rPr lang="ja-JP" altLang="ja-JP" sz="1400" b="0" i="0" baseline="0">
              <a:solidFill>
                <a:schemeClr val="dk1"/>
              </a:solidFill>
              <a:latin typeface="+mn-lt"/>
              <a:ea typeface="+mn-ea"/>
              <a:cs typeface="+mn-cs"/>
            </a:rPr>
            <a:t>ポイント改善している。</a:t>
          </a:r>
          <a:r>
            <a:rPr lang="ja-JP" altLang="en-US" sz="1400" b="0" i="0" baseline="0">
              <a:solidFill>
                <a:schemeClr val="dk1"/>
              </a:solidFill>
              <a:latin typeface="+mn-lt"/>
              <a:ea typeface="+mn-ea"/>
              <a:cs typeface="+mn-cs"/>
            </a:rPr>
            <a:t>前年度以前に実施した繰上償還や平成</a:t>
          </a:r>
          <a:r>
            <a:rPr lang="en-US" altLang="ja-JP" sz="1400" b="0" i="0" baseline="0">
              <a:solidFill>
                <a:schemeClr val="dk1"/>
              </a:solidFill>
              <a:latin typeface="+mn-lt"/>
              <a:ea typeface="+mn-ea"/>
              <a:cs typeface="+mn-cs"/>
            </a:rPr>
            <a:t>24</a:t>
          </a:r>
          <a:r>
            <a:rPr lang="ja-JP" altLang="en-US" sz="1400" b="0" i="0" baseline="0">
              <a:solidFill>
                <a:schemeClr val="dk1"/>
              </a:solidFill>
              <a:latin typeface="+mn-lt"/>
              <a:ea typeface="+mn-ea"/>
              <a:cs typeface="+mn-cs"/>
            </a:rPr>
            <a:t>年度償還完了分の自然減による元利償還金の減少（対</a:t>
          </a:r>
          <a:r>
            <a:rPr lang="en-US" altLang="ja-JP" sz="1400" b="0" i="0" baseline="0">
              <a:solidFill>
                <a:schemeClr val="dk1"/>
              </a:solidFill>
              <a:latin typeface="+mn-lt"/>
              <a:ea typeface="+mn-ea"/>
              <a:cs typeface="+mn-cs"/>
            </a:rPr>
            <a:t>H22</a:t>
          </a:r>
          <a:r>
            <a:rPr lang="ja-JP" altLang="en-US"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8.1</a:t>
          </a:r>
          <a:r>
            <a:rPr lang="ja-JP" altLang="en-US" sz="1400" b="0" i="0" baseline="0">
              <a:solidFill>
                <a:schemeClr val="dk1"/>
              </a:solidFill>
              <a:latin typeface="+mn-lt"/>
              <a:ea typeface="+mn-ea"/>
              <a:cs typeface="+mn-cs"/>
            </a:rPr>
            <a:t>億円）や、普通交付税及び臨時財政対策債発行可能額の減額を上回る水準での法人税等の増収による標準財政規模の増（対</a:t>
          </a:r>
          <a:r>
            <a:rPr lang="en-US" altLang="ja-JP" sz="1400" b="0" i="0" baseline="0">
              <a:solidFill>
                <a:schemeClr val="dk1"/>
              </a:solidFill>
              <a:latin typeface="+mn-lt"/>
              <a:ea typeface="+mn-ea"/>
              <a:cs typeface="+mn-cs"/>
            </a:rPr>
            <a:t>H22</a:t>
          </a:r>
          <a:r>
            <a:rPr lang="ja-JP" altLang="en-US"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+0.5</a:t>
          </a:r>
          <a:r>
            <a:rPr lang="ja-JP" altLang="en-US" sz="1400" b="0" i="0" baseline="0">
              <a:solidFill>
                <a:schemeClr val="dk1"/>
              </a:solidFill>
              <a:latin typeface="+mn-lt"/>
              <a:ea typeface="+mn-ea"/>
              <a:cs typeface="+mn-cs"/>
            </a:rPr>
            <a:t>億円）</a:t>
          </a:r>
          <a:r>
            <a:rPr lang="ja-JP" altLang="ja-JP" sz="1400" b="0" i="0" baseline="0">
              <a:solidFill>
                <a:schemeClr val="dk1"/>
              </a:solidFill>
              <a:latin typeface="+mn-lt"/>
              <a:ea typeface="+mn-ea"/>
              <a:cs typeface="+mn-cs"/>
            </a:rPr>
            <a:t>が主な改善要因である。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今後予定されている大型事業の実施に伴う新規地方債発行を考慮し、地方債現在高の抑制を図るため、地方債の繰上げ償還や新発債の発行額抑制等に努める。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将来負担比率は</a:t>
          </a:r>
          <a:r>
            <a:rPr lang="ja-JP" altLang="en-US" sz="1400" b="0" i="0" baseline="0">
              <a:solidFill>
                <a:schemeClr val="dk1"/>
              </a:solidFill>
              <a:latin typeface="+mn-lt"/>
              <a:ea typeface="+mn-ea"/>
              <a:cs typeface="+mn-cs"/>
            </a:rPr>
            <a:t>、昨年同様</a:t>
          </a:r>
          <a:r>
            <a:rPr lang="ja-JP" altLang="ja-JP" sz="1400" b="0" i="0" baseline="0">
              <a:solidFill>
                <a:schemeClr val="dk1"/>
              </a:solidFill>
              <a:latin typeface="+mn-lt"/>
              <a:ea typeface="+mn-ea"/>
              <a:cs typeface="+mn-cs"/>
            </a:rPr>
            <a:t>将来負担額を充当可能財源が上回ったため、比率なしとなっている。</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繰上償還や償還完了に伴う地方債残高の減（▲</a:t>
          </a:r>
          <a:r>
            <a:rPr lang="en-US" altLang="ja-JP" sz="1400" b="0" i="0" baseline="0">
              <a:solidFill>
                <a:schemeClr val="dk1"/>
              </a:solidFill>
              <a:latin typeface="+mn-lt"/>
              <a:ea typeface="+mn-ea"/>
              <a:cs typeface="+mn-cs"/>
            </a:rPr>
            <a:t>17.6</a:t>
          </a:r>
          <a:r>
            <a:rPr lang="ja-JP" altLang="en-US" sz="1400" b="0" i="0" baseline="0">
              <a:solidFill>
                <a:schemeClr val="dk1"/>
              </a:solidFill>
              <a:latin typeface="+mn-lt"/>
              <a:ea typeface="+mn-ea"/>
              <a:cs typeface="+mn-cs"/>
            </a:rPr>
            <a:t>億円）、職員数の減少に伴う退職手当負担金見込額の減（▲</a:t>
          </a:r>
          <a:r>
            <a:rPr lang="en-US" altLang="ja-JP" sz="1400" b="0" i="0" baseline="0">
              <a:solidFill>
                <a:schemeClr val="dk1"/>
              </a:solidFill>
              <a:latin typeface="+mn-lt"/>
              <a:ea typeface="+mn-ea"/>
              <a:cs typeface="+mn-cs"/>
            </a:rPr>
            <a:t>6.8</a:t>
          </a:r>
          <a:r>
            <a:rPr lang="ja-JP" altLang="en-US" sz="1400" b="0" i="0" baseline="0">
              <a:solidFill>
                <a:schemeClr val="dk1"/>
              </a:solidFill>
              <a:latin typeface="+mn-lt"/>
              <a:ea typeface="+mn-ea"/>
              <a:cs typeface="+mn-cs"/>
            </a:rPr>
            <a:t>億円）</a:t>
          </a:r>
          <a:r>
            <a:rPr lang="ja-JP" altLang="ja-JP" sz="1400" b="0" i="0" baseline="0">
              <a:solidFill>
                <a:schemeClr val="dk1"/>
              </a:solidFill>
              <a:latin typeface="+mn-lt"/>
              <a:ea typeface="+mn-ea"/>
              <a:cs typeface="+mn-cs"/>
            </a:rPr>
            <a:t>などが比率改善の大きな要因となっている。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今後も公債費等義務的経費の抑制を中心とする財政健全化の取組に努める。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21288994</v>
      </c>
      <c r="BO4" s="349"/>
      <c r="BP4" s="349"/>
      <c r="BQ4" s="349"/>
      <c r="BR4" s="349"/>
      <c r="BS4" s="349"/>
      <c r="BT4" s="349"/>
      <c r="BU4" s="350"/>
      <c r="BV4" s="348">
        <v>22626719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20548463</v>
      </c>
      <c r="BO5" s="386"/>
      <c r="BP5" s="386"/>
      <c r="BQ5" s="386"/>
      <c r="BR5" s="386"/>
      <c r="BS5" s="386"/>
      <c r="BT5" s="386"/>
      <c r="BU5" s="387"/>
      <c r="BV5" s="385">
        <v>21953017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740531</v>
      </c>
      <c r="BO6" s="386"/>
      <c r="BP6" s="386"/>
      <c r="BQ6" s="386"/>
      <c r="BR6" s="386"/>
      <c r="BS6" s="386"/>
      <c r="BT6" s="386"/>
      <c r="BU6" s="387"/>
      <c r="BV6" s="385">
        <v>673702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100347</v>
      </c>
      <c r="BO7" s="386"/>
      <c r="BP7" s="386"/>
      <c r="BQ7" s="386"/>
      <c r="BR7" s="386"/>
      <c r="BS7" s="386"/>
      <c r="BT7" s="386"/>
      <c r="BU7" s="387"/>
      <c r="BV7" s="385">
        <v>92562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13686475</v>
      </c>
      <c r="CU7" s="386"/>
      <c r="CV7" s="386"/>
      <c r="CW7" s="386"/>
      <c r="CX7" s="386"/>
      <c r="CY7" s="386"/>
      <c r="CZ7" s="386"/>
      <c r="DA7" s="387"/>
      <c r="DB7" s="385">
        <v>13558721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640184</v>
      </c>
      <c r="BO8" s="386"/>
      <c r="BP8" s="386"/>
      <c r="BQ8" s="386"/>
      <c r="BR8" s="386"/>
      <c r="BS8" s="386"/>
      <c r="BT8" s="386"/>
      <c r="BU8" s="387"/>
      <c r="BV8" s="385">
        <v>581140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31176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59044</v>
      </c>
      <c r="BO9" s="386"/>
      <c r="BP9" s="386"/>
      <c r="BQ9" s="386"/>
      <c r="BR9" s="386"/>
      <c r="BS9" s="386"/>
      <c r="BT9" s="386"/>
      <c r="BU9" s="387"/>
      <c r="BV9" s="385">
        <v>-86445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31.1</v>
      </c>
      <c r="CU9" s="383"/>
      <c r="CV9" s="383"/>
      <c r="CW9" s="383"/>
      <c r="CX9" s="383"/>
      <c r="CY9" s="383"/>
      <c r="CZ9" s="383"/>
      <c r="DA9" s="384"/>
      <c r="DB9" s="382">
        <v>28.9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33680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427</v>
      </c>
      <c r="BO10" s="386"/>
      <c r="BP10" s="386"/>
      <c r="BQ10" s="386"/>
      <c r="BR10" s="386"/>
      <c r="BS10" s="386"/>
      <c r="BT10" s="386"/>
      <c r="BU10" s="387"/>
      <c r="BV10" s="385">
        <v>573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2292200</v>
      </c>
      <c r="BO11" s="386"/>
      <c r="BP11" s="386"/>
      <c r="BQ11" s="386"/>
      <c r="BR11" s="386"/>
      <c r="BS11" s="386"/>
      <c r="BT11" s="386"/>
      <c r="BU11" s="387"/>
      <c r="BV11" s="385">
        <v>1616883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30518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30200</v>
      </c>
      <c r="S13" s="467"/>
      <c r="T13" s="467"/>
      <c r="U13" s="467"/>
      <c r="V13" s="468"/>
      <c r="W13" s="401" t="s">
        <v>123</v>
      </c>
      <c r="X13" s="402"/>
      <c r="Y13" s="402"/>
      <c r="Z13" s="402"/>
      <c r="AA13" s="402"/>
      <c r="AB13" s="392"/>
      <c r="AC13" s="436">
        <v>2800</v>
      </c>
      <c r="AD13" s="437"/>
      <c r="AE13" s="437"/>
      <c r="AF13" s="437"/>
      <c r="AG13" s="476"/>
      <c r="AH13" s="436">
        <v>3550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1851671</v>
      </c>
      <c r="BO13" s="386"/>
      <c r="BP13" s="386"/>
      <c r="BQ13" s="386"/>
      <c r="BR13" s="386"/>
      <c r="BS13" s="386"/>
      <c r="BT13" s="386"/>
      <c r="BU13" s="387"/>
      <c r="BV13" s="385">
        <v>1531011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30848</v>
      </c>
      <c r="S14" s="467"/>
      <c r="T14" s="467"/>
      <c r="U14" s="467"/>
      <c r="V14" s="468"/>
      <c r="W14" s="375"/>
      <c r="X14" s="376"/>
      <c r="Y14" s="376"/>
      <c r="Z14" s="376"/>
      <c r="AA14" s="376"/>
      <c r="AB14" s="365"/>
      <c r="AC14" s="469">
        <v>18.7</v>
      </c>
      <c r="AD14" s="470"/>
      <c r="AE14" s="470"/>
      <c r="AF14" s="470"/>
      <c r="AG14" s="471"/>
      <c r="AH14" s="469">
        <v>21.8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30543</v>
      </c>
      <c r="S15" s="467"/>
      <c r="T15" s="467"/>
      <c r="U15" s="467"/>
      <c r="V15" s="468"/>
      <c r="W15" s="401" t="s">
        <v>130</v>
      </c>
      <c r="X15" s="402"/>
      <c r="Y15" s="402"/>
      <c r="Z15" s="402"/>
      <c r="AA15" s="402"/>
      <c r="AB15" s="392"/>
      <c r="AC15" s="436">
        <v>4319</v>
      </c>
      <c r="AD15" s="437"/>
      <c r="AE15" s="437"/>
      <c r="AF15" s="437"/>
      <c r="AG15" s="476"/>
      <c r="AH15" s="436">
        <v>4419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4260801</v>
      </c>
      <c r="BO15" s="349"/>
      <c r="BP15" s="349"/>
      <c r="BQ15" s="349"/>
      <c r="BR15" s="349"/>
      <c r="BS15" s="349"/>
      <c r="BT15" s="349"/>
      <c r="BU15" s="350"/>
      <c r="BV15" s="348">
        <v>4064809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28.9</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9431154</v>
      </c>
      <c r="BO16" s="386"/>
      <c r="BP16" s="386"/>
      <c r="BQ16" s="386"/>
      <c r="BR16" s="386"/>
      <c r="BS16" s="386"/>
      <c r="BT16" s="386"/>
      <c r="BU16" s="387"/>
      <c r="BV16" s="385">
        <v>9460441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7820</v>
      </c>
      <c r="AD17" s="437"/>
      <c r="AE17" s="437"/>
      <c r="AF17" s="437"/>
      <c r="AG17" s="476"/>
      <c r="AH17" s="436">
        <v>8336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5519065</v>
      </c>
      <c r="BO17" s="386"/>
      <c r="BP17" s="386"/>
      <c r="BQ17" s="386"/>
      <c r="BR17" s="386"/>
      <c r="BS17" s="386"/>
      <c r="BT17" s="386"/>
      <c r="BU17" s="387"/>
      <c r="BV17" s="385">
        <v>5255295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242.01</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10681742</v>
      </c>
      <c r="BO18" s="386"/>
      <c r="BP18" s="386"/>
      <c r="BQ18" s="386"/>
      <c r="BR18" s="386"/>
      <c r="BS18" s="386"/>
      <c r="BT18" s="386"/>
      <c r="BU18" s="387"/>
      <c r="BV18" s="385">
        <v>11200248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15078255</v>
      </c>
      <c r="BO19" s="386"/>
      <c r="BP19" s="386"/>
      <c r="BQ19" s="386"/>
      <c r="BR19" s="386"/>
      <c r="BS19" s="386"/>
      <c r="BT19" s="386"/>
      <c r="BU19" s="387"/>
      <c r="BV19" s="385">
        <v>15209513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11875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21306293</v>
      </c>
      <c r="BO23" s="386"/>
      <c r="BP23" s="386"/>
      <c r="BQ23" s="386"/>
      <c r="BR23" s="386"/>
      <c r="BS23" s="386"/>
      <c r="BT23" s="386"/>
      <c r="BU23" s="387"/>
      <c r="BV23" s="385">
        <v>23235921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6696</v>
      </c>
      <c r="R24" s="437"/>
      <c r="S24" s="437"/>
      <c r="T24" s="437"/>
      <c r="U24" s="437"/>
      <c r="V24" s="476"/>
      <c r="W24" s="531"/>
      <c r="X24" s="519"/>
      <c r="Y24" s="520"/>
      <c r="Z24" s="435" t="s">
        <v>153</v>
      </c>
      <c r="AA24" s="415"/>
      <c r="AB24" s="415"/>
      <c r="AC24" s="415"/>
      <c r="AD24" s="415"/>
      <c r="AE24" s="415"/>
      <c r="AF24" s="415"/>
      <c r="AG24" s="416"/>
      <c r="AH24" s="436">
        <v>280</v>
      </c>
      <c r="AI24" s="437"/>
      <c r="AJ24" s="437"/>
      <c r="AK24" s="437"/>
      <c r="AL24" s="476"/>
      <c r="AM24" s="436">
        <v>916160</v>
      </c>
      <c r="AN24" s="437"/>
      <c r="AO24" s="437"/>
      <c r="AP24" s="437"/>
      <c r="AQ24" s="437"/>
      <c r="AR24" s="476"/>
      <c r="AS24" s="436">
        <v>3272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12547184</v>
      </c>
      <c r="BO24" s="386"/>
      <c r="BP24" s="386"/>
      <c r="BQ24" s="386"/>
      <c r="BR24" s="386"/>
      <c r="BS24" s="386"/>
      <c r="BT24" s="386"/>
      <c r="BU24" s="387"/>
      <c r="BV24" s="385">
        <v>14050115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6012</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7449528</v>
      </c>
      <c r="BO25" s="349"/>
      <c r="BP25" s="349"/>
      <c r="BQ25" s="349"/>
      <c r="BR25" s="349"/>
      <c r="BS25" s="349"/>
      <c r="BT25" s="349"/>
      <c r="BU25" s="350"/>
      <c r="BV25" s="348">
        <v>7779391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5553</v>
      </c>
      <c r="R26" s="437"/>
      <c r="S26" s="437"/>
      <c r="T26" s="437"/>
      <c r="U26" s="437"/>
      <c r="V26" s="476"/>
      <c r="W26" s="531"/>
      <c r="X26" s="519"/>
      <c r="Y26" s="520"/>
      <c r="Z26" s="435" t="s">
        <v>159</v>
      </c>
      <c r="AA26" s="539"/>
      <c r="AB26" s="539"/>
      <c r="AC26" s="539"/>
      <c r="AD26" s="539"/>
      <c r="AE26" s="539"/>
      <c r="AF26" s="539"/>
      <c r="AG26" s="540"/>
      <c r="AH26" s="436">
        <v>13</v>
      </c>
      <c r="AI26" s="437"/>
      <c r="AJ26" s="437"/>
      <c r="AK26" s="437"/>
      <c r="AL26" s="476"/>
      <c r="AM26" s="436">
        <v>42640</v>
      </c>
      <c r="AN26" s="437"/>
      <c r="AO26" s="437"/>
      <c r="AP26" s="437"/>
      <c r="AQ26" s="437"/>
      <c r="AR26" s="476"/>
      <c r="AS26" s="436">
        <v>3280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3890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30080</v>
      </c>
      <c r="AN27" s="437"/>
      <c r="AO27" s="437"/>
      <c r="AP27" s="437"/>
      <c r="AQ27" s="437"/>
      <c r="AR27" s="476"/>
      <c r="AS27" s="436">
        <v>4297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680946</v>
      </c>
      <c r="BO27" s="553"/>
      <c r="BP27" s="553"/>
      <c r="BQ27" s="553"/>
      <c r="BR27" s="553"/>
      <c r="BS27" s="553"/>
      <c r="BT27" s="553"/>
      <c r="BU27" s="554"/>
      <c r="BV27" s="552">
        <v>680838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3290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1653471</v>
      </c>
      <c r="BO28" s="349"/>
      <c r="BP28" s="349"/>
      <c r="BQ28" s="349"/>
      <c r="BR28" s="349"/>
      <c r="BS28" s="349"/>
      <c r="BT28" s="349"/>
      <c r="BU28" s="350"/>
      <c r="BV28" s="348">
        <v>2153044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3100</v>
      </c>
      <c r="R29" s="437"/>
      <c r="S29" s="437"/>
      <c r="T29" s="437"/>
      <c r="U29" s="437"/>
      <c r="V29" s="476"/>
      <c r="W29" s="531"/>
      <c r="X29" s="519"/>
      <c r="Y29" s="520"/>
      <c r="Z29" s="435" t="s">
        <v>169</v>
      </c>
      <c r="AA29" s="415"/>
      <c r="AB29" s="415"/>
      <c r="AC29" s="415"/>
      <c r="AD29" s="415"/>
      <c r="AE29" s="415"/>
      <c r="AF29" s="415"/>
      <c r="AG29" s="416"/>
      <c r="AH29" s="436">
        <v>287</v>
      </c>
      <c r="AI29" s="437"/>
      <c r="AJ29" s="437"/>
      <c r="AK29" s="437"/>
      <c r="AL29" s="476"/>
      <c r="AM29" s="436">
        <v>946240</v>
      </c>
      <c r="AN29" s="437"/>
      <c r="AO29" s="437"/>
      <c r="AP29" s="437"/>
      <c r="AQ29" s="437"/>
      <c r="AR29" s="476"/>
      <c r="AS29" s="436">
        <v>3297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2570483</v>
      </c>
      <c r="BO29" s="386"/>
      <c r="BP29" s="386"/>
      <c r="BQ29" s="386"/>
      <c r="BR29" s="386"/>
      <c r="BS29" s="386"/>
      <c r="BT29" s="386"/>
      <c r="BU29" s="387"/>
      <c r="BV29" s="385">
        <v>2660683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7026338</v>
      </c>
      <c r="BO30" s="553"/>
      <c r="BP30" s="553"/>
      <c r="BQ30" s="553"/>
      <c r="BR30" s="553"/>
      <c r="BS30" s="553"/>
      <c r="BT30" s="553"/>
      <c r="BU30" s="554"/>
      <c r="BV30" s="552">
        <v>6157009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長崎県市町村総合事務組合（一般会計）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長崎県市町村総合事務組合（市町村会館管理事業特別会計）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交通船特別会計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長崎県市町村総合事務組合（市町村会館馬町別館監理事業特別会計）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工業団地整備事業特別会計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長崎県市町村総合事務組合（公平委員会特別会計）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長崎県市町村総合事務組合（交通災害共済事業特別会計）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長崎県後期高齢者医療広域連合（普通会計）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長崎県後期高齢者医療広域連合（事業会計）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24321</v>
      </c>
      <c r="J41" s="83">
        <v>24723</v>
      </c>
      <c r="K41" s="83">
        <v>22704</v>
      </c>
      <c r="L41" s="83">
        <v>22397</v>
      </c>
      <c r="M41" s="84">
        <v>20635</v>
      </c>
    </row>
    <row r="42" spans="2:13" ht="27.75" customHeight="1">
      <c r="B42" s="1169"/>
      <c r="C42" s="1170"/>
      <c r="D42" s="85"/>
      <c r="E42" s="1175" t="s">
        <v>26</v>
      </c>
      <c r="F42" s="1175"/>
      <c r="G42" s="1175"/>
      <c r="H42" s="1176"/>
      <c r="I42" s="86">
        <v>356</v>
      </c>
      <c r="J42" s="87">
        <v>171</v>
      </c>
      <c r="K42" s="87">
        <v>119</v>
      </c>
      <c r="L42" s="87">
        <v>37</v>
      </c>
      <c r="M42" s="88">
        <v>32</v>
      </c>
    </row>
    <row r="43" spans="2:13" ht="27.75" customHeight="1">
      <c r="B43" s="1169"/>
      <c r="C43" s="1170"/>
      <c r="D43" s="85"/>
      <c r="E43" s="1175" t="s">
        <v>27</v>
      </c>
      <c r="F43" s="1175"/>
      <c r="G43" s="1175"/>
      <c r="H43" s="1176"/>
      <c r="I43" s="86">
        <v>11507</v>
      </c>
      <c r="J43" s="87">
        <v>11147</v>
      </c>
      <c r="K43" s="87">
        <v>10775</v>
      </c>
      <c r="L43" s="87">
        <v>9856</v>
      </c>
      <c r="M43" s="88">
        <v>10014</v>
      </c>
    </row>
    <row r="44" spans="2:13" ht="27.75" customHeight="1">
      <c r="B44" s="1169"/>
      <c r="C44" s="1170"/>
      <c r="D44" s="85"/>
      <c r="E44" s="1175" t="s">
        <v>28</v>
      </c>
      <c r="F44" s="1175"/>
      <c r="G44" s="1175"/>
      <c r="H44" s="1176"/>
      <c r="I44" s="86" t="s">
        <v>476</v>
      </c>
      <c r="J44" s="87" t="s">
        <v>476</v>
      </c>
      <c r="K44" s="87" t="s">
        <v>476</v>
      </c>
      <c r="L44" s="87" t="s">
        <v>476</v>
      </c>
      <c r="M44" s="88" t="s">
        <v>476</v>
      </c>
    </row>
    <row r="45" spans="2:13" ht="27.75" customHeight="1">
      <c r="B45" s="1169"/>
      <c r="C45" s="1170"/>
      <c r="D45" s="85"/>
      <c r="E45" s="1175" t="s">
        <v>29</v>
      </c>
      <c r="F45" s="1175"/>
      <c r="G45" s="1175"/>
      <c r="H45" s="1176"/>
      <c r="I45" s="86">
        <v>4072</v>
      </c>
      <c r="J45" s="87">
        <v>4071</v>
      </c>
      <c r="K45" s="87">
        <v>4024</v>
      </c>
      <c r="L45" s="87">
        <v>3792</v>
      </c>
      <c r="M45" s="88">
        <v>3108</v>
      </c>
    </row>
    <row r="46" spans="2:13" ht="27.75" customHeight="1">
      <c r="B46" s="1169"/>
      <c r="C46" s="1170"/>
      <c r="D46" s="85"/>
      <c r="E46" s="1175" t="s">
        <v>30</v>
      </c>
      <c r="F46" s="1175"/>
      <c r="G46" s="1175"/>
      <c r="H46" s="1176"/>
      <c r="I46" s="86">
        <v>24</v>
      </c>
      <c r="J46" s="87">
        <v>23</v>
      </c>
      <c r="K46" s="87">
        <v>23</v>
      </c>
      <c r="L46" s="87">
        <v>22</v>
      </c>
      <c r="M46" s="88">
        <v>21</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7295</v>
      </c>
      <c r="J49" s="87">
        <v>9139</v>
      </c>
      <c r="K49" s="87">
        <v>8544</v>
      </c>
      <c r="L49" s="87">
        <v>9045</v>
      </c>
      <c r="M49" s="88">
        <v>9132</v>
      </c>
    </row>
    <row r="50" spans="2:13" ht="27.75" customHeight="1">
      <c r="B50" s="1169"/>
      <c r="C50" s="1170"/>
      <c r="D50" s="85"/>
      <c r="E50" s="1175" t="s">
        <v>35</v>
      </c>
      <c r="F50" s="1175"/>
      <c r="G50" s="1175"/>
      <c r="H50" s="1176"/>
      <c r="I50" s="86">
        <v>1349</v>
      </c>
      <c r="J50" s="87">
        <v>1297</v>
      </c>
      <c r="K50" s="87">
        <v>1209</v>
      </c>
      <c r="L50" s="87">
        <v>941</v>
      </c>
      <c r="M50" s="88">
        <v>878</v>
      </c>
    </row>
    <row r="51" spans="2:13" ht="27.75" customHeight="1">
      <c r="B51" s="1171"/>
      <c r="C51" s="1172"/>
      <c r="D51" s="85"/>
      <c r="E51" s="1175" t="s">
        <v>36</v>
      </c>
      <c r="F51" s="1175"/>
      <c r="G51" s="1175"/>
      <c r="H51" s="1176"/>
      <c r="I51" s="86">
        <v>24859</v>
      </c>
      <c r="J51" s="87">
        <v>26341</v>
      </c>
      <c r="K51" s="87">
        <v>26540</v>
      </c>
      <c r="L51" s="87">
        <v>27099</v>
      </c>
      <c r="M51" s="88">
        <v>26976</v>
      </c>
    </row>
    <row r="52" spans="2:13" ht="27.75" customHeight="1" thickBot="1">
      <c r="B52" s="1179" t="s">
        <v>37</v>
      </c>
      <c r="C52" s="1180"/>
      <c r="D52" s="90"/>
      <c r="E52" s="1181" t="s">
        <v>38</v>
      </c>
      <c r="F52" s="1181"/>
      <c r="G52" s="1181"/>
      <c r="H52" s="1182"/>
      <c r="I52" s="91">
        <v>6777</v>
      </c>
      <c r="J52" s="92">
        <v>3358</v>
      </c>
      <c r="K52" s="92">
        <v>1352</v>
      </c>
      <c r="L52" s="92">
        <v>-981</v>
      </c>
      <c r="M52" s="93">
        <v>-3176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123447</v>
      </c>
      <c r="E3" s="116"/>
      <c r="F3" s="117">
        <v>79008</v>
      </c>
      <c r="G3" s="118"/>
      <c r="H3" s="119"/>
    </row>
    <row r="4" spans="1:8">
      <c r="A4" s="120"/>
      <c r="B4" s="121"/>
      <c r="C4" s="122"/>
      <c r="D4" s="123">
        <v>55779</v>
      </c>
      <c r="E4" s="124"/>
      <c r="F4" s="125">
        <v>46014</v>
      </c>
      <c r="G4" s="126"/>
      <c r="H4" s="127"/>
    </row>
    <row r="5" spans="1:8">
      <c r="A5" s="108" t="s">
        <v>510</v>
      </c>
      <c r="B5" s="113"/>
      <c r="C5" s="114"/>
      <c r="D5" s="115">
        <v>176078</v>
      </c>
      <c r="E5" s="116"/>
      <c r="F5" s="117">
        <v>86381</v>
      </c>
      <c r="G5" s="118"/>
      <c r="H5" s="119"/>
    </row>
    <row r="6" spans="1:8">
      <c r="A6" s="120"/>
      <c r="B6" s="121"/>
      <c r="C6" s="122"/>
      <c r="D6" s="123">
        <v>61854</v>
      </c>
      <c r="E6" s="124"/>
      <c r="F6" s="125">
        <v>41242</v>
      </c>
      <c r="G6" s="126"/>
      <c r="H6" s="127"/>
    </row>
    <row r="7" spans="1:8">
      <c r="A7" s="108" t="s">
        <v>511</v>
      </c>
      <c r="B7" s="113"/>
      <c r="C7" s="114"/>
      <c r="D7" s="115">
        <v>89914</v>
      </c>
      <c r="E7" s="116"/>
      <c r="F7" s="117">
        <v>67088</v>
      </c>
      <c r="G7" s="118"/>
      <c r="H7" s="119"/>
    </row>
    <row r="8" spans="1:8">
      <c r="A8" s="120"/>
      <c r="B8" s="121"/>
      <c r="C8" s="122"/>
      <c r="D8" s="123">
        <v>61432</v>
      </c>
      <c r="E8" s="124"/>
      <c r="F8" s="125">
        <v>37146</v>
      </c>
      <c r="G8" s="126"/>
      <c r="H8" s="127"/>
    </row>
    <row r="9" spans="1:8">
      <c r="A9" s="108" t="s">
        <v>512</v>
      </c>
      <c r="B9" s="113"/>
      <c r="C9" s="114"/>
      <c r="D9" s="115">
        <v>118383</v>
      </c>
      <c r="E9" s="116"/>
      <c r="F9" s="117">
        <v>70489</v>
      </c>
      <c r="G9" s="118"/>
      <c r="H9" s="119"/>
    </row>
    <row r="10" spans="1:8">
      <c r="A10" s="120"/>
      <c r="B10" s="121"/>
      <c r="C10" s="122"/>
      <c r="D10" s="123">
        <v>49587</v>
      </c>
      <c r="E10" s="124"/>
      <c r="F10" s="125">
        <v>37817</v>
      </c>
      <c r="G10" s="126"/>
      <c r="H10" s="127"/>
    </row>
    <row r="11" spans="1:8">
      <c r="A11" s="108" t="s">
        <v>513</v>
      </c>
      <c r="B11" s="113"/>
      <c r="C11" s="114"/>
      <c r="D11" s="115">
        <v>73139</v>
      </c>
      <c r="E11" s="116"/>
      <c r="F11" s="117">
        <v>84389</v>
      </c>
      <c r="G11" s="118"/>
      <c r="H11" s="119"/>
    </row>
    <row r="12" spans="1:8">
      <c r="A12" s="120"/>
      <c r="B12" s="121"/>
      <c r="C12" s="128"/>
      <c r="D12" s="123">
        <v>35923</v>
      </c>
      <c r="E12" s="124"/>
      <c r="F12" s="125">
        <v>44339</v>
      </c>
      <c r="G12" s="126"/>
      <c r="H12" s="127"/>
    </row>
    <row r="13" spans="1:8">
      <c r="A13" s="108"/>
      <c r="B13" s="113"/>
      <c r="C13" s="129"/>
      <c r="D13" s="130">
        <v>116192</v>
      </c>
      <c r="E13" s="131"/>
      <c r="F13" s="132">
        <v>77471</v>
      </c>
      <c r="G13" s="133"/>
      <c r="H13" s="119"/>
    </row>
    <row r="14" spans="1:8">
      <c r="A14" s="120"/>
      <c r="B14" s="121"/>
      <c r="C14" s="122"/>
      <c r="D14" s="123">
        <v>52915</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4.38</v>
      </c>
      <c r="C19" s="134">
        <f>ROUND(VALUE(SUBSTITUTE(実質収支比率等に係る経年分析!G$48,"▲","-")),2)</f>
        <v>4.4400000000000004</v>
      </c>
      <c r="D19" s="134">
        <f>ROUND(VALUE(SUBSTITUTE(実質収支比率等に係る経年分析!H$48,"▲","-")),2)</f>
        <v>4.87</v>
      </c>
      <c r="E19" s="134">
        <f>ROUND(VALUE(SUBSTITUTE(実質収支比率等に係る経年分析!I$48,"▲","-")),2)</f>
        <v>4.29</v>
      </c>
      <c r="F19" s="134">
        <f>ROUND(VALUE(SUBSTITUTE(実質収支比率等に係る経年分析!J$48,"▲","-")),2)</f>
        <v>4.68</v>
      </c>
    </row>
    <row r="20" spans="1:11">
      <c r="A20" s="134" t="s">
        <v>43</v>
      </c>
      <c r="B20" s="134">
        <f>ROUND(VALUE(SUBSTITUTE(実質収支比率等に係る経年分析!F$47,"▲","-")),2)</f>
        <v>14.23</v>
      </c>
      <c r="C20" s="134">
        <f>ROUND(VALUE(SUBSTITUTE(実質収支比率等に係る経年分析!G$47,"▲","-")),2)</f>
        <v>15.78</v>
      </c>
      <c r="D20" s="134">
        <f>ROUND(VALUE(SUBSTITUTE(実質収支比率等に係る経年分析!H$47,"▲","-")),2)</f>
        <v>15.71</v>
      </c>
      <c r="E20" s="134">
        <f>ROUND(VALUE(SUBSTITUTE(実質収支比率等に係る経年分析!I$47,"▲","-")),2)</f>
        <v>15.88</v>
      </c>
      <c r="F20" s="134">
        <f>ROUND(VALUE(SUBSTITUTE(実質収支比率等に係る経年分析!J$47,"▲","-")),2)</f>
        <v>12.08</v>
      </c>
    </row>
    <row r="21" spans="1:11">
      <c r="A21" s="134" t="s">
        <v>44</v>
      </c>
      <c r="B21" s="134">
        <f>IF(ISNUMBER(VALUE(SUBSTITUTE(実質収支比率等に係る経年分析!F$49,"▲","-"))),ROUND(VALUE(SUBSTITUTE(実質収支比率等に係る経年分析!F$49,"▲","-")),2),NA())</f>
        <v>8.1300000000000008</v>
      </c>
      <c r="C21" s="134">
        <f>IF(ISNUMBER(VALUE(SUBSTITUTE(実質収支比率等に係る経年分析!G$49,"▲","-"))),ROUND(VALUE(SUBSTITUTE(実質収支比率等に係る経年分析!G$49,"▲","-")),2),NA())</f>
        <v>12.07</v>
      </c>
      <c r="D21" s="134">
        <f>IF(ISNUMBER(VALUE(SUBSTITUTE(実質収支比率等に係る経年分析!H$49,"▲","-"))),ROUND(VALUE(SUBSTITUTE(実質収支比率等に係る経年分析!H$49,"▲","-")),2),NA())</f>
        <v>17.920000000000002</v>
      </c>
      <c r="E21" s="134">
        <f>IF(ISNUMBER(VALUE(SUBSTITUTE(実質収支比率等に係る経年分析!I$49,"▲","-"))),ROUND(VALUE(SUBSTITUTE(実質収支比率等に係る経年分析!I$49,"▲","-")),2),NA())</f>
        <v>11.29</v>
      </c>
      <c r="F21" s="134">
        <f>IF(ISNUMBER(VALUE(SUBSTITUTE(実質収支比率等に係る経年分析!J$49,"▲","-"))),ROUND(VALUE(SUBSTITUTE(実質収支比率等に係る経年分析!J$49,"▲","-")),2),NA())</f>
        <v>13.53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2.4700000000000002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2.2200000000000002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2.2000000000000002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2789</v>
      </c>
      <c r="E42" s="136"/>
      <c r="F42" s="136"/>
      <c r="G42" s="136">
        <f>'実質公債費比率（分子）の構造'!L$52</f>
        <v>2830</v>
      </c>
      <c r="H42" s="136"/>
      <c r="I42" s="136"/>
      <c r="J42" s="136">
        <f>'実質公債費比率（分子）の構造'!M$52</f>
        <v>2896</v>
      </c>
      <c r="K42" s="136"/>
      <c r="L42" s="136"/>
      <c r="M42" s="136">
        <f>'実質公債費比率（分子）の構造'!N$52</f>
        <v>2994</v>
      </c>
      <c r="N42" s="136"/>
      <c r="O42" s="136"/>
      <c r="P42" s="136">
        <f>'実質公債費比率（分子）の構造'!O$52</f>
        <v>2816</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60</v>
      </c>
      <c r="C44" s="136"/>
      <c r="D44" s="136"/>
      <c r="E44" s="136">
        <f>'実質公債費比率（分子）の構造'!L$50</f>
        <v>61</v>
      </c>
      <c r="F44" s="136"/>
      <c r="G44" s="136"/>
      <c r="H44" s="136">
        <f>'実質公債費比率（分子）の構造'!M$50</f>
        <v>54</v>
      </c>
      <c r="I44" s="136"/>
      <c r="J44" s="136"/>
      <c r="K44" s="136">
        <f>'実質公債費比率（分子）の構造'!N$50</f>
        <v>81</v>
      </c>
      <c r="L44" s="136"/>
      <c r="M44" s="136"/>
      <c r="N44" s="136">
        <f>'実質公債費比率（分子）の構造'!O$50</f>
        <v>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862</v>
      </c>
      <c r="C46" s="136"/>
      <c r="D46" s="136"/>
      <c r="E46" s="136">
        <f>'実質公債費比率（分子）の構造'!L$48</f>
        <v>861</v>
      </c>
      <c r="F46" s="136"/>
      <c r="G46" s="136"/>
      <c r="H46" s="136">
        <f>'実質公債費比率（分子）の構造'!M$48</f>
        <v>884</v>
      </c>
      <c r="I46" s="136"/>
      <c r="J46" s="136"/>
      <c r="K46" s="136">
        <f>'実質公債費比率（分子）の構造'!N$48</f>
        <v>939</v>
      </c>
      <c r="L46" s="136"/>
      <c r="M46" s="136"/>
      <c r="N46" s="136">
        <f>'実質公債費比率（分子）の構造'!O$48</f>
        <v>862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3278</v>
      </c>
      <c r="C49" s="136"/>
      <c r="D49" s="136"/>
      <c r="E49" s="136">
        <f>'実質公債費比率（分子）の構造'!L$45</f>
        <v>3157</v>
      </c>
      <c r="F49" s="136"/>
      <c r="G49" s="136"/>
      <c r="H49" s="136">
        <f>'実質公債費比率（分子）の構造'!M$45</f>
        <v>2982</v>
      </c>
      <c r="I49" s="136"/>
      <c r="J49" s="136"/>
      <c r="K49" s="136">
        <f>'実質公債費比率（分子）の構造'!N$45</f>
        <v>2753</v>
      </c>
      <c r="L49" s="136"/>
      <c r="M49" s="136"/>
      <c r="N49" s="136">
        <f>'実質公債費比率（分子）の構造'!O$45</f>
        <v>2350</v>
      </c>
      <c r="O49" s="136"/>
      <c r="P49" s="136"/>
    </row>
    <row r="50" spans="1:16">
      <c r="A50" s="136" t="s">
        <v>59</v>
      </c>
      <c r="B50" s="136" t="e">
        <f>NA()</f>
        <v>#N/A</v>
      </c>
      <c r="C50" s="136">
        <f>IF(ISNUMBER('実質公債費比率（分子）の構造'!K$53),'実質公債費比率（分子）の構造'!K$53,NA())</f>
        <v>1412</v>
      </c>
      <c r="D50" s="136" t="e">
        <f>NA()</f>
        <v>#N/A</v>
      </c>
      <c r="E50" s="136" t="e">
        <f>NA()</f>
        <v>#N/A</v>
      </c>
      <c r="F50" s="136">
        <f>IF(ISNUMBER('実質公債費比率（分子）の構造'!L$53),'実質公債費比率（分子）の構造'!L$53,NA())</f>
        <v>1249</v>
      </c>
      <c r="G50" s="136" t="e">
        <f>NA()</f>
        <v>#N/A</v>
      </c>
      <c r="H50" s="136" t="e">
        <f>NA()</f>
        <v>#N/A</v>
      </c>
      <c r="I50" s="136">
        <f>IF(ISNUMBER('実質公債費比率（分子）の構造'!M$53),'実質公債費比率（分子）の構造'!M$53,NA())</f>
        <v>1025</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399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24859</v>
      </c>
      <c r="E56" s="135"/>
      <c r="F56" s="135"/>
      <c r="G56" s="135">
        <f>'将来負担比率（分子）の構造'!J$51</f>
        <v>26341</v>
      </c>
      <c r="H56" s="135"/>
      <c r="I56" s="135"/>
      <c r="J56" s="135">
        <f>'将来負担比率（分子）の構造'!K$51</f>
        <v>26540</v>
      </c>
      <c r="K56" s="135"/>
      <c r="L56" s="135"/>
      <c r="M56" s="135">
        <f>'将来負担比率（分子）の構造'!L$51</f>
        <v>27099</v>
      </c>
      <c r="N56" s="135"/>
      <c r="O56" s="135"/>
      <c r="P56" s="135">
        <f>'将来負担比率（分子）の構造'!M$51</f>
        <v>26976</v>
      </c>
    </row>
    <row r="57" spans="1:16">
      <c r="A57" s="135" t="s">
        <v>35</v>
      </c>
      <c r="B57" s="135"/>
      <c r="C57" s="135"/>
      <c r="D57" s="135">
        <f>'将来負担比率（分子）の構造'!I$50</f>
        <v>1349</v>
      </c>
      <c r="E57" s="135"/>
      <c r="F57" s="135"/>
      <c r="G57" s="135">
        <f>'将来負担比率（分子）の構造'!J$50</f>
        <v>1297</v>
      </c>
      <c r="H57" s="135"/>
      <c r="I57" s="135"/>
      <c r="J57" s="135">
        <f>'将来負担比率（分子）の構造'!K$50</f>
        <v>1209</v>
      </c>
      <c r="K57" s="135"/>
      <c r="L57" s="135"/>
      <c r="M57" s="135">
        <f>'将来負担比率（分子）の構造'!L$50</f>
        <v>941</v>
      </c>
      <c r="N57" s="135"/>
      <c r="O57" s="135"/>
      <c r="P57" s="135">
        <f>'将来負担比率（分子）の構造'!M$50</f>
        <v>878</v>
      </c>
    </row>
    <row r="58" spans="1:16">
      <c r="A58" s="135" t="s">
        <v>34</v>
      </c>
      <c r="B58" s="135"/>
      <c r="C58" s="135"/>
      <c r="D58" s="135">
        <f>'将来負担比率（分子）の構造'!I$49</f>
        <v>7295</v>
      </c>
      <c r="E58" s="135"/>
      <c r="F58" s="135"/>
      <c r="G58" s="135">
        <f>'将来負担比率（分子）の構造'!J$49</f>
        <v>9139</v>
      </c>
      <c r="H58" s="135"/>
      <c r="I58" s="135"/>
      <c r="J58" s="135">
        <f>'将来負担比率（分子）の構造'!K$49</f>
        <v>8544</v>
      </c>
      <c r="K58" s="135"/>
      <c r="L58" s="135"/>
      <c r="M58" s="135">
        <f>'将来負担比率（分子）の構造'!L$49</f>
        <v>9045</v>
      </c>
      <c r="N58" s="135"/>
      <c r="O58" s="135"/>
      <c r="P58" s="135">
        <f>'将来負担比率（分子）の構造'!M$49</f>
        <v>9132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23</v>
      </c>
      <c r="F61" s="135"/>
      <c r="G61" s="135"/>
      <c r="H61" s="135">
        <f>'将来負担比率（分子）の構造'!K$46</f>
        <v>23</v>
      </c>
      <c r="I61" s="135"/>
      <c r="J61" s="135"/>
      <c r="K61" s="135">
        <f>'将来負担比率（分子）の構造'!L$46</f>
        <v>22</v>
      </c>
      <c r="L61" s="135"/>
      <c r="M61" s="135"/>
      <c r="N61" s="135">
        <f>'将来負担比率（分子）の構造'!M$46</f>
        <v>21</v>
      </c>
      <c r="O61" s="135"/>
      <c r="P61" s="135"/>
    </row>
    <row r="62" spans="1:16">
      <c r="A62" s="135" t="s">
        <v>29</v>
      </c>
      <c r="B62" s="135">
        <f>'将来負担比率（分子）の構造'!I$45</f>
        <v>4072</v>
      </c>
      <c r="C62" s="135"/>
      <c r="D62" s="135"/>
      <c r="E62" s="135">
        <f>'将来負担比率（分子）の構造'!J$45</f>
        <v>4071</v>
      </c>
      <c r="F62" s="135"/>
      <c r="G62" s="135"/>
      <c r="H62" s="135">
        <f>'将来負担比率（分子）の構造'!K$45</f>
        <v>4024</v>
      </c>
      <c r="I62" s="135"/>
      <c r="J62" s="135"/>
      <c r="K62" s="135">
        <f>'将来負担比率（分子）の構造'!L$45</f>
        <v>3792</v>
      </c>
      <c r="L62" s="135"/>
      <c r="M62" s="135"/>
      <c r="N62" s="135">
        <f>'将来負担比率（分子）の構造'!M$45</f>
        <v>3108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11507</v>
      </c>
      <c r="C64" s="135"/>
      <c r="D64" s="135"/>
      <c r="E64" s="135">
        <f>'将来負担比率（分子）の構造'!J$43</f>
        <v>11147</v>
      </c>
      <c r="F64" s="135"/>
      <c r="G64" s="135"/>
      <c r="H64" s="135">
        <f>'将来負担比率（分子）の構造'!K$43</f>
        <v>10775</v>
      </c>
      <c r="I64" s="135"/>
      <c r="J64" s="135"/>
      <c r="K64" s="135">
        <f>'将来負担比率（分子）の構造'!L$43</f>
        <v>9856</v>
      </c>
      <c r="L64" s="135"/>
      <c r="M64" s="135"/>
      <c r="N64" s="135">
        <f>'将来負担比率（分子）の構造'!M$43</f>
        <v>10014</v>
      </c>
      <c r="O64" s="135"/>
      <c r="P64" s="135"/>
    </row>
    <row r="65" spans="1:16">
      <c r="A65" s="135" t="s">
        <v>26</v>
      </c>
      <c r="B65" s="135">
        <f>'将来負担比率（分子）の構造'!I$42</f>
        <v>356</v>
      </c>
      <c r="C65" s="135"/>
      <c r="D65" s="135"/>
      <c r="E65" s="135">
        <f>'将来負担比率（分子）の構造'!J$42</f>
        <v>171</v>
      </c>
      <c r="F65" s="135"/>
      <c r="G65" s="135"/>
      <c r="H65" s="135">
        <f>'将来負担比率（分子）の構造'!K$42</f>
        <v>119</v>
      </c>
      <c r="I65" s="135"/>
      <c r="J65" s="135"/>
      <c r="K65" s="135">
        <f>'将来負担比率（分子）の構造'!L$42</f>
        <v>37</v>
      </c>
      <c r="L65" s="135"/>
      <c r="M65" s="135"/>
      <c r="N65" s="135">
        <f>'将来負担比率（分子）の構造'!M$42</f>
        <v>32</v>
      </c>
      <c r="O65" s="135"/>
      <c r="P65" s="135"/>
    </row>
    <row r="66" spans="1:16">
      <c r="A66" s="135" t="s">
        <v>25</v>
      </c>
      <c r="B66" s="135">
        <f>'将来負担比率（分子）の構造'!I$41</f>
        <v>24321</v>
      </c>
      <c r="C66" s="135"/>
      <c r="D66" s="135"/>
      <c r="E66" s="135">
        <f>'将来負担比率（分子）の構造'!J$41</f>
        <v>24723</v>
      </c>
      <c r="F66" s="135"/>
      <c r="G66" s="135"/>
      <c r="H66" s="135">
        <f>'将来負担比率（分子）の構造'!K$41</f>
        <v>22704</v>
      </c>
      <c r="I66" s="135"/>
      <c r="J66" s="135"/>
      <c r="K66" s="135">
        <f>'将来負担比率（分子）の構造'!L$41</f>
        <v>22397</v>
      </c>
      <c r="L66" s="135"/>
      <c r="M66" s="135"/>
      <c r="N66" s="135">
        <f>'将来負担比率（分子）の構造'!M$41</f>
        <v>20635</v>
      </c>
      <c r="O66" s="135"/>
      <c r="P66" s="135"/>
    </row>
    <row r="67" spans="1:16">
      <c r="A67" s="135" t="s">
        <v>63</v>
      </c>
      <c r="B67" s="135" t="e">
        <f>NA()</f>
        <v>#N/A</v>
      </c>
      <c r="C67" s="135">
        <f>IF(ISNUMBER('将来負担比率（分子）の構造'!I$52), IF('将来負担比率（分子）の構造'!I$52 &lt; 0, 0, '将来負担比率（分子）の構造'!I$52), NA())</f>
        <v>6777</v>
      </c>
      <c r="D67" s="135" t="e">
        <f>NA()</f>
        <v>#N/A</v>
      </c>
      <c r="E67" s="135" t="e">
        <f>NA()</f>
        <v>#N/A</v>
      </c>
      <c r="F67" s="135">
        <f>IF(ISNUMBER('将来負担比率（分子）の構造'!J$52), IF('将来負担比率（分子）の構造'!J$52 &lt; 0, 0, '将来負担比率（分子）の構造'!J$52), NA())</f>
        <v>3358</v>
      </c>
      <c r="G67" s="135" t="e">
        <f>NA()</f>
        <v>#N/A</v>
      </c>
      <c r="H67" s="135" t="e">
        <f>NA()</f>
        <v>#N/A</v>
      </c>
      <c r="I67" s="135">
        <f>IF(ISNUMBER('将来負担比率（分子）の構造'!K$52), IF('将来負担比率（分子）の構造'!K$52 &lt; 0, 0, '将来負担比率（分子）の構造'!K$52), NA())</f>
        <v>1352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4045236</v>
      </c>
      <c r="S5" s="581"/>
      <c r="T5" s="581"/>
      <c r="U5" s="581"/>
      <c r="V5" s="581"/>
      <c r="W5" s="581"/>
      <c r="X5" s="581"/>
      <c r="Y5" s="582"/>
      <c r="Z5" s="583">
        <v>19</v>
      </c>
      <c r="AA5" s="583"/>
      <c r="AB5" s="583"/>
      <c r="AC5" s="583"/>
      <c r="AD5" s="584">
        <v>4045236</v>
      </c>
      <c r="AE5" s="584"/>
      <c r="AF5" s="584"/>
      <c r="AG5" s="584"/>
      <c r="AH5" s="584"/>
      <c r="AI5" s="584"/>
      <c r="AJ5" s="584"/>
      <c r="AK5" s="584"/>
      <c r="AL5" s="585">
        <v>33.200000000000003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4044252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230023</v>
      </c>
      <c r="S6" s="592"/>
      <c r="T6" s="592"/>
      <c r="U6" s="592"/>
      <c r="V6" s="592"/>
      <c r="W6" s="592"/>
      <c r="X6" s="592"/>
      <c r="Y6" s="593"/>
      <c r="Z6" s="594">
        <v>1.1000000000000001</v>
      </c>
      <c r="AA6" s="594"/>
      <c r="AB6" s="594"/>
      <c r="AC6" s="594"/>
      <c r="AD6" s="595">
        <v>230023</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4044252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181941</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181941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4742</v>
      </c>
      <c r="S7" s="592"/>
      <c r="T7" s="592"/>
      <c r="U7" s="592"/>
      <c r="V7" s="592"/>
      <c r="W7" s="592"/>
      <c r="X7" s="592"/>
      <c r="Y7" s="593"/>
      <c r="Z7" s="594">
        <v>0</v>
      </c>
      <c r="AA7" s="594"/>
      <c r="AB7" s="594"/>
      <c r="AC7" s="594"/>
      <c r="AD7" s="595">
        <v>4742</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1963771</v>
      </c>
      <c r="BH7" s="592"/>
      <c r="BI7" s="592"/>
      <c r="BJ7" s="592"/>
      <c r="BK7" s="592"/>
      <c r="BL7" s="592"/>
      <c r="BM7" s="592"/>
      <c r="BN7" s="593"/>
      <c r="BO7" s="594">
        <v>48.5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2509869</v>
      </c>
      <c r="CS7" s="592"/>
      <c r="CT7" s="592"/>
      <c r="CU7" s="592"/>
      <c r="CV7" s="592"/>
      <c r="CW7" s="592"/>
      <c r="CX7" s="592"/>
      <c r="CY7" s="593"/>
      <c r="CZ7" s="594">
        <v>12.2</v>
      </c>
      <c r="DA7" s="594"/>
      <c r="DB7" s="594"/>
      <c r="DC7" s="594"/>
      <c r="DD7" s="600">
        <v>144155</v>
      </c>
      <c r="DE7" s="592"/>
      <c r="DF7" s="592"/>
      <c r="DG7" s="592"/>
      <c r="DH7" s="592"/>
      <c r="DI7" s="592"/>
      <c r="DJ7" s="592"/>
      <c r="DK7" s="592"/>
      <c r="DL7" s="592"/>
      <c r="DM7" s="592"/>
      <c r="DN7" s="592"/>
      <c r="DO7" s="592"/>
      <c r="DP7" s="593"/>
      <c r="DQ7" s="600">
        <v>1657581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7134</v>
      </c>
      <c r="S8" s="592"/>
      <c r="T8" s="592"/>
      <c r="U8" s="592"/>
      <c r="V8" s="592"/>
      <c r="W8" s="592"/>
      <c r="X8" s="592"/>
      <c r="Y8" s="593"/>
      <c r="Z8" s="594">
        <v>0</v>
      </c>
      <c r="AA8" s="594"/>
      <c r="AB8" s="594"/>
      <c r="AC8" s="594"/>
      <c r="AD8" s="595">
        <v>7134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36770</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5813645</v>
      </c>
      <c r="CS8" s="592"/>
      <c r="CT8" s="592"/>
      <c r="CU8" s="592"/>
      <c r="CV8" s="592"/>
      <c r="CW8" s="592"/>
      <c r="CX8" s="592"/>
      <c r="CY8" s="593"/>
      <c r="CZ8" s="594">
        <v>28.3</v>
      </c>
      <c r="DA8" s="594"/>
      <c r="DB8" s="594"/>
      <c r="DC8" s="594"/>
      <c r="DD8" s="600">
        <v>86690</v>
      </c>
      <c r="DE8" s="592"/>
      <c r="DF8" s="592"/>
      <c r="DG8" s="592"/>
      <c r="DH8" s="592"/>
      <c r="DI8" s="592"/>
      <c r="DJ8" s="592"/>
      <c r="DK8" s="592"/>
      <c r="DL8" s="592"/>
      <c r="DM8" s="592"/>
      <c r="DN8" s="592"/>
      <c r="DO8" s="592"/>
      <c r="DP8" s="593"/>
      <c r="DQ8" s="600">
        <v>2917190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9825</v>
      </c>
      <c r="S9" s="592"/>
      <c r="T9" s="592"/>
      <c r="U9" s="592"/>
      <c r="V9" s="592"/>
      <c r="W9" s="592"/>
      <c r="X9" s="592"/>
      <c r="Y9" s="593"/>
      <c r="Z9" s="594">
        <v>0</v>
      </c>
      <c r="AA9" s="594"/>
      <c r="AB9" s="594"/>
      <c r="AC9" s="594"/>
      <c r="AD9" s="595">
        <v>9825</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834786</v>
      </c>
      <c r="BH9" s="592"/>
      <c r="BI9" s="592"/>
      <c r="BJ9" s="592"/>
      <c r="BK9" s="592"/>
      <c r="BL9" s="592"/>
      <c r="BM9" s="592"/>
      <c r="BN9" s="593"/>
      <c r="BO9" s="594">
        <v>20.6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2207316</v>
      </c>
      <c r="CS9" s="592"/>
      <c r="CT9" s="592"/>
      <c r="CU9" s="592"/>
      <c r="CV9" s="592"/>
      <c r="CW9" s="592"/>
      <c r="CX9" s="592"/>
      <c r="CY9" s="593"/>
      <c r="CZ9" s="594">
        <v>10.7</v>
      </c>
      <c r="DA9" s="594"/>
      <c r="DB9" s="594"/>
      <c r="DC9" s="594"/>
      <c r="DD9" s="600">
        <v>892859</v>
      </c>
      <c r="DE9" s="592"/>
      <c r="DF9" s="592"/>
      <c r="DG9" s="592"/>
      <c r="DH9" s="592"/>
      <c r="DI9" s="592"/>
      <c r="DJ9" s="592"/>
      <c r="DK9" s="592"/>
      <c r="DL9" s="592"/>
      <c r="DM9" s="592"/>
      <c r="DN9" s="592"/>
      <c r="DO9" s="592"/>
      <c r="DP9" s="593"/>
      <c r="DQ9" s="600">
        <v>1281174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261278</v>
      </c>
      <c r="S10" s="592"/>
      <c r="T10" s="592"/>
      <c r="U10" s="592"/>
      <c r="V10" s="592"/>
      <c r="W10" s="592"/>
      <c r="X10" s="592"/>
      <c r="Y10" s="593"/>
      <c r="Z10" s="594">
        <v>1.2</v>
      </c>
      <c r="AA10" s="594"/>
      <c r="AB10" s="594"/>
      <c r="AC10" s="594"/>
      <c r="AD10" s="595">
        <v>261278</v>
      </c>
      <c r="AE10" s="595"/>
      <c r="AF10" s="595"/>
      <c r="AG10" s="595"/>
      <c r="AH10" s="595"/>
      <c r="AI10" s="595"/>
      <c r="AJ10" s="595"/>
      <c r="AK10" s="595"/>
      <c r="AL10" s="596">
        <v>2.1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51322</v>
      </c>
      <c r="BH10" s="592"/>
      <c r="BI10" s="592"/>
      <c r="BJ10" s="592"/>
      <c r="BK10" s="592"/>
      <c r="BL10" s="592"/>
      <c r="BM10" s="592"/>
      <c r="BN10" s="593"/>
      <c r="BO10" s="594">
        <v>1.3</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30111</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29967</v>
      </c>
      <c r="S11" s="592"/>
      <c r="T11" s="592"/>
      <c r="U11" s="592"/>
      <c r="V11" s="592"/>
      <c r="W11" s="592"/>
      <c r="X11" s="592"/>
      <c r="Y11" s="593"/>
      <c r="Z11" s="594">
        <v>0.1</v>
      </c>
      <c r="AA11" s="594"/>
      <c r="AB11" s="594"/>
      <c r="AC11" s="594"/>
      <c r="AD11" s="595">
        <v>29967</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1040893</v>
      </c>
      <c r="BH11" s="592"/>
      <c r="BI11" s="592"/>
      <c r="BJ11" s="592"/>
      <c r="BK11" s="592"/>
      <c r="BL11" s="592"/>
      <c r="BM11" s="592"/>
      <c r="BN11" s="593"/>
      <c r="BO11" s="594">
        <v>25.7</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915107</v>
      </c>
      <c r="CS11" s="592"/>
      <c r="CT11" s="592"/>
      <c r="CU11" s="592"/>
      <c r="CV11" s="592"/>
      <c r="CW11" s="592"/>
      <c r="CX11" s="592"/>
      <c r="CY11" s="593"/>
      <c r="CZ11" s="594">
        <v>4.5</v>
      </c>
      <c r="DA11" s="594"/>
      <c r="DB11" s="594"/>
      <c r="DC11" s="594"/>
      <c r="DD11" s="600">
        <v>134880</v>
      </c>
      <c r="DE11" s="592"/>
      <c r="DF11" s="592"/>
      <c r="DG11" s="592"/>
      <c r="DH11" s="592"/>
      <c r="DI11" s="592"/>
      <c r="DJ11" s="592"/>
      <c r="DK11" s="592"/>
      <c r="DL11" s="592"/>
      <c r="DM11" s="592"/>
      <c r="DN11" s="592"/>
      <c r="DO11" s="592"/>
      <c r="DP11" s="593"/>
      <c r="DQ11" s="600">
        <v>731093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1778479</v>
      </c>
      <c r="BH12" s="592"/>
      <c r="BI12" s="592"/>
      <c r="BJ12" s="592"/>
      <c r="BK12" s="592"/>
      <c r="BL12" s="592"/>
      <c r="BM12" s="592"/>
      <c r="BN12" s="593"/>
      <c r="BO12" s="594">
        <v>44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275888</v>
      </c>
      <c r="CS12" s="592"/>
      <c r="CT12" s="592"/>
      <c r="CU12" s="592"/>
      <c r="CV12" s="592"/>
      <c r="CW12" s="592"/>
      <c r="CX12" s="592"/>
      <c r="CY12" s="593"/>
      <c r="CZ12" s="594">
        <v>1.3</v>
      </c>
      <c r="DA12" s="594"/>
      <c r="DB12" s="594"/>
      <c r="DC12" s="594"/>
      <c r="DD12" s="600">
        <v>9188</v>
      </c>
      <c r="DE12" s="592"/>
      <c r="DF12" s="592"/>
      <c r="DG12" s="592"/>
      <c r="DH12" s="592"/>
      <c r="DI12" s="592"/>
      <c r="DJ12" s="592"/>
      <c r="DK12" s="592"/>
      <c r="DL12" s="592"/>
      <c r="DM12" s="592"/>
      <c r="DN12" s="592"/>
      <c r="DO12" s="592"/>
      <c r="DP12" s="593"/>
      <c r="DQ12" s="600">
        <v>176357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34087</v>
      </c>
      <c r="S13" s="592"/>
      <c r="T13" s="592"/>
      <c r="U13" s="592"/>
      <c r="V13" s="592"/>
      <c r="W13" s="592"/>
      <c r="X13" s="592"/>
      <c r="Y13" s="593"/>
      <c r="Z13" s="594">
        <v>0.2</v>
      </c>
      <c r="AA13" s="594"/>
      <c r="AB13" s="594"/>
      <c r="AC13" s="594"/>
      <c r="AD13" s="595">
        <v>34087</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1765936</v>
      </c>
      <c r="BH13" s="592"/>
      <c r="BI13" s="592"/>
      <c r="BJ13" s="592"/>
      <c r="BK13" s="592"/>
      <c r="BL13" s="592"/>
      <c r="BM13" s="592"/>
      <c r="BN13" s="593"/>
      <c r="BO13" s="594">
        <v>43.7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1290644</v>
      </c>
      <c r="CS13" s="592"/>
      <c r="CT13" s="592"/>
      <c r="CU13" s="592"/>
      <c r="CV13" s="592"/>
      <c r="CW13" s="592"/>
      <c r="CX13" s="592"/>
      <c r="CY13" s="593"/>
      <c r="CZ13" s="594">
        <v>6.3</v>
      </c>
      <c r="DA13" s="594"/>
      <c r="DB13" s="594"/>
      <c r="DC13" s="594"/>
      <c r="DD13" s="600">
        <v>769259</v>
      </c>
      <c r="DE13" s="592"/>
      <c r="DF13" s="592"/>
      <c r="DG13" s="592"/>
      <c r="DH13" s="592"/>
      <c r="DI13" s="592"/>
      <c r="DJ13" s="592"/>
      <c r="DK13" s="592"/>
      <c r="DL13" s="592"/>
      <c r="DM13" s="592"/>
      <c r="DN13" s="592"/>
      <c r="DO13" s="592"/>
      <c r="DP13" s="593"/>
      <c r="DQ13" s="600">
        <v>494035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84505</v>
      </c>
      <c r="BH14" s="592"/>
      <c r="BI14" s="592"/>
      <c r="BJ14" s="592"/>
      <c r="BK14" s="592"/>
      <c r="BL14" s="592"/>
      <c r="BM14" s="592"/>
      <c r="BN14" s="593"/>
      <c r="BO14" s="594">
        <v>2.1</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525183</v>
      </c>
      <c r="CS14" s="592"/>
      <c r="CT14" s="592"/>
      <c r="CU14" s="592"/>
      <c r="CV14" s="592"/>
      <c r="CW14" s="592"/>
      <c r="CX14" s="592"/>
      <c r="CY14" s="593"/>
      <c r="CZ14" s="594">
        <v>2.6</v>
      </c>
      <c r="DA14" s="594"/>
      <c r="DB14" s="594"/>
      <c r="DC14" s="594"/>
      <c r="DD14" s="600">
        <v>51996</v>
      </c>
      <c r="DE14" s="592"/>
      <c r="DF14" s="592"/>
      <c r="DG14" s="592"/>
      <c r="DH14" s="592"/>
      <c r="DI14" s="592"/>
      <c r="DJ14" s="592"/>
      <c r="DK14" s="592"/>
      <c r="DL14" s="592"/>
      <c r="DM14" s="592"/>
      <c r="DN14" s="592"/>
      <c r="DO14" s="592"/>
      <c r="DP14" s="593"/>
      <c r="DQ14" s="600">
        <v>504612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5671</v>
      </c>
      <c r="S15" s="592"/>
      <c r="T15" s="592"/>
      <c r="U15" s="592"/>
      <c r="V15" s="592"/>
      <c r="W15" s="592"/>
      <c r="X15" s="592"/>
      <c r="Y15" s="593"/>
      <c r="Z15" s="594">
        <v>0</v>
      </c>
      <c r="AA15" s="594"/>
      <c r="AB15" s="594"/>
      <c r="AC15" s="594"/>
      <c r="AD15" s="595">
        <v>5671</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217497</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1862631</v>
      </c>
      <c r="CS15" s="592"/>
      <c r="CT15" s="592"/>
      <c r="CU15" s="592"/>
      <c r="CV15" s="592"/>
      <c r="CW15" s="592"/>
      <c r="CX15" s="592"/>
      <c r="CY15" s="593"/>
      <c r="CZ15" s="594">
        <v>9.1</v>
      </c>
      <c r="DA15" s="594"/>
      <c r="DB15" s="594"/>
      <c r="DC15" s="594"/>
      <c r="DD15" s="600">
        <v>143030</v>
      </c>
      <c r="DE15" s="592"/>
      <c r="DF15" s="592"/>
      <c r="DG15" s="592"/>
      <c r="DH15" s="592"/>
      <c r="DI15" s="592"/>
      <c r="DJ15" s="592"/>
      <c r="DK15" s="592"/>
      <c r="DL15" s="592"/>
      <c r="DM15" s="592"/>
      <c r="DN15" s="592"/>
      <c r="DO15" s="592"/>
      <c r="DP15" s="593"/>
      <c r="DQ15" s="600">
        <v>1641430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8239252</v>
      </c>
      <c r="S16" s="592"/>
      <c r="T16" s="592"/>
      <c r="U16" s="592"/>
      <c r="V16" s="592"/>
      <c r="W16" s="592"/>
      <c r="X16" s="592"/>
      <c r="Y16" s="593"/>
      <c r="Z16" s="594">
        <v>38.700000000000003</v>
      </c>
      <c r="AA16" s="594"/>
      <c r="AB16" s="594"/>
      <c r="AC16" s="594"/>
      <c r="AD16" s="595">
        <v>7465690</v>
      </c>
      <c r="AE16" s="595"/>
      <c r="AF16" s="595"/>
      <c r="AG16" s="595"/>
      <c r="AH16" s="595"/>
      <c r="AI16" s="595"/>
      <c r="AJ16" s="595"/>
      <c r="AK16" s="595"/>
      <c r="AL16" s="596">
        <v>61.3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67185</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12960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7465690</v>
      </c>
      <c r="S17" s="592"/>
      <c r="T17" s="592"/>
      <c r="U17" s="592"/>
      <c r="V17" s="592"/>
      <c r="W17" s="592"/>
      <c r="X17" s="592"/>
      <c r="Y17" s="593"/>
      <c r="Z17" s="594">
        <v>35.1</v>
      </c>
      <c r="AA17" s="594"/>
      <c r="AB17" s="594"/>
      <c r="AC17" s="594"/>
      <c r="AD17" s="595">
        <v>7465690</v>
      </c>
      <c r="AE17" s="595"/>
      <c r="AF17" s="595"/>
      <c r="AG17" s="595"/>
      <c r="AH17" s="595"/>
      <c r="AI17" s="595"/>
      <c r="AJ17" s="595"/>
      <c r="AK17" s="595"/>
      <c r="AL17" s="596">
        <v>61.3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4822135</v>
      </c>
      <c r="CS17" s="592"/>
      <c r="CT17" s="592"/>
      <c r="CU17" s="592"/>
      <c r="CV17" s="592"/>
      <c r="CW17" s="592"/>
      <c r="CX17" s="592"/>
      <c r="CY17" s="593"/>
      <c r="CZ17" s="594">
        <v>23.5</v>
      </c>
      <c r="DA17" s="594"/>
      <c r="DB17" s="594"/>
      <c r="DC17" s="594"/>
      <c r="DD17" s="600" t="s">
        <v>112</v>
      </c>
      <c r="DE17" s="592"/>
      <c r="DF17" s="592"/>
      <c r="DG17" s="592"/>
      <c r="DH17" s="592"/>
      <c r="DI17" s="592"/>
      <c r="DJ17" s="592"/>
      <c r="DK17" s="592"/>
      <c r="DL17" s="592"/>
      <c r="DM17" s="592"/>
      <c r="DN17" s="592"/>
      <c r="DO17" s="592"/>
      <c r="DP17" s="593"/>
      <c r="DQ17" s="600">
        <v>4692542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773556</v>
      </c>
      <c r="S18" s="592"/>
      <c r="T18" s="592"/>
      <c r="U18" s="592"/>
      <c r="V18" s="592"/>
      <c r="W18" s="592"/>
      <c r="X18" s="592"/>
      <c r="Y18" s="593"/>
      <c r="Z18" s="594">
        <v>3.6</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46808</v>
      </c>
      <c r="CS18" s="592"/>
      <c r="CT18" s="592"/>
      <c r="CU18" s="592"/>
      <c r="CV18" s="592"/>
      <c r="CW18" s="592"/>
      <c r="CX18" s="592"/>
      <c r="CY18" s="593"/>
      <c r="CZ18" s="594">
        <v>0.2</v>
      </c>
      <c r="DA18" s="594"/>
      <c r="DB18" s="594"/>
      <c r="DC18" s="594"/>
      <c r="DD18" s="600" t="s">
        <v>112</v>
      </c>
      <c r="DE18" s="592"/>
      <c r="DF18" s="592"/>
      <c r="DG18" s="592"/>
      <c r="DH18" s="592"/>
      <c r="DI18" s="592"/>
      <c r="DJ18" s="592"/>
      <c r="DK18" s="592"/>
      <c r="DL18" s="592"/>
      <c r="DM18" s="592"/>
      <c r="DN18" s="592"/>
      <c r="DO18" s="592"/>
      <c r="DP18" s="593"/>
      <c r="DQ18" s="600">
        <v>46808</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984</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12867215</v>
      </c>
      <c r="S20" s="592"/>
      <c r="T20" s="592"/>
      <c r="U20" s="592"/>
      <c r="V20" s="592"/>
      <c r="W20" s="592"/>
      <c r="X20" s="592"/>
      <c r="Y20" s="593"/>
      <c r="Z20" s="594">
        <v>60.4</v>
      </c>
      <c r="AA20" s="594"/>
      <c r="AB20" s="594"/>
      <c r="AC20" s="594"/>
      <c r="AD20" s="595">
        <v>12093653</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984</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20548463</v>
      </c>
      <c r="CS20" s="592"/>
      <c r="CT20" s="592"/>
      <c r="CU20" s="592"/>
      <c r="CV20" s="592"/>
      <c r="CW20" s="592"/>
      <c r="CX20" s="592"/>
      <c r="CY20" s="593"/>
      <c r="CZ20" s="594">
        <v>100</v>
      </c>
      <c r="DA20" s="594"/>
      <c r="DB20" s="594"/>
      <c r="DC20" s="594"/>
      <c r="DD20" s="600">
        <v>2232057</v>
      </c>
      <c r="DE20" s="592"/>
      <c r="DF20" s="592"/>
      <c r="DG20" s="592"/>
      <c r="DH20" s="592"/>
      <c r="DI20" s="592"/>
      <c r="DJ20" s="592"/>
      <c r="DK20" s="592"/>
      <c r="DL20" s="592"/>
      <c r="DM20" s="592"/>
      <c r="DN20" s="592"/>
      <c r="DO20" s="592"/>
      <c r="DP20" s="593"/>
      <c r="DQ20" s="600">
        <v>14337724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3081</v>
      </c>
      <c r="S21" s="592"/>
      <c r="T21" s="592"/>
      <c r="U21" s="592"/>
      <c r="V21" s="592"/>
      <c r="W21" s="592"/>
      <c r="X21" s="592"/>
      <c r="Y21" s="593"/>
      <c r="Z21" s="594">
        <v>0</v>
      </c>
      <c r="AA21" s="594"/>
      <c r="AB21" s="594"/>
      <c r="AC21" s="594"/>
      <c r="AD21" s="595">
        <v>3081</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984</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199307</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437875</v>
      </c>
      <c r="S23" s="592"/>
      <c r="T23" s="592"/>
      <c r="U23" s="592"/>
      <c r="V23" s="592"/>
      <c r="W23" s="592"/>
      <c r="X23" s="592"/>
      <c r="Y23" s="593"/>
      <c r="Z23" s="594">
        <v>2.1</v>
      </c>
      <c r="AA23" s="594"/>
      <c r="AB23" s="594"/>
      <c r="AC23" s="594"/>
      <c r="AD23" s="595" t="s">
        <v>112</v>
      </c>
      <c r="AE23" s="595"/>
      <c r="AF23" s="595"/>
      <c r="AG23" s="595"/>
      <c r="AH23" s="595"/>
      <c r="AI23" s="595"/>
      <c r="AJ23" s="595"/>
      <c r="AK23" s="595"/>
      <c r="AL23" s="596" t="s">
        <v>112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56688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11135325</v>
      </c>
      <c r="CS24" s="581"/>
      <c r="CT24" s="581"/>
      <c r="CU24" s="581"/>
      <c r="CV24" s="581"/>
      <c r="CW24" s="581"/>
      <c r="CX24" s="581"/>
      <c r="CY24" s="582"/>
      <c r="CZ24" s="618">
        <v>54.2</v>
      </c>
      <c r="DA24" s="619"/>
      <c r="DB24" s="619"/>
      <c r="DC24" s="620"/>
      <c r="DD24" s="617">
        <v>8390722</v>
      </c>
      <c r="DE24" s="581"/>
      <c r="DF24" s="581"/>
      <c r="DG24" s="581"/>
      <c r="DH24" s="581"/>
      <c r="DI24" s="581"/>
      <c r="DJ24" s="581"/>
      <c r="DK24" s="582"/>
      <c r="DL24" s="617">
        <v>6067961</v>
      </c>
      <c r="DM24" s="581"/>
      <c r="DN24" s="581"/>
      <c r="DO24" s="581"/>
      <c r="DP24" s="581"/>
      <c r="DQ24" s="581"/>
      <c r="DR24" s="581"/>
      <c r="DS24" s="581"/>
      <c r="DT24" s="581"/>
      <c r="DU24" s="581"/>
      <c r="DV24" s="582"/>
      <c r="DW24" s="585">
        <v>47.1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2175484</v>
      </c>
      <c r="S25" s="592"/>
      <c r="T25" s="592"/>
      <c r="U25" s="592"/>
      <c r="V25" s="592"/>
      <c r="W25" s="592"/>
      <c r="X25" s="592"/>
      <c r="Y25" s="593"/>
      <c r="Z25" s="594">
        <v>10.199999999999999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3009800</v>
      </c>
      <c r="CS25" s="623"/>
      <c r="CT25" s="623"/>
      <c r="CU25" s="623"/>
      <c r="CV25" s="623"/>
      <c r="CW25" s="623"/>
      <c r="CX25" s="623"/>
      <c r="CY25" s="624"/>
      <c r="CZ25" s="625">
        <v>14.6</v>
      </c>
      <c r="DA25" s="626"/>
      <c r="DB25" s="626"/>
      <c r="DC25" s="627"/>
      <c r="DD25" s="600">
        <v>2781814</v>
      </c>
      <c r="DE25" s="623"/>
      <c r="DF25" s="623"/>
      <c r="DG25" s="623"/>
      <c r="DH25" s="623"/>
      <c r="DI25" s="623"/>
      <c r="DJ25" s="623"/>
      <c r="DK25" s="624"/>
      <c r="DL25" s="600">
        <v>2751253</v>
      </c>
      <c r="DM25" s="623"/>
      <c r="DN25" s="623"/>
      <c r="DO25" s="623"/>
      <c r="DP25" s="623"/>
      <c r="DQ25" s="623"/>
      <c r="DR25" s="623"/>
      <c r="DS25" s="623"/>
      <c r="DT25" s="623"/>
      <c r="DU25" s="623"/>
      <c r="DV25" s="624"/>
      <c r="DW25" s="596">
        <v>21.3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89746</v>
      </c>
      <c r="S26" s="592"/>
      <c r="T26" s="592"/>
      <c r="U26" s="592"/>
      <c r="V26" s="592"/>
      <c r="W26" s="592"/>
      <c r="X26" s="592"/>
      <c r="Y26" s="593"/>
      <c r="Z26" s="594">
        <v>0.4</v>
      </c>
      <c r="AA26" s="594"/>
      <c r="AB26" s="594"/>
      <c r="AC26" s="594"/>
      <c r="AD26" s="595">
        <v>89746</v>
      </c>
      <c r="AE26" s="595"/>
      <c r="AF26" s="595"/>
      <c r="AG26" s="595"/>
      <c r="AH26" s="595"/>
      <c r="AI26" s="595"/>
      <c r="AJ26" s="595"/>
      <c r="AK26" s="595"/>
      <c r="AL26" s="596">
        <v>0.7</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1669600</v>
      </c>
      <c r="CS26" s="592"/>
      <c r="CT26" s="592"/>
      <c r="CU26" s="592"/>
      <c r="CV26" s="592"/>
      <c r="CW26" s="592"/>
      <c r="CX26" s="592"/>
      <c r="CY26" s="593"/>
      <c r="CZ26" s="625">
        <v>8.1</v>
      </c>
      <c r="DA26" s="626"/>
      <c r="DB26" s="626"/>
      <c r="DC26" s="627"/>
      <c r="DD26" s="600">
        <v>1522874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1175887</v>
      </c>
      <c r="S27" s="592"/>
      <c r="T27" s="592"/>
      <c r="U27" s="592"/>
      <c r="V27" s="592"/>
      <c r="W27" s="592"/>
      <c r="X27" s="592"/>
      <c r="Y27" s="593"/>
      <c r="Z27" s="594">
        <v>5.5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4045236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3303390</v>
      </c>
      <c r="CS27" s="623"/>
      <c r="CT27" s="623"/>
      <c r="CU27" s="623"/>
      <c r="CV27" s="623"/>
      <c r="CW27" s="623"/>
      <c r="CX27" s="623"/>
      <c r="CY27" s="624"/>
      <c r="CZ27" s="625">
        <v>16.100000000000001</v>
      </c>
      <c r="DA27" s="626"/>
      <c r="DB27" s="626"/>
      <c r="DC27" s="627"/>
      <c r="DD27" s="600">
        <v>916366</v>
      </c>
      <c r="DE27" s="623"/>
      <c r="DF27" s="623"/>
      <c r="DG27" s="623"/>
      <c r="DH27" s="623"/>
      <c r="DI27" s="623"/>
      <c r="DJ27" s="623"/>
      <c r="DK27" s="624"/>
      <c r="DL27" s="600">
        <v>916366</v>
      </c>
      <c r="DM27" s="623"/>
      <c r="DN27" s="623"/>
      <c r="DO27" s="623"/>
      <c r="DP27" s="623"/>
      <c r="DQ27" s="623"/>
      <c r="DR27" s="623"/>
      <c r="DS27" s="623"/>
      <c r="DT27" s="623"/>
      <c r="DU27" s="623"/>
      <c r="DV27" s="624"/>
      <c r="DW27" s="596">
        <v>7.1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131202</v>
      </c>
      <c r="S28" s="592"/>
      <c r="T28" s="592"/>
      <c r="U28" s="592"/>
      <c r="V28" s="592"/>
      <c r="W28" s="592"/>
      <c r="X28" s="592"/>
      <c r="Y28" s="593"/>
      <c r="Z28" s="594">
        <v>0.6</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4822135</v>
      </c>
      <c r="CS28" s="592"/>
      <c r="CT28" s="592"/>
      <c r="CU28" s="592"/>
      <c r="CV28" s="592"/>
      <c r="CW28" s="592"/>
      <c r="CX28" s="592"/>
      <c r="CY28" s="593"/>
      <c r="CZ28" s="625">
        <v>23.5</v>
      </c>
      <c r="DA28" s="626"/>
      <c r="DB28" s="626"/>
      <c r="DC28" s="627"/>
      <c r="DD28" s="600">
        <v>4692542</v>
      </c>
      <c r="DE28" s="592"/>
      <c r="DF28" s="592"/>
      <c r="DG28" s="592"/>
      <c r="DH28" s="592"/>
      <c r="DI28" s="592"/>
      <c r="DJ28" s="592"/>
      <c r="DK28" s="593"/>
      <c r="DL28" s="600">
        <v>2400342</v>
      </c>
      <c r="DM28" s="592"/>
      <c r="DN28" s="592"/>
      <c r="DO28" s="592"/>
      <c r="DP28" s="592"/>
      <c r="DQ28" s="592"/>
      <c r="DR28" s="592"/>
      <c r="DS28" s="592"/>
      <c r="DT28" s="592"/>
      <c r="DU28" s="592"/>
      <c r="DV28" s="593"/>
      <c r="DW28" s="596">
        <v>18.600000000000001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17304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4822114</v>
      </c>
      <c r="CS29" s="623"/>
      <c r="CT29" s="623"/>
      <c r="CU29" s="623"/>
      <c r="CV29" s="623"/>
      <c r="CW29" s="623"/>
      <c r="CX29" s="623"/>
      <c r="CY29" s="624"/>
      <c r="CZ29" s="625">
        <v>23.5</v>
      </c>
      <c r="DA29" s="626"/>
      <c r="DB29" s="626"/>
      <c r="DC29" s="627"/>
      <c r="DD29" s="600">
        <v>4692521</v>
      </c>
      <c r="DE29" s="623"/>
      <c r="DF29" s="623"/>
      <c r="DG29" s="623"/>
      <c r="DH29" s="623"/>
      <c r="DI29" s="623"/>
      <c r="DJ29" s="623"/>
      <c r="DK29" s="624"/>
      <c r="DL29" s="600">
        <v>2400321</v>
      </c>
      <c r="DM29" s="623"/>
      <c r="DN29" s="623"/>
      <c r="DO29" s="623"/>
      <c r="DP29" s="623"/>
      <c r="DQ29" s="623"/>
      <c r="DR29" s="623"/>
      <c r="DS29" s="623"/>
      <c r="DT29" s="623"/>
      <c r="DU29" s="623"/>
      <c r="DV29" s="624"/>
      <c r="DW29" s="596">
        <v>18.600000000000001</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640427</v>
      </c>
      <c r="S30" s="592"/>
      <c r="T30" s="592"/>
      <c r="U30" s="592"/>
      <c r="V30" s="592"/>
      <c r="W30" s="592"/>
      <c r="X30" s="592"/>
      <c r="Y30" s="593"/>
      <c r="Z30" s="594">
        <v>3</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99.4</v>
      </c>
      <c r="BH30" s="650"/>
      <c r="BI30" s="650"/>
      <c r="BJ30" s="650"/>
      <c r="BK30" s="650"/>
      <c r="BL30" s="650"/>
      <c r="BM30" s="586">
        <v>96.5</v>
      </c>
      <c r="BN30" s="650"/>
      <c r="BO30" s="650"/>
      <c r="BP30" s="650"/>
      <c r="BQ30" s="651"/>
      <c r="BR30" s="649">
        <v>99.4</v>
      </c>
      <c r="BS30" s="650"/>
      <c r="BT30" s="650"/>
      <c r="BU30" s="650"/>
      <c r="BV30" s="650"/>
      <c r="BW30" s="650"/>
      <c r="BX30" s="586">
        <v>96.3</v>
      </c>
      <c r="BY30" s="650"/>
      <c r="BZ30" s="650"/>
      <c r="CA30" s="650"/>
      <c r="CB30" s="651"/>
      <c r="CD30" s="654"/>
      <c r="CE30" s="655"/>
      <c r="CF30" s="605" t="s">
        <v>290</v>
      </c>
      <c r="CG30" s="606"/>
      <c r="CH30" s="606"/>
      <c r="CI30" s="606"/>
      <c r="CJ30" s="606"/>
      <c r="CK30" s="606"/>
      <c r="CL30" s="606"/>
      <c r="CM30" s="606"/>
      <c r="CN30" s="606"/>
      <c r="CO30" s="606"/>
      <c r="CP30" s="606"/>
      <c r="CQ30" s="607"/>
      <c r="CR30" s="591">
        <v>4567728</v>
      </c>
      <c r="CS30" s="592"/>
      <c r="CT30" s="592"/>
      <c r="CU30" s="592"/>
      <c r="CV30" s="592"/>
      <c r="CW30" s="592"/>
      <c r="CX30" s="592"/>
      <c r="CY30" s="593"/>
      <c r="CZ30" s="625">
        <v>22.2</v>
      </c>
      <c r="DA30" s="626"/>
      <c r="DB30" s="626"/>
      <c r="DC30" s="627"/>
      <c r="DD30" s="600">
        <v>4453814</v>
      </c>
      <c r="DE30" s="592"/>
      <c r="DF30" s="592"/>
      <c r="DG30" s="592"/>
      <c r="DH30" s="592"/>
      <c r="DI30" s="592"/>
      <c r="DJ30" s="592"/>
      <c r="DK30" s="593"/>
      <c r="DL30" s="600">
        <v>2161614</v>
      </c>
      <c r="DM30" s="592"/>
      <c r="DN30" s="592"/>
      <c r="DO30" s="592"/>
      <c r="DP30" s="592"/>
      <c r="DQ30" s="592"/>
      <c r="DR30" s="592"/>
      <c r="DS30" s="592"/>
      <c r="DT30" s="592"/>
      <c r="DU30" s="592"/>
      <c r="DV30" s="593"/>
      <c r="DW30" s="596">
        <v>16.8</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673702</v>
      </c>
      <c r="S31" s="592"/>
      <c r="T31" s="592"/>
      <c r="U31" s="592"/>
      <c r="V31" s="592"/>
      <c r="W31" s="592"/>
      <c r="X31" s="592"/>
      <c r="Y31" s="593"/>
      <c r="Z31" s="594">
        <v>3.2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99.5</v>
      </c>
      <c r="BH31" s="623"/>
      <c r="BI31" s="623"/>
      <c r="BJ31" s="623"/>
      <c r="BK31" s="623"/>
      <c r="BL31" s="623"/>
      <c r="BM31" s="597">
        <v>98</v>
      </c>
      <c r="BN31" s="647"/>
      <c r="BO31" s="647"/>
      <c r="BP31" s="647"/>
      <c r="BQ31" s="648"/>
      <c r="BR31" s="646">
        <v>99.6</v>
      </c>
      <c r="BS31" s="623"/>
      <c r="BT31" s="623"/>
      <c r="BU31" s="623"/>
      <c r="BV31" s="623"/>
      <c r="BW31" s="623"/>
      <c r="BX31" s="597">
        <v>98.1</v>
      </c>
      <c r="BY31" s="647"/>
      <c r="BZ31" s="647"/>
      <c r="CA31" s="647"/>
      <c r="CB31" s="648"/>
      <c r="CD31" s="654"/>
      <c r="CE31" s="655"/>
      <c r="CF31" s="605" t="s">
        <v>294</v>
      </c>
      <c r="CG31" s="606"/>
      <c r="CH31" s="606"/>
      <c r="CI31" s="606"/>
      <c r="CJ31" s="606"/>
      <c r="CK31" s="606"/>
      <c r="CL31" s="606"/>
      <c r="CM31" s="606"/>
      <c r="CN31" s="606"/>
      <c r="CO31" s="606"/>
      <c r="CP31" s="606"/>
      <c r="CQ31" s="607"/>
      <c r="CR31" s="591">
        <v>254386</v>
      </c>
      <c r="CS31" s="623"/>
      <c r="CT31" s="623"/>
      <c r="CU31" s="623"/>
      <c r="CV31" s="623"/>
      <c r="CW31" s="623"/>
      <c r="CX31" s="623"/>
      <c r="CY31" s="624"/>
      <c r="CZ31" s="625">
        <v>1.2</v>
      </c>
      <c r="DA31" s="626"/>
      <c r="DB31" s="626"/>
      <c r="DC31" s="627"/>
      <c r="DD31" s="600">
        <v>238707</v>
      </c>
      <c r="DE31" s="623"/>
      <c r="DF31" s="623"/>
      <c r="DG31" s="623"/>
      <c r="DH31" s="623"/>
      <c r="DI31" s="623"/>
      <c r="DJ31" s="623"/>
      <c r="DK31" s="624"/>
      <c r="DL31" s="600">
        <v>238707</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182976</v>
      </c>
      <c r="S32" s="592"/>
      <c r="T32" s="592"/>
      <c r="U32" s="592"/>
      <c r="V32" s="592"/>
      <c r="W32" s="592"/>
      <c r="X32" s="592"/>
      <c r="Y32" s="593"/>
      <c r="Z32" s="594">
        <v>0.9</v>
      </c>
      <c r="AA32" s="594"/>
      <c r="AB32" s="594"/>
      <c r="AC32" s="594"/>
      <c r="AD32" s="595">
        <v>581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99.3</v>
      </c>
      <c r="BH32" s="659"/>
      <c r="BI32" s="659"/>
      <c r="BJ32" s="659"/>
      <c r="BK32" s="659"/>
      <c r="BL32" s="659"/>
      <c r="BM32" s="660">
        <v>94.4</v>
      </c>
      <c r="BN32" s="659"/>
      <c r="BO32" s="659"/>
      <c r="BP32" s="659"/>
      <c r="BQ32" s="661"/>
      <c r="BR32" s="658">
        <v>99.2</v>
      </c>
      <c r="BS32" s="659"/>
      <c r="BT32" s="659"/>
      <c r="BU32" s="659"/>
      <c r="BV32" s="659"/>
      <c r="BW32" s="659"/>
      <c r="BX32" s="660">
        <v>93.5</v>
      </c>
      <c r="BY32" s="659"/>
      <c r="BZ32" s="659"/>
      <c r="CA32" s="659"/>
      <c r="CB32" s="661"/>
      <c r="CD32" s="656"/>
      <c r="CE32" s="657"/>
      <c r="CF32" s="605" t="s">
        <v>297</v>
      </c>
      <c r="CG32" s="606"/>
      <c r="CH32" s="606"/>
      <c r="CI32" s="606"/>
      <c r="CJ32" s="606"/>
      <c r="CK32" s="606"/>
      <c r="CL32" s="606"/>
      <c r="CM32" s="606"/>
      <c r="CN32" s="606"/>
      <c r="CO32" s="606"/>
      <c r="CP32" s="606"/>
      <c r="CQ32" s="607"/>
      <c r="CR32" s="591">
        <v>21</v>
      </c>
      <c r="CS32" s="592"/>
      <c r="CT32" s="592"/>
      <c r="CU32" s="592"/>
      <c r="CV32" s="592"/>
      <c r="CW32" s="592"/>
      <c r="CX32" s="592"/>
      <c r="CY32" s="593"/>
      <c r="CZ32" s="625">
        <v>0</v>
      </c>
      <c r="DA32" s="626"/>
      <c r="DB32" s="626"/>
      <c r="DC32" s="627"/>
      <c r="DD32" s="600">
        <v>21</v>
      </c>
      <c r="DE32" s="592"/>
      <c r="DF32" s="592"/>
      <c r="DG32" s="592"/>
      <c r="DH32" s="592"/>
      <c r="DI32" s="592"/>
      <c r="DJ32" s="592"/>
      <c r="DK32" s="593"/>
      <c r="DL32" s="600">
        <v>21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2638100</v>
      </c>
      <c r="S33" s="592"/>
      <c r="T33" s="592"/>
      <c r="U33" s="592"/>
      <c r="V33" s="592"/>
      <c r="W33" s="592"/>
      <c r="X33" s="592"/>
      <c r="Y33" s="593"/>
      <c r="Z33" s="594">
        <v>12.4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7113896</v>
      </c>
      <c r="CS33" s="623"/>
      <c r="CT33" s="623"/>
      <c r="CU33" s="623"/>
      <c r="CV33" s="623"/>
      <c r="CW33" s="623"/>
      <c r="CX33" s="623"/>
      <c r="CY33" s="624"/>
      <c r="CZ33" s="625">
        <v>34.6</v>
      </c>
      <c r="DA33" s="626"/>
      <c r="DB33" s="626"/>
      <c r="DC33" s="627"/>
      <c r="DD33" s="600">
        <v>5607022</v>
      </c>
      <c r="DE33" s="623"/>
      <c r="DF33" s="623"/>
      <c r="DG33" s="623"/>
      <c r="DH33" s="623"/>
      <c r="DI33" s="623"/>
      <c r="DJ33" s="623"/>
      <c r="DK33" s="624"/>
      <c r="DL33" s="600">
        <v>4613781</v>
      </c>
      <c r="DM33" s="623"/>
      <c r="DN33" s="623"/>
      <c r="DO33" s="623"/>
      <c r="DP33" s="623"/>
      <c r="DQ33" s="623"/>
      <c r="DR33" s="623"/>
      <c r="DS33" s="623"/>
      <c r="DT33" s="623"/>
      <c r="DU33" s="623"/>
      <c r="DV33" s="624"/>
      <c r="DW33" s="596">
        <v>35.799999999999997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2222350</v>
      </c>
      <c r="CS34" s="592"/>
      <c r="CT34" s="592"/>
      <c r="CU34" s="592"/>
      <c r="CV34" s="592"/>
      <c r="CW34" s="592"/>
      <c r="CX34" s="592"/>
      <c r="CY34" s="593"/>
      <c r="CZ34" s="625">
        <v>10.8</v>
      </c>
      <c r="DA34" s="626"/>
      <c r="DB34" s="626"/>
      <c r="DC34" s="627"/>
      <c r="DD34" s="600">
        <v>1811952</v>
      </c>
      <c r="DE34" s="592"/>
      <c r="DF34" s="592"/>
      <c r="DG34" s="592"/>
      <c r="DH34" s="592"/>
      <c r="DI34" s="592"/>
      <c r="DJ34" s="592"/>
      <c r="DK34" s="593"/>
      <c r="DL34" s="600">
        <v>1626364</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701700</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2516712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182336</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140302</v>
      </c>
      <c r="CS35" s="623"/>
      <c r="CT35" s="623"/>
      <c r="CU35" s="623"/>
      <c r="CV35" s="623"/>
      <c r="CW35" s="623"/>
      <c r="CX35" s="623"/>
      <c r="CY35" s="624"/>
      <c r="CZ35" s="625">
        <v>0.7</v>
      </c>
      <c r="DA35" s="626"/>
      <c r="DB35" s="626"/>
      <c r="DC35" s="627"/>
      <c r="DD35" s="600">
        <v>65263</v>
      </c>
      <c r="DE35" s="623"/>
      <c r="DF35" s="623"/>
      <c r="DG35" s="623"/>
      <c r="DH35" s="623"/>
      <c r="DI35" s="623"/>
      <c r="DJ35" s="623"/>
      <c r="DK35" s="624"/>
      <c r="DL35" s="600">
        <v>65263</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21288994</v>
      </c>
      <c r="S36" s="664"/>
      <c r="T36" s="664"/>
      <c r="U36" s="664"/>
      <c r="V36" s="664"/>
      <c r="W36" s="664"/>
      <c r="X36" s="664"/>
      <c r="Y36" s="665"/>
      <c r="Z36" s="666">
        <v>100</v>
      </c>
      <c r="AA36" s="666"/>
      <c r="AB36" s="666"/>
      <c r="AC36" s="666"/>
      <c r="AD36" s="667">
        <v>12187061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663243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107856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1252538</v>
      </c>
      <c r="CS36" s="592"/>
      <c r="CT36" s="592"/>
      <c r="CU36" s="592"/>
      <c r="CV36" s="592"/>
      <c r="CW36" s="592"/>
      <c r="CX36" s="592"/>
      <c r="CY36" s="593"/>
      <c r="CZ36" s="625">
        <v>6.1</v>
      </c>
      <c r="DA36" s="626"/>
      <c r="DB36" s="626"/>
      <c r="DC36" s="627"/>
      <c r="DD36" s="600">
        <v>887666</v>
      </c>
      <c r="DE36" s="592"/>
      <c r="DF36" s="592"/>
      <c r="DG36" s="592"/>
      <c r="DH36" s="592"/>
      <c r="DI36" s="592"/>
      <c r="DJ36" s="592"/>
      <c r="DK36" s="593"/>
      <c r="DL36" s="600">
        <v>795170</v>
      </c>
      <c r="DM36" s="592"/>
      <c r="DN36" s="592"/>
      <c r="DO36" s="592"/>
      <c r="DP36" s="592"/>
      <c r="DQ36" s="592"/>
      <c r="DR36" s="592"/>
      <c r="DS36" s="592"/>
      <c r="DT36" s="592"/>
      <c r="DU36" s="592"/>
      <c r="DV36" s="593"/>
      <c r="DW36" s="596">
        <v>6.2</v>
      </c>
      <c r="DX36" s="621"/>
      <c r="DY36" s="621"/>
      <c r="DZ36" s="621"/>
      <c r="EA36" s="621"/>
      <c r="EB36" s="621"/>
      <c r="EC36" s="622"/>
    </row>
    <row r="37" spans="2:133" ht="11.25" customHeight="1">
      <c r="AQ37" s="670" t="s">
        <v>312</v>
      </c>
      <c r="AR37" s="671"/>
      <c r="AS37" s="671"/>
      <c r="AT37" s="671"/>
      <c r="AU37" s="671"/>
      <c r="AV37" s="671"/>
      <c r="AW37" s="671"/>
      <c r="AX37" s="671"/>
      <c r="AY37" s="672"/>
      <c r="AZ37" s="591">
        <v>213962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5231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38131</v>
      </c>
      <c r="CS37" s="623"/>
      <c r="CT37" s="623"/>
      <c r="CU37" s="623"/>
      <c r="CV37" s="623"/>
      <c r="CW37" s="623"/>
      <c r="CX37" s="623"/>
      <c r="CY37" s="624"/>
      <c r="CZ37" s="625">
        <v>0.2</v>
      </c>
      <c r="DA37" s="626"/>
      <c r="DB37" s="626"/>
      <c r="DC37" s="627"/>
      <c r="DD37" s="600">
        <v>36605</v>
      </c>
      <c r="DE37" s="623"/>
      <c r="DF37" s="623"/>
      <c r="DG37" s="623"/>
      <c r="DH37" s="623"/>
      <c r="DI37" s="623"/>
      <c r="DJ37" s="623"/>
      <c r="DK37" s="624"/>
      <c r="DL37" s="600">
        <v>36605</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315</v>
      </c>
      <c r="AR38" s="671"/>
      <c r="AS38" s="671"/>
      <c r="AT38" s="671"/>
      <c r="AU38" s="671"/>
      <c r="AV38" s="671"/>
      <c r="AW38" s="671"/>
      <c r="AX38" s="671"/>
      <c r="AY38" s="672"/>
      <c r="AZ38" s="591">
        <v>46808</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9237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2516251</v>
      </c>
      <c r="CS38" s="592"/>
      <c r="CT38" s="592"/>
      <c r="CU38" s="592"/>
      <c r="CV38" s="592"/>
      <c r="CW38" s="592"/>
      <c r="CX38" s="592"/>
      <c r="CY38" s="593"/>
      <c r="CZ38" s="625">
        <v>12.2</v>
      </c>
      <c r="DA38" s="626"/>
      <c r="DB38" s="626"/>
      <c r="DC38" s="627"/>
      <c r="DD38" s="600">
        <v>2311304</v>
      </c>
      <c r="DE38" s="592"/>
      <c r="DF38" s="592"/>
      <c r="DG38" s="592"/>
      <c r="DH38" s="592"/>
      <c r="DI38" s="592"/>
      <c r="DJ38" s="592"/>
      <c r="DK38" s="593"/>
      <c r="DL38" s="600">
        <v>2126984</v>
      </c>
      <c r="DM38" s="592"/>
      <c r="DN38" s="592"/>
      <c r="DO38" s="592"/>
      <c r="DP38" s="592"/>
      <c r="DQ38" s="592"/>
      <c r="DR38" s="592"/>
      <c r="DS38" s="592"/>
      <c r="DT38" s="592"/>
      <c r="DU38" s="592"/>
      <c r="DV38" s="593"/>
      <c r="DW38" s="596">
        <v>16.5</v>
      </c>
      <c r="DX38" s="621"/>
      <c r="DY38" s="621"/>
      <c r="DZ38" s="621"/>
      <c r="EA38" s="621"/>
      <c r="EB38" s="621"/>
      <c r="EC38" s="622"/>
    </row>
    <row r="39" spans="2:133" ht="11.25" customHeight="1">
      <c r="AQ39" s="670" t="s">
        <v>318</v>
      </c>
      <c r="AR39" s="671"/>
      <c r="AS39" s="671"/>
      <c r="AT39" s="671"/>
      <c r="AU39" s="671"/>
      <c r="AV39" s="671"/>
      <c r="AW39" s="671"/>
      <c r="AX39" s="671"/>
      <c r="AY39" s="672"/>
      <c r="AZ39" s="591">
        <v>21253</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919983</v>
      </c>
      <c r="CS39" s="623"/>
      <c r="CT39" s="623"/>
      <c r="CU39" s="623"/>
      <c r="CV39" s="623"/>
      <c r="CW39" s="623"/>
      <c r="CX39" s="623"/>
      <c r="CY39" s="624"/>
      <c r="CZ39" s="625">
        <v>4.5</v>
      </c>
      <c r="DA39" s="626"/>
      <c r="DB39" s="626"/>
      <c r="DC39" s="627"/>
      <c r="DD39" s="600">
        <v>528365</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346481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122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62472</v>
      </c>
      <c r="CS40" s="592"/>
      <c r="CT40" s="592"/>
      <c r="CU40" s="592"/>
      <c r="CV40" s="592"/>
      <c r="CW40" s="592"/>
      <c r="CX40" s="592"/>
      <c r="CY40" s="593"/>
      <c r="CZ40" s="625">
        <v>0.3</v>
      </c>
      <c r="DA40" s="626"/>
      <c r="DB40" s="626"/>
      <c r="DC40" s="627"/>
      <c r="DD40" s="600">
        <v>2472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1224965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318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2299242</v>
      </c>
      <c r="CS42" s="592"/>
      <c r="CT42" s="592"/>
      <c r="CU42" s="592"/>
      <c r="CV42" s="592"/>
      <c r="CW42" s="592"/>
      <c r="CX42" s="592"/>
      <c r="CY42" s="593"/>
      <c r="CZ42" s="625">
        <v>11.2</v>
      </c>
      <c r="DA42" s="674"/>
      <c r="DB42" s="674"/>
      <c r="DC42" s="675"/>
      <c r="DD42" s="600">
        <v>339980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5695</v>
      </c>
      <c r="CS43" s="623"/>
      <c r="CT43" s="623"/>
      <c r="CU43" s="623"/>
      <c r="CV43" s="623"/>
      <c r="CW43" s="623"/>
      <c r="CX43" s="623"/>
      <c r="CY43" s="624"/>
      <c r="CZ43" s="625">
        <v>0</v>
      </c>
      <c r="DA43" s="626"/>
      <c r="DB43" s="626"/>
      <c r="DC43" s="627"/>
      <c r="DD43" s="600">
        <v>4574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2232057</v>
      </c>
      <c r="CS44" s="592"/>
      <c r="CT44" s="592"/>
      <c r="CU44" s="592"/>
      <c r="CV44" s="592"/>
      <c r="CW44" s="592"/>
      <c r="CX44" s="592"/>
      <c r="CY44" s="593"/>
      <c r="CZ44" s="625">
        <v>10.9</v>
      </c>
      <c r="DA44" s="674"/>
      <c r="DB44" s="674"/>
      <c r="DC44" s="675"/>
      <c r="DD44" s="600">
        <v>327020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984071</v>
      </c>
      <c r="CS45" s="623"/>
      <c r="CT45" s="623"/>
      <c r="CU45" s="623"/>
      <c r="CV45" s="623"/>
      <c r="CW45" s="623"/>
      <c r="CX45" s="623"/>
      <c r="CY45" s="624"/>
      <c r="CZ45" s="625">
        <v>4.8</v>
      </c>
      <c r="DA45" s="626"/>
      <c r="DB45" s="626"/>
      <c r="DC45" s="627"/>
      <c r="DD45" s="600">
        <v>81354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1096300</v>
      </c>
      <c r="CS46" s="592"/>
      <c r="CT46" s="592"/>
      <c r="CU46" s="592"/>
      <c r="CV46" s="592"/>
      <c r="CW46" s="592"/>
      <c r="CX46" s="592"/>
      <c r="CY46" s="593"/>
      <c r="CZ46" s="625">
        <v>5.3</v>
      </c>
      <c r="DA46" s="674"/>
      <c r="DB46" s="674"/>
      <c r="DC46" s="675"/>
      <c r="DD46" s="600">
        <v>241537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67185</v>
      </c>
      <c r="CS47" s="623"/>
      <c r="CT47" s="623"/>
      <c r="CU47" s="623"/>
      <c r="CV47" s="623"/>
      <c r="CW47" s="623"/>
      <c r="CX47" s="623"/>
      <c r="CY47" s="624"/>
      <c r="CZ47" s="625">
        <v>0.3</v>
      </c>
      <c r="DA47" s="626"/>
      <c r="DB47" s="626"/>
      <c r="DC47" s="627"/>
      <c r="DD47" s="600">
        <v>12960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20548463</v>
      </c>
      <c r="CS49" s="659"/>
      <c r="CT49" s="659"/>
      <c r="CU49" s="659"/>
      <c r="CV49" s="659"/>
      <c r="CW49" s="659"/>
      <c r="CX49" s="659"/>
      <c r="CY49" s="686"/>
      <c r="CZ49" s="687">
        <v>100</v>
      </c>
      <c r="DA49" s="688"/>
      <c r="DB49" s="688"/>
      <c r="DC49" s="689"/>
      <c r="DD49" s="690">
        <v>14337724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21219</v>
      </c>
      <c r="R7" s="721"/>
      <c r="S7" s="721"/>
      <c r="T7" s="721"/>
      <c r="U7" s="721"/>
      <c r="V7" s="721">
        <v>20481</v>
      </c>
      <c r="W7" s="721"/>
      <c r="X7" s="721"/>
      <c r="Y7" s="721"/>
      <c r="Z7" s="721"/>
      <c r="AA7" s="721">
        <v>738</v>
      </c>
      <c r="AB7" s="721"/>
      <c r="AC7" s="721"/>
      <c r="AD7" s="721"/>
      <c r="AE7" s="722"/>
      <c r="AF7" s="723">
        <v>637</v>
      </c>
      <c r="AG7" s="724"/>
      <c r="AH7" s="724"/>
      <c r="AI7" s="724"/>
      <c r="AJ7" s="725"/>
      <c r="AK7" s="760">
        <v>641</v>
      </c>
      <c r="AL7" s="761"/>
      <c r="AM7" s="761"/>
      <c r="AN7" s="761"/>
      <c r="AO7" s="761"/>
      <c r="AP7" s="761">
        <v>20635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540</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v>0</v>
      </c>
      <c r="CS7" s="758"/>
      <c r="CT7" s="758"/>
      <c r="CU7" s="758"/>
      <c r="CV7" s="759"/>
      <c r="CW7" s="757">
        <v>0</v>
      </c>
      <c r="CX7" s="758"/>
      <c r="CY7" s="758"/>
      <c r="CZ7" s="758"/>
      <c r="DA7" s="759"/>
      <c r="DB7" s="757">
        <v>154</v>
      </c>
      <c r="DC7" s="758"/>
      <c r="DD7" s="758"/>
      <c r="DE7" s="758"/>
      <c r="DF7" s="759"/>
      <c r="DG7" s="757">
        <v>0</v>
      </c>
      <c r="DH7" s="758"/>
      <c r="DI7" s="758"/>
      <c r="DJ7" s="758"/>
      <c r="DK7" s="759"/>
      <c r="DL7" s="757">
        <v>212</v>
      </c>
      <c r="DM7" s="758"/>
      <c r="DN7" s="758"/>
      <c r="DO7" s="758"/>
      <c r="DP7" s="759"/>
      <c r="DQ7" s="757">
        <v>21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21219</v>
      </c>
      <c r="R23" s="780"/>
      <c r="S23" s="780"/>
      <c r="T23" s="780"/>
      <c r="U23" s="780"/>
      <c r="V23" s="780">
        <v>20481</v>
      </c>
      <c r="W23" s="780"/>
      <c r="X23" s="780"/>
      <c r="Y23" s="780"/>
      <c r="Z23" s="780"/>
      <c r="AA23" s="780">
        <v>738</v>
      </c>
      <c r="AB23" s="780"/>
      <c r="AC23" s="780"/>
      <c r="AD23" s="780"/>
      <c r="AE23" s="781"/>
      <c r="AF23" s="782">
        <v>637</v>
      </c>
      <c r="AG23" s="780"/>
      <c r="AH23" s="780"/>
      <c r="AI23" s="780"/>
      <c r="AJ23" s="783"/>
      <c r="AK23" s="784"/>
      <c r="AL23" s="785"/>
      <c r="AM23" s="785"/>
      <c r="AN23" s="785"/>
      <c r="AO23" s="785"/>
      <c r="AP23" s="780">
        <v>20635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5083</v>
      </c>
      <c r="R28" s="809"/>
      <c r="S28" s="809"/>
      <c r="T28" s="809"/>
      <c r="U28" s="809"/>
      <c r="V28" s="809">
        <v>4880</v>
      </c>
      <c r="W28" s="809"/>
      <c r="X28" s="809"/>
      <c r="Y28" s="809"/>
      <c r="Z28" s="809"/>
      <c r="AA28" s="809">
        <v>203</v>
      </c>
      <c r="AB28" s="809"/>
      <c r="AC28" s="809"/>
      <c r="AD28" s="809"/>
      <c r="AE28" s="810"/>
      <c r="AF28" s="811">
        <v>203</v>
      </c>
      <c r="AG28" s="809"/>
      <c r="AH28" s="809"/>
      <c r="AI28" s="809"/>
      <c r="AJ28" s="812"/>
      <c r="AK28" s="813">
        <v>346</v>
      </c>
      <c r="AL28" s="804"/>
      <c r="AM28" s="804"/>
      <c r="AN28" s="804"/>
      <c r="AO28" s="804"/>
      <c r="AP28" s="804">
        <v>38</v>
      </c>
      <c r="AQ28" s="804"/>
      <c r="AR28" s="804"/>
      <c r="AS28" s="804"/>
      <c r="AT28" s="804"/>
      <c r="AU28" s="804">
        <v>2</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3528</v>
      </c>
      <c r="R29" s="745"/>
      <c r="S29" s="745"/>
      <c r="T29" s="745"/>
      <c r="U29" s="745"/>
      <c r="V29" s="745">
        <v>3480</v>
      </c>
      <c r="W29" s="745"/>
      <c r="X29" s="745"/>
      <c r="Y29" s="745"/>
      <c r="Z29" s="745"/>
      <c r="AA29" s="745">
        <v>49</v>
      </c>
      <c r="AB29" s="745"/>
      <c r="AC29" s="745"/>
      <c r="AD29" s="745"/>
      <c r="AE29" s="746"/>
      <c r="AF29" s="747">
        <v>49</v>
      </c>
      <c r="AG29" s="748"/>
      <c r="AH29" s="748"/>
      <c r="AI29" s="748"/>
      <c r="AJ29" s="749"/>
      <c r="AK29" s="816">
        <v>631</v>
      </c>
      <c r="AL29" s="817"/>
      <c r="AM29" s="817"/>
      <c r="AN29" s="817"/>
      <c r="AO29" s="817"/>
      <c r="AP29" s="817">
        <v>0</v>
      </c>
      <c r="AQ29" s="817"/>
      <c r="AR29" s="817"/>
      <c r="AS29" s="817"/>
      <c r="AT29" s="817"/>
      <c r="AU29" s="817">
        <v>0</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340</v>
      </c>
      <c r="R30" s="745"/>
      <c r="S30" s="745"/>
      <c r="T30" s="745"/>
      <c r="U30" s="745"/>
      <c r="V30" s="745">
        <v>336</v>
      </c>
      <c r="W30" s="745"/>
      <c r="X30" s="745"/>
      <c r="Y30" s="745"/>
      <c r="Z30" s="745"/>
      <c r="AA30" s="745">
        <v>4</v>
      </c>
      <c r="AB30" s="745"/>
      <c r="AC30" s="745"/>
      <c r="AD30" s="745"/>
      <c r="AE30" s="746"/>
      <c r="AF30" s="747">
        <v>4</v>
      </c>
      <c r="AG30" s="748"/>
      <c r="AH30" s="748"/>
      <c r="AI30" s="748"/>
      <c r="AJ30" s="749"/>
      <c r="AK30" s="816">
        <v>141</v>
      </c>
      <c r="AL30" s="817"/>
      <c r="AM30" s="817"/>
      <c r="AN30" s="817"/>
      <c r="AO30" s="817"/>
      <c r="AP30" s="817">
        <v>0</v>
      </c>
      <c r="AQ30" s="817"/>
      <c r="AR30" s="817"/>
      <c r="AS30" s="817"/>
      <c r="AT30" s="817"/>
      <c r="AU30" s="817">
        <v>0</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419</v>
      </c>
      <c r="R31" s="745"/>
      <c r="S31" s="745"/>
      <c r="T31" s="745"/>
      <c r="U31" s="745"/>
      <c r="V31" s="745">
        <v>38</v>
      </c>
      <c r="W31" s="745"/>
      <c r="X31" s="745"/>
      <c r="Y31" s="745"/>
      <c r="Z31" s="745"/>
      <c r="AA31" s="745">
        <v>381</v>
      </c>
      <c r="AB31" s="745"/>
      <c r="AC31" s="745"/>
      <c r="AD31" s="745"/>
      <c r="AE31" s="746"/>
      <c r="AF31" s="747">
        <v>381</v>
      </c>
      <c r="AG31" s="748"/>
      <c r="AH31" s="748"/>
      <c r="AI31" s="748"/>
      <c r="AJ31" s="749"/>
      <c r="AK31" s="816">
        <v>0</v>
      </c>
      <c r="AL31" s="817"/>
      <c r="AM31" s="817"/>
      <c r="AN31" s="817"/>
      <c r="AO31" s="817"/>
      <c r="AP31" s="817">
        <v>1161</v>
      </c>
      <c r="AQ31" s="817"/>
      <c r="AR31" s="817"/>
      <c r="AS31" s="817"/>
      <c r="AT31" s="817"/>
      <c r="AU31" s="817">
        <v>0</v>
      </c>
      <c r="AV31" s="817"/>
      <c r="AW31" s="817"/>
      <c r="AX31" s="817"/>
      <c r="AY31" s="817"/>
      <c r="AZ31" s="818" t="s">
        <v>531</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277</v>
      </c>
      <c r="R32" s="745"/>
      <c r="S32" s="745"/>
      <c r="T32" s="745"/>
      <c r="U32" s="745"/>
      <c r="V32" s="745">
        <v>8</v>
      </c>
      <c r="W32" s="745"/>
      <c r="X32" s="745"/>
      <c r="Y32" s="745"/>
      <c r="Z32" s="745"/>
      <c r="AA32" s="745">
        <v>269</v>
      </c>
      <c r="AB32" s="745"/>
      <c r="AC32" s="745"/>
      <c r="AD32" s="745"/>
      <c r="AE32" s="746"/>
      <c r="AF32" s="747">
        <v>269</v>
      </c>
      <c r="AG32" s="748"/>
      <c r="AH32" s="748"/>
      <c r="AI32" s="748"/>
      <c r="AJ32" s="749"/>
      <c r="AK32" s="816">
        <v>0</v>
      </c>
      <c r="AL32" s="817"/>
      <c r="AM32" s="817"/>
      <c r="AN32" s="817"/>
      <c r="AO32" s="817"/>
      <c r="AP32" s="817">
        <v>243</v>
      </c>
      <c r="AQ32" s="817"/>
      <c r="AR32" s="817"/>
      <c r="AS32" s="817"/>
      <c r="AT32" s="817"/>
      <c r="AU32" s="817">
        <v>0</v>
      </c>
      <c r="AV32" s="817"/>
      <c r="AW32" s="817"/>
      <c r="AX32" s="817"/>
      <c r="AY32" s="817"/>
      <c r="AZ32" s="818" t="s">
        <v>531</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701</v>
      </c>
      <c r="R33" s="745"/>
      <c r="S33" s="745"/>
      <c r="T33" s="745"/>
      <c r="U33" s="745"/>
      <c r="V33" s="745">
        <v>664</v>
      </c>
      <c r="W33" s="745"/>
      <c r="X33" s="745"/>
      <c r="Y33" s="745"/>
      <c r="Z33" s="745"/>
      <c r="AA33" s="745">
        <v>37</v>
      </c>
      <c r="AB33" s="745"/>
      <c r="AC33" s="745"/>
      <c r="AD33" s="745"/>
      <c r="AE33" s="746"/>
      <c r="AF33" s="747">
        <v>37</v>
      </c>
      <c r="AG33" s="748"/>
      <c r="AH33" s="748"/>
      <c r="AI33" s="748"/>
      <c r="AJ33" s="749"/>
      <c r="AK33" s="816">
        <v>214</v>
      </c>
      <c r="AL33" s="817"/>
      <c r="AM33" s="817"/>
      <c r="AN33" s="817"/>
      <c r="AO33" s="817"/>
      <c r="AP33" s="817">
        <v>3539</v>
      </c>
      <c r="AQ33" s="817"/>
      <c r="AR33" s="817"/>
      <c r="AS33" s="817"/>
      <c r="AT33" s="817"/>
      <c r="AU33" s="817">
        <v>1854</v>
      </c>
      <c r="AV33" s="817"/>
      <c r="AW33" s="817"/>
      <c r="AX33" s="817"/>
      <c r="AY33" s="817"/>
      <c r="AZ33" s="818" t="s">
        <v>531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1497</v>
      </c>
      <c r="R34" s="745"/>
      <c r="S34" s="745"/>
      <c r="T34" s="745"/>
      <c r="U34" s="745"/>
      <c r="V34" s="745">
        <v>1466</v>
      </c>
      <c r="W34" s="745"/>
      <c r="X34" s="745"/>
      <c r="Y34" s="745"/>
      <c r="Z34" s="745"/>
      <c r="AA34" s="745">
        <v>32</v>
      </c>
      <c r="AB34" s="745"/>
      <c r="AC34" s="745"/>
      <c r="AD34" s="745"/>
      <c r="AE34" s="746"/>
      <c r="AF34" s="747">
        <v>32</v>
      </c>
      <c r="AG34" s="748"/>
      <c r="AH34" s="748"/>
      <c r="AI34" s="748"/>
      <c r="AJ34" s="749"/>
      <c r="AK34" s="816">
        <v>663</v>
      </c>
      <c r="AL34" s="817"/>
      <c r="AM34" s="817"/>
      <c r="AN34" s="817"/>
      <c r="AO34" s="817"/>
      <c r="AP34" s="817">
        <v>7669</v>
      </c>
      <c r="AQ34" s="817"/>
      <c r="AR34" s="817"/>
      <c r="AS34" s="817"/>
      <c r="AT34" s="817"/>
      <c r="AU34" s="817">
        <v>7669</v>
      </c>
      <c r="AV34" s="817"/>
      <c r="AW34" s="817"/>
      <c r="AX34" s="817"/>
      <c r="AY34" s="817"/>
      <c r="AZ34" s="818" t="s">
        <v>531</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124</v>
      </c>
      <c r="R35" s="745"/>
      <c r="S35" s="745"/>
      <c r="T35" s="745"/>
      <c r="U35" s="745"/>
      <c r="V35" s="745">
        <v>119</v>
      </c>
      <c r="W35" s="745"/>
      <c r="X35" s="745"/>
      <c r="Y35" s="745"/>
      <c r="Z35" s="745"/>
      <c r="AA35" s="745">
        <v>6</v>
      </c>
      <c r="AB35" s="745"/>
      <c r="AC35" s="745"/>
      <c r="AD35" s="745"/>
      <c r="AE35" s="746"/>
      <c r="AF35" s="747">
        <v>6</v>
      </c>
      <c r="AG35" s="748"/>
      <c r="AH35" s="748"/>
      <c r="AI35" s="748"/>
      <c r="AJ35" s="749"/>
      <c r="AK35" s="816">
        <v>47</v>
      </c>
      <c r="AL35" s="817"/>
      <c r="AM35" s="817"/>
      <c r="AN35" s="817"/>
      <c r="AO35" s="817"/>
      <c r="AP35" s="817">
        <v>13</v>
      </c>
      <c r="AQ35" s="817"/>
      <c r="AR35" s="817"/>
      <c r="AS35" s="817"/>
      <c r="AT35" s="817"/>
      <c r="AU35" s="817">
        <v>5</v>
      </c>
      <c r="AV35" s="817"/>
      <c r="AW35" s="817"/>
      <c r="AX35" s="817"/>
      <c r="AY35" s="817"/>
      <c r="AZ35" s="818" t="s">
        <v>531</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228</v>
      </c>
      <c r="R36" s="745"/>
      <c r="S36" s="745"/>
      <c r="T36" s="745"/>
      <c r="U36" s="745"/>
      <c r="V36" s="745">
        <v>228</v>
      </c>
      <c r="W36" s="745"/>
      <c r="X36" s="745"/>
      <c r="Y36" s="745"/>
      <c r="Z36" s="745"/>
      <c r="AA36" s="745">
        <v>0</v>
      </c>
      <c r="AB36" s="745"/>
      <c r="AC36" s="745"/>
      <c r="AD36" s="745"/>
      <c r="AE36" s="746"/>
      <c r="AF36" s="747" t="s">
        <v>112</v>
      </c>
      <c r="AG36" s="748"/>
      <c r="AH36" s="748"/>
      <c r="AI36" s="748"/>
      <c r="AJ36" s="749"/>
      <c r="AK36" s="816">
        <v>21</v>
      </c>
      <c r="AL36" s="817"/>
      <c r="AM36" s="817"/>
      <c r="AN36" s="817"/>
      <c r="AO36" s="817"/>
      <c r="AP36" s="817">
        <v>207</v>
      </c>
      <c r="AQ36" s="817"/>
      <c r="AR36" s="817"/>
      <c r="AS36" s="817"/>
      <c r="AT36" s="817"/>
      <c r="AU36" s="817">
        <v>483</v>
      </c>
      <c r="AV36" s="817"/>
      <c r="AW36" s="817"/>
      <c r="AX36" s="817"/>
      <c r="AY36" s="817"/>
      <c r="AZ36" s="818" t="s">
        <v>531</v>
      </c>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979</v>
      </c>
      <c r="AG63" s="828"/>
      <c r="AH63" s="828"/>
      <c r="AI63" s="828"/>
      <c r="AJ63" s="829"/>
      <c r="AK63" s="830"/>
      <c r="AL63" s="825"/>
      <c r="AM63" s="825"/>
      <c r="AN63" s="825"/>
      <c r="AO63" s="825"/>
      <c r="AP63" s="828">
        <v>12870</v>
      </c>
      <c r="AQ63" s="828"/>
      <c r="AR63" s="828"/>
      <c r="AS63" s="828"/>
      <c r="AT63" s="828"/>
      <c r="AU63" s="828">
        <v>10014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16737</v>
      </c>
      <c r="R68" s="852"/>
      <c r="S68" s="852"/>
      <c r="T68" s="852"/>
      <c r="U68" s="852"/>
      <c r="V68" s="852">
        <v>13856</v>
      </c>
      <c r="W68" s="852"/>
      <c r="X68" s="852"/>
      <c r="Y68" s="852"/>
      <c r="Z68" s="852"/>
      <c r="AA68" s="852">
        <v>2880</v>
      </c>
      <c r="AB68" s="852"/>
      <c r="AC68" s="852"/>
      <c r="AD68" s="852"/>
      <c r="AE68" s="852"/>
      <c r="AF68" s="852">
        <v>2880</v>
      </c>
      <c r="AG68" s="852"/>
      <c r="AH68" s="852"/>
      <c r="AI68" s="852"/>
      <c r="AJ68" s="852"/>
      <c r="AK68" s="852">
        <v>129</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49</v>
      </c>
      <c r="R69" s="817"/>
      <c r="S69" s="817"/>
      <c r="T69" s="817"/>
      <c r="U69" s="817"/>
      <c r="V69" s="817">
        <v>42</v>
      </c>
      <c r="W69" s="817"/>
      <c r="X69" s="817"/>
      <c r="Y69" s="817"/>
      <c r="Z69" s="817"/>
      <c r="AA69" s="817">
        <v>7</v>
      </c>
      <c r="AB69" s="817"/>
      <c r="AC69" s="817"/>
      <c r="AD69" s="817"/>
      <c r="AE69" s="817"/>
      <c r="AF69" s="817">
        <v>7</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11</v>
      </c>
      <c r="R70" s="817"/>
      <c r="S70" s="817"/>
      <c r="T70" s="817"/>
      <c r="U70" s="817"/>
      <c r="V70" s="817">
        <v>8</v>
      </c>
      <c r="W70" s="817"/>
      <c r="X70" s="817"/>
      <c r="Y70" s="817"/>
      <c r="Z70" s="817"/>
      <c r="AA70" s="817">
        <v>3</v>
      </c>
      <c r="AB70" s="817"/>
      <c r="AC70" s="817"/>
      <c r="AD70" s="817"/>
      <c r="AE70" s="817"/>
      <c r="AF70" s="817">
        <v>3</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v>
      </c>
      <c r="R71" s="817"/>
      <c r="S71" s="817"/>
      <c r="T71" s="817"/>
      <c r="U71" s="817"/>
      <c r="V71" s="817">
        <v>1</v>
      </c>
      <c r="W71" s="817"/>
      <c r="X71" s="817"/>
      <c r="Y71" s="817"/>
      <c r="Z71" s="817"/>
      <c r="AA71" s="817">
        <v>1</v>
      </c>
      <c r="AB71" s="817"/>
      <c r="AC71" s="817"/>
      <c r="AD71" s="817"/>
      <c r="AE71" s="817"/>
      <c r="AF71" s="817">
        <v>1</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37</v>
      </c>
      <c r="R72" s="817"/>
      <c r="S72" s="817"/>
      <c r="T72" s="817"/>
      <c r="U72" s="817"/>
      <c r="V72" s="817">
        <v>35</v>
      </c>
      <c r="W72" s="817"/>
      <c r="X72" s="817"/>
      <c r="Y72" s="817"/>
      <c r="Z72" s="817"/>
      <c r="AA72" s="817">
        <v>3</v>
      </c>
      <c r="AB72" s="817"/>
      <c r="AC72" s="817"/>
      <c r="AD72" s="817"/>
      <c r="AE72" s="817"/>
      <c r="AF72" s="817">
        <v>3</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300</v>
      </c>
      <c r="R73" s="817"/>
      <c r="S73" s="817"/>
      <c r="T73" s="817"/>
      <c r="U73" s="817"/>
      <c r="V73" s="817">
        <v>279</v>
      </c>
      <c r="W73" s="817"/>
      <c r="X73" s="817"/>
      <c r="Y73" s="817"/>
      <c r="Z73" s="817"/>
      <c r="AA73" s="817">
        <v>21</v>
      </c>
      <c r="AB73" s="817"/>
      <c r="AC73" s="817"/>
      <c r="AD73" s="817"/>
      <c r="AE73" s="817"/>
      <c r="AF73" s="817">
        <v>21</v>
      </c>
      <c r="AG73" s="817"/>
      <c r="AH73" s="817"/>
      <c r="AI73" s="817"/>
      <c r="AJ73" s="817"/>
      <c r="AK73" s="817">
        <v>90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217043</v>
      </c>
      <c r="R74" s="817"/>
      <c r="S74" s="817"/>
      <c r="T74" s="817"/>
      <c r="U74" s="817"/>
      <c r="V74" s="817">
        <v>208729</v>
      </c>
      <c r="W74" s="817"/>
      <c r="X74" s="817"/>
      <c r="Y74" s="817"/>
      <c r="Z74" s="817"/>
      <c r="AA74" s="817">
        <v>8313</v>
      </c>
      <c r="AB74" s="817"/>
      <c r="AC74" s="817"/>
      <c r="AD74" s="817"/>
      <c r="AE74" s="817"/>
      <c r="AF74" s="817">
        <v>8313</v>
      </c>
      <c r="AG74" s="817"/>
      <c r="AH74" s="817"/>
      <c r="AI74" s="817"/>
      <c r="AJ74" s="817"/>
      <c r="AK74" s="817">
        <v>2842</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11228</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v>154</v>
      </c>
      <c r="DC102" s="836"/>
      <c r="DD102" s="836"/>
      <c r="DE102" s="836"/>
      <c r="DF102" s="879"/>
      <c r="DG102" s="878"/>
      <c r="DH102" s="836"/>
      <c r="DI102" s="836"/>
      <c r="DJ102" s="836"/>
      <c r="DK102" s="879"/>
      <c r="DL102" s="878">
        <v>212</v>
      </c>
      <c r="DM102" s="836"/>
      <c r="DN102" s="836"/>
      <c r="DO102" s="836"/>
      <c r="DP102" s="879"/>
      <c r="DQ102" s="878">
        <v>21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2981627</v>
      </c>
      <c r="AB110" s="888"/>
      <c r="AC110" s="888"/>
      <c r="AD110" s="888"/>
      <c r="AE110" s="889"/>
      <c r="AF110" s="890">
        <v>2752987</v>
      </c>
      <c r="AG110" s="888"/>
      <c r="AH110" s="888"/>
      <c r="AI110" s="888"/>
      <c r="AJ110" s="889"/>
      <c r="AK110" s="890">
        <v>2350048</v>
      </c>
      <c r="AL110" s="888"/>
      <c r="AM110" s="888"/>
      <c r="AN110" s="888"/>
      <c r="AO110" s="889"/>
      <c r="AP110" s="891">
        <v>21.5</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22703848</v>
      </c>
      <c r="BR110" s="925"/>
      <c r="BS110" s="925"/>
      <c r="BT110" s="925"/>
      <c r="BU110" s="925"/>
      <c r="BV110" s="925">
        <v>22396919</v>
      </c>
      <c r="BW110" s="925"/>
      <c r="BX110" s="925"/>
      <c r="BY110" s="925"/>
      <c r="BZ110" s="925"/>
      <c r="CA110" s="925">
        <v>20635261</v>
      </c>
      <c r="CB110" s="925"/>
      <c r="CC110" s="925"/>
      <c r="CD110" s="925"/>
      <c r="CE110" s="925"/>
      <c r="CF110" s="939">
        <v>188.4</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119179</v>
      </c>
      <c r="BR111" s="918"/>
      <c r="BS111" s="918"/>
      <c r="BT111" s="918"/>
      <c r="BU111" s="918"/>
      <c r="BV111" s="918">
        <v>37128</v>
      </c>
      <c r="BW111" s="918"/>
      <c r="BX111" s="918"/>
      <c r="BY111" s="918"/>
      <c r="BZ111" s="918"/>
      <c r="CA111" s="918">
        <v>31824</v>
      </c>
      <c r="CB111" s="918"/>
      <c r="CC111" s="918"/>
      <c r="CD111" s="918"/>
      <c r="CE111" s="918"/>
      <c r="CF111" s="912">
        <v>0.3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10774882</v>
      </c>
      <c r="BR112" s="918"/>
      <c r="BS112" s="918"/>
      <c r="BT112" s="918"/>
      <c r="BU112" s="918"/>
      <c r="BV112" s="918">
        <v>9855533</v>
      </c>
      <c r="BW112" s="918"/>
      <c r="BX112" s="918"/>
      <c r="BY112" s="918"/>
      <c r="BZ112" s="918"/>
      <c r="CA112" s="918">
        <v>10013731</v>
      </c>
      <c r="CB112" s="918"/>
      <c r="CC112" s="918"/>
      <c r="CD112" s="918"/>
      <c r="CE112" s="918"/>
      <c r="CF112" s="912">
        <v>91.4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883787</v>
      </c>
      <c r="AB113" s="932"/>
      <c r="AC113" s="932"/>
      <c r="AD113" s="932"/>
      <c r="AE113" s="933"/>
      <c r="AF113" s="934">
        <v>938664</v>
      </c>
      <c r="AG113" s="932"/>
      <c r="AH113" s="932"/>
      <c r="AI113" s="932"/>
      <c r="AJ113" s="933"/>
      <c r="AK113" s="934">
        <v>862150</v>
      </c>
      <c r="AL113" s="932"/>
      <c r="AM113" s="932"/>
      <c r="AN113" s="932"/>
      <c r="AO113" s="933"/>
      <c r="AP113" s="935">
        <v>7.9</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4023784</v>
      </c>
      <c r="BR114" s="918"/>
      <c r="BS114" s="918"/>
      <c r="BT114" s="918"/>
      <c r="BU114" s="918"/>
      <c r="BV114" s="918">
        <v>3792279</v>
      </c>
      <c r="BW114" s="918"/>
      <c r="BX114" s="918"/>
      <c r="BY114" s="918"/>
      <c r="BZ114" s="918"/>
      <c r="CA114" s="918">
        <v>3108284</v>
      </c>
      <c r="CB114" s="918"/>
      <c r="CC114" s="918"/>
      <c r="CD114" s="918"/>
      <c r="CE114" s="918"/>
      <c r="CF114" s="912">
        <v>28.4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53834</v>
      </c>
      <c r="AB115" s="932"/>
      <c r="AC115" s="932"/>
      <c r="AD115" s="932"/>
      <c r="AE115" s="933"/>
      <c r="AF115" s="934">
        <v>80770</v>
      </c>
      <c r="AG115" s="932"/>
      <c r="AH115" s="932"/>
      <c r="AI115" s="932"/>
      <c r="AJ115" s="933"/>
      <c r="AK115" s="934">
        <v>1662</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22769</v>
      </c>
      <c r="BR115" s="918"/>
      <c r="BS115" s="918"/>
      <c r="BT115" s="918"/>
      <c r="BU115" s="918"/>
      <c r="BV115" s="918">
        <v>21987</v>
      </c>
      <c r="BW115" s="918"/>
      <c r="BX115" s="918"/>
      <c r="BY115" s="918"/>
      <c r="BZ115" s="918"/>
      <c r="CA115" s="918">
        <v>21191</v>
      </c>
      <c r="CB115" s="918"/>
      <c r="CC115" s="918"/>
      <c r="CD115" s="918"/>
      <c r="CE115" s="918"/>
      <c r="CF115" s="912">
        <v>0.2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601</v>
      </c>
      <c r="AB116" s="957"/>
      <c r="AC116" s="957"/>
      <c r="AD116" s="957"/>
      <c r="AE116" s="958"/>
      <c r="AF116" s="959">
        <v>1240</v>
      </c>
      <c r="AG116" s="957"/>
      <c r="AH116" s="957"/>
      <c r="AI116" s="957"/>
      <c r="AJ116" s="958"/>
      <c r="AK116" s="959">
        <v>584</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3919849</v>
      </c>
      <c r="AB117" s="964"/>
      <c r="AC117" s="964"/>
      <c r="AD117" s="964"/>
      <c r="AE117" s="965"/>
      <c r="AF117" s="963">
        <v>3773661</v>
      </c>
      <c r="AG117" s="964"/>
      <c r="AH117" s="964"/>
      <c r="AI117" s="964"/>
      <c r="AJ117" s="965"/>
      <c r="AK117" s="963">
        <v>3214444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37644462</v>
      </c>
      <c r="BR118" s="984"/>
      <c r="BS118" s="984"/>
      <c r="BT118" s="984"/>
      <c r="BU118" s="984"/>
      <c r="BV118" s="984">
        <v>36103846</v>
      </c>
      <c r="BW118" s="984"/>
      <c r="BX118" s="984"/>
      <c r="BY118" s="984"/>
      <c r="BZ118" s="984"/>
      <c r="CA118" s="984">
        <v>33810291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8544036</v>
      </c>
      <c r="BR119" s="925"/>
      <c r="BS119" s="925"/>
      <c r="BT119" s="925"/>
      <c r="BU119" s="925"/>
      <c r="BV119" s="925">
        <v>9044741</v>
      </c>
      <c r="BW119" s="925"/>
      <c r="BX119" s="925"/>
      <c r="BY119" s="925"/>
      <c r="BZ119" s="925"/>
      <c r="CA119" s="925">
        <v>9131606</v>
      </c>
      <c r="CB119" s="925"/>
      <c r="CC119" s="925"/>
      <c r="CD119" s="925"/>
      <c r="CE119" s="925"/>
      <c r="CF119" s="939">
        <v>83.4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119179</v>
      </c>
      <c r="DH119" s="996"/>
      <c r="DI119" s="996"/>
      <c r="DJ119" s="996"/>
      <c r="DK119" s="997"/>
      <c r="DL119" s="998">
        <v>37128</v>
      </c>
      <c r="DM119" s="996"/>
      <c r="DN119" s="996"/>
      <c r="DO119" s="996"/>
      <c r="DP119" s="997"/>
      <c r="DQ119" s="998">
        <v>31824</v>
      </c>
      <c r="DR119" s="996"/>
      <c r="DS119" s="996"/>
      <c r="DT119" s="996"/>
      <c r="DU119" s="997"/>
      <c r="DV119" s="999">
        <v>0.3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1209161</v>
      </c>
      <c r="BR120" s="918"/>
      <c r="BS120" s="918"/>
      <c r="BT120" s="918"/>
      <c r="BU120" s="918"/>
      <c r="BV120" s="918">
        <v>941026</v>
      </c>
      <c r="BW120" s="918"/>
      <c r="BX120" s="918"/>
      <c r="BY120" s="918"/>
      <c r="BZ120" s="918"/>
      <c r="CA120" s="918">
        <v>878379</v>
      </c>
      <c r="CB120" s="918"/>
      <c r="CC120" s="918"/>
      <c r="CD120" s="918"/>
      <c r="CE120" s="918"/>
      <c r="CF120" s="912">
        <v>8</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8671395</v>
      </c>
      <c r="DH120" s="925"/>
      <c r="DI120" s="925"/>
      <c r="DJ120" s="925"/>
      <c r="DK120" s="925"/>
      <c r="DL120" s="925">
        <v>8004593</v>
      </c>
      <c r="DM120" s="925"/>
      <c r="DN120" s="925"/>
      <c r="DO120" s="925"/>
      <c r="DP120" s="925"/>
      <c r="DQ120" s="925">
        <v>7668933</v>
      </c>
      <c r="DR120" s="925"/>
      <c r="DS120" s="925"/>
      <c r="DT120" s="925"/>
      <c r="DU120" s="925"/>
      <c r="DV120" s="926">
        <v>70</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26539506</v>
      </c>
      <c r="BR121" s="984"/>
      <c r="BS121" s="984"/>
      <c r="BT121" s="984"/>
      <c r="BU121" s="984"/>
      <c r="BV121" s="984">
        <v>27098661</v>
      </c>
      <c r="BW121" s="984"/>
      <c r="BX121" s="984"/>
      <c r="BY121" s="984"/>
      <c r="BZ121" s="984"/>
      <c r="CA121" s="984">
        <v>26976373</v>
      </c>
      <c r="CB121" s="984"/>
      <c r="CC121" s="984"/>
      <c r="CD121" s="984"/>
      <c r="CE121" s="984"/>
      <c r="CF121" s="1022">
        <v>246.3</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2087319</v>
      </c>
      <c r="DH121" s="918"/>
      <c r="DI121" s="918"/>
      <c r="DJ121" s="918"/>
      <c r="DK121" s="918"/>
      <c r="DL121" s="918">
        <v>1839717</v>
      </c>
      <c r="DM121" s="918"/>
      <c r="DN121" s="918"/>
      <c r="DO121" s="918"/>
      <c r="DP121" s="918"/>
      <c r="DQ121" s="918">
        <v>1854450</v>
      </c>
      <c r="DR121" s="918"/>
      <c r="DS121" s="918"/>
      <c r="DT121" s="918"/>
      <c r="DU121" s="918"/>
      <c r="DV121" s="919">
        <v>16.899999999999999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36292703</v>
      </c>
      <c r="BR122" s="1033"/>
      <c r="BS122" s="1033"/>
      <c r="BT122" s="1033"/>
      <c r="BU122" s="1033"/>
      <c r="BV122" s="1033">
        <v>37084428</v>
      </c>
      <c r="BW122" s="1033"/>
      <c r="BX122" s="1033"/>
      <c r="BY122" s="1033"/>
      <c r="BZ122" s="1033"/>
      <c r="CA122" s="1033">
        <v>36986358</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v>483246</v>
      </c>
      <c r="DR122" s="918"/>
      <c r="DS122" s="918"/>
      <c r="DT122" s="918"/>
      <c r="DU122" s="918"/>
      <c r="DV122" s="919">
        <v>4.4000000000000004</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12.3</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13195</v>
      </c>
      <c r="DH123" s="957"/>
      <c r="DI123" s="957"/>
      <c r="DJ123" s="957"/>
      <c r="DK123" s="958"/>
      <c r="DL123" s="959">
        <v>8696</v>
      </c>
      <c r="DM123" s="957"/>
      <c r="DN123" s="957"/>
      <c r="DO123" s="957"/>
      <c r="DP123" s="958"/>
      <c r="DQ123" s="959">
        <v>4617</v>
      </c>
      <c r="DR123" s="957"/>
      <c r="DS123" s="957"/>
      <c r="DT123" s="957"/>
      <c r="DU123" s="958"/>
      <c r="DV123" s="960">
        <v>0</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52789</v>
      </c>
      <c r="AB126" s="957"/>
      <c r="AC126" s="957"/>
      <c r="AD126" s="957"/>
      <c r="AE126" s="958"/>
      <c r="AF126" s="959">
        <v>79820</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1045</v>
      </c>
      <c r="AB127" s="957"/>
      <c r="AC127" s="957"/>
      <c r="AD127" s="957"/>
      <c r="AE127" s="958"/>
      <c r="AF127" s="959">
        <v>950</v>
      </c>
      <c r="AG127" s="957"/>
      <c r="AH127" s="957"/>
      <c r="AI127" s="957"/>
      <c r="AJ127" s="958"/>
      <c r="AK127" s="959">
        <v>1662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12.88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22769</v>
      </c>
      <c r="DH127" s="1046"/>
      <c r="DI127" s="1046"/>
      <c r="DJ127" s="1046"/>
      <c r="DK127" s="1046"/>
      <c r="DL127" s="1046">
        <v>21987</v>
      </c>
      <c r="DM127" s="1046"/>
      <c r="DN127" s="1046"/>
      <c r="DO127" s="1046"/>
      <c r="DP127" s="1046"/>
      <c r="DQ127" s="1046">
        <v>21191</v>
      </c>
      <c r="DR127" s="1046"/>
      <c r="DS127" s="1046"/>
      <c r="DT127" s="1046"/>
      <c r="DU127" s="1046"/>
      <c r="DV127" s="1047">
        <v>0.2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133182</v>
      </c>
      <c r="AB128" s="1088"/>
      <c r="AC128" s="1088"/>
      <c r="AD128" s="1088"/>
      <c r="AE128" s="1089"/>
      <c r="AF128" s="1090">
        <v>140472</v>
      </c>
      <c r="AG128" s="1088"/>
      <c r="AH128" s="1088"/>
      <c r="AI128" s="1088"/>
      <c r="AJ128" s="1089"/>
      <c r="AK128" s="1090">
        <v>83826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17.88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13698993</v>
      </c>
      <c r="AB129" s="957"/>
      <c r="AC129" s="957"/>
      <c r="AD129" s="957"/>
      <c r="AE129" s="958"/>
      <c r="AF129" s="959">
        <v>13558721</v>
      </c>
      <c r="AG129" s="957"/>
      <c r="AH129" s="957"/>
      <c r="AI129" s="957"/>
      <c r="AJ129" s="958"/>
      <c r="AK129" s="959">
        <v>13686475</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2762917</v>
      </c>
      <c r="AB130" s="957"/>
      <c r="AC130" s="957"/>
      <c r="AD130" s="957"/>
      <c r="AE130" s="958"/>
      <c r="AF130" s="959">
        <v>2854650</v>
      </c>
      <c r="AG130" s="957"/>
      <c r="AH130" s="957"/>
      <c r="AI130" s="957"/>
      <c r="AJ130" s="958"/>
      <c r="AK130" s="959">
        <v>2732558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10936076</v>
      </c>
      <c r="AB131" s="996"/>
      <c r="AC131" s="996"/>
      <c r="AD131" s="996"/>
      <c r="AE131" s="997"/>
      <c r="AF131" s="998">
        <v>10704071</v>
      </c>
      <c r="AG131" s="996"/>
      <c r="AH131" s="996"/>
      <c r="AI131" s="996"/>
      <c r="AJ131" s="997"/>
      <c r="AK131" s="998">
        <v>10953917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9.3612187769999995</v>
      </c>
      <c r="AB132" s="1102"/>
      <c r="AC132" s="1102"/>
      <c r="AD132" s="1102"/>
      <c r="AE132" s="1103"/>
      <c r="AF132" s="1104">
        <v>7.2732981690000003</v>
      </c>
      <c r="AG132" s="1102"/>
      <c r="AH132" s="1102"/>
      <c r="AI132" s="1102"/>
      <c r="AJ132" s="1103"/>
      <c r="AK132" s="1104">
        <v>3.6339512159999998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11.5</v>
      </c>
      <c r="AB133" s="1109"/>
      <c r="AC133" s="1109"/>
      <c r="AD133" s="1109"/>
      <c r="AE133" s="1110"/>
      <c r="AF133" s="1108">
        <v>9.3000000000000007</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3009800</v>
      </c>
      <c r="L9" s="264">
        <v>98624</v>
      </c>
      <c r="M9" s="265">
        <v>79749</v>
      </c>
      <c r="N9" s="266">
        <v>23.7</v>
      </c>
    </row>
    <row r="10" spans="1:16">
      <c r="A10" s="248"/>
      <c r="B10" s="244"/>
      <c r="C10" s="244"/>
      <c r="D10" s="244"/>
      <c r="E10" s="244"/>
      <c r="F10" s="244"/>
      <c r="G10" s="1117" t="s">
        <v>473</v>
      </c>
      <c r="H10" s="1118"/>
      <c r="I10" s="1118"/>
      <c r="J10" s="1119"/>
      <c r="K10" s="267">
        <v>32975</v>
      </c>
      <c r="L10" s="268">
        <v>1081</v>
      </c>
      <c r="M10" s="269">
        <v>6217</v>
      </c>
      <c r="N10" s="270">
        <v>-82.6</v>
      </c>
    </row>
    <row r="11" spans="1:16" ht="13.5" customHeight="1">
      <c r="A11" s="248"/>
      <c r="B11" s="244"/>
      <c r="C11" s="244"/>
      <c r="D11" s="244"/>
      <c r="E11" s="244"/>
      <c r="F11" s="244"/>
      <c r="G11" s="1117" t="s">
        <v>474</v>
      </c>
      <c r="H11" s="1118"/>
      <c r="I11" s="1118"/>
      <c r="J11" s="1119"/>
      <c r="K11" s="267">
        <v>32869</v>
      </c>
      <c r="L11" s="268">
        <v>1077</v>
      </c>
      <c r="M11" s="269">
        <v>8019</v>
      </c>
      <c r="N11" s="270">
        <v>-86.6</v>
      </c>
    </row>
    <row r="12" spans="1:16" ht="13.5" customHeight="1">
      <c r="A12" s="248"/>
      <c r="B12" s="244"/>
      <c r="C12" s="244"/>
      <c r="D12" s="244"/>
      <c r="E12" s="244"/>
      <c r="F12" s="244"/>
      <c r="G12" s="1117" t="s">
        <v>475</v>
      </c>
      <c r="H12" s="1118"/>
      <c r="I12" s="1118"/>
      <c r="J12" s="1119"/>
      <c r="K12" s="267" t="s">
        <v>476</v>
      </c>
      <c r="L12" s="268" t="s">
        <v>476</v>
      </c>
      <c r="M12" s="269">
        <v>1353</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320578</v>
      </c>
      <c r="L14" s="268">
        <v>10505</v>
      </c>
      <c r="M14" s="269">
        <v>3282</v>
      </c>
      <c r="N14" s="270">
        <v>220.1</v>
      </c>
    </row>
    <row r="15" spans="1:16" ht="13.5" customHeight="1">
      <c r="A15" s="248"/>
      <c r="B15" s="244"/>
      <c r="C15" s="244"/>
      <c r="D15" s="244"/>
      <c r="E15" s="244"/>
      <c r="F15" s="244"/>
      <c r="G15" s="1117" t="s">
        <v>479</v>
      </c>
      <c r="H15" s="1118"/>
      <c r="I15" s="1118"/>
      <c r="J15" s="1119"/>
      <c r="K15" s="267">
        <v>5695</v>
      </c>
      <c r="L15" s="268">
        <v>187</v>
      </c>
      <c r="M15" s="269">
        <v>1832</v>
      </c>
      <c r="N15" s="270">
        <v>-89.8</v>
      </c>
    </row>
    <row r="16" spans="1:16">
      <c r="A16" s="248"/>
      <c r="B16" s="244"/>
      <c r="C16" s="244"/>
      <c r="D16" s="244"/>
      <c r="E16" s="244"/>
      <c r="F16" s="244"/>
      <c r="G16" s="1120" t="s">
        <v>480</v>
      </c>
      <c r="H16" s="1121"/>
      <c r="I16" s="1121"/>
      <c r="J16" s="1122"/>
      <c r="K16" s="268">
        <v>-364477</v>
      </c>
      <c r="L16" s="268">
        <v>-11943</v>
      </c>
      <c r="M16" s="269">
        <v>-9558</v>
      </c>
      <c r="N16" s="270">
        <v>25</v>
      </c>
    </row>
    <row r="17" spans="1:16">
      <c r="A17" s="248"/>
      <c r="B17" s="244"/>
      <c r="C17" s="244"/>
      <c r="D17" s="244"/>
      <c r="E17" s="244"/>
      <c r="F17" s="244"/>
      <c r="G17" s="1120" t="s">
        <v>169</v>
      </c>
      <c r="H17" s="1121"/>
      <c r="I17" s="1121"/>
      <c r="J17" s="1122"/>
      <c r="K17" s="268">
        <v>3037440</v>
      </c>
      <c r="L17" s="268">
        <v>99529</v>
      </c>
      <c r="M17" s="269">
        <v>90893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9.4</v>
      </c>
      <c r="L21" s="281">
        <v>9.06</v>
      </c>
      <c r="M21" s="282">
        <v>0.34</v>
      </c>
      <c r="N21" s="249"/>
      <c r="O21" s="283"/>
      <c r="P21" s="279"/>
    </row>
    <row r="22" spans="1:16" s="284" customFormat="1">
      <c r="A22" s="279"/>
      <c r="B22" s="249"/>
      <c r="C22" s="249"/>
      <c r="D22" s="249"/>
      <c r="E22" s="249"/>
      <c r="F22" s="249"/>
      <c r="G22" s="1112" t="s">
        <v>486</v>
      </c>
      <c r="H22" s="1113"/>
      <c r="I22" s="1113"/>
      <c r="J22" s="1114"/>
      <c r="K22" s="285">
        <v>99.1</v>
      </c>
      <c r="L22" s="286">
        <v>96.9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2350048</v>
      </c>
      <c r="L32" s="294">
        <v>77005</v>
      </c>
      <c r="M32" s="295">
        <v>60211</v>
      </c>
      <c r="N32" s="296">
        <v>27.9</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12</v>
      </c>
      <c r="N34" s="296" t="s">
        <v>476</v>
      </c>
    </row>
    <row r="35" spans="1:16" ht="27" customHeight="1">
      <c r="A35" s="248"/>
      <c r="B35" s="244"/>
      <c r="C35" s="244"/>
      <c r="D35" s="244"/>
      <c r="E35" s="244"/>
      <c r="F35" s="244"/>
      <c r="G35" s="1128" t="s">
        <v>493</v>
      </c>
      <c r="H35" s="1129"/>
      <c r="I35" s="1129"/>
      <c r="J35" s="1130"/>
      <c r="K35" s="294">
        <v>862150</v>
      </c>
      <c r="L35" s="294">
        <v>28251</v>
      </c>
      <c r="M35" s="295">
        <v>18343</v>
      </c>
      <c r="N35" s="296">
        <v>54</v>
      </c>
    </row>
    <row r="36" spans="1:16" ht="27" customHeight="1">
      <c r="A36" s="248"/>
      <c r="B36" s="244"/>
      <c r="C36" s="244"/>
      <c r="D36" s="244"/>
      <c r="E36" s="244"/>
      <c r="F36" s="244"/>
      <c r="G36" s="1128" t="s">
        <v>494</v>
      </c>
      <c r="H36" s="1129"/>
      <c r="I36" s="1129"/>
      <c r="J36" s="1130"/>
      <c r="K36" s="294" t="s">
        <v>476</v>
      </c>
      <c r="L36" s="294" t="s">
        <v>476</v>
      </c>
      <c r="M36" s="295">
        <v>3415</v>
      </c>
      <c r="N36" s="296" t="s">
        <v>476</v>
      </c>
    </row>
    <row r="37" spans="1:16" ht="13.5" customHeight="1">
      <c r="A37" s="248"/>
      <c r="B37" s="244"/>
      <c r="C37" s="244"/>
      <c r="D37" s="244"/>
      <c r="E37" s="244"/>
      <c r="F37" s="244"/>
      <c r="G37" s="1128" t="s">
        <v>495</v>
      </c>
      <c r="H37" s="1129"/>
      <c r="I37" s="1129"/>
      <c r="J37" s="1130"/>
      <c r="K37" s="294">
        <v>1662</v>
      </c>
      <c r="L37" s="294">
        <v>54</v>
      </c>
      <c r="M37" s="295">
        <v>2186</v>
      </c>
      <c r="N37" s="296">
        <v>-97.5</v>
      </c>
    </row>
    <row r="38" spans="1:16" ht="27" customHeight="1">
      <c r="A38" s="248"/>
      <c r="B38" s="244"/>
      <c r="C38" s="244"/>
      <c r="D38" s="244"/>
      <c r="E38" s="244"/>
      <c r="F38" s="244"/>
      <c r="G38" s="1131" t="s">
        <v>496</v>
      </c>
      <c r="H38" s="1132"/>
      <c r="I38" s="1132"/>
      <c r="J38" s="1133"/>
      <c r="K38" s="297">
        <v>584</v>
      </c>
      <c r="L38" s="297">
        <v>19</v>
      </c>
      <c r="M38" s="298">
        <v>6</v>
      </c>
      <c r="N38" s="299">
        <v>216.7</v>
      </c>
      <c r="O38" s="293"/>
    </row>
    <row r="39" spans="1:16">
      <c r="A39" s="248"/>
      <c r="B39" s="244"/>
      <c r="C39" s="244"/>
      <c r="D39" s="244"/>
      <c r="E39" s="244"/>
      <c r="F39" s="244"/>
      <c r="G39" s="1131" t="s">
        <v>497</v>
      </c>
      <c r="H39" s="1132"/>
      <c r="I39" s="1132"/>
      <c r="J39" s="1133"/>
      <c r="K39" s="300">
        <v>-83826</v>
      </c>
      <c r="L39" s="300">
        <v>-2747</v>
      </c>
      <c r="M39" s="301">
        <v>-3932</v>
      </c>
      <c r="N39" s="302">
        <v>-30.1</v>
      </c>
      <c r="O39" s="293"/>
    </row>
    <row r="40" spans="1:16" ht="27" customHeight="1">
      <c r="A40" s="248"/>
      <c r="B40" s="244"/>
      <c r="C40" s="244"/>
      <c r="D40" s="244"/>
      <c r="E40" s="244"/>
      <c r="F40" s="244"/>
      <c r="G40" s="1128" t="s">
        <v>498</v>
      </c>
      <c r="H40" s="1129"/>
      <c r="I40" s="1129"/>
      <c r="J40" s="1130"/>
      <c r="K40" s="300">
        <v>-2732558</v>
      </c>
      <c r="L40" s="300">
        <v>-89539</v>
      </c>
      <c r="M40" s="301">
        <v>-53401</v>
      </c>
      <c r="N40" s="302">
        <v>67.7</v>
      </c>
      <c r="O40" s="293"/>
    </row>
    <row r="41" spans="1:16">
      <c r="A41" s="248"/>
      <c r="B41" s="244"/>
      <c r="C41" s="244"/>
      <c r="D41" s="244"/>
      <c r="E41" s="244"/>
      <c r="F41" s="244"/>
      <c r="G41" s="1134" t="s">
        <v>279</v>
      </c>
      <c r="H41" s="1135"/>
      <c r="I41" s="1135"/>
      <c r="J41" s="1136"/>
      <c r="K41" s="294">
        <v>398060</v>
      </c>
      <c r="L41" s="300">
        <v>13043</v>
      </c>
      <c r="M41" s="301">
        <v>26841</v>
      </c>
      <c r="N41" s="302">
        <v>-51.4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3936586</v>
      </c>
      <c r="J51" s="320">
        <v>123447</v>
      </c>
      <c r="K51" s="321">
        <v>49.7</v>
      </c>
      <c r="L51" s="322">
        <v>79008</v>
      </c>
      <c r="M51" s="323">
        <v>36.6</v>
      </c>
      <c r="N51" s="324">
        <v>13.1</v>
      </c>
    </row>
    <row r="52" spans="1:14">
      <c r="A52" s="248"/>
      <c r="B52" s="244"/>
      <c r="C52" s="244"/>
      <c r="D52" s="244"/>
      <c r="E52" s="244"/>
      <c r="F52" s="244"/>
      <c r="G52" s="325"/>
      <c r="H52" s="326" t="s">
        <v>509</v>
      </c>
      <c r="I52" s="327">
        <v>1778742</v>
      </c>
      <c r="J52" s="328">
        <v>55779</v>
      </c>
      <c r="K52" s="329">
        <v>46.1</v>
      </c>
      <c r="L52" s="330">
        <v>46014</v>
      </c>
      <c r="M52" s="331">
        <v>37.5</v>
      </c>
      <c r="N52" s="332">
        <v>8.6</v>
      </c>
    </row>
    <row r="53" spans="1:14">
      <c r="A53" s="248"/>
      <c r="B53" s="244"/>
      <c r="C53" s="244"/>
      <c r="D53" s="244"/>
      <c r="E53" s="244"/>
      <c r="F53" s="244"/>
      <c r="G53" s="310" t="s">
        <v>510</v>
      </c>
      <c r="H53" s="311"/>
      <c r="I53" s="319">
        <v>5530617</v>
      </c>
      <c r="J53" s="320">
        <v>176078</v>
      </c>
      <c r="K53" s="321">
        <v>42.6</v>
      </c>
      <c r="L53" s="322">
        <v>86381</v>
      </c>
      <c r="M53" s="323">
        <v>9.3000000000000007</v>
      </c>
      <c r="N53" s="324">
        <v>33.299999999999997</v>
      </c>
    </row>
    <row r="54" spans="1:14">
      <c r="A54" s="248"/>
      <c r="B54" s="244"/>
      <c r="C54" s="244"/>
      <c r="D54" s="244"/>
      <c r="E54" s="244"/>
      <c r="F54" s="244"/>
      <c r="G54" s="325"/>
      <c r="H54" s="326" t="s">
        <v>509</v>
      </c>
      <c r="I54" s="327">
        <v>1942829</v>
      </c>
      <c r="J54" s="328">
        <v>61854</v>
      </c>
      <c r="K54" s="329">
        <v>10.9</v>
      </c>
      <c r="L54" s="330">
        <v>41242</v>
      </c>
      <c r="M54" s="331">
        <v>-10.4</v>
      </c>
      <c r="N54" s="332">
        <v>21.3</v>
      </c>
    </row>
    <row r="55" spans="1:14">
      <c r="A55" s="248"/>
      <c r="B55" s="244"/>
      <c r="C55" s="244"/>
      <c r="D55" s="244"/>
      <c r="E55" s="244"/>
      <c r="F55" s="244"/>
      <c r="G55" s="310" t="s">
        <v>511</v>
      </c>
      <c r="H55" s="311"/>
      <c r="I55" s="319">
        <v>2787877</v>
      </c>
      <c r="J55" s="320">
        <v>89914</v>
      </c>
      <c r="K55" s="321">
        <v>-48.9</v>
      </c>
      <c r="L55" s="322">
        <v>67088</v>
      </c>
      <c r="M55" s="323">
        <v>-22.3</v>
      </c>
      <c r="N55" s="324">
        <v>-26.6</v>
      </c>
    </row>
    <row r="56" spans="1:14">
      <c r="A56" s="248"/>
      <c r="B56" s="244"/>
      <c r="C56" s="244"/>
      <c r="D56" s="244"/>
      <c r="E56" s="244"/>
      <c r="F56" s="244"/>
      <c r="G56" s="325"/>
      <c r="H56" s="326" t="s">
        <v>509</v>
      </c>
      <c r="I56" s="327">
        <v>1904754</v>
      </c>
      <c r="J56" s="328">
        <v>61432</v>
      </c>
      <c r="K56" s="329">
        <v>-0.7</v>
      </c>
      <c r="L56" s="330">
        <v>37146</v>
      </c>
      <c r="M56" s="331">
        <v>-9.9</v>
      </c>
      <c r="N56" s="332">
        <v>9.1999999999999993</v>
      </c>
    </row>
    <row r="57" spans="1:14">
      <c r="A57" s="248"/>
      <c r="B57" s="244"/>
      <c r="C57" s="244"/>
      <c r="D57" s="244"/>
      <c r="E57" s="244"/>
      <c r="F57" s="244"/>
      <c r="G57" s="310" t="s">
        <v>512</v>
      </c>
      <c r="H57" s="311"/>
      <c r="I57" s="319">
        <v>3651872</v>
      </c>
      <c r="J57" s="320">
        <v>118383</v>
      </c>
      <c r="K57" s="321">
        <v>31.7</v>
      </c>
      <c r="L57" s="322">
        <v>70489</v>
      </c>
      <c r="M57" s="323">
        <v>5.0999999999999996</v>
      </c>
      <c r="N57" s="324">
        <v>26.6</v>
      </c>
    </row>
    <row r="58" spans="1:14">
      <c r="A58" s="248"/>
      <c r="B58" s="244"/>
      <c r="C58" s="244"/>
      <c r="D58" s="244"/>
      <c r="E58" s="244"/>
      <c r="F58" s="244"/>
      <c r="G58" s="325"/>
      <c r="H58" s="326" t="s">
        <v>509</v>
      </c>
      <c r="I58" s="327">
        <v>1529649</v>
      </c>
      <c r="J58" s="328">
        <v>49587</v>
      </c>
      <c r="K58" s="329">
        <v>-19.3</v>
      </c>
      <c r="L58" s="330">
        <v>37817</v>
      </c>
      <c r="M58" s="331">
        <v>1.8</v>
      </c>
      <c r="N58" s="332">
        <v>-21.1</v>
      </c>
    </row>
    <row r="59" spans="1:14">
      <c r="A59" s="248"/>
      <c r="B59" s="244"/>
      <c r="C59" s="244"/>
      <c r="D59" s="244"/>
      <c r="E59" s="244"/>
      <c r="F59" s="244"/>
      <c r="G59" s="310" t="s">
        <v>513</v>
      </c>
      <c r="H59" s="311"/>
      <c r="I59" s="319">
        <v>2232057</v>
      </c>
      <c r="J59" s="320">
        <v>73139</v>
      </c>
      <c r="K59" s="321">
        <v>-38.200000000000003</v>
      </c>
      <c r="L59" s="322">
        <v>84389</v>
      </c>
      <c r="M59" s="323">
        <v>19.7</v>
      </c>
      <c r="N59" s="324">
        <v>-57.9</v>
      </c>
    </row>
    <row r="60" spans="1:14">
      <c r="A60" s="248"/>
      <c r="B60" s="244"/>
      <c r="C60" s="244"/>
      <c r="D60" s="244"/>
      <c r="E60" s="244"/>
      <c r="F60" s="244"/>
      <c r="G60" s="325"/>
      <c r="H60" s="326" t="s">
        <v>509</v>
      </c>
      <c r="I60" s="333">
        <v>1096300</v>
      </c>
      <c r="J60" s="328">
        <v>35923</v>
      </c>
      <c r="K60" s="329">
        <v>-27.6</v>
      </c>
      <c r="L60" s="330">
        <v>44339</v>
      </c>
      <c r="M60" s="331">
        <v>17.2</v>
      </c>
      <c r="N60" s="332">
        <v>-44.8</v>
      </c>
    </row>
    <row r="61" spans="1:14">
      <c r="A61" s="248"/>
      <c r="B61" s="244"/>
      <c r="C61" s="244"/>
      <c r="D61" s="244"/>
      <c r="E61" s="244"/>
      <c r="F61" s="244"/>
      <c r="G61" s="310" t="s">
        <v>514</v>
      </c>
      <c r="H61" s="334"/>
      <c r="I61" s="335">
        <v>3627802</v>
      </c>
      <c r="J61" s="336">
        <v>116192</v>
      </c>
      <c r="K61" s="337">
        <v>7.4</v>
      </c>
      <c r="L61" s="338">
        <v>77471</v>
      </c>
      <c r="M61" s="339">
        <v>9.6999999999999993</v>
      </c>
      <c r="N61" s="324">
        <v>-2.2999999999999998</v>
      </c>
    </row>
    <row r="62" spans="1:14">
      <c r="A62" s="248"/>
      <c r="B62" s="244"/>
      <c r="C62" s="244"/>
      <c r="D62" s="244"/>
      <c r="E62" s="244"/>
      <c r="F62" s="244"/>
      <c r="G62" s="325"/>
      <c r="H62" s="326" t="s">
        <v>509</v>
      </c>
      <c r="I62" s="327">
        <v>1650455</v>
      </c>
      <c r="J62" s="328">
        <v>52915</v>
      </c>
      <c r="K62" s="329">
        <v>1.9</v>
      </c>
      <c r="L62" s="330">
        <v>41312</v>
      </c>
      <c r="M62" s="331">
        <v>7.2</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14.23</v>
      </c>
      <c r="G47" s="12">
        <v>15.78</v>
      </c>
      <c r="H47" s="12">
        <v>15.71</v>
      </c>
      <c r="I47" s="12">
        <v>15.88</v>
      </c>
      <c r="J47" s="13">
        <v>12.08</v>
      </c>
    </row>
    <row r="48" spans="2:10" ht="57.75" customHeight="1">
      <c r="B48" s="14"/>
      <c r="C48" s="1139" t="s">
        <v>4</v>
      </c>
      <c r="D48" s="1139"/>
      <c r="E48" s="1140"/>
      <c r="F48" s="15">
        <v>4.38</v>
      </c>
      <c r="G48" s="16">
        <v>4.4400000000000004</v>
      </c>
      <c r="H48" s="16">
        <v>4.87</v>
      </c>
      <c r="I48" s="16">
        <v>4.29</v>
      </c>
      <c r="J48" s="17">
        <v>4.68</v>
      </c>
    </row>
    <row r="49" spans="2:10" ht="57.75" customHeight="1" thickBot="1">
      <c r="B49" s="18"/>
      <c r="C49" s="1141" t="s">
        <v>5</v>
      </c>
      <c r="D49" s="1141"/>
      <c r="E49" s="1142"/>
      <c r="F49" s="19">
        <v>8.1300000000000008</v>
      </c>
      <c r="G49" s="20">
        <v>12.07</v>
      </c>
      <c r="H49" s="20">
        <v>17.920000000000002</v>
      </c>
      <c r="I49" s="20">
        <v>11.29</v>
      </c>
      <c r="J49" s="21">
        <v>13.53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4.33</v>
      </c>
      <c r="G34" s="33">
        <v>4.3</v>
      </c>
      <c r="H34" s="33">
        <v>4.83</v>
      </c>
      <c r="I34" s="33">
        <v>4.25</v>
      </c>
      <c r="J34" s="34">
        <v>4.66</v>
      </c>
      <c r="K34" s="22"/>
      <c r="L34" s="22"/>
      <c r="M34" s="22"/>
      <c r="N34" s="22"/>
      <c r="O34" s="22"/>
      <c r="P34" s="22"/>
    </row>
    <row r="35" spans="1:16" ht="39" customHeight="1">
      <c r="A35" s="22"/>
      <c r="B35" s="35"/>
      <c r="C35" s="1143" t="s">
        <v>522</v>
      </c>
      <c r="D35" s="1144"/>
      <c r="E35" s="1145"/>
      <c r="F35" s="36">
        <v>2.2000000000000002</v>
      </c>
      <c r="G35" s="37">
        <v>2.2799999999999998</v>
      </c>
      <c r="H35" s="37">
        <v>2.4700000000000002</v>
      </c>
      <c r="I35" s="37">
        <v>2.62</v>
      </c>
      <c r="J35" s="38">
        <v>2.78</v>
      </c>
      <c r="K35" s="22"/>
      <c r="L35" s="22"/>
      <c r="M35" s="22"/>
      <c r="N35" s="22"/>
      <c r="O35" s="22"/>
      <c r="P35" s="22"/>
    </row>
    <row r="36" spans="1:16" ht="39" customHeight="1">
      <c r="A36" s="22"/>
      <c r="B36" s="35"/>
      <c r="C36" s="1143" t="s">
        <v>523</v>
      </c>
      <c r="D36" s="1144"/>
      <c r="E36" s="1145"/>
      <c r="F36" s="36">
        <v>1.84</v>
      </c>
      <c r="G36" s="37">
        <v>1.63</v>
      </c>
      <c r="H36" s="37">
        <v>1.64</v>
      </c>
      <c r="I36" s="37">
        <v>1.83</v>
      </c>
      <c r="J36" s="38">
        <v>1.97</v>
      </c>
      <c r="K36" s="22"/>
      <c r="L36" s="22"/>
      <c r="M36" s="22"/>
      <c r="N36" s="22"/>
      <c r="O36" s="22"/>
      <c r="P36" s="22"/>
    </row>
    <row r="37" spans="1:16" ht="39" customHeight="1">
      <c r="A37" s="22"/>
      <c r="B37" s="35"/>
      <c r="C37" s="1143" t="s">
        <v>524</v>
      </c>
      <c r="D37" s="1144"/>
      <c r="E37" s="1145"/>
      <c r="F37" s="36">
        <v>1.37</v>
      </c>
      <c r="G37" s="37">
        <v>2.09</v>
      </c>
      <c r="H37" s="37">
        <v>2.2200000000000002</v>
      </c>
      <c r="I37" s="37">
        <v>2.93</v>
      </c>
      <c r="J37" s="38">
        <v>1.48</v>
      </c>
      <c r="K37" s="22"/>
      <c r="L37" s="22"/>
      <c r="M37" s="22"/>
      <c r="N37" s="22"/>
      <c r="O37" s="22"/>
      <c r="P37" s="22"/>
    </row>
    <row r="38" spans="1:16" ht="39" customHeight="1">
      <c r="A38" s="22"/>
      <c r="B38" s="35"/>
      <c r="C38" s="1143" t="s">
        <v>525</v>
      </c>
      <c r="D38" s="1144"/>
      <c r="E38" s="1145"/>
      <c r="F38" s="36">
        <v>0.65</v>
      </c>
      <c r="G38" s="37">
        <v>0.49</v>
      </c>
      <c r="H38" s="37">
        <v>0.28999999999999998</v>
      </c>
      <c r="I38" s="37">
        <v>0.43</v>
      </c>
      <c r="J38" s="38">
        <v>0.35</v>
      </c>
      <c r="K38" s="22"/>
      <c r="L38" s="22"/>
      <c r="M38" s="22"/>
      <c r="N38" s="22"/>
      <c r="O38" s="22"/>
      <c r="P38" s="22"/>
    </row>
    <row r="39" spans="1:16" ht="39" customHeight="1">
      <c r="A39" s="22"/>
      <c r="B39" s="35"/>
      <c r="C39" s="1143" t="s">
        <v>526</v>
      </c>
      <c r="D39" s="1144"/>
      <c r="E39" s="1145"/>
      <c r="F39" s="36">
        <v>0.23</v>
      </c>
      <c r="G39" s="37">
        <v>0.14000000000000001</v>
      </c>
      <c r="H39" s="37">
        <v>0.34</v>
      </c>
      <c r="I39" s="37">
        <v>0.21</v>
      </c>
      <c r="J39" s="38">
        <v>0.27</v>
      </c>
      <c r="K39" s="22"/>
      <c r="L39" s="22"/>
      <c r="M39" s="22"/>
      <c r="N39" s="22"/>
      <c r="O39" s="22"/>
      <c r="P39" s="22"/>
    </row>
    <row r="40" spans="1:16" ht="39" customHeight="1">
      <c r="A40" s="22"/>
      <c r="B40" s="35"/>
      <c r="C40" s="1143" t="s">
        <v>527</v>
      </c>
      <c r="D40" s="1144"/>
      <c r="E40" s="1145"/>
      <c r="F40" s="36">
        <v>0.18</v>
      </c>
      <c r="G40" s="37">
        <v>0.31</v>
      </c>
      <c r="H40" s="37">
        <v>0.2</v>
      </c>
      <c r="I40" s="37">
        <v>0.24</v>
      </c>
      <c r="J40" s="38">
        <v>0.23</v>
      </c>
      <c r="K40" s="22"/>
      <c r="L40" s="22"/>
      <c r="M40" s="22"/>
      <c r="N40" s="22"/>
      <c r="O40" s="22"/>
      <c r="P40" s="22"/>
    </row>
    <row r="41" spans="1:16" ht="39" customHeight="1">
      <c r="A41" s="22"/>
      <c r="B41" s="35"/>
      <c r="C41" s="1143" t="s">
        <v>528</v>
      </c>
      <c r="D41" s="1144"/>
      <c r="E41" s="1145"/>
      <c r="F41" s="36">
        <v>0.09</v>
      </c>
      <c r="G41" s="37">
        <v>0.05</v>
      </c>
      <c r="H41" s="37">
        <v>0.05</v>
      </c>
      <c r="I41" s="37">
        <v>0.05</v>
      </c>
      <c r="J41" s="38">
        <v>0.04</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2.4700000000000002</v>
      </c>
      <c r="G43" s="42">
        <v>0.14000000000000001</v>
      </c>
      <c r="H43" s="42">
        <v>0.02</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3278</v>
      </c>
      <c r="L45" s="60">
        <v>3157</v>
      </c>
      <c r="M45" s="60">
        <v>2982</v>
      </c>
      <c r="N45" s="60">
        <v>2753</v>
      </c>
      <c r="O45" s="61">
        <v>2350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862</v>
      </c>
      <c r="L48" s="64">
        <v>861</v>
      </c>
      <c r="M48" s="64">
        <v>884</v>
      </c>
      <c r="N48" s="64">
        <v>939</v>
      </c>
      <c r="O48" s="65">
        <v>862</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60</v>
      </c>
      <c r="L50" s="64">
        <v>61</v>
      </c>
      <c r="M50" s="64">
        <v>54</v>
      </c>
      <c r="N50" s="64">
        <v>81</v>
      </c>
      <c r="O50" s="65">
        <v>2</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2789</v>
      </c>
      <c r="L52" s="64">
        <v>2830</v>
      </c>
      <c r="M52" s="64">
        <v>2896</v>
      </c>
      <c r="N52" s="64">
        <v>2994</v>
      </c>
      <c r="O52" s="65">
        <v>2816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1412</v>
      </c>
      <c r="L53" s="69">
        <v>1249</v>
      </c>
      <c r="M53" s="69">
        <v>1025</v>
      </c>
      <c r="N53" s="69">
        <v>780</v>
      </c>
      <c r="O53" s="70">
        <v>399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2015-04-08T04:30:48Z</cp:lastPrinted>
  <dcterms:created xsi:type="dcterms:W3CDTF">2015-02-17T07:46:19Z</dcterms:created>
  <dcterms:modified xsi:type="dcterms:W3CDTF">2015-05-07T02:32:50Z</dcterms:modified>
  <cp:category/>
</cp:coreProperties>
</file>