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5年度決算（H27年度作業）\04 市町回答\"/>
    </mc:Choice>
  </mc:AlternateContent>
  <workbookProtection workbookPassword="CC05" lockStructure="1"/>
  <bookViews>
    <workbookView xWindow="-15" yWindow="4095" windowWidth="20520" windowHeight="4140" tabRatio="78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BE38" i="9"/>
  <c r="AM38" i="9"/>
  <c r="U38" i="9"/>
  <c r="C38" i="9"/>
  <c r="BE37" i="9"/>
  <c r="AM37" i="9"/>
  <c r="C37" i="9"/>
  <c r="AM36" i="9"/>
  <c r="C36" i="9"/>
  <c r="C35" i="9"/>
  <c r="U34" i="9"/>
  <c r="U35" i="9" s="1"/>
  <c r="U36" i="9" s="1"/>
  <c r="U37" i="9" s="1"/>
  <c r="C34" i="9"/>
  <c r="BE34" i="9" l="1"/>
  <c r="BE35" i="9" s="1"/>
  <c r="BE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l="1"/>
  <c r="BW36" i="9" s="1"/>
  <c r="BW37" i="9" s="1"/>
  <c r="BW38" i="9" s="1"/>
  <c r="BW39" i="9" s="1"/>
  <c r="BW40" i="9" s="1"/>
  <c r="CO34" i="9" l="1"/>
  <c r="CO35" i="9" s="1"/>
  <c r="CO36" i="9" s="1"/>
  <c r="CO37" i="9" s="1"/>
  <c r="CO38" i="9" s="1"/>
</calcChain>
</file>

<file path=xl/sharedStrings.xml><?xml version="1.0" encoding="utf-8"?>
<sst xmlns="http://schemas.openxmlformats.org/spreadsheetml/2006/main" count="1015" uniqueCount="549">
  <si>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</si>
  <si>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</si>
  <si>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</si>
  <si>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</si>
  <si>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</si>
  <si>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</si>
  <si>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</si>
  <si>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</si>
  <si>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</si>
  <si>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</si>
  <si>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</si>
  <si>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</si>
  <si>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</si>
  <si>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</si>
  <si>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</si>
  <si>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</si>
  <si>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</si>
  <si>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</si>
  <si>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</si>
  <si>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</si>
  <si>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</si>
  <si>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</si>
  <si>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</si>
  <si>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</si>
  <si>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</si>
  <si>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</si>
  <si>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</si>
  <si>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</si>
  <si>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</si>
  <si>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</si>
  <si>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</si>
  <si>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</si>
  <si>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</si>
  <si>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</si>
  <si>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</si>
  <si>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</si>
  <si>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</si>
  <si>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</si>
  <si>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</si>
  <si>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</si>
  <si>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</si>
  <si>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</si>
  <si>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</si>
  <si>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</si>
  <si>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</si>
  <si>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</si>
  <si>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</si>
  <si>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</si>
  <si>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</si>
  <si>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</si>
  <si>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</si>
  <si>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</si>
  <si>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</si>
  <si>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</si>
  <si>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</si>
  <si>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</si>
  <si>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</si>
  <si>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</si>
  <si>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</si>
  <si>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</si>
  <si>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</si>
  <si>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</si>
  <si>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</si>
  <si>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</si>
  <si>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</si>
  <si>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</si>
  <si>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</si>
  <si>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</si>
  <si>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</si>
  <si>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</si>
  <si>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</si>
  <si>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</si>
  <si>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</si>
  <si>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</si>
  <si>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</si>
  <si>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</si>
  <si>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</si>
  <si>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</si>
  <si>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</si>
  <si>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</si>
  <si>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</si>
  <si>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</si>
  <si>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壱岐市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</si>
  <si>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</si>
  <si>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</si>
  <si>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</si>
  <si>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</si>
  <si>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</si>
  <si>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</si>
  <si>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</si>
  <si>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</si>
  <si>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</si>
  <si>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</si>
  <si>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</si>
  <si>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</si>
  <si>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</si>
  <si>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</si>
  <si>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</si>
  <si>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</si>
  <si>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</si>
  <si>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</si>
  <si>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</si>
  <si>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</si>
  <si>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</si>
  <si>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</si>
  <si>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</si>
  <si>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</si>
  <si>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</si>
  <si>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</si>
  <si>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</si>
  <si>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</si>
  <si>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</si>
  <si>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</si>
  <si>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</si>
  <si>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</si>
  <si>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</si>
  <si>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</si>
  <si>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</si>
  <si>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</si>
  <si>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</si>
  <si>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</si>
  <si>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</si>
  <si>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</si>
  <si>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</si>
  <si>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</si>
  <si>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</si>
  <si>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</si>
  <si>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</si>
  <si>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</si>
  <si>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</si>
  <si>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</si>
  <si>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</si>
  <si>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</si>
  <si>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</si>
  <si>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</si>
  <si>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</si>
  <si>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</si>
  <si>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</si>
  <si>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</si>
  <si>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</si>
  <si>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</si>
  <si>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</si>
  <si>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</si>
  <si>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</si>
  <si>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</si>
  <si>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</si>
  <si>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</si>
  <si>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</si>
  <si>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</si>
  <si>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</si>
  <si>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</si>
  <si>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</si>
  <si>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</si>
  <si>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</si>
  <si>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</si>
  <si>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</si>
  <si>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</si>
  <si>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</si>
  <si>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</si>
  <si>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</si>
  <si>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</si>
  <si>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</si>
  <si>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</si>
  <si>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</si>
  <si>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</si>
  <si>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</si>
  <si>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</si>
  <si>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</si>
  <si>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</si>
  <si>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</si>
  <si>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</si>
  <si>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</si>
  <si>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</si>
  <si>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</si>
  <si>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</si>
  <si>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</si>
  <si>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</si>
  <si>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</si>
  <si>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</si>
  <si>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</si>
  <si>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</si>
  <si>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</si>
  <si>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</si>
  <si>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</si>
  <si>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</si>
  <si>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</si>
  <si>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</si>
  <si>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</si>
  <si>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</si>
  <si>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</si>
  <si>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</si>
  <si>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</si>
  <si>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</si>
  <si>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</si>
  <si>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長崎県壱岐市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</si>
  <si>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</si>
  <si>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</si>
  <si>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</si>
  <si>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</si>
  <si>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</si>
  <si>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</si>
  <si>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</si>
  <si>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</si>
  <si>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</si>
  <si>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</si>
  <si>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</si>
  <si>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</si>
  <si>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</si>
  <si>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</si>
  <si>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</si>
  <si>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</si>
  <si>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</si>
  <si>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</si>
  <si>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</si>
  <si>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</si>
  <si>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</si>
  <si>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</si>
  <si>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</si>
  <si>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</si>
  <si>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</si>
  <si>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</si>
  <si>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</si>
  <si>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</si>
  <si>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</si>
  <si>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</si>
  <si>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</si>
  <si>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</si>
  <si>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</si>
  <si>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</si>
  <si>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</si>
  <si>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</si>
  <si>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</si>
  <si>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</si>
  <si>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</si>
  <si>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</si>
  <si>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</si>
  <si>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</si>
  <si>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</si>
  <si>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</si>
  <si>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</si>
  <si>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</si>
  <si>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</si>
  <si>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</si>
  <si>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</si>
  <si>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</si>
  <si>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</si>
  <si>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</si>
  <si>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</si>
  <si>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</si>
  <si>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</si>
  <si>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</si>
  <si>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</si>
  <si>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</si>
  <si>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</si>
  <si>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</si>
  <si>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</si>
  <si>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</si>
  <si>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</si>
  <si>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</si>
  <si>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</si>
  <si>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</si>
  <si>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</si>
  <si>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</si>
  <si>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</si>
  <si>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</si>
  <si>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</si>
  <si>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</si>
  <si>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</si>
  <si>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</si>
  <si>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</si>
  <si>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</si>
  <si>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</si>
  <si>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</si>
  <si>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</si>
  <si>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</si>
  <si>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</si>
  <si>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</si>
  <si>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</si>
  <si>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</si>
  <si>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</si>
  <si>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</si>
  <si>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</si>
  <si>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</si>
  <si>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</si>
  <si>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</si>
  <si>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</si>
  <si>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</si>
  <si>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</si>
  <si>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</si>
  <si>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</si>
  <si>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</si>
  <si>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</si>
  <si>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</si>
  <si>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</si>
  <si>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</si>
  <si>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</si>
  <si>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</si>
  <si>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</si>
  <si>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</si>
  <si>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</si>
  <si>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</si>
  <si>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</si>
  <si>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</si>
  <si>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</si>
  <si>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</si>
  <si>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</si>
  <si>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</si>
  <si>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</si>
  <si>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</si>
  <si>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</si>
  <si>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</si>
  <si>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</si>
  <si>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</si>
  <si>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</si>
  <si>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</si>
  <si>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</si>
  <si>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</si>
  <si>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</si>
  <si>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</si>
  <si>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</si>
  <si>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</si>
  <si>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</si>
  <si>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</si>
  <si>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</si>
  <si>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</si>
  <si>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</si>
  <si>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</si>
  <si>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</si>
  <si>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</si>
  <si>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</si>
  <si>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</si>
  <si>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</si>
  <si>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</si>
  <si>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</si>
  <si>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</si>
  <si>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</si>
  <si>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</si>
  <si>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</si>
  <si>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</si>
  <si>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</si>
  <si>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</si>
  <si>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</si>
  <si>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</si>
  <si>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</si>
  <si>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長崎県壱岐市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</si>
  <si>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</si>
  <si>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</si>
  <si>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</si>
  <si>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</si>
  <si>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</si>
  <si>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</si>
  <si>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</si>
  <si>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</si>
  <si>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</si>
  <si>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</si>
  <si>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</si>
  <si>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</si>
  <si>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</si>
  <si>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</si>
  <si>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</si>
  <si>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</si>
  <si>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</si>
  <si>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</si>
  <si>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</si>
  <si>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</si>
  <si>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農業機械銀行特別会計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</si>
  <si>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</si>
  <si>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</si>
  <si>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</si>
  <si>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</si>
  <si>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</si>
  <si>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</si>
  <si>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</si>
  <si>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</si>
  <si>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</si>
  <si>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</si>
  <si>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</si>
  <si>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</si>
  <si>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</si>
  <si>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</si>
  <si>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</si>
  <si>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</si>
  <si>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特別養護老人ホーム事業特別会計</t>
    <phoneticPr fontId="5"/>
  </si>
  <si>
    <t>水道事業会計</t>
    <phoneticPr fontId="5"/>
  </si>
  <si>
    <t>法適用企業</t>
    <phoneticPr fontId="5"/>
  </si>
  <si>
    <t>病院事業会計</t>
    <phoneticPr fontId="5"/>
  </si>
  <si>
    <t>簡易水道事業特別会計</t>
    <phoneticPr fontId="5"/>
  </si>
  <si>
    <t>法非適用企業</t>
    <phoneticPr fontId="5"/>
  </si>
  <si>
    <t>下水道事業特別会計</t>
    <phoneticPr fontId="5"/>
  </si>
  <si>
    <t>三島航路事業特別会計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</si>
  <si>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</si>
  <si>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</si>
  <si>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</si>
  <si>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</si>
  <si>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</si>
  <si>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</si>
  <si>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</si>
  <si>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</si>
  <si>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</si>
  <si>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</si>
  <si>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</si>
  <si>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</si>
  <si>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</si>
  <si>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</si>
  <si>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</si>
  <si>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</si>
  <si>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</si>
  <si>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</si>
  <si>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</si>
  <si>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</si>
  <si>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</si>
  <si>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</si>
  <si>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</si>
  <si>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</si>
  <si>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</si>
  <si>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</si>
  <si>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</si>
  <si>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</si>
  <si>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</si>
  <si>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</si>
  <si>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</si>
  <si>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</si>
  <si>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</si>
  <si>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</si>
  <si>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</si>
  <si>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</si>
  <si>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</si>
  <si>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</si>
  <si>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</si>
  <si>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</si>
  <si>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</si>
  <si>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</si>
  <si>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</si>
  <si>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</si>
  <si>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</si>
  <si>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</si>
  <si>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</si>
  <si>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</si>
  <si>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</si>
  <si>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</si>
  <si>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</si>
  <si>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</si>
  <si>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</si>
  <si>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</si>
  <si>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</si>
  <si>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</si>
  <si>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</si>
  <si>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</si>
  <si>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</si>
  <si>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</si>
  <si>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</si>
  <si>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</si>
  <si>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</si>
  <si>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</si>
  <si>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</si>
  <si>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</si>
  <si>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</si>
  <si>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</si>
  <si>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</si>
  <si>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</si>
  <si>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</si>
  <si>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</si>
  <si>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</si>
  <si>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</si>
  <si>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</si>
  <si>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</si>
  <si>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</si>
  <si>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</si>
  <si>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</si>
  <si>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</si>
  <si>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</si>
  <si>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</si>
  <si>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</si>
  <si>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</si>
  <si>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</si>
  <si>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</si>
  <si>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</si>
  <si>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</si>
  <si>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</si>
  <si>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</si>
  <si>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</si>
  <si>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</si>
  <si>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</si>
  <si>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</si>
  <si>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</si>
  <si>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</si>
  <si>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</si>
  <si>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</si>
  <si>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</si>
  <si>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</si>
  <si>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</si>
  <si>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</si>
  <si>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</si>
  <si>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</si>
  <si>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</si>
  <si>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</si>
  <si>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</si>
  <si>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</si>
  <si>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</si>
  <si>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</si>
  <si>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</si>
  <si>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</si>
  <si>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</si>
  <si>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</si>
  <si>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</si>
  <si>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</si>
  <si>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</si>
  <si>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</si>
  <si>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</si>
  <si>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</si>
  <si>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</si>
  <si>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</si>
  <si>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</si>
  <si>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</si>
  <si>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</si>
  <si>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</si>
  <si>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</si>
  <si>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</si>
  <si>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</si>
  <si>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</si>
  <si>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</si>
  <si>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</si>
  <si>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</si>
  <si>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病院事業会計</t>
  </si>
  <si>
    <t>一般会計</t>
  </si>
  <si>
    <t>水道事業会計</t>
  </si>
  <si>
    <t>国民健康保険事業特別会計</t>
  </si>
  <si>
    <t>特別養護老人ホーム事業特別会計</t>
  </si>
  <si>
    <t>介護保険事業特別会計</t>
  </si>
  <si>
    <t>農業機械銀行特別会計</t>
  </si>
  <si>
    <t>後期高齢者医療事業特別会計</t>
  </si>
  <si>
    <t>その他会計（赤字）</t>
  </si>
  <si>
    <t>その他会計（黒字）</t>
  </si>
  <si>
    <t>-</t>
    <phoneticPr fontId="2"/>
  </si>
  <si>
    <t>壱岐市開発公社</t>
    <rPh sb="0" eb="3">
      <t>イキシ</t>
    </rPh>
    <rPh sb="3" eb="5">
      <t>カイハツ</t>
    </rPh>
    <rPh sb="5" eb="7">
      <t>コウシャ</t>
    </rPh>
    <phoneticPr fontId="24"/>
  </si>
  <si>
    <t>壱岐市クリーンエネルギー</t>
    <rPh sb="0" eb="3">
      <t>イキシ</t>
    </rPh>
    <phoneticPr fontId="24"/>
  </si>
  <si>
    <t>壱岐カントリー倶楽部</t>
    <rPh sb="0" eb="2">
      <t>イキ</t>
    </rPh>
    <rPh sb="7" eb="10">
      <t>クラブ</t>
    </rPh>
    <phoneticPr fontId="24"/>
  </si>
  <si>
    <t>壱岐空港ターミナルビル</t>
    <rPh sb="0" eb="2">
      <t>イキ</t>
    </rPh>
    <rPh sb="2" eb="4">
      <t>クウコウ</t>
    </rPh>
    <phoneticPr fontId="24"/>
  </si>
  <si>
    <t>マリンパル壱岐</t>
    <rPh sb="5" eb="7">
      <t>イキ</t>
    </rPh>
    <phoneticPr fontId="24"/>
  </si>
  <si>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24"/>
  </si>
  <si>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4"/>
  </si>
  <si>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19">
      <t>ウマ</t>
    </rPh>
    <rPh sb="19" eb="20">
      <t>マチ</t>
    </rPh>
    <rPh sb="20" eb="22">
      <t>ベッカン</t>
    </rPh>
    <rPh sb="22" eb="24">
      <t>カンリ</t>
    </rPh>
    <rPh sb="24" eb="26">
      <t>ジギョウ</t>
    </rPh>
    <rPh sb="26" eb="28">
      <t>トクベツ</t>
    </rPh>
    <rPh sb="28" eb="30">
      <t>カイケイ</t>
    </rPh>
    <phoneticPr fontId="24"/>
  </si>
  <si>
    <t>長崎県市町村総合事務組合（公平委員会特別会計）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24"/>
  </si>
  <si>
    <t>長崎県市町村総合事務組合（交通災害共済事業特別会計）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4"/>
  </si>
  <si>
    <t>長崎県後期高齢者医療広域連合（普通会計）</t>
    <rPh sb="0" eb="3">
      <t>ナガサキケン</t>
    </rPh>
    <rPh sb="3" eb="5">
      <t>コウキ</t>
    </rPh>
    <rPh sb="5" eb="8">
      <t>コウレイシャ</t>
    </rPh>
    <rPh sb="8" eb="10">
      <t>イリョウ</t>
    </rPh>
    <rPh sb="10" eb="12">
      <t>コウイキ</t>
    </rPh>
    <rPh sb="12" eb="14">
      <t>レンゴウ</t>
    </rPh>
    <rPh sb="15" eb="17">
      <t>フツウ</t>
    </rPh>
    <rPh sb="17" eb="19">
      <t>カイケイ</t>
    </rPh>
    <phoneticPr fontId="24"/>
  </si>
  <si>
    <t>長崎県後期高齢者医療広域連合（後期高齢者医療事業会計）</t>
    <rPh sb="0" eb="3">
      <t>ナガサキケン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4"/>
  </si>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</sst>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265106</c:v>
                </c:pt>
                <c:pt idx="1">
                  <c:v>316617</c:v>
                </c:pt>
                <c:pt idx="2">
                  <c:v>259947</c:v>
                </c:pt>
                <c:pt idx="3">
                  <c:v>92450</c:v>
                </c:pt>
                <c:pt idx="4">
                  <c:v>163914</c:v>
                </c:pt>
              </c:numCache>
            </c:numRef>
          </c:val>
          <c:smooth val="0"/>
        </c:ser>
        <c:dLbls>
          <c:showLegendKey val="0"/>
          <c:showVal val="0"/>
          <c:showCatName val="0"/>
          <c:showSerName val="0"/>
          <c:showPercent val="0"/>
          <c:showBubbleSize val="0"/>
        </c:dLbls>
        <c:marker val="1"/>
        <c:smooth val="0"/>
        <c:axId val="390448680"/>
        <c:axId val="390448288"/>
      </c:lineChart>
      <c:catAx>
        <c:axId val="390448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448288"/>
        <c:crosses val="autoZero"/>
        <c:auto val="1"/>
        <c:lblAlgn val="ctr"/>
        <c:lblOffset val="100"/>
        <c:tickLblSkip val="1"/>
        <c:tickMarkSkip val="1"/>
        <c:noMultiLvlLbl val="0"/>
      </c:catAx>
      <c:valAx>
        <c:axId val="39044828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448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2.83</c:v>
                </c:pt>
                <c:pt idx="1">
                  <c:v>2.82</c:v>
                </c:pt>
                <c:pt idx="2">
                  <c:v>3.54</c:v>
                </c:pt>
                <c:pt idx="3">
                  <c:v>4.21</c:v>
                </c:pt>
                <c:pt idx="4">
                  <c:v>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8.9600000000000009</c:v>
                </c:pt>
                <c:pt idx="1">
                  <c:v>13.07</c:v>
                </c:pt>
                <c:pt idx="2">
                  <c:v>14.55</c:v>
                </c:pt>
                <c:pt idx="3">
                  <c:v>14.73</c:v>
                </c:pt>
                <c:pt idx="4">
                  <c:v>14.57</c:v>
                </c:pt>
              </c:numCache>
            </c:numRef>
          </c:val>
        </c:ser>
        <c:dLbls>
          <c:showLegendKey val="0"/>
          <c:showVal val="0"/>
          <c:showCatName val="0"/>
          <c:showSerName val="0"/>
          <c:showPercent val="0"/>
          <c:showBubbleSize val="0"/>
        </c:dLbls>
        <c:gapWidth val="250"/>
        <c:overlap val="100"/>
        <c:axId val="393070544"/>
        <c:axId val="393070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3.04</c:v>
                </c:pt>
                <c:pt idx="1">
                  <c:v>9.0299999999999994</c:v>
                </c:pt>
                <c:pt idx="2">
                  <c:v>6.66</c:v>
                </c:pt>
                <c:pt idx="3">
                  <c:v>5.31</c:v>
                </c:pt>
                <c:pt idx="4">
                  <c:v>6.53</c:v>
                </c:pt>
              </c:numCache>
            </c:numRef>
          </c:val>
          <c:smooth val="0"/>
        </c:ser>
        <c:dLbls>
          <c:showLegendKey val="0"/>
          <c:showVal val="0"/>
          <c:showCatName val="0"/>
          <c:showSerName val="0"/>
          <c:showPercent val="0"/>
          <c:showBubbleSize val="0"/>
        </c:dLbls>
        <c:marker val="1"/>
        <c:smooth val="0"/>
        <c:axId val="393070544"/>
        <c:axId val="393070936"/>
      </c:lineChart>
      <c:catAx>
        <c:axId val="39307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3070936"/>
        <c:crosses val="autoZero"/>
        <c:auto val="1"/>
        <c:lblAlgn val="ctr"/>
        <c:lblOffset val="100"/>
        <c:tickLblSkip val="1"/>
        <c:tickMarkSkip val="1"/>
        <c:noMultiLvlLbl val="0"/>
      </c:catAx>
      <c:valAx>
        <c:axId val="393070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07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0.03</c:v>
                </c:pt>
                <c:pt idx="4">
                  <c:v>#N/A</c:v>
                </c:pt>
                <c:pt idx="5">
                  <c:v>0.02</c:v>
                </c:pt>
                <c:pt idx="6">
                  <c:v>#N/A</c:v>
                </c:pt>
                <c:pt idx="7">
                  <c:v>0.01</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0.02</c:v>
                </c:pt>
                <c:pt idx="8">
                  <c:v>#N/A</c:v>
                </c:pt>
                <c:pt idx="9">
                  <c:v>0.02</c:v>
                </c:pt>
              </c:numCache>
            </c:numRef>
          </c:val>
        </c:ser>
        <c:ser>
          <c:idx val="3"/>
          <c:order val="3"/>
          <c:tx>
            <c:strRef>
              <c:f>データシート!$A$30</c:f>
              <c:strCache>
                <c:ptCount val="1"/>
                <c:pt idx="0">
                  <c:v>農業機械銀行特別会計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0.18</c:v>
                </c:pt>
                <c:pt idx="2">
                  <c:v>#N/A</c:v>
                </c:pt>
                <c:pt idx="3">
                  <c:v>0.06</c:v>
                </c:pt>
                <c:pt idx="4">
                  <c:v>#N/A</c:v>
                </c:pt>
                <c:pt idx="5">
                  <c:v>0.12</c:v>
                </c:pt>
                <c:pt idx="6">
                  <c:v>#N/A</c:v>
                </c:pt>
                <c:pt idx="7">
                  <c:v>0.1</c:v>
                </c:pt>
                <c:pt idx="8">
                  <c:v>#N/A</c:v>
                </c:pt>
                <c:pt idx="9">
                  <c:v>0.1</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0.28999999999999998</c:v>
                </c:pt>
                <c:pt idx="2">
                  <c:v>#N/A</c:v>
                </c:pt>
                <c:pt idx="3">
                  <c:v>0.01</c:v>
                </c:pt>
                <c:pt idx="4">
                  <c:v>#N/A</c:v>
                </c:pt>
                <c:pt idx="5">
                  <c:v>0.24</c:v>
                </c:pt>
                <c:pt idx="6">
                  <c:v>#N/A</c:v>
                </c:pt>
                <c:pt idx="7">
                  <c:v>0.57999999999999996</c:v>
                </c:pt>
                <c:pt idx="8">
                  <c:v>#N/A</c:v>
                </c:pt>
                <c:pt idx="9">
                  <c:v>0.49</c:v>
                </c:pt>
              </c:numCache>
            </c:numRef>
          </c:val>
        </c:ser>
        <c:ser>
          <c:idx val="5"/>
          <c:order val="5"/>
          <c:tx>
            <c:strRef>
              <c:f>データシート!$A$32</c:f>
              <c:strCache>
                <c:ptCount val="1"/>
                <c:pt idx="0">
                  <c:v>特別養護老人ホーム事業特別会計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0.45</c:v>
                </c:pt>
                <c:pt idx="2">
                  <c:v>#N/A</c:v>
                </c:pt>
                <c:pt idx="3">
                  <c:v>0.52</c:v>
                </c:pt>
                <c:pt idx="4">
                  <c:v>#N/A</c:v>
                </c:pt>
                <c:pt idx="5">
                  <c:v>0</c:v>
                </c:pt>
                <c:pt idx="6">
                  <c:v>#N/A</c:v>
                </c:pt>
                <c:pt idx="7">
                  <c:v>0.51</c:v>
                </c:pt>
                <c:pt idx="8">
                  <c:v>#N/A</c:v>
                </c:pt>
                <c:pt idx="9">
                  <c:v>0.87</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c:v>
                </c:pt>
                <c:pt idx="2">
                  <c:v>#N/A</c:v>
                </c:pt>
                <c:pt idx="3">
                  <c:v>7.0000000000000007E-2</c:v>
                </c:pt>
                <c:pt idx="4">
                  <c:v>#N/A</c:v>
                </c:pt>
                <c:pt idx="5">
                  <c:v>0.68</c:v>
                </c:pt>
                <c:pt idx="6">
                  <c:v>#N/A</c:v>
                </c:pt>
                <c:pt idx="7">
                  <c:v>1.24</c:v>
                </c:pt>
                <c:pt idx="8">
                  <c:v>#N/A</c:v>
                </c:pt>
                <c:pt idx="9">
                  <c:v>1.89</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4.09</c:v>
                </c:pt>
                <c:pt idx="2">
                  <c:v>#N/A</c:v>
                </c:pt>
                <c:pt idx="3">
                  <c:v>4.21</c:v>
                </c:pt>
                <c:pt idx="4">
                  <c:v>#N/A</c:v>
                </c:pt>
                <c:pt idx="5">
                  <c:v>3.98</c:v>
                </c:pt>
                <c:pt idx="6">
                  <c:v>#N/A</c:v>
                </c:pt>
                <c:pt idx="7">
                  <c:v>3.25</c:v>
                </c:pt>
                <c:pt idx="8">
                  <c:v>#N/A</c:v>
                </c:pt>
                <c:pt idx="9">
                  <c:v>2.93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2.65</c:v>
                </c:pt>
                <c:pt idx="2">
                  <c:v>#N/A</c:v>
                </c:pt>
                <c:pt idx="3">
                  <c:v>2.76</c:v>
                </c:pt>
                <c:pt idx="4">
                  <c:v>#N/A</c:v>
                </c:pt>
                <c:pt idx="5">
                  <c:v>3.42</c:v>
                </c:pt>
                <c:pt idx="6">
                  <c:v>#N/A</c:v>
                </c:pt>
                <c:pt idx="7">
                  <c:v>4.0999999999999996</c:v>
                </c:pt>
                <c:pt idx="8">
                  <c:v>#N/A</c:v>
                </c:pt>
                <c:pt idx="9">
                  <c:v>3.1</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4.6100000000000003</c:v>
                </c:pt>
                <c:pt idx="2">
                  <c:v>#N/A</c:v>
                </c:pt>
                <c:pt idx="3">
                  <c:v>4.8</c:v>
                </c:pt>
                <c:pt idx="4">
                  <c:v>#N/A</c:v>
                </c:pt>
                <c:pt idx="5">
                  <c:v>4.53</c:v>
                </c:pt>
                <c:pt idx="6">
                  <c:v>#N/A</c:v>
                </c:pt>
                <c:pt idx="7">
                  <c:v>4.53</c:v>
                </c:pt>
                <c:pt idx="8">
                  <c:v>#N/A</c:v>
                </c:pt>
                <c:pt idx="9">
                  <c:v>6.53</c:v>
                </c:pt>
              </c:numCache>
            </c:numRef>
          </c:val>
        </c:ser>
        <c:dLbls>
          <c:showLegendKey val="0"/>
          <c:showVal val="0"/>
          <c:showCatName val="0"/>
          <c:showSerName val="0"/>
          <c:showPercent val="0"/>
          <c:showBubbleSize val="0"/>
        </c:dLbls>
        <c:gapWidth val="150"/>
        <c:overlap val="100"/>
        <c:axId val="393071720"/>
        <c:axId val="393072112"/>
      </c:barChart>
      <c:catAx>
        <c:axId val="393071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072112"/>
        <c:crosses val="autoZero"/>
        <c:auto val="1"/>
        <c:lblAlgn val="ctr"/>
        <c:lblOffset val="100"/>
        <c:tickLblSkip val="1"/>
        <c:tickMarkSkip val="1"/>
        <c:noMultiLvlLbl val="0"/>
      </c:catAx>
      <c:valAx>
        <c:axId val="393072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071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2462</c:v>
                </c:pt>
                <c:pt idx="5">
                  <c:v>2472</c:v>
                </c:pt>
                <c:pt idx="8">
                  <c:v>2476</c:v>
                </c:pt>
                <c:pt idx="11">
                  <c:v>2660</c:v>
                </c:pt>
                <c:pt idx="14">
                  <c:v>2742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13</c:v>
                </c:pt>
                <c:pt idx="3">
                  <c:v>14</c:v>
                </c:pt>
                <c:pt idx="6">
                  <c:v>18</c:v>
                </c:pt>
                <c:pt idx="9">
                  <c:v>14</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619</c:v>
                </c:pt>
                <c:pt idx="3">
                  <c:v>589</c:v>
                </c:pt>
                <c:pt idx="6">
                  <c:v>620</c:v>
                </c:pt>
                <c:pt idx="9">
                  <c:v>597</c:v>
                </c:pt>
                <c:pt idx="12">
                  <c:v>626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3043</c:v>
                </c:pt>
                <c:pt idx="3">
                  <c:v>2944</c:v>
                </c:pt>
                <c:pt idx="6">
                  <c:v>2809</c:v>
                </c:pt>
                <c:pt idx="9">
                  <c:v>2668</c:v>
                </c:pt>
                <c:pt idx="12">
                  <c:v>2670</c:v>
                </c:pt>
              </c:numCache>
            </c:numRef>
          </c:val>
        </c:ser>
        <c:dLbls>
          <c:showLegendKey val="0"/>
          <c:showVal val="0"/>
          <c:showCatName val="0"/>
          <c:showSerName val="0"/>
          <c:showPercent val="0"/>
          <c:showBubbleSize val="0"/>
        </c:dLbls>
        <c:gapWidth val="100"/>
        <c:overlap val="100"/>
        <c:axId val="393072896"/>
        <c:axId val="393073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1214</c:v>
                </c:pt>
                <c:pt idx="2">
                  <c:v>#N/A</c:v>
                </c:pt>
                <c:pt idx="3">
                  <c:v>#N/A</c:v>
                </c:pt>
                <c:pt idx="4">
                  <c:v>1075</c:v>
                </c:pt>
                <c:pt idx="5">
                  <c:v>#N/A</c:v>
                </c:pt>
                <c:pt idx="6">
                  <c:v>#N/A</c:v>
                </c:pt>
                <c:pt idx="7">
                  <c:v>972</c:v>
                </c:pt>
                <c:pt idx="8">
                  <c:v>#N/A</c:v>
                </c:pt>
                <c:pt idx="9">
                  <c:v>#N/A</c:v>
                </c:pt>
                <c:pt idx="10">
                  <c:v>619</c:v>
                </c:pt>
                <c:pt idx="11">
                  <c:v>#N/A</c:v>
                </c:pt>
                <c:pt idx="12">
                  <c:v>#N/A</c:v>
                </c:pt>
                <c:pt idx="13">
                  <c:v>568</c:v>
                </c:pt>
                <c:pt idx="14">
                  <c:v>#N/A</c:v>
                </c:pt>
              </c:numCache>
            </c:numRef>
          </c:val>
          <c:smooth val="0"/>
        </c:ser>
        <c:dLbls>
          <c:showLegendKey val="0"/>
          <c:showVal val="0"/>
          <c:showCatName val="0"/>
          <c:showSerName val="0"/>
          <c:showPercent val="0"/>
          <c:showBubbleSize val="0"/>
        </c:dLbls>
        <c:marker val="1"/>
        <c:smooth val="0"/>
        <c:axId val="393072896"/>
        <c:axId val="393073288"/>
      </c:lineChart>
      <c:catAx>
        <c:axId val="39307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073288"/>
        <c:crosses val="autoZero"/>
        <c:auto val="1"/>
        <c:lblAlgn val="ctr"/>
        <c:lblOffset val="100"/>
        <c:tickLblSkip val="1"/>
        <c:tickMarkSkip val="1"/>
        <c:noMultiLvlLbl val="0"/>
      </c:catAx>
      <c:valAx>
        <c:axId val="393073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07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22684</c:v>
                </c:pt>
                <c:pt idx="5">
                  <c:v>23702</c:v>
                </c:pt>
                <c:pt idx="8">
                  <c:v>25498</c:v>
                </c:pt>
                <c:pt idx="11">
                  <c:v>24745</c:v>
                </c:pt>
                <c:pt idx="14">
                  <c:v>25369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1600</c:v>
                </c:pt>
                <c:pt idx="5">
                  <c:v>2579</c:v>
                </c:pt>
                <c:pt idx="8">
                  <c:v>1832</c:v>
                </c:pt>
                <c:pt idx="11">
                  <c:v>1740</c:v>
                </c:pt>
                <c:pt idx="14">
                  <c:v>898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5478</c:v>
                </c:pt>
                <c:pt idx="5">
                  <c:v>6399</c:v>
                </c:pt>
                <c:pt idx="8">
                  <c:v>6761</c:v>
                </c:pt>
                <c:pt idx="11">
                  <c:v>7465</c:v>
                </c:pt>
                <c:pt idx="14">
                  <c:v>7831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3210</c:v>
                </c:pt>
                <c:pt idx="3">
                  <c:v>2948</c:v>
                </c:pt>
                <c:pt idx="6">
                  <c:v>3125</c:v>
                </c:pt>
                <c:pt idx="9">
                  <c:v>2957</c:v>
                </c:pt>
                <c:pt idx="12">
                  <c:v>3013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8195</c:v>
                </c:pt>
                <c:pt idx="3">
                  <c:v>7911</c:v>
                </c:pt>
                <c:pt idx="6">
                  <c:v>7647</c:v>
                </c:pt>
                <c:pt idx="9">
                  <c:v>7264</c:v>
                </c:pt>
                <c:pt idx="12">
                  <c:v>7168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25847</c:v>
                </c:pt>
                <c:pt idx="3">
                  <c:v>26468</c:v>
                </c:pt>
                <c:pt idx="6">
                  <c:v>28466</c:v>
                </c:pt>
                <c:pt idx="9">
                  <c:v>27650</c:v>
                </c:pt>
                <c:pt idx="12">
                  <c:v>27323</c:v>
                </c:pt>
              </c:numCache>
            </c:numRef>
          </c:val>
        </c:ser>
        <c:dLbls>
          <c:showLegendKey val="0"/>
          <c:showVal val="0"/>
          <c:showCatName val="0"/>
          <c:showSerName val="0"/>
          <c:showPercent val="0"/>
          <c:showBubbleSize val="0"/>
        </c:dLbls>
        <c:gapWidth val="100"/>
        <c:overlap val="100"/>
        <c:axId val="393073680"/>
        <c:axId val="393074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7492</c:v>
                </c:pt>
                <c:pt idx="2">
                  <c:v>#N/A</c:v>
                </c:pt>
                <c:pt idx="3">
                  <c:v>#N/A</c:v>
                </c:pt>
                <c:pt idx="4">
                  <c:v>4647</c:v>
                </c:pt>
                <c:pt idx="5">
                  <c:v>#N/A</c:v>
                </c:pt>
                <c:pt idx="6">
                  <c:v>#N/A</c:v>
                </c:pt>
                <c:pt idx="7">
                  <c:v>5148</c:v>
                </c:pt>
                <c:pt idx="8">
                  <c:v>#N/A</c:v>
                </c:pt>
                <c:pt idx="9">
                  <c:v>#N/A</c:v>
                </c:pt>
                <c:pt idx="10">
                  <c:v>3920</c:v>
                </c:pt>
                <c:pt idx="11">
                  <c:v>#N/A</c:v>
                </c:pt>
                <c:pt idx="12">
                  <c:v>#N/A</c:v>
                </c:pt>
                <c:pt idx="13">
                  <c:v>3406</c:v>
                </c:pt>
                <c:pt idx="14">
                  <c:v>#N/A</c:v>
                </c:pt>
              </c:numCache>
            </c:numRef>
          </c:val>
          <c:smooth val="0"/>
        </c:ser>
        <c:dLbls>
          <c:showLegendKey val="0"/>
          <c:showVal val="0"/>
          <c:showCatName val="0"/>
          <c:showSerName val="0"/>
          <c:showPercent val="0"/>
          <c:showBubbleSize val="0"/>
        </c:dLbls>
        <c:marker val="1"/>
        <c:smooth val="0"/>
        <c:axId val="393073680"/>
        <c:axId val="393074464"/>
      </c:lineChart>
      <c:catAx>
        <c:axId val="39307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3074464"/>
        <c:crosses val="autoZero"/>
        <c:auto val="1"/>
        <c:lblAlgn val="ctr"/>
        <c:lblOffset val="100"/>
        <c:tickLblSkip val="1"/>
        <c:tickMarkSkip val="1"/>
        <c:noMultiLvlLbl val="0"/>
      </c:catAx>
      <c:valAx>
        <c:axId val="39307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07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長崎県壱岐市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29,004
28,957
138.58
23,899,530
23,400,660
438,832
13,729,234
27,323,147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30.6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引く不況により、壱岐市の基幹産業である農業、漁業、観光業は低迷し、また、少子高齢化、若者の流出に伴う就業人口の減少等により、個人・法人関係の税収入を多く見込めず、脆弱な財政基盤となっている。（</a:t>
          </a:r>
          <a:r>
            <a:rPr kumimoji="1" lang="en-US" altLang="ja-JP" sz="1300">
              <a:latin typeface="ＭＳ Ｐゴシック"/>
            </a:rPr>
            <a:t>0.23</a:t>
          </a:r>
          <a:r>
            <a:rPr kumimoji="1" lang="ja-JP" altLang="en-US" sz="1300">
              <a:latin typeface="ＭＳ Ｐゴシック"/>
            </a:rPr>
            <a:t>と類似団体平均を大きく下回っている。）今後、緊急に必要な事業を峻別し、投資的経費を抑制するなど、歳出の徹底的な見直しをするとともに、新たな歳入確保（自主財源の発掘）に努める。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13758</xdr:rowOff>
    </xdr:from>
    <xdr:to>
      <xdr:col>7</xdr:col>
      <xdr:colOff>152400</xdr:colOff>
      <xdr:row>45</xdr:row>
      <xdr:rowOff>33867</xdr:rowOff>
    </xdr:to>
    <xdr:cxnSp macro="">
      <xdr:nvCxnSpPr>
        <xdr:cNvPr id="68" name="直線コネクタ 67"/>
        <xdr:cNvCxnSpPr/>
      </xdr:nvCxnSpPr>
      <xdr:spPr>
        <a:xfrm>
          <a:off x="4114800" y="77290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13758</xdr:rowOff>
    </xdr:from>
    <xdr:to>
      <xdr:col>6</xdr:col>
      <xdr:colOff>0</xdr:colOff>
      <xdr:row>45</xdr:row>
      <xdr:rowOff>13758</xdr:rowOff>
    </xdr:to>
    <xdr:cxnSp macro="">
      <xdr:nvCxnSpPr>
        <xdr:cNvPr id="71" name="直線コネクタ 70"/>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45</xdr:row>
      <xdr:rowOff>13758</xdr:rowOff>
    </xdr:to>
    <xdr:cxnSp macro="">
      <xdr:nvCxnSpPr>
        <xdr:cNvPr id="74" name="直線コネクタ 73"/>
        <xdr:cNvCxnSpPr/>
      </xdr:nvCxnSpPr>
      <xdr:spPr>
        <a:xfrm>
          <a:off x="2336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144992</xdr:rowOff>
    </xdr:from>
    <xdr:to>
      <xdr:col>3</xdr:col>
      <xdr:colOff>279400</xdr:colOff>
      <xdr:row>44</xdr:row>
      <xdr:rowOff>165100</xdr:rowOff>
    </xdr:to>
    <xdr:cxnSp macro="">
      <xdr:nvCxnSpPr>
        <xdr:cNvPr id="77" name="直線コネクタ 76"/>
        <xdr:cNvCxnSpPr/>
      </xdr:nvCxnSpPr>
      <xdr:spPr>
        <a:xfrm>
          <a:off x="1447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154517</xdr:rowOff>
    </xdr:from>
    <xdr:to>
      <xdr:col>7</xdr:col>
      <xdr:colOff>203200</xdr:colOff>
      <xdr:row>45</xdr:row>
      <xdr:rowOff>84667</xdr:rowOff>
    </xdr:to>
    <xdr:sp macro="" textlink="">
      <xdr:nvSpPr>
        <xdr:cNvPr id="87" name="円/楕円 86"/>
        <xdr:cNvSpPr/>
      </xdr:nvSpPr>
      <xdr:spPr>
        <a:xfrm>
          <a:off x="4902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50394</xdr:rowOff>
    </xdr:from>
    <xdr:ext cx="762000" cy="259045"/>
    <xdr:sp macro="" textlink="">
      <xdr:nvSpPr>
        <xdr:cNvPr id="88" name="財政力該当値テキスト"/>
        <xdr:cNvSpPr txBox="1"/>
      </xdr:nvSpPr>
      <xdr:spPr>
        <a:xfrm>
          <a:off x="5041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134408</xdr:rowOff>
    </xdr:from>
    <xdr:to>
      <xdr:col>6</xdr:col>
      <xdr:colOff>50800</xdr:colOff>
      <xdr:row>45</xdr:row>
      <xdr:rowOff>64558</xdr:rowOff>
    </xdr:to>
    <xdr:sp macro="" textlink="">
      <xdr:nvSpPr>
        <xdr:cNvPr id="89" name="円/楕円 88"/>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49335</xdr:rowOff>
    </xdr:from>
    <xdr:ext cx="736600" cy="259045"/>
    <xdr:sp macro="" textlink="">
      <xdr:nvSpPr>
        <xdr:cNvPr id="90" name="テキスト ボックス 89"/>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134408</xdr:rowOff>
    </xdr:from>
    <xdr:to>
      <xdr:col>4</xdr:col>
      <xdr:colOff>533400</xdr:colOff>
      <xdr:row>45</xdr:row>
      <xdr:rowOff>64558</xdr:rowOff>
    </xdr:to>
    <xdr:sp macro="" textlink="">
      <xdr:nvSpPr>
        <xdr:cNvPr id="91" name="円/楕円 90"/>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49335</xdr:rowOff>
    </xdr:from>
    <xdr:ext cx="762000" cy="259045"/>
    <xdr:sp macro="" textlink="">
      <xdr:nvSpPr>
        <xdr:cNvPr id="92" name="テキスト ボックス 91"/>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3" name="円/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94192</xdr:rowOff>
    </xdr:from>
    <xdr:to>
      <xdr:col>2</xdr:col>
      <xdr:colOff>127000</xdr:colOff>
      <xdr:row>45</xdr:row>
      <xdr:rowOff>24342</xdr:rowOff>
    </xdr:to>
    <xdr:sp macro="" textlink="">
      <xdr:nvSpPr>
        <xdr:cNvPr id="95" name="円/楕円 94"/>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9119</xdr:rowOff>
    </xdr:from>
    <xdr:ext cx="762000" cy="259045"/>
    <xdr:sp macro="" textlink="">
      <xdr:nvSpPr>
        <xdr:cNvPr id="96" name="テキスト ボックス 95"/>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扶助費の増（障害者自立支援費等）などはあるものの、計画的な繰上償還による公債費の減等により、経常収支比率は類似団体平均を下回っている。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年度以降に、普通交付税合併算定替措置の段階的縮減が始まると同時に、合併特例債等による公債費が増嵩していくことから、今後もさらなる事務事業等の見直しを進め、消費的経費の抑制に努める。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4717</xdr:rowOff>
    </xdr:from>
    <xdr:to>
      <xdr:col>7</xdr:col>
      <xdr:colOff>152400</xdr:colOff>
      <xdr:row>60</xdr:row>
      <xdr:rowOff>21953</xdr:rowOff>
    </xdr:to>
    <xdr:cxnSp macro="">
      <xdr:nvCxnSpPr>
        <xdr:cNvPr id="133" name="直線コネクタ 132"/>
        <xdr:cNvCxnSpPr/>
      </xdr:nvCxnSpPr>
      <xdr:spPr>
        <a:xfrm flipV="1">
          <a:off x="4114800" y="1029171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21953</xdr:rowOff>
    </xdr:from>
    <xdr:to>
      <xdr:col>6</xdr:col>
      <xdr:colOff>0</xdr:colOff>
      <xdr:row>60</xdr:row>
      <xdr:rowOff>21953</xdr:rowOff>
    </xdr:to>
    <xdr:cxnSp macro="">
      <xdr:nvCxnSpPr>
        <xdr:cNvPr id="136" name="直線コネクタ 135"/>
        <xdr:cNvCxnSpPr/>
      </xdr:nvCxnSpPr>
      <xdr:spPr>
        <a:xfrm>
          <a:off x="3225800" y="103089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165826</xdr:rowOff>
    </xdr:from>
    <xdr:to>
      <xdr:col>4</xdr:col>
      <xdr:colOff>482600</xdr:colOff>
      <xdr:row>60</xdr:row>
      <xdr:rowOff>21953</xdr:rowOff>
    </xdr:to>
    <xdr:cxnSp macro="">
      <xdr:nvCxnSpPr>
        <xdr:cNvPr id="139" name="直線コネクタ 138"/>
        <xdr:cNvCxnSpPr/>
      </xdr:nvCxnSpPr>
      <xdr:spPr>
        <a:xfrm>
          <a:off x="2336800" y="1028137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165826</xdr:rowOff>
    </xdr:from>
    <xdr:to>
      <xdr:col>3</xdr:col>
      <xdr:colOff>279400</xdr:colOff>
      <xdr:row>61</xdr:row>
      <xdr:rowOff>9072</xdr:rowOff>
    </xdr:to>
    <xdr:cxnSp macro="">
      <xdr:nvCxnSpPr>
        <xdr:cNvPr id="142" name="直線コネクタ 141"/>
        <xdr:cNvCxnSpPr/>
      </xdr:nvCxnSpPr>
      <xdr:spPr>
        <a:xfrm flipV="1">
          <a:off x="1447800" y="10281376"/>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125367</xdr:rowOff>
    </xdr:from>
    <xdr:to>
      <xdr:col>7</xdr:col>
      <xdr:colOff>203200</xdr:colOff>
      <xdr:row>60</xdr:row>
      <xdr:rowOff>55517</xdr:rowOff>
    </xdr:to>
    <xdr:sp macro="" textlink="">
      <xdr:nvSpPr>
        <xdr:cNvPr id="152" name="円/楕円 151"/>
        <xdr:cNvSpPr/>
      </xdr:nvSpPr>
      <xdr:spPr>
        <a:xfrm>
          <a:off x="49022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141894</xdr:rowOff>
    </xdr:from>
    <xdr:ext cx="762000" cy="259045"/>
    <xdr:sp macro="" textlink="">
      <xdr:nvSpPr>
        <xdr:cNvPr id="153" name="財政構造の弾力性該当値テキスト"/>
        <xdr:cNvSpPr txBox="1"/>
      </xdr:nvSpPr>
      <xdr:spPr>
        <a:xfrm>
          <a:off x="5041900" y="1008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142603</xdr:rowOff>
    </xdr:from>
    <xdr:to>
      <xdr:col>6</xdr:col>
      <xdr:colOff>50800</xdr:colOff>
      <xdr:row>60</xdr:row>
      <xdr:rowOff>72753</xdr:rowOff>
    </xdr:to>
    <xdr:sp macro="" textlink="">
      <xdr:nvSpPr>
        <xdr:cNvPr id="154" name="円/楕円 153"/>
        <xdr:cNvSpPr/>
      </xdr:nvSpPr>
      <xdr:spPr>
        <a:xfrm>
          <a:off x="4064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82930</xdr:rowOff>
    </xdr:from>
    <xdr:ext cx="736600" cy="259045"/>
    <xdr:sp macro="" textlink="">
      <xdr:nvSpPr>
        <xdr:cNvPr id="155" name="テキスト ボックス 154"/>
        <xdr:cNvSpPr txBox="1"/>
      </xdr:nvSpPr>
      <xdr:spPr>
        <a:xfrm>
          <a:off x="3733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142603</xdr:rowOff>
    </xdr:from>
    <xdr:to>
      <xdr:col>4</xdr:col>
      <xdr:colOff>533400</xdr:colOff>
      <xdr:row>60</xdr:row>
      <xdr:rowOff>72753</xdr:rowOff>
    </xdr:to>
    <xdr:sp macro="" textlink="">
      <xdr:nvSpPr>
        <xdr:cNvPr id="156" name="円/楕円 155"/>
        <xdr:cNvSpPr/>
      </xdr:nvSpPr>
      <xdr:spPr>
        <a:xfrm>
          <a:off x="3175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82930</xdr:rowOff>
    </xdr:from>
    <xdr:ext cx="762000" cy="259045"/>
    <xdr:sp macro="" textlink="">
      <xdr:nvSpPr>
        <xdr:cNvPr id="157" name="テキスト ボックス 156"/>
        <xdr:cNvSpPr txBox="1"/>
      </xdr:nvSpPr>
      <xdr:spPr>
        <a:xfrm>
          <a:off x="2844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115026</xdr:rowOff>
    </xdr:from>
    <xdr:to>
      <xdr:col>3</xdr:col>
      <xdr:colOff>330200</xdr:colOff>
      <xdr:row>60</xdr:row>
      <xdr:rowOff>45176</xdr:rowOff>
    </xdr:to>
    <xdr:sp macro="" textlink="">
      <xdr:nvSpPr>
        <xdr:cNvPr id="158" name="円/楕円 157"/>
        <xdr:cNvSpPr/>
      </xdr:nvSpPr>
      <xdr:spPr>
        <a:xfrm>
          <a:off x="2286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55353</xdr:rowOff>
    </xdr:from>
    <xdr:ext cx="762000" cy="259045"/>
    <xdr:sp macro="" textlink="">
      <xdr:nvSpPr>
        <xdr:cNvPr id="159" name="テキスト ボックス 158"/>
        <xdr:cNvSpPr txBox="1"/>
      </xdr:nvSpPr>
      <xdr:spPr>
        <a:xfrm>
          <a:off x="1955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129722</xdr:rowOff>
    </xdr:from>
    <xdr:to>
      <xdr:col>2</xdr:col>
      <xdr:colOff>127000</xdr:colOff>
      <xdr:row>61</xdr:row>
      <xdr:rowOff>59872</xdr:rowOff>
    </xdr:to>
    <xdr:sp macro="" textlink="">
      <xdr:nvSpPr>
        <xdr:cNvPr id="160" name="円/楕円 159"/>
        <xdr:cNvSpPr/>
      </xdr:nvSpPr>
      <xdr:spPr>
        <a:xfrm>
          <a:off x="1397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70049</xdr:rowOff>
    </xdr:from>
    <xdr:ext cx="762000" cy="259045"/>
    <xdr:sp macro="" textlink="">
      <xdr:nvSpPr>
        <xdr:cNvPr id="161" name="テキスト ボックス 160"/>
        <xdr:cNvSpPr txBox="1"/>
      </xdr:nvSpPr>
      <xdr:spPr>
        <a:xfrm>
          <a:off x="1066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[224,229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前の旧４町単位で庁舎、集会施設など複数の類似施設の管理運営を行っているため、類似団体平均に比べ高くなっている。今後は、公共施設等総合管理計画を策定し、施設の統廃合等を進めることで、さらなるコスト削減を図っていく必要が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84189</xdr:rowOff>
    </xdr:from>
    <xdr:to>
      <xdr:col>7</xdr:col>
      <xdr:colOff>152400</xdr:colOff>
      <xdr:row>81</xdr:row>
      <xdr:rowOff>93571</xdr:rowOff>
    </xdr:to>
    <xdr:cxnSp macro="">
      <xdr:nvCxnSpPr>
        <xdr:cNvPr id="195" name="直線コネクタ 194"/>
        <xdr:cNvCxnSpPr/>
      </xdr:nvCxnSpPr>
      <xdr:spPr>
        <a:xfrm>
          <a:off x="4114800" y="13971639"/>
          <a:ext cx="838200" cy="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84189</xdr:rowOff>
    </xdr:from>
    <xdr:to>
      <xdr:col>6</xdr:col>
      <xdr:colOff>0</xdr:colOff>
      <xdr:row>81</xdr:row>
      <xdr:rowOff>88365</xdr:rowOff>
    </xdr:to>
    <xdr:cxnSp macro="">
      <xdr:nvCxnSpPr>
        <xdr:cNvPr id="198" name="直線コネクタ 197"/>
        <xdr:cNvCxnSpPr/>
      </xdr:nvCxnSpPr>
      <xdr:spPr>
        <a:xfrm flipV="1">
          <a:off x="3225800" y="13971639"/>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76295</xdr:rowOff>
    </xdr:from>
    <xdr:to>
      <xdr:col>4</xdr:col>
      <xdr:colOff>482600</xdr:colOff>
      <xdr:row>81</xdr:row>
      <xdr:rowOff>88365</xdr:rowOff>
    </xdr:to>
    <xdr:cxnSp macro="">
      <xdr:nvCxnSpPr>
        <xdr:cNvPr id="201" name="直線コネクタ 200"/>
        <xdr:cNvCxnSpPr/>
      </xdr:nvCxnSpPr>
      <xdr:spPr>
        <a:xfrm>
          <a:off x="2336800" y="13963745"/>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76295</xdr:rowOff>
    </xdr:from>
    <xdr:to>
      <xdr:col>3</xdr:col>
      <xdr:colOff>279400</xdr:colOff>
      <xdr:row>81</xdr:row>
      <xdr:rowOff>79581</xdr:rowOff>
    </xdr:to>
    <xdr:cxnSp macro="">
      <xdr:nvCxnSpPr>
        <xdr:cNvPr id="204" name="直線コネクタ 203"/>
        <xdr:cNvCxnSpPr/>
      </xdr:nvCxnSpPr>
      <xdr:spPr>
        <a:xfrm flipV="1">
          <a:off x="1447800" y="13963745"/>
          <a:ext cx="889000" cy="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86572</xdr:rowOff>
    </xdr:from>
    <xdr:ext cx="762000" cy="259045"/>
    <xdr:sp macro="" textlink="">
      <xdr:nvSpPr>
        <xdr:cNvPr id="206" name="テキスト ボックス 205"/>
        <xdr:cNvSpPr txBox="1"/>
      </xdr:nvSpPr>
      <xdr:spPr>
        <a:xfrm>
          <a:off x="1955800" y="136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42771</xdr:rowOff>
    </xdr:from>
    <xdr:to>
      <xdr:col>7</xdr:col>
      <xdr:colOff>203200</xdr:colOff>
      <xdr:row>81</xdr:row>
      <xdr:rowOff>144371</xdr:rowOff>
    </xdr:to>
    <xdr:sp macro="" textlink="">
      <xdr:nvSpPr>
        <xdr:cNvPr id="214" name="円/楕円 213"/>
        <xdr:cNvSpPr/>
      </xdr:nvSpPr>
      <xdr:spPr>
        <a:xfrm>
          <a:off x="4902200" y="139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91048</xdr:rowOff>
    </xdr:from>
    <xdr:ext cx="762000" cy="259045"/>
    <xdr:sp macro="" textlink="">
      <xdr:nvSpPr>
        <xdr:cNvPr id="215" name="人件費・物件費等の状況該当値テキスト"/>
        <xdr:cNvSpPr txBox="1"/>
      </xdr:nvSpPr>
      <xdr:spPr>
        <a:xfrm>
          <a:off x="5041900" y="1397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224,229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33389</xdr:rowOff>
    </xdr:from>
    <xdr:to>
      <xdr:col>6</xdr:col>
      <xdr:colOff>50800</xdr:colOff>
      <xdr:row>81</xdr:row>
      <xdr:rowOff>134989</xdr:rowOff>
    </xdr:to>
    <xdr:sp macro="" textlink="">
      <xdr:nvSpPr>
        <xdr:cNvPr id="216" name="円/楕円 215"/>
        <xdr:cNvSpPr/>
      </xdr:nvSpPr>
      <xdr:spPr>
        <a:xfrm>
          <a:off x="4064000" y="139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119766</xdr:rowOff>
    </xdr:from>
    <xdr:ext cx="736600" cy="259045"/>
    <xdr:sp macro="" textlink="">
      <xdr:nvSpPr>
        <xdr:cNvPr id="217" name="テキスト ボックス 216"/>
        <xdr:cNvSpPr txBox="1"/>
      </xdr:nvSpPr>
      <xdr:spPr>
        <a:xfrm>
          <a:off x="3733800" y="1400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212,563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37565</xdr:rowOff>
    </xdr:from>
    <xdr:to>
      <xdr:col>4</xdr:col>
      <xdr:colOff>533400</xdr:colOff>
      <xdr:row>81</xdr:row>
      <xdr:rowOff>139165</xdr:rowOff>
    </xdr:to>
    <xdr:sp macro="" textlink="">
      <xdr:nvSpPr>
        <xdr:cNvPr id="218" name="円/楕円 217"/>
        <xdr:cNvSpPr/>
      </xdr:nvSpPr>
      <xdr:spPr>
        <a:xfrm>
          <a:off x="3175000" y="1392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123942</xdr:rowOff>
    </xdr:from>
    <xdr:ext cx="762000" cy="259045"/>
    <xdr:sp macro="" textlink="">
      <xdr:nvSpPr>
        <xdr:cNvPr id="219" name="テキスト ボックス 218"/>
        <xdr:cNvSpPr txBox="1"/>
      </xdr:nvSpPr>
      <xdr:spPr>
        <a:xfrm>
          <a:off x="2844800" y="1401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217,757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25495</xdr:rowOff>
    </xdr:from>
    <xdr:to>
      <xdr:col>3</xdr:col>
      <xdr:colOff>330200</xdr:colOff>
      <xdr:row>81</xdr:row>
      <xdr:rowOff>127095</xdr:rowOff>
    </xdr:to>
    <xdr:sp macro="" textlink="">
      <xdr:nvSpPr>
        <xdr:cNvPr id="220" name="円/楕円 219"/>
        <xdr:cNvSpPr/>
      </xdr:nvSpPr>
      <xdr:spPr>
        <a:xfrm>
          <a:off x="2286000" y="1391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111872</xdr:rowOff>
    </xdr:from>
    <xdr:ext cx="762000" cy="259045"/>
    <xdr:sp macro="" textlink="">
      <xdr:nvSpPr>
        <xdr:cNvPr id="221" name="テキスト ボックス 220"/>
        <xdr:cNvSpPr txBox="1"/>
      </xdr:nvSpPr>
      <xdr:spPr>
        <a:xfrm>
          <a:off x="1955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202,750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28781</xdr:rowOff>
    </xdr:from>
    <xdr:to>
      <xdr:col>2</xdr:col>
      <xdr:colOff>127000</xdr:colOff>
      <xdr:row>81</xdr:row>
      <xdr:rowOff>130381</xdr:rowOff>
    </xdr:to>
    <xdr:sp macro="" textlink="">
      <xdr:nvSpPr>
        <xdr:cNvPr id="222" name="円/楕円 221"/>
        <xdr:cNvSpPr/>
      </xdr:nvSpPr>
      <xdr:spPr>
        <a:xfrm>
          <a:off x="1397000" y="1391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115158</xdr:rowOff>
    </xdr:from>
    <xdr:ext cx="762000" cy="259045"/>
    <xdr:sp macro="" textlink="">
      <xdr:nvSpPr>
        <xdr:cNvPr id="223" name="テキスト ボックス 222"/>
        <xdr:cNvSpPr txBox="1"/>
      </xdr:nvSpPr>
      <xdr:spPr>
        <a:xfrm>
          <a:off x="1066800" y="1400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206,836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本市の厳しい財政状況を鑑み、職員給料の特例減額措置（５％カット）を平成</a:t>
          </a:r>
          <a:r>
            <a:rPr kumimoji="1" lang="en-US" altLang="ja-JP" sz="1300" baseline="0">
              <a:latin typeface="ＭＳ Ｐゴシック"/>
            </a:rPr>
            <a:t>20</a:t>
          </a:r>
          <a:r>
            <a:rPr kumimoji="1" lang="ja-JP" altLang="en-US" sz="1300" baseline="0">
              <a:latin typeface="ＭＳ Ｐゴシック"/>
            </a:rPr>
            <a:t>年度から実施してきたが、その措置も昨年度で終了したため、類似団体内平均値を上回っている。</a:t>
          </a:r>
          <a:endParaRPr kumimoji="1" lang="en-US" altLang="ja-JP" sz="1300" baseline="0">
            <a:latin typeface="ＭＳ Ｐゴシック"/>
          </a:endParaRPr>
        </a:p>
        <a:p>
          <a:r>
            <a:rPr kumimoji="1" lang="ja-JP" altLang="en-US" sz="1300" baseline="0">
              <a:latin typeface="ＭＳ Ｐゴシック"/>
            </a:rPr>
            <a:t>　しかし、今年度から級別標準職務表の見直しにより、ある程度の昇給抑制が図られており、その効果が年々挙がってくるものと思われる。</a:t>
          </a:r>
          <a:endParaRPr kumimoji="1" lang="en-US" altLang="ja-JP" sz="1300" baseline="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30691</xdr:rowOff>
    </xdr:from>
    <xdr:to>
      <xdr:col>24</xdr:col>
      <xdr:colOff>558800</xdr:colOff>
      <xdr:row>87</xdr:row>
      <xdr:rowOff>163407</xdr:rowOff>
    </xdr:to>
    <xdr:cxnSp macro="">
      <xdr:nvCxnSpPr>
        <xdr:cNvPr id="257" name="直線コネクタ 256"/>
        <xdr:cNvCxnSpPr/>
      </xdr:nvCxnSpPr>
      <xdr:spPr>
        <a:xfrm flipV="1">
          <a:off x="16179800" y="14946841"/>
          <a:ext cx="8382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163407</xdr:rowOff>
    </xdr:from>
    <xdr:to>
      <xdr:col>23</xdr:col>
      <xdr:colOff>406400</xdr:colOff>
      <xdr:row>88</xdr:row>
      <xdr:rowOff>12064</xdr:rowOff>
    </xdr:to>
    <xdr:cxnSp macro="">
      <xdr:nvCxnSpPr>
        <xdr:cNvPr id="260" name="直線コネクタ 259"/>
        <xdr:cNvCxnSpPr/>
      </xdr:nvCxnSpPr>
      <xdr:spPr>
        <a:xfrm flipV="1">
          <a:off x="15290800" y="15079557"/>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61384</xdr:rowOff>
    </xdr:from>
    <xdr:to>
      <xdr:col>22</xdr:col>
      <xdr:colOff>203200</xdr:colOff>
      <xdr:row>88</xdr:row>
      <xdr:rowOff>12064</xdr:rowOff>
    </xdr:to>
    <xdr:cxnSp macro="">
      <xdr:nvCxnSpPr>
        <xdr:cNvPr id="263" name="直線コネクタ 262"/>
        <xdr:cNvCxnSpPr/>
      </xdr:nvCxnSpPr>
      <xdr:spPr>
        <a:xfrm>
          <a:off x="14401800" y="14806084"/>
          <a:ext cx="889000" cy="29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25188</xdr:rowOff>
    </xdr:from>
    <xdr:to>
      <xdr:col>21</xdr:col>
      <xdr:colOff>0</xdr:colOff>
      <xdr:row>86</xdr:row>
      <xdr:rowOff>61384</xdr:rowOff>
    </xdr:to>
    <xdr:cxnSp macro="">
      <xdr:nvCxnSpPr>
        <xdr:cNvPr id="266" name="直線コネクタ 265"/>
        <xdr:cNvCxnSpPr/>
      </xdr:nvCxnSpPr>
      <xdr:spPr>
        <a:xfrm>
          <a:off x="13512800" y="1476988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68" name="テキスト ボックス 267"/>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151341</xdr:rowOff>
    </xdr:from>
    <xdr:to>
      <xdr:col>24</xdr:col>
      <xdr:colOff>609600</xdr:colOff>
      <xdr:row>87</xdr:row>
      <xdr:rowOff>81491</xdr:rowOff>
    </xdr:to>
    <xdr:sp macro="" textlink="">
      <xdr:nvSpPr>
        <xdr:cNvPr id="276" name="円/楕円 275"/>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123418</xdr:rowOff>
    </xdr:from>
    <xdr:ext cx="762000" cy="259045"/>
    <xdr:sp macro="" textlink="">
      <xdr:nvSpPr>
        <xdr:cNvPr id="277" name="給与水準   （国との比較）該当値テキスト"/>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112607</xdr:rowOff>
    </xdr:from>
    <xdr:to>
      <xdr:col>23</xdr:col>
      <xdr:colOff>457200</xdr:colOff>
      <xdr:row>88</xdr:row>
      <xdr:rowOff>42757</xdr:rowOff>
    </xdr:to>
    <xdr:sp macro="" textlink="">
      <xdr:nvSpPr>
        <xdr:cNvPr id="278" name="円/楕円 277"/>
        <xdr:cNvSpPr/>
      </xdr:nvSpPr>
      <xdr:spPr>
        <a:xfrm>
          <a:off x="16129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52934</xdr:rowOff>
    </xdr:from>
    <xdr:ext cx="736600" cy="259045"/>
    <xdr:sp macro="" textlink="">
      <xdr:nvSpPr>
        <xdr:cNvPr id="279" name="テキスト ボックス 278"/>
        <xdr:cNvSpPr txBox="1"/>
      </xdr:nvSpPr>
      <xdr:spPr>
        <a:xfrm>
          <a:off x="15798800" y="14797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132714</xdr:rowOff>
    </xdr:from>
    <xdr:to>
      <xdr:col>22</xdr:col>
      <xdr:colOff>254000</xdr:colOff>
      <xdr:row>88</xdr:row>
      <xdr:rowOff>62864</xdr:rowOff>
    </xdr:to>
    <xdr:sp macro="" textlink="">
      <xdr:nvSpPr>
        <xdr:cNvPr id="280" name="円/楕円 279"/>
        <xdr:cNvSpPr/>
      </xdr:nvSpPr>
      <xdr:spPr>
        <a:xfrm>
          <a:off x="15240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81" name="テキスト ボックス 280"/>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10584</xdr:rowOff>
    </xdr:from>
    <xdr:to>
      <xdr:col>21</xdr:col>
      <xdr:colOff>50800</xdr:colOff>
      <xdr:row>86</xdr:row>
      <xdr:rowOff>112184</xdr:rowOff>
    </xdr:to>
    <xdr:sp macro="" textlink="">
      <xdr:nvSpPr>
        <xdr:cNvPr id="282" name="円/楕円 281"/>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122361</xdr:rowOff>
    </xdr:from>
    <xdr:ext cx="762000" cy="259045"/>
    <xdr:sp macro="" textlink="">
      <xdr:nvSpPr>
        <xdr:cNvPr id="283" name="テキスト ボックス 282"/>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145838</xdr:rowOff>
    </xdr:from>
    <xdr:to>
      <xdr:col>19</xdr:col>
      <xdr:colOff>533400</xdr:colOff>
      <xdr:row>86</xdr:row>
      <xdr:rowOff>75988</xdr:rowOff>
    </xdr:to>
    <xdr:sp macro="" textlink="">
      <xdr:nvSpPr>
        <xdr:cNvPr id="284" name="円/楕円 283"/>
        <xdr:cNvSpPr/>
      </xdr:nvSpPr>
      <xdr:spPr>
        <a:xfrm>
          <a:off x="13462000" y="147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86165</xdr:rowOff>
    </xdr:from>
    <xdr:ext cx="762000" cy="259045"/>
    <xdr:sp macro="" textlink="">
      <xdr:nvSpPr>
        <xdr:cNvPr id="285" name="テキスト ボックス 284"/>
        <xdr:cNvSpPr txBox="1"/>
      </xdr:nvSpPr>
      <xdr:spPr>
        <a:xfrm>
          <a:off x="13131800" y="1448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本市職員の定員管理については、「第</a:t>
          </a:r>
          <a:r>
            <a:rPr kumimoji="1" lang="en-US" altLang="ja-JP" sz="1300">
              <a:latin typeface="ＭＳ Ｐゴシック"/>
            </a:rPr>
            <a:t>2</a:t>
          </a:r>
          <a:r>
            <a:rPr kumimoji="1" lang="ja-JP" altLang="en-US" sz="1300">
              <a:latin typeface="ＭＳ Ｐゴシック"/>
            </a:rPr>
            <a:t>次定員適正化計画（</a:t>
          </a:r>
          <a:r>
            <a:rPr kumimoji="1" lang="en-US" altLang="ja-JP" sz="1300">
              <a:latin typeface="ＭＳ Ｐゴシック"/>
            </a:rPr>
            <a:t>H17</a:t>
          </a:r>
          <a:r>
            <a:rPr kumimoji="1" lang="ja-JP" altLang="en-US" sz="1300">
              <a:latin typeface="ＭＳ Ｐゴシック"/>
            </a:rPr>
            <a:t>～</a:t>
          </a:r>
          <a:r>
            <a:rPr kumimoji="1" lang="en-US" altLang="ja-JP" sz="1300">
              <a:latin typeface="ＭＳ Ｐゴシック"/>
            </a:rPr>
            <a:t>H23)</a:t>
          </a:r>
          <a:r>
            <a:rPr kumimoji="1" lang="ja-JP" altLang="en-US" sz="1300">
              <a:latin typeface="ＭＳ Ｐゴシック"/>
            </a:rPr>
            <a:t>」により、職員数</a:t>
          </a:r>
          <a:r>
            <a:rPr kumimoji="1" lang="en-US" altLang="ja-JP" sz="1300">
              <a:latin typeface="ＭＳ Ｐゴシック"/>
            </a:rPr>
            <a:t>654</a:t>
          </a:r>
          <a:r>
            <a:rPr kumimoji="1" lang="ja-JP" altLang="en-US" sz="1300">
              <a:latin typeface="ＭＳ Ｐゴシック"/>
            </a:rPr>
            <a:t>人から</a:t>
          </a:r>
          <a:r>
            <a:rPr kumimoji="1" lang="en-US" altLang="ja-JP" sz="1300">
              <a:latin typeface="ＭＳ Ｐゴシック"/>
            </a:rPr>
            <a:t>100</a:t>
          </a:r>
          <a:r>
            <a:rPr kumimoji="1" lang="ja-JP" altLang="en-US" sz="1300">
              <a:latin typeface="ＭＳ Ｐゴシック"/>
            </a:rPr>
            <a:t>人削減する計画に対し、平成</a:t>
          </a:r>
          <a:r>
            <a:rPr kumimoji="1" lang="en-US" altLang="ja-JP" sz="1300">
              <a:latin typeface="ＭＳ Ｐゴシック"/>
            </a:rPr>
            <a:t>24</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日時点で職員数は</a:t>
          </a:r>
          <a:r>
            <a:rPr kumimoji="1" lang="en-US" altLang="ja-JP" sz="1300">
              <a:latin typeface="ＭＳ Ｐゴシック"/>
            </a:rPr>
            <a:t>546</a:t>
          </a:r>
          <a:r>
            <a:rPr kumimoji="1" lang="ja-JP" altLang="en-US" sz="1300">
              <a:latin typeface="ＭＳ Ｐゴシック"/>
            </a:rPr>
            <a:t>人となり、目標を達成することができた。しかしながら、地域ニーズへの配慮から支所への人員配置も避けられないため、類似団体内平均値を上回っている。よって、今後の健全な行財政運営のため、「壱岐市行財政改革</a:t>
          </a:r>
          <a:r>
            <a:rPr kumimoji="1" lang="en-US" altLang="ja-JP" sz="1300">
              <a:latin typeface="ＭＳ Ｐゴシック"/>
            </a:rPr>
            <a:t>『</a:t>
          </a:r>
          <a:r>
            <a:rPr kumimoji="1" lang="ja-JP" altLang="en-US" sz="1300">
              <a:latin typeface="ＭＳ Ｐゴシック"/>
            </a:rPr>
            <a:t>新</a:t>
          </a:r>
          <a:r>
            <a:rPr kumimoji="1" lang="en-US" altLang="ja-JP" sz="1300">
              <a:latin typeface="ＭＳ Ｐゴシック"/>
            </a:rPr>
            <a:t>』</a:t>
          </a:r>
          <a:r>
            <a:rPr kumimoji="1" lang="ja-JP" altLang="en-US" sz="1300">
              <a:latin typeface="ＭＳ Ｐゴシック"/>
            </a:rPr>
            <a:t>定員適正化計画（</a:t>
          </a:r>
          <a:r>
            <a:rPr kumimoji="1" lang="en-US" altLang="ja-JP" sz="1300">
              <a:latin typeface="ＭＳ Ｐゴシック"/>
            </a:rPr>
            <a:t>H25</a:t>
          </a:r>
          <a:r>
            <a:rPr kumimoji="1" lang="ja-JP" altLang="en-US" sz="1300">
              <a:latin typeface="ＭＳ Ｐゴシック"/>
            </a:rPr>
            <a:t>～</a:t>
          </a:r>
          <a:r>
            <a:rPr kumimoji="1" lang="en-US" altLang="ja-JP" sz="1300">
              <a:latin typeface="ＭＳ Ｐゴシック"/>
            </a:rPr>
            <a:t>H29</a:t>
          </a:r>
          <a:r>
            <a:rPr kumimoji="1" lang="ja-JP" altLang="en-US" sz="1300">
              <a:latin typeface="ＭＳ Ｐゴシック"/>
            </a:rPr>
            <a:t>）」を策定し、さらなる職員数の適正な管理に努める。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161411</xdr:rowOff>
    </xdr:from>
    <xdr:to>
      <xdr:col>24</xdr:col>
      <xdr:colOff>558800</xdr:colOff>
      <xdr:row>63</xdr:row>
      <xdr:rowOff>166007</xdr:rowOff>
    </xdr:to>
    <xdr:cxnSp macro="">
      <xdr:nvCxnSpPr>
        <xdr:cNvPr id="322" name="直線コネクタ 321"/>
        <xdr:cNvCxnSpPr/>
      </xdr:nvCxnSpPr>
      <xdr:spPr>
        <a:xfrm>
          <a:off x="16179800" y="10962761"/>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115449</xdr:rowOff>
    </xdr:from>
    <xdr:to>
      <xdr:col>23</xdr:col>
      <xdr:colOff>406400</xdr:colOff>
      <xdr:row>63</xdr:row>
      <xdr:rowOff>161411</xdr:rowOff>
    </xdr:to>
    <xdr:cxnSp macro="">
      <xdr:nvCxnSpPr>
        <xdr:cNvPr id="325" name="直線コネクタ 324"/>
        <xdr:cNvCxnSpPr/>
      </xdr:nvCxnSpPr>
      <xdr:spPr>
        <a:xfrm>
          <a:off x="15290800" y="1091679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115449</xdr:rowOff>
    </xdr:from>
    <xdr:to>
      <xdr:col>22</xdr:col>
      <xdr:colOff>203200</xdr:colOff>
      <xdr:row>63</xdr:row>
      <xdr:rowOff>123492</xdr:rowOff>
    </xdr:to>
    <xdr:cxnSp macro="">
      <xdr:nvCxnSpPr>
        <xdr:cNvPr id="328" name="直線コネクタ 327"/>
        <xdr:cNvCxnSpPr/>
      </xdr:nvCxnSpPr>
      <xdr:spPr>
        <a:xfrm flipV="1">
          <a:off x="14401800" y="1091679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123492</xdr:rowOff>
    </xdr:from>
    <xdr:to>
      <xdr:col>21</xdr:col>
      <xdr:colOff>0</xdr:colOff>
      <xdr:row>63</xdr:row>
      <xdr:rowOff>128088</xdr:rowOff>
    </xdr:to>
    <xdr:cxnSp macro="">
      <xdr:nvCxnSpPr>
        <xdr:cNvPr id="331" name="直線コネクタ 330"/>
        <xdr:cNvCxnSpPr/>
      </xdr:nvCxnSpPr>
      <xdr:spPr>
        <a:xfrm flipV="1">
          <a:off x="13512800" y="1092484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115207</xdr:rowOff>
    </xdr:from>
    <xdr:to>
      <xdr:col>24</xdr:col>
      <xdr:colOff>609600</xdr:colOff>
      <xdr:row>64</xdr:row>
      <xdr:rowOff>45357</xdr:rowOff>
    </xdr:to>
    <xdr:sp macro="" textlink="">
      <xdr:nvSpPr>
        <xdr:cNvPr id="341" name="円/楕円 340"/>
        <xdr:cNvSpPr/>
      </xdr:nvSpPr>
      <xdr:spPr>
        <a:xfrm>
          <a:off x="169672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87284</xdr:rowOff>
    </xdr:from>
    <xdr:ext cx="762000" cy="259045"/>
    <xdr:sp macro="" textlink="">
      <xdr:nvSpPr>
        <xdr:cNvPr id="342" name="定員管理の状況該当値テキスト"/>
        <xdr:cNvSpPr txBox="1"/>
      </xdr:nvSpPr>
      <xdr:spPr>
        <a:xfrm>
          <a:off x="17106900" y="108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110611</xdr:rowOff>
    </xdr:from>
    <xdr:to>
      <xdr:col>23</xdr:col>
      <xdr:colOff>457200</xdr:colOff>
      <xdr:row>64</xdr:row>
      <xdr:rowOff>40761</xdr:rowOff>
    </xdr:to>
    <xdr:sp macro="" textlink="">
      <xdr:nvSpPr>
        <xdr:cNvPr id="343" name="円/楕円 342"/>
        <xdr:cNvSpPr/>
      </xdr:nvSpPr>
      <xdr:spPr>
        <a:xfrm>
          <a:off x="16129000" y="109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25538</xdr:rowOff>
    </xdr:from>
    <xdr:ext cx="736600" cy="259045"/>
    <xdr:sp macro="" textlink="">
      <xdr:nvSpPr>
        <xdr:cNvPr id="344" name="テキスト ボックス 343"/>
        <xdr:cNvSpPr txBox="1"/>
      </xdr:nvSpPr>
      <xdr:spPr>
        <a:xfrm>
          <a:off x="15798800" y="10998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64649</xdr:rowOff>
    </xdr:from>
    <xdr:to>
      <xdr:col>22</xdr:col>
      <xdr:colOff>254000</xdr:colOff>
      <xdr:row>63</xdr:row>
      <xdr:rowOff>166249</xdr:rowOff>
    </xdr:to>
    <xdr:sp macro="" textlink="">
      <xdr:nvSpPr>
        <xdr:cNvPr id="345" name="円/楕円 344"/>
        <xdr:cNvSpPr/>
      </xdr:nvSpPr>
      <xdr:spPr>
        <a:xfrm>
          <a:off x="15240000" y="108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151026</xdr:rowOff>
    </xdr:from>
    <xdr:ext cx="762000" cy="259045"/>
    <xdr:sp macro="" textlink="">
      <xdr:nvSpPr>
        <xdr:cNvPr id="346" name="テキスト ボックス 345"/>
        <xdr:cNvSpPr txBox="1"/>
      </xdr:nvSpPr>
      <xdr:spPr>
        <a:xfrm>
          <a:off x="14909800" y="1095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72692</xdr:rowOff>
    </xdr:from>
    <xdr:to>
      <xdr:col>21</xdr:col>
      <xdr:colOff>50800</xdr:colOff>
      <xdr:row>64</xdr:row>
      <xdr:rowOff>2842</xdr:rowOff>
    </xdr:to>
    <xdr:sp macro="" textlink="">
      <xdr:nvSpPr>
        <xdr:cNvPr id="347" name="円/楕円 346"/>
        <xdr:cNvSpPr/>
      </xdr:nvSpPr>
      <xdr:spPr>
        <a:xfrm>
          <a:off x="14351000" y="108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159069</xdr:rowOff>
    </xdr:from>
    <xdr:ext cx="762000" cy="259045"/>
    <xdr:sp macro="" textlink="">
      <xdr:nvSpPr>
        <xdr:cNvPr id="348" name="テキスト ボックス 347"/>
        <xdr:cNvSpPr txBox="1"/>
      </xdr:nvSpPr>
      <xdr:spPr>
        <a:xfrm>
          <a:off x="14020800" y="1096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77288</xdr:rowOff>
    </xdr:from>
    <xdr:to>
      <xdr:col>19</xdr:col>
      <xdr:colOff>533400</xdr:colOff>
      <xdr:row>64</xdr:row>
      <xdr:rowOff>7438</xdr:rowOff>
    </xdr:to>
    <xdr:sp macro="" textlink="">
      <xdr:nvSpPr>
        <xdr:cNvPr id="349" name="円/楕円 348"/>
        <xdr:cNvSpPr/>
      </xdr:nvSpPr>
      <xdr:spPr>
        <a:xfrm>
          <a:off x="13462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163665</xdr:rowOff>
    </xdr:from>
    <xdr:ext cx="762000" cy="259045"/>
    <xdr:sp macro="" textlink="">
      <xdr:nvSpPr>
        <xdr:cNvPr id="350" name="テキスト ボックス 349"/>
        <xdr:cNvSpPr txBox="1"/>
      </xdr:nvSpPr>
      <xdr:spPr>
        <a:xfrm>
          <a:off x="13131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中期財政計画に基づき、地方債発行額が当該年度元金償還額を上回ることのないよう運営している。合併前の大型事業に伴う地方債償還の終了や、計画的な繰上償還により、前年比△</a:t>
          </a:r>
          <a:r>
            <a:rPr kumimoji="1" lang="en-US" altLang="ja-JP" sz="1300">
              <a:latin typeface="ＭＳ Ｐゴシック"/>
            </a:rPr>
            <a:t>1.4</a:t>
          </a:r>
          <a:r>
            <a:rPr kumimoji="1" lang="ja-JP" altLang="en-US" sz="1300">
              <a:latin typeface="ＭＳ Ｐゴシック"/>
            </a:rPr>
            <a:t>％となっている。しかし、現在実施中の合併特例債を活用した大型事業に係る償還が控えており、公債費負担の増が懸念されるところであり、引き続き交付税措置のある有利な地方債を活用するとともに、起債事業を最小限に抑制し、公債費負担の上昇を抑え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181</xdr:rowOff>
    </xdr:from>
    <xdr:to>
      <xdr:col>24</xdr:col>
      <xdr:colOff>558800</xdr:colOff>
      <xdr:row>37</xdr:row>
      <xdr:rowOff>48442</xdr:rowOff>
    </xdr:to>
    <xdr:cxnSp macro="">
      <xdr:nvCxnSpPr>
        <xdr:cNvPr id="386" name="直線コネクタ 385"/>
        <xdr:cNvCxnSpPr/>
      </xdr:nvCxnSpPr>
      <xdr:spPr>
        <a:xfrm flipV="1">
          <a:off x="16179800" y="6343831"/>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48442</xdr:rowOff>
    </xdr:from>
    <xdr:to>
      <xdr:col>23</xdr:col>
      <xdr:colOff>406400</xdr:colOff>
      <xdr:row>37</xdr:row>
      <xdr:rowOff>110490</xdr:rowOff>
    </xdr:to>
    <xdr:cxnSp macro="">
      <xdr:nvCxnSpPr>
        <xdr:cNvPr id="389" name="直線コネクタ 388"/>
        <xdr:cNvCxnSpPr/>
      </xdr:nvCxnSpPr>
      <xdr:spPr>
        <a:xfrm flipV="1">
          <a:off x="15290800" y="639209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110490</xdr:rowOff>
    </xdr:from>
    <xdr:to>
      <xdr:col>22</xdr:col>
      <xdr:colOff>203200</xdr:colOff>
      <xdr:row>37</xdr:row>
      <xdr:rowOff>165644</xdr:rowOff>
    </xdr:to>
    <xdr:cxnSp macro="">
      <xdr:nvCxnSpPr>
        <xdr:cNvPr id="392" name="直線コネクタ 391"/>
        <xdr:cNvCxnSpPr/>
      </xdr:nvCxnSpPr>
      <xdr:spPr>
        <a:xfrm flipV="1">
          <a:off x="14401800" y="645414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165644</xdr:rowOff>
    </xdr:from>
    <xdr:to>
      <xdr:col>21</xdr:col>
      <xdr:colOff>0</xdr:colOff>
      <xdr:row>38</xdr:row>
      <xdr:rowOff>42454</xdr:rowOff>
    </xdr:to>
    <xdr:cxnSp macro="">
      <xdr:nvCxnSpPr>
        <xdr:cNvPr id="395" name="直線コネクタ 394"/>
        <xdr:cNvCxnSpPr/>
      </xdr:nvCxnSpPr>
      <xdr:spPr>
        <a:xfrm flipV="1">
          <a:off x="13512800" y="65092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13443</xdr:rowOff>
    </xdr:from>
    <xdr:ext cx="762000" cy="259045"/>
    <xdr:sp macro="" textlink="">
      <xdr:nvSpPr>
        <xdr:cNvPr id="399" name="テキスト ボックス 398"/>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120831</xdr:rowOff>
    </xdr:from>
    <xdr:to>
      <xdr:col>24</xdr:col>
      <xdr:colOff>609600</xdr:colOff>
      <xdr:row>37</xdr:row>
      <xdr:rowOff>50981</xdr:rowOff>
    </xdr:to>
    <xdr:sp macro="" textlink="">
      <xdr:nvSpPr>
        <xdr:cNvPr id="405" name="円/楕円 404"/>
        <xdr:cNvSpPr/>
      </xdr:nvSpPr>
      <xdr:spPr>
        <a:xfrm>
          <a:off x="16967200" y="629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42108</xdr:rowOff>
    </xdr:from>
    <xdr:ext cx="762000" cy="259045"/>
    <xdr:sp macro="" textlink="">
      <xdr:nvSpPr>
        <xdr:cNvPr id="406" name="公債費負担の状況該当値テキスト"/>
        <xdr:cNvSpPr txBox="1"/>
      </xdr:nvSpPr>
      <xdr:spPr>
        <a:xfrm>
          <a:off x="17106900" y="621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169092</xdr:rowOff>
    </xdr:from>
    <xdr:to>
      <xdr:col>23</xdr:col>
      <xdr:colOff>457200</xdr:colOff>
      <xdr:row>37</xdr:row>
      <xdr:rowOff>99242</xdr:rowOff>
    </xdr:to>
    <xdr:sp macro="" textlink="">
      <xdr:nvSpPr>
        <xdr:cNvPr id="407" name="円/楕円 406"/>
        <xdr:cNvSpPr/>
      </xdr:nvSpPr>
      <xdr:spPr>
        <a:xfrm>
          <a:off x="161290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109419</xdr:rowOff>
    </xdr:from>
    <xdr:ext cx="736600" cy="259045"/>
    <xdr:sp macro="" textlink="">
      <xdr:nvSpPr>
        <xdr:cNvPr id="408" name="テキスト ボックス 407"/>
        <xdr:cNvSpPr txBox="1"/>
      </xdr:nvSpPr>
      <xdr:spPr>
        <a:xfrm>
          <a:off x="15798800" y="6110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59690</xdr:rowOff>
    </xdr:from>
    <xdr:to>
      <xdr:col>22</xdr:col>
      <xdr:colOff>254000</xdr:colOff>
      <xdr:row>37</xdr:row>
      <xdr:rowOff>161290</xdr:rowOff>
    </xdr:to>
    <xdr:sp macro="" textlink="">
      <xdr:nvSpPr>
        <xdr:cNvPr id="409" name="円/楕円 408"/>
        <xdr:cNvSpPr/>
      </xdr:nvSpPr>
      <xdr:spPr>
        <a:xfrm>
          <a:off x="15240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17</xdr:rowOff>
    </xdr:from>
    <xdr:ext cx="762000" cy="259045"/>
    <xdr:sp macro="" textlink="">
      <xdr:nvSpPr>
        <xdr:cNvPr id="410" name="テキスト ボックス 409"/>
        <xdr:cNvSpPr txBox="1"/>
      </xdr:nvSpPr>
      <xdr:spPr>
        <a:xfrm>
          <a:off x="14909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114844</xdr:rowOff>
    </xdr:from>
    <xdr:to>
      <xdr:col>21</xdr:col>
      <xdr:colOff>50800</xdr:colOff>
      <xdr:row>38</xdr:row>
      <xdr:rowOff>44994</xdr:rowOff>
    </xdr:to>
    <xdr:sp macro="" textlink="">
      <xdr:nvSpPr>
        <xdr:cNvPr id="411" name="円/楕円 410"/>
        <xdr:cNvSpPr/>
      </xdr:nvSpPr>
      <xdr:spPr>
        <a:xfrm>
          <a:off x="14351000" y="64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55171</xdr:rowOff>
    </xdr:from>
    <xdr:ext cx="762000" cy="259045"/>
    <xdr:sp macro="" textlink="">
      <xdr:nvSpPr>
        <xdr:cNvPr id="412" name="テキスト ボックス 411"/>
        <xdr:cNvSpPr txBox="1"/>
      </xdr:nvSpPr>
      <xdr:spPr>
        <a:xfrm>
          <a:off x="14020800" y="622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163104</xdr:rowOff>
    </xdr:from>
    <xdr:to>
      <xdr:col>19</xdr:col>
      <xdr:colOff>533400</xdr:colOff>
      <xdr:row>38</xdr:row>
      <xdr:rowOff>93254</xdr:rowOff>
    </xdr:to>
    <xdr:sp macro="" textlink="">
      <xdr:nvSpPr>
        <xdr:cNvPr id="413" name="円/楕円 412"/>
        <xdr:cNvSpPr/>
      </xdr:nvSpPr>
      <xdr:spPr>
        <a:xfrm>
          <a:off x="13462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103431</xdr:rowOff>
    </xdr:from>
    <xdr:ext cx="762000" cy="259045"/>
    <xdr:sp macro="" textlink="">
      <xdr:nvSpPr>
        <xdr:cNvPr id="414" name="テキスト ボックス 413"/>
        <xdr:cNvSpPr txBox="1"/>
      </xdr:nvSpPr>
      <xdr:spPr>
        <a:xfrm>
          <a:off x="13131800" y="627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計画的な繰上償還による地方債現在高の減等により、将来に対しての負担額が減少している。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31898</xdr:rowOff>
    </xdr:from>
    <xdr:to>
      <xdr:col>24</xdr:col>
      <xdr:colOff>558800</xdr:colOff>
      <xdr:row>14</xdr:row>
      <xdr:rowOff>41751</xdr:rowOff>
    </xdr:to>
    <xdr:cxnSp macro="">
      <xdr:nvCxnSpPr>
        <xdr:cNvPr id="448" name="直線コネクタ 447"/>
        <xdr:cNvCxnSpPr/>
      </xdr:nvCxnSpPr>
      <xdr:spPr>
        <a:xfrm flipV="1">
          <a:off x="16179800" y="2432198"/>
          <a:ext cx="8382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22951</xdr:rowOff>
    </xdr:from>
    <xdr:ext cx="762000" cy="259045"/>
    <xdr:sp macro="" textlink="">
      <xdr:nvSpPr>
        <xdr:cNvPr id="449" name="将来負担の状況平均値テキスト"/>
        <xdr:cNvSpPr txBox="1"/>
      </xdr:nvSpPr>
      <xdr:spPr>
        <a:xfrm>
          <a:off x="17106900" y="2423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41751</xdr:rowOff>
    </xdr:from>
    <xdr:to>
      <xdr:col>23</xdr:col>
      <xdr:colOff>406400</xdr:colOff>
      <xdr:row>14</xdr:row>
      <xdr:rowOff>61457</xdr:rowOff>
    </xdr:to>
    <xdr:cxnSp macro="">
      <xdr:nvCxnSpPr>
        <xdr:cNvPr id="451" name="直線コネクタ 450"/>
        <xdr:cNvCxnSpPr/>
      </xdr:nvCxnSpPr>
      <xdr:spPr>
        <a:xfrm flipV="1">
          <a:off x="15290800" y="2442051"/>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51202</xdr:rowOff>
    </xdr:from>
    <xdr:to>
      <xdr:col>22</xdr:col>
      <xdr:colOff>203200</xdr:colOff>
      <xdr:row>14</xdr:row>
      <xdr:rowOff>61457</xdr:rowOff>
    </xdr:to>
    <xdr:cxnSp macro="">
      <xdr:nvCxnSpPr>
        <xdr:cNvPr id="454" name="直線コネクタ 453"/>
        <xdr:cNvCxnSpPr/>
      </xdr:nvCxnSpPr>
      <xdr:spPr>
        <a:xfrm>
          <a:off x="14401800" y="2451502"/>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51202</xdr:rowOff>
    </xdr:from>
    <xdr:to>
      <xdr:col>21</xdr:col>
      <xdr:colOff>0</xdr:colOff>
      <xdr:row>14</xdr:row>
      <xdr:rowOff>109315</xdr:rowOff>
    </xdr:to>
    <xdr:cxnSp macro="">
      <xdr:nvCxnSpPr>
        <xdr:cNvPr id="457" name="直線コネクタ 456"/>
        <xdr:cNvCxnSpPr/>
      </xdr:nvCxnSpPr>
      <xdr:spPr>
        <a:xfrm flipV="1">
          <a:off x="13512800" y="2451502"/>
          <a:ext cx="889000" cy="5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37990</xdr:rowOff>
    </xdr:from>
    <xdr:ext cx="762000" cy="259045"/>
    <xdr:sp macro="" textlink="">
      <xdr:nvSpPr>
        <xdr:cNvPr id="459" name="テキスト ボックス 458"/>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61" name="テキスト ボックス 460"/>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152548</xdr:rowOff>
    </xdr:from>
    <xdr:to>
      <xdr:col>24</xdr:col>
      <xdr:colOff>609600</xdr:colOff>
      <xdr:row>14</xdr:row>
      <xdr:rowOff>82698</xdr:rowOff>
    </xdr:to>
    <xdr:sp macro="" textlink="">
      <xdr:nvSpPr>
        <xdr:cNvPr id="467" name="円/楕円 466"/>
        <xdr:cNvSpPr/>
      </xdr:nvSpPr>
      <xdr:spPr>
        <a:xfrm>
          <a:off x="16967200" y="238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73825</xdr:rowOff>
    </xdr:from>
    <xdr:ext cx="762000" cy="259045"/>
    <xdr:sp macro="" textlink="">
      <xdr:nvSpPr>
        <xdr:cNvPr id="468" name="将来負担の状況該当値テキスト"/>
        <xdr:cNvSpPr txBox="1"/>
      </xdr:nvSpPr>
      <xdr:spPr>
        <a:xfrm>
          <a:off x="17106900" y="230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162401</xdr:rowOff>
    </xdr:from>
    <xdr:to>
      <xdr:col>23</xdr:col>
      <xdr:colOff>457200</xdr:colOff>
      <xdr:row>14</xdr:row>
      <xdr:rowOff>92551</xdr:rowOff>
    </xdr:to>
    <xdr:sp macro="" textlink="">
      <xdr:nvSpPr>
        <xdr:cNvPr id="469" name="円/楕円 468"/>
        <xdr:cNvSpPr/>
      </xdr:nvSpPr>
      <xdr:spPr>
        <a:xfrm>
          <a:off x="16129000" y="239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102728</xdr:rowOff>
    </xdr:from>
    <xdr:ext cx="736600" cy="259045"/>
    <xdr:sp macro="" textlink="">
      <xdr:nvSpPr>
        <xdr:cNvPr id="470" name="テキスト ボックス 469"/>
        <xdr:cNvSpPr txBox="1"/>
      </xdr:nvSpPr>
      <xdr:spPr>
        <a:xfrm>
          <a:off x="15798800" y="2160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10657</xdr:rowOff>
    </xdr:from>
    <xdr:to>
      <xdr:col>22</xdr:col>
      <xdr:colOff>254000</xdr:colOff>
      <xdr:row>14</xdr:row>
      <xdr:rowOff>112257</xdr:rowOff>
    </xdr:to>
    <xdr:sp macro="" textlink="">
      <xdr:nvSpPr>
        <xdr:cNvPr id="471" name="円/楕円 470"/>
        <xdr:cNvSpPr/>
      </xdr:nvSpPr>
      <xdr:spPr>
        <a:xfrm>
          <a:off x="15240000" y="241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122434</xdr:rowOff>
    </xdr:from>
    <xdr:ext cx="762000" cy="259045"/>
    <xdr:sp macro="" textlink="">
      <xdr:nvSpPr>
        <xdr:cNvPr id="472" name="テキスト ボックス 471"/>
        <xdr:cNvSpPr txBox="1"/>
      </xdr:nvSpPr>
      <xdr:spPr>
        <a:xfrm>
          <a:off x="14909800" y="217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402</xdr:rowOff>
    </xdr:from>
    <xdr:to>
      <xdr:col>21</xdr:col>
      <xdr:colOff>50800</xdr:colOff>
      <xdr:row>14</xdr:row>
      <xdr:rowOff>102002</xdr:rowOff>
    </xdr:to>
    <xdr:sp macro="" textlink="">
      <xdr:nvSpPr>
        <xdr:cNvPr id="473" name="円/楕円 472"/>
        <xdr:cNvSpPr/>
      </xdr:nvSpPr>
      <xdr:spPr>
        <a:xfrm>
          <a:off x="14351000" y="240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112179</xdr:rowOff>
    </xdr:from>
    <xdr:ext cx="762000" cy="259045"/>
    <xdr:sp macro="" textlink="">
      <xdr:nvSpPr>
        <xdr:cNvPr id="474" name="テキスト ボックス 473"/>
        <xdr:cNvSpPr txBox="1"/>
      </xdr:nvSpPr>
      <xdr:spPr>
        <a:xfrm>
          <a:off x="14020800" y="216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58515</xdr:rowOff>
    </xdr:from>
    <xdr:to>
      <xdr:col>19</xdr:col>
      <xdr:colOff>533400</xdr:colOff>
      <xdr:row>14</xdr:row>
      <xdr:rowOff>160115</xdr:rowOff>
    </xdr:to>
    <xdr:sp macro="" textlink="">
      <xdr:nvSpPr>
        <xdr:cNvPr id="475" name="円/楕円 474"/>
        <xdr:cNvSpPr/>
      </xdr:nvSpPr>
      <xdr:spPr>
        <a:xfrm>
          <a:off x="13462000" y="24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170292</xdr:rowOff>
    </xdr:from>
    <xdr:ext cx="762000" cy="259045"/>
    <xdr:sp macro="" textlink="">
      <xdr:nvSpPr>
        <xdr:cNvPr id="476" name="テキスト ボックス 475"/>
        <xdr:cNvSpPr txBox="1"/>
      </xdr:nvSpPr>
      <xdr:spPr>
        <a:xfrm>
          <a:off x="13131800" y="222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長崎県壱岐市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29,004
28,957
138.58
23,899,530
23,400,660
438,832
13,729,234
27,323,147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30.6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類似団体平均と比較すると、人件費にかかる経常収支比率は低くなっている。要因としては、第</a:t>
          </a:r>
          <a:r>
            <a:rPr kumimoji="1" lang="en-US" altLang="ja-JP" sz="1300">
              <a:latin typeface="ＭＳ Ｐゴシック"/>
            </a:rPr>
            <a:t>2</a:t>
          </a:r>
          <a:r>
            <a:rPr kumimoji="1" lang="ja-JP" altLang="en-US" sz="1300">
              <a:latin typeface="ＭＳ Ｐゴシック"/>
            </a:rPr>
            <a:t>次定員適正化計画に基づく職員数削減や級標準職務表の見直しによる昇給抑制等による効果が挙げられる。今後、「壱岐市行財政改革</a:t>
          </a:r>
          <a:r>
            <a:rPr kumimoji="1" lang="en-US" altLang="ja-JP" sz="1300">
              <a:latin typeface="ＭＳ Ｐゴシック"/>
            </a:rPr>
            <a:t>『</a:t>
          </a:r>
          <a:r>
            <a:rPr kumimoji="1" lang="ja-JP" altLang="en-US" sz="1300">
              <a:latin typeface="ＭＳ Ｐゴシック"/>
            </a:rPr>
            <a:t>新</a:t>
          </a:r>
          <a:r>
            <a:rPr kumimoji="1" lang="en-US" altLang="ja-JP" sz="1300">
              <a:latin typeface="ＭＳ Ｐゴシック"/>
            </a:rPr>
            <a:t>』</a:t>
          </a:r>
          <a:r>
            <a:rPr kumimoji="1" lang="ja-JP" altLang="en-US" sz="1300">
              <a:latin typeface="ＭＳ Ｐゴシック"/>
            </a:rPr>
            <a:t>定員適正化計画」を策定し、さらなる改善を図っていく。</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94996</xdr:rowOff>
    </xdr:from>
    <xdr:to>
      <xdr:col>7</xdr:col>
      <xdr:colOff>15875</xdr:colOff>
      <xdr:row>36</xdr:row>
      <xdr:rowOff>99568</xdr:rowOff>
    </xdr:to>
    <xdr:cxnSp macro="">
      <xdr:nvCxnSpPr>
        <xdr:cNvPr id="63" name="直線コネクタ 62"/>
        <xdr:cNvCxnSpPr/>
      </xdr:nvCxnSpPr>
      <xdr:spPr>
        <a:xfrm>
          <a:off x="3987800" y="6267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90424</xdr:rowOff>
    </xdr:from>
    <xdr:to>
      <xdr:col>5</xdr:col>
      <xdr:colOff>549275</xdr:colOff>
      <xdr:row>36</xdr:row>
      <xdr:rowOff>94996</xdr:rowOff>
    </xdr:to>
    <xdr:cxnSp macro="">
      <xdr:nvCxnSpPr>
        <xdr:cNvPr id="66" name="直線コネクタ 65"/>
        <xdr:cNvCxnSpPr/>
      </xdr:nvCxnSpPr>
      <xdr:spPr>
        <a:xfrm>
          <a:off x="3098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85852</xdr:rowOff>
    </xdr:from>
    <xdr:to>
      <xdr:col>4</xdr:col>
      <xdr:colOff>346075</xdr:colOff>
      <xdr:row>36</xdr:row>
      <xdr:rowOff>90424</xdr:rowOff>
    </xdr:to>
    <xdr:cxnSp macro="">
      <xdr:nvCxnSpPr>
        <xdr:cNvPr id="69" name="直線コネクタ 68"/>
        <xdr:cNvCxnSpPr/>
      </xdr:nvCxnSpPr>
      <xdr:spPr>
        <a:xfrm>
          <a:off x="2209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85852</xdr:rowOff>
    </xdr:from>
    <xdr:to>
      <xdr:col>3</xdr:col>
      <xdr:colOff>142875</xdr:colOff>
      <xdr:row>36</xdr:row>
      <xdr:rowOff>127000</xdr:rowOff>
    </xdr:to>
    <xdr:cxnSp macro="">
      <xdr:nvCxnSpPr>
        <xdr:cNvPr id="72" name="直線コネクタ 71"/>
        <xdr:cNvCxnSpPr/>
      </xdr:nvCxnSpPr>
      <xdr:spPr>
        <a:xfrm flipV="1">
          <a:off x="1320800" y="6258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48768</xdr:rowOff>
    </xdr:from>
    <xdr:to>
      <xdr:col>7</xdr:col>
      <xdr:colOff>66675</xdr:colOff>
      <xdr:row>36</xdr:row>
      <xdr:rowOff>150368</xdr:rowOff>
    </xdr:to>
    <xdr:sp macro="" textlink="">
      <xdr:nvSpPr>
        <xdr:cNvPr id="82" name="円/楕円 81"/>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65295</xdr:rowOff>
    </xdr:from>
    <xdr:ext cx="762000" cy="259045"/>
    <xdr:sp macro="" textlink="">
      <xdr:nvSpPr>
        <xdr:cNvPr id="83" name="人件費該当値テキスト"/>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44196</xdr:rowOff>
    </xdr:from>
    <xdr:to>
      <xdr:col>5</xdr:col>
      <xdr:colOff>600075</xdr:colOff>
      <xdr:row>36</xdr:row>
      <xdr:rowOff>145796</xdr:rowOff>
    </xdr:to>
    <xdr:sp macro="" textlink="">
      <xdr:nvSpPr>
        <xdr:cNvPr id="84" name="円/楕円 83"/>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155973</xdr:rowOff>
    </xdr:from>
    <xdr:ext cx="736600" cy="259045"/>
    <xdr:sp macro="" textlink="">
      <xdr:nvSpPr>
        <xdr:cNvPr id="85" name="テキスト ボックス 84"/>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39624</xdr:rowOff>
    </xdr:from>
    <xdr:to>
      <xdr:col>4</xdr:col>
      <xdr:colOff>396875</xdr:colOff>
      <xdr:row>36</xdr:row>
      <xdr:rowOff>141224</xdr:rowOff>
    </xdr:to>
    <xdr:sp macro="" textlink="">
      <xdr:nvSpPr>
        <xdr:cNvPr id="86" name="円/楕円 85"/>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151401</xdr:rowOff>
    </xdr:from>
    <xdr:ext cx="762000" cy="259045"/>
    <xdr:sp macro="" textlink="">
      <xdr:nvSpPr>
        <xdr:cNvPr id="87" name="テキスト ボックス 86"/>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35052</xdr:rowOff>
    </xdr:from>
    <xdr:to>
      <xdr:col>3</xdr:col>
      <xdr:colOff>193675</xdr:colOff>
      <xdr:row>36</xdr:row>
      <xdr:rowOff>136652</xdr:rowOff>
    </xdr:to>
    <xdr:sp macro="" textlink="">
      <xdr:nvSpPr>
        <xdr:cNvPr id="88" name="円/楕円 87"/>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146829</xdr:rowOff>
    </xdr:from>
    <xdr:ext cx="762000" cy="259045"/>
    <xdr:sp macro="" textlink="">
      <xdr:nvSpPr>
        <xdr:cNvPr id="89" name="テキスト ボックス 88"/>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0" name="円/楕円 89"/>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1" name="テキスト ボックス 90"/>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が類似団体平均より高い理由として、合併前の旧町がそれぞれ有した複数の類似施設の管理運営を行っていることが要因に挙げられる。現在、施設の統廃合や、指定管理者制度を用いてコスト削減に努めてい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124279</xdr:rowOff>
    </xdr:from>
    <xdr:to>
      <xdr:col>24</xdr:col>
      <xdr:colOff>31750</xdr:colOff>
      <xdr:row>18</xdr:row>
      <xdr:rowOff>29029</xdr:rowOff>
    </xdr:to>
    <xdr:cxnSp macro="">
      <xdr:nvCxnSpPr>
        <xdr:cNvPr id="126" name="直線コネクタ 125"/>
        <xdr:cNvCxnSpPr/>
      </xdr:nvCxnSpPr>
      <xdr:spPr>
        <a:xfrm flipV="1">
          <a:off x="15671800" y="30389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29029</xdr:rowOff>
    </xdr:from>
    <xdr:to>
      <xdr:col>22</xdr:col>
      <xdr:colOff>565150</xdr:colOff>
      <xdr:row>18</xdr:row>
      <xdr:rowOff>39914</xdr:rowOff>
    </xdr:to>
    <xdr:cxnSp macro="">
      <xdr:nvCxnSpPr>
        <xdr:cNvPr id="129" name="直線コネクタ 128"/>
        <xdr:cNvCxnSpPr/>
      </xdr:nvCxnSpPr>
      <xdr:spPr>
        <a:xfrm flipV="1">
          <a:off x="14782800" y="3115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58964</xdr:rowOff>
    </xdr:from>
    <xdr:to>
      <xdr:col>21</xdr:col>
      <xdr:colOff>361950</xdr:colOff>
      <xdr:row>18</xdr:row>
      <xdr:rowOff>39914</xdr:rowOff>
    </xdr:to>
    <xdr:cxnSp macro="">
      <xdr:nvCxnSpPr>
        <xdr:cNvPr id="132" name="直線コネクタ 131"/>
        <xdr:cNvCxnSpPr/>
      </xdr:nvCxnSpPr>
      <xdr:spPr>
        <a:xfrm>
          <a:off x="13893800" y="29736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58964</xdr:rowOff>
    </xdr:from>
    <xdr:to>
      <xdr:col>20</xdr:col>
      <xdr:colOff>158750</xdr:colOff>
      <xdr:row>18</xdr:row>
      <xdr:rowOff>72571</xdr:rowOff>
    </xdr:to>
    <xdr:cxnSp macro="">
      <xdr:nvCxnSpPr>
        <xdr:cNvPr id="135" name="直線コネクタ 134"/>
        <xdr:cNvCxnSpPr/>
      </xdr:nvCxnSpPr>
      <xdr:spPr>
        <a:xfrm flipV="1">
          <a:off x="13004800" y="2973614"/>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73479</xdr:rowOff>
    </xdr:from>
    <xdr:to>
      <xdr:col>24</xdr:col>
      <xdr:colOff>82550</xdr:colOff>
      <xdr:row>18</xdr:row>
      <xdr:rowOff>3629</xdr:rowOff>
    </xdr:to>
    <xdr:sp macro="" textlink="">
      <xdr:nvSpPr>
        <xdr:cNvPr id="145" name="円/楕円 144"/>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45556</xdr:rowOff>
    </xdr:from>
    <xdr:ext cx="762000" cy="259045"/>
    <xdr:sp macro="" textlink="">
      <xdr:nvSpPr>
        <xdr:cNvPr id="146" name="物件費該当値テキスト"/>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149679</xdr:rowOff>
    </xdr:from>
    <xdr:to>
      <xdr:col>22</xdr:col>
      <xdr:colOff>615950</xdr:colOff>
      <xdr:row>18</xdr:row>
      <xdr:rowOff>79829</xdr:rowOff>
    </xdr:to>
    <xdr:sp macro="" textlink="">
      <xdr:nvSpPr>
        <xdr:cNvPr id="147" name="円/楕円 146"/>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64606</xdr:rowOff>
    </xdr:from>
    <xdr:ext cx="736600" cy="259045"/>
    <xdr:sp macro="" textlink="">
      <xdr:nvSpPr>
        <xdr:cNvPr id="148" name="テキスト ボックス 147"/>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160564</xdr:rowOff>
    </xdr:from>
    <xdr:to>
      <xdr:col>21</xdr:col>
      <xdr:colOff>412750</xdr:colOff>
      <xdr:row>18</xdr:row>
      <xdr:rowOff>90714</xdr:rowOff>
    </xdr:to>
    <xdr:sp macro="" textlink="">
      <xdr:nvSpPr>
        <xdr:cNvPr id="149" name="円/楕円 148"/>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75491</xdr:rowOff>
    </xdr:from>
    <xdr:ext cx="762000" cy="259045"/>
    <xdr:sp macro="" textlink="">
      <xdr:nvSpPr>
        <xdr:cNvPr id="150" name="テキスト ボックス 149"/>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8164</xdr:rowOff>
    </xdr:from>
    <xdr:to>
      <xdr:col>20</xdr:col>
      <xdr:colOff>209550</xdr:colOff>
      <xdr:row>17</xdr:row>
      <xdr:rowOff>109764</xdr:rowOff>
    </xdr:to>
    <xdr:sp macro="" textlink="">
      <xdr:nvSpPr>
        <xdr:cNvPr id="151" name="円/楕円 150"/>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94541</xdr:rowOff>
    </xdr:from>
    <xdr:ext cx="762000" cy="259045"/>
    <xdr:sp macro="" textlink="">
      <xdr:nvSpPr>
        <xdr:cNvPr id="152" name="テキスト ボックス 151"/>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21771</xdr:rowOff>
    </xdr:from>
    <xdr:to>
      <xdr:col>19</xdr:col>
      <xdr:colOff>6350</xdr:colOff>
      <xdr:row>18</xdr:row>
      <xdr:rowOff>123371</xdr:rowOff>
    </xdr:to>
    <xdr:sp macro="" textlink="">
      <xdr:nvSpPr>
        <xdr:cNvPr id="153" name="円/楕円 152"/>
        <xdr:cNvSpPr/>
      </xdr:nvSpPr>
      <xdr:spPr>
        <a:xfrm>
          <a:off x="12954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108149</xdr:rowOff>
    </xdr:from>
    <xdr:ext cx="762000" cy="259045"/>
    <xdr:sp macro="" textlink="">
      <xdr:nvSpPr>
        <xdr:cNvPr id="154" name="テキスト ボックス 153"/>
        <xdr:cNvSpPr txBox="1"/>
      </xdr:nvSpPr>
      <xdr:spPr>
        <a:xfrm>
          <a:off x="12623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扶助費に係る経常収支比率は類似団体平均を下回っているものの、昨年より、</a:t>
          </a:r>
          <a:r>
            <a:rPr kumimoji="1" lang="en-US" altLang="ja-JP" sz="1300">
              <a:latin typeface="ＭＳ Ｐゴシック"/>
            </a:rPr>
            <a:t>0.2</a:t>
          </a:r>
          <a:r>
            <a:rPr kumimoji="1" lang="ja-JP" altLang="en-US" sz="1300">
              <a:latin typeface="ＭＳ Ｐゴシック"/>
            </a:rPr>
            <a:t>％上昇している。要因として、障害者自立支援費の増などが挙げられる。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57150</xdr:rowOff>
    </xdr:to>
    <xdr:cxnSp macro="">
      <xdr:nvCxnSpPr>
        <xdr:cNvPr id="187" name="直線コネクタ 186"/>
        <xdr:cNvCxnSpPr/>
      </xdr:nvCxnSpPr>
      <xdr:spPr>
        <a:xfrm>
          <a:off x="3987800" y="9461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152400</xdr:rowOff>
    </xdr:from>
    <xdr:to>
      <xdr:col>5</xdr:col>
      <xdr:colOff>549275</xdr:colOff>
      <xdr:row>55</xdr:row>
      <xdr:rowOff>31750</xdr:rowOff>
    </xdr:to>
    <xdr:cxnSp macro="">
      <xdr:nvCxnSpPr>
        <xdr:cNvPr id="190" name="直線コネクタ 189"/>
        <xdr:cNvCxnSpPr/>
      </xdr:nvCxnSpPr>
      <xdr:spPr>
        <a:xfrm>
          <a:off x="3098800" y="941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152400</xdr:rowOff>
    </xdr:from>
    <xdr:to>
      <xdr:col>4</xdr:col>
      <xdr:colOff>346075</xdr:colOff>
      <xdr:row>55</xdr:row>
      <xdr:rowOff>31750</xdr:rowOff>
    </xdr:to>
    <xdr:cxnSp macro="">
      <xdr:nvCxnSpPr>
        <xdr:cNvPr id="193" name="直線コネクタ 192"/>
        <xdr:cNvCxnSpPr/>
      </xdr:nvCxnSpPr>
      <xdr:spPr>
        <a:xfrm flipV="1">
          <a:off x="2209800" y="941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152400</xdr:rowOff>
    </xdr:from>
    <xdr:to>
      <xdr:col>3</xdr:col>
      <xdr:colOff>142875</xdr:colOff>
      <xdr:row>55</xdr:row>
      <xdr:rowOff>31750</xdr:rowOff>
    </xdr:to>
    <xdr:cxnSp macro="">
      <xdr:nvCxnSpPr>
        <xdr:cNvPr id="196" name="直線コネクタ 195"/>
        <xdr:cNvCxnSpPr/>
      </xdr:nvCxnSpPr>
      <xdr:spPr>
        <a:xfrm>
          <a:off x="1320800" y="941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6350</xdr:rowOff>
    </xdr:from>
    <xdr:to>
      <xdr:col>7</xdr:col>
      <xdr:colOff>66675</xdr:colOff>
      <xdr:row>55</xdr:row>
      <xdr:rowOff>107950</xdr:rowOff>
    </xdr:to>
    <xdr:sp macro="" textlink="">
      <xdr:nvSpPr>
        <xdr:cNvPr id="206" name="円/楕円 205"/>
        <xdr:cNvSpPr/>
      </xdr:nvSpPr>
      <xdr:spPr>
        <a:xfrm>
          <a:off x="4775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22877</xdr:rowOff>
    </xdr:from>
    <xdr:ext cx="762000" cy="259045"/>
    <xdr:sp macro="" textlink="">
      <xdr:nvSpPr>
        <xdr:cNvPr id="207" name="扶助費該当値テキスト"/>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8" name="円/楕円 207"/>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9" name="テキスト ボックス 20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101600</xdr:rowOff>
    </xdr:from>
    <xdr:to>
      <xdr:col>4</xdr:col>
      <xdr:colOff>396875</xdr:colOff>
      <xdr:row>55</xdr:row>
      <xdr:rowOff>31750</xdr:rowOff>
    </xdr:to>
    <xdr:sp macro="" textlink="">
      <xdr:nvSpPr>
        <xdr:cNvPr id="210" name="円/楕円 209"/>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41927</xdr:rowOff>
    </xdr:from>
    <xdr:ext cx="762000" cy="259045"/>
    <xdr:sp macro="" textlink="">
      <xdr:nvSpPr>
        <xdr:cNvPr id="211" name="テキスト ボックス 210"/>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2" name="円/楕円 211"/>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3" name="テキスト ボックス 212"/>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214" name="円/楕円 213"/>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41927</xdr:rowOff>
    </xdr:from>
    <xdr:ext cx="762000" cy="259045"/>
    <xdr:sp macro="" textlink="">
      <xdr:nvSpPr>
        <xdr:cNvPr id="215" name="テキスト ボックス 21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費に係る経常収支比率は、類似団体平均を下回っているが、主な経費として繰出金等があり、今後も特別会計の独立採算の原則に基づき、経営努力や経費の節約はもとより、繰出金等の抑制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55</xdr:row>
      <xdr:rowOff>123190</xdr:rowOff>
    </xdr:to>
    <xdr:cxnSp macro="">
      <xdr:nvCxnSpPr>
        <xdr:cNvPr id="248" name="直線コネクタ 247"/>
        <xdr:cNvCxnSpPr/>
      </xdr:nvCxnSpPr>
      <xdr:spPr>
        <a:xfrm>
          <a:off x="15671800" y="9552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55</xdr:row>
      <xdr:rowOff>123190</xdr:rowOff>
    </xdr:to>
    <xdr:cxnSp macro="">
      <xdr:nvCxnSpPr>
        <xdr:cNvPr id="251" name="直線コネクタ 250"/>
        <xdr:cNvCxnSpPr/>
      </xdr:nvCxnSpPr>
      <xdr:spPr>
        <a:xfrm>
          <a:off x="14782800" y="9530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77470</xdr:rowOff>
    </xdr:from>
    <xdr:to>
      <xdr:col>21</xdr:col>
      <xdr:colOff>361950</xdr:colOff>
      <xdr:row>55</xdr:row>
      <xdr:rowOff>100330</xdr:rowOff>
    </xdr:to>
    <xdr:cxnSp macro="">
      <xdr:nvCxnSpPr>
        <xdr:cNvPr id="254" name="直線コネクタ 253"/>
        <xdr:cNvCxnSpPr/>
      </xdr:nvCxnSpPr>
      <xdr:spPr>
        <a:xfrm>
          <a:off x="13893800" y="950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77470</xdr:rowOff>
    </xdr:to>
    <xdr:cxnSp macro="">
      <xdr:nvCxnSpPr>
        <xdr:cNvPr id="257" name="直線コネクタ 256"/>
        <xdr:cNvCxnSpPr/>
      </xdr:nvCxnSpPr>
      <xdr:spPr>
        <a:xfrm>
          <a:off x="13004800" y="950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9" name="テキスト ボックス 258"/>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1" name="テキスト ボックス 260"/>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72390</xdr:rowOff>
    </xdr:from>
    <xdr:to>
      <xdr:col>24</xdr:col>
      <xdr:colOff>82550</xdr:colOff>
      <xdr:row>56</xdr:row>
      <xdr:rowOff>2540</xdr:rowOff>
    </xdr:to>
    <xdr:sp macro="" textlink="">
      <xdr:nvSpPr>
        <xdr:cNvPr id="267" name="円/楕円 266"/>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88917</xdr:rowOff>
    </xdr:from>
    <xdr:ext cx="762000" cy="259045"/>
    <xdr:sp macro="" textlink="">
      <xdr:nvSpPr>
        <xdr:cNvPr id="268"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72390</xdr:rowOff>
    </xdr:from>
    <xdr:to>
      <xdr:col>22</xdr:col>
      <xdr:colOff>615950</xdr:colOff>
      <xdr:row>56</xdr:row>
      <xdr:rowOff>2540</xdr:rowOff>
    </xdr:to>
    <xdr:sp macro="" textlink="">
      <xdr:nvSpPr>
        <xdr:cNvPr id="269" name="円/楕円 268"/>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12717</xdr:rowOff>
    </xdr:from>
    <xdr:ext cx="736600" cy="259045"/>
    <xdr:sp macro="" textlink="">
      <xdr:nvSpPr>
        <xdr:cNvPr id="270" name="テキスト ボックス 269"/>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71" name="円/楕円 270"/>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161307</xdr:rowOff>
    </xdr:from>
    <xdr:ext cx="762000" cy="259045"/>
    <xdr:sp macro="" textlink="">
      <xdr:nvSpPr>
        <xdr:cNvPr id="272" name="テキスト ボックス 271"/>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3" name="円/楕円 272"/>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138447</xdr:rowOff>
    </xdr:from>
    <xdr:ext cx="762000" cy="259045"/>
    <xdr:sp macro="" textlink="">
      <xdr:nvSpPr>
        <xdr:cNvPr id="274" name="テキスト ボックス 273"/>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5" name="円/楕円 274"/>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6" name="テキスト ボックス 275"/>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平均を下回っている。補助金検討委員会答申に基づく補助金見直し方針に沿った見直しを実施している。また、政策評価の実施により、公益性、必要性、妥当性、効果について検証・見直しを行っていく。</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115570</xdr:rowOff>
    </xdr:to>
    <xdr:cxnSp macro="">
      <xdr:nvCxnSpPr>
        <xdr:cNvPr id="306" name="直線コネクタ 305"/>
        <xdr:cNvCxnSpPr/>
      </xdr:nvCxnSpPr>
      <xdr:spPr>
        <a:xfrm>
          <a:off x="15671800" y="6116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101854</xdr:rowOff>
    </xdr:from>
    <xdr:to>
      <xdr:col>22</xdr:col>
      <xdr:colOff>565150</xdr:colOff>
      <xdr:row>35</xdr:row>
      <xdr:rowOff>115570</xdr:rowOff>
    </xdr:to>
    <xdr:cxnSp macro="">
      <xdr:nvCxnSpPr>
        <xdr:cNvPr id="309" name="直線コネクタ 308"/>
        <xdr:cNvCxnSpPr/>
      </xdr:nvCxnSpPr>
      <xdr:spPr>
        <a:xfrm>
          <a:off x="14782800" y="6102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101854</xdr:rowOff>
    </xdr:from>
    <xdr:to>
      <xdr:col>21</xdr:col>
      <xdr:colOff>361950</xdr:colOff>
      <xdr:row>35</xdr:row>
      <xdr:rowOff>110998</xdr:rowOff>
    </xdr:to>
    <xdr:cxnSp macro="">
      <xdr:nvCxnSpPr>
        <xdr:cNvPr id="312" name="直線コネクタ 311"/>
        <xdr:cNvCxnSpPr/>
      </xdr:nvCxnSpPr>
      <xdr:spPr>
        <a:xfrm flipV="1">
          <a:off x="13893800" y="6102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110998</xdr:rowOff>
    </xdr:from>
    <xdr:to>
      <xdr:col>20</xdr:col>
      <xdr:colOff>158750</xdr:colOff>
      <xdr:row>35</xdr:row>
      <xdr:rowOff>161290</xdr:rowOff>
    </xdr:to>
    <xdr:cxnSp macro="">
      <xdr:nvCxnSpPr>
        <xdr:cNvPr id="315" name="直線コネクタ 314"/>
        <xdr:cNvCxnSpPr/>
      </xdr:nvCxnSpPr>
      <xdr:spPr>
        <a:xfrm flipV="1">
          <a:off x="13004800" y="61117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25" name="円/楕円 324"/>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81297</xdr:rowOff>
    </xdr:from>
    <xdr:ext cx="762000" cy="259045"/>
    <xdr:sp macro="" textlink="">
      <xdr:nvSpPr>
        <xdr:cNvPr id="326"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27" name="円/楕円 326"/>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28" name="テキスト ボックス 327"/>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51054</xdr:rowOff>
    </xdr:from>
    <xdr:to>
      <xdr:col>21</xdr:col>
      <xdr:colOff>412750</xdr:colOff>
      <xdr:row>35</xdr:row>
      <xdr:rowOff>152654</xdr:rowOff>
    </xdr:to>
    <xdr:sp macro="" textlink="">
      <xdr:nvSpPr>
        <xdr:cNvPr id="329" name="円/楕円 328"/>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162831</xdr:rowOff>
    </xdr:from>
    <xdr:ext cx="762000" cy="259045"/>
    <xdr:sp macro="" textlink="">
      <xdr:nvSpPr>
        <xdr:cNvPr id="330" name="テキスト ボックス 329"/>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60198</xdr:rowOff>
    </xdr:from>
    <xdr:to>
      <xdr:col>20</xdr:col>
      <xdr:colOff>209550</xdr:colOff>
      <xdr:row>35</xdr:row>
      <xdr:rowOff>161798</xdr:rowOff>
    </xdr:to>
    <xdr:sp macro="" textlink="">
      <xdr:nvSpPr>
        <xdr:cNvPr id="331" name="円/楕円 330"/>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525</xdr:rowOff>
    </xdr:from>
    <xdr:ext cx="762000" cy="259045"/>
    <xdr:sp macro="" textlink="">
      <xdr:nvSpPr>
        <xdr:cNvPr id="332" name="テキスト ボックス 331"/>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33" name="円/楕円 332"/>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34" name="テキスト ボックス 333"/>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計画的な繰上償還などにより、元利償還金は減少しており、公債費に係る経常収支比率は昨年より下がっている。</a:t>
          </a:r>
          <a:endParaRPr kumimoji="1" lang="en-US" altLang="ja-JP" sz="1300">
            <a:latin typeface="ＭＳ Ｐゴシック"/>
          </a:endParaRPr>
        </a:p>
        <a:p>
          <a:r>
            <a:rPr kumimoji="1" lang="ja-JP" altLang="en-US" sz="1300">
              <a:latin typeface="ＭＳ Ｐゴシック"/>
            </a:rPr>
            <a:t>今後は、合併特例債による大型事業の償還を控えており、公債費負担増加が懸念される中、交付税措置のある有利な地方債の活用により、一般財源負担の抑制に努め、健全な運営を図る。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5080</xdr:rowOff>
    </xdr:from>
    <xdr:to>
      <xdr:col>7</xdr:col>
      <xdr:colOff>15875</xdr:colOff>
      <xdr:row>75</xdr:row>
      <xdr:rowOff>6985</xdr:rowOff>
    </xdr:to>
    <xdr:cxnSp macro="">
      <xdr:nvCxnSpPr>
        <xdr:cNvPr id="366" name="直線コネクタ 365"/>
        <xdr:cNvCxnSpPr/>
      </xdr:nvCxnSpPr>
      <xdr:spPr>
        <a:xfrm flipV="1">
          <a:off x="3987800" y="128638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6985</xdr:rowOff>
    </xdr:from>
    <xdr:to>
      <xdr:col>5</xdr:col>
      <xdr:colOff>549275</xdr:colOff>
      <xdr:row>75</xdr:row>
      <xdr:rowOff>26035</xdr:rowOff>
    </xdr:to>
    <xdr:cxnSp macro="">
      <xdr:nvCxnSpPr>
        <xdr:cNvPr id="369" name="直線コネクタ 368"/>
        <xdr:cNvCxnSpPr/>
      </xdr:nvCxnSpPr>
      <xdr:spPr>
        <a:xfrm flipV="1">
          <a:off x="3098800" y="128657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26035</xdr:rowOff>
    </xdr:from>
    <xdr:to>
      <xdr:col>4</xdr:col>
      <xdr:colOff>346075</xdr:colOff>
      <xdr:row>75</xdr:row>
      <xdr:rowOff>33655</xdr:rowOff>
    </xdr:to>
    <xdr:cxnSp macro="">
      <xdr:nvCxnSpPr>
        <xdr:cNvPr id="372" name="直線コネクタ 371"/>
        <xdr:cNvCxnSpPr/>
      </xdr:nvCxnSpPr>
      <xdr:spPr>
        <a:xfrm flipV="1">
          <a:off x="2209800" y="128847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33655</xdr:rowOff>
    </xdr:from>
    <xdr:to>
      <xdr:col>3</xdr:col>
      <xdr:colOff>142875</xdr:colOff>
      <xdr:row>75</xdr:row>
      <xdr:rowOff>73660</xdr:rowOff>
    </xdr:to>
    <xdr:cxnSp macro="">
      <xdr:nvCxnSpPr>
        <xdr:cNvPr id="375" name="直線コネクタ 374"/>
        <xdr:cNvCxnSpPr/>
      </xdr:nvCxnSpPr>
      <xdr:spPr>
        <a:xfrm flipV="1">
          <a:off x="1320800" y="128924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79" name="テキスト ボックス 378"/>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125730</xdr:rowOff>
    </xdr:from>
    <xdr:to>
      <xdr:col>7</xdr:col>
      <xdr:colOff>66675</xdr:colOff>
      <xdr:row>75</xdr:row>
      <xdr:rowOff>55880</xdr:rowOff>
    </xdr:to>
    <xdr:sp macro="" textlink="">
      <xdr:nvSpPr>
        <xdr:cNvPr id="385" name="円/楕円 384"/>
        <xdr:cNvSpPr/>
      </xdr:nvSpPr>
      <xdr:spPr>
        <a:xfrm>
          <a:off x="47752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142257</xdr:rowOff>
    </xdr:from>
    <xdr:ext cx="762000" cy="259045"/>
    <xdr:sp macro="" textlink="">
      <xdr:nvSpPr>
        <xdr:cNvPr id="386" name="公債費該当値テキスト"/>
        <xdr:cNvSpPr txBox="1"/>
      </xdr:nvSpPr>
      <xdr:spPr>
        <a:xfrm>
          <a:off x="49149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127635</xdr:rowOff>
    </xdr:from>
    <xdr:to>
      <xdr:col>5</xdr:col>
      <xdr:colOff>600075</xdr:colOff>
      <xdr:row>75</xdr:row>
      <xdr:rowOff>57785</xdr:rowOff>
    </xdr:to>
    <xdr:sp macro="" textlink="">
      <xdr:nvSpPr>
        <xdr:cNvPr id="387" name="円/楕円 386"/>
        <xdr:cNvSpPr/>
      </xdr:nvSpPr>
      <xdr:spPr>
        <a:xfrm>
          <a:off x="3937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67962</xdr:rowOff>
    </xdr:from>
    <xdr:ext cx="736600" cy="259045"/>
    <xdr:sp macro="" textlink="">
      <xdr:nvSpPr>
        <xdr:cNvPr id="388" name="テキスト ボックス 387"/>
        <xdr:cNvSpPr txBox="1"/>
      </xdr:nvSpPr>
      <xdr:spPr>
        <a:xfrm>
          <a:off x="3606800" y="1258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146685</xdr:rowOff>
    </xdr:from>
    <xdr:to>
      <xdr:col>4</xdr:col>
      <xdr:colOff>396875</xdr:colOff>
      <xdr:row>75</xdr:row>
      <xdr:rowOff>76835</xdr:rowOff>
    </xdr:to>
    <xdr:sp macro="" textlink="">
      <xdr:nvSpPr>
        <xdr:cNvPr id="389" name="円/楕円 388"/>
        <xdr:cNvSpPr/>
      </xdr:nvSpPr>
      <xdr:spPr>
        <a:xfrm>
          <a:off x="30480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90" name="テキスト ボックス 389"/>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154305</xdr:rowOff>
    </xdr:from>
    <xdr:to>
      <xdr:col>3</xdr:col>
      <xdr:colOff>193675</xdr:colOff>
      <xdr:row>75</xdr:row>
      <xdr:rowOff>84455</xdr:rowOff>
    </xdr:to>
    <xdr:sp macro="" textlink="">
      <xdr:nvSpPr>
        <xdr:cNvPr id="391" name="円/楕円 390"/>
        <xdr:cNvSpPr/>
      </xdr:nvSpPr>
      <xdr:spPr>
        <a:xfrm>
          <a:off x="2159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94632</xdr:rowOff>
    </xdr:from>
    <xdr:ext cx="762000" cy="259045"/>
    <xdr:sp macro="" textlink="">
      <xdr:nvSpPr>
        <xdr:cNvPr id="392" name="テキスト ボックス 391"/>
        <xdr:cNvSpPr txBox="1"/>
      </xdr:nvSpPr>
      <xdr:spPr>
        <a:xfrm>
          <a:off x="1828800" y="1261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22860</xdr:rowOff>
    </xdr:from>
    <xdr:to>
      <xdr:col>1</xdr:col>
      <xdr:colOff>676275</xdr:colOff>
      <xdr:row>75</xdr:row>
      <xdr:rowOff>124460</xdr:rowOff>
    </xdr:to>
    <xdr:sp macro="" textlink="">
      <xdr:nvSpPr>
        <xdr:cNvPr id="393" name="円/楕円 392"/>
        <xdr:cNvSpPr/>
      </xdr:nvSpPr>
      <xdr:spPr>
        <a:xfrm>
          <a:off x="1270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109238</xdr:rowOff>
    </xdr:from>
    <xdr:ext cx="762000" cy="259045"/>
    <xdr:sp macro="" textlink="">
      <xdr:nvSpPr>
        <xdr:cNvPr id="394" name="テキスト ボックス 393"/>
        <xdr:cNvSpPr txBox="1"/>
      </xdr:nvSpPr>
      <xdr:spPr>
        <a:xfrm>
          <a:off x="939800" y="1296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の人口１人あたりの決算額が類似団体平均を上回っているが、これは合併特例事業等の実施によるものである。今後も小学校の耐震工事等を控えており、予算編成における事業のスクラップ・アンド・ビルドを徹底し、普通建設事業等の抑制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100330</xdr:rowOff>
    </xdr:from>
    <xdr:to>
      <xdr:col>24</xdr:col>
      <xdr:colOff>31750</xdr:colOff>
      <xdr:row>75</xdr:row>
      <xdr:rowOff>115570</xdr:rowOff>
    </xdr:to>
    <xdr:cxnSp macro="">
      <xdr:nvCxnSpPr>
        <xdr:cNvPr id="427" name="直線コネクタ 426"/>
        <xdr:cNvCxnSpPr/>
      </xdr:nvCxnSpPr>
      <xdr:spPr>
        <a:xfrm flipV="1">
          <a:off x="15671800" y="12959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77470</xdr:rowOff>
    </xdr:from>
    <xdr:to>
      <xdr:col>22</xdr:col>
      <xdr:colOff>565150</xdr:colOff>
      <xdr:row>75</xdr:row>
      <xdr:rowOff>115570</xdr:rowOff>
    </xdr:to>
    <xdr:cxnSp macro="">
      <xdr:nvCxnSpPr>
        <xdr:cNvPr id="430" name="直線コネクタ 429"/>
        <xdr:cNvCxnSpPr/>
      </xdr:nvCxnSpPr>
      <xdr:spPr>
        <a:xfrm>
          <a:off x="14782800" y="12936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31750</xdr:rowOff>
    </xdr:from>
    <xdr:to>
      <xdr:col>21</xdr:col>
      <xdr:colOff>361950</xdr:colOff>
      <xdr:row>75</xdr:row>
      <xdr:rowOff>77470</xdr:rowOff>
    </xdr:to>
    <xdr:cxnSp macro="">
      <xdr:nvCxnSpPr>
        <xdr:cNvPr id="433" name="直線コネクタ 432"/>
        <xdr:cNvCxnSpPr/>
      </xdr:nvCxnSpPr>
      <xdr:spPr>
        <a:xfrm>
          <a:off x="13893800" y="12890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31750</xdr:rowOff>
    </xdr:from>
    <xdr:to>
      <xdr:col>20</xdr:col>
      <xdr:colOff>158750</xdr:colOff>
      <xdr:row>75</xdr:row>
      <xdr:rowOff>157480</xdr:rowOff>
    </xdr:to>
    <xdr:cxnSp macro="">
      <xdr:nvCxnSpPr>
        <xdr:cNvPr id="436" name="直線コネクタ 435"/>
        <xdr:cNvCxnSpPr/>
      </xdr:nvCxnSpPr>
      <xdr:spPr>
        <a:xfrm flipV="1">
          <a:off x="13004800" y="128905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8" name="テキスト ボックス 43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49530</xdr:rowOff>
    </xdr:from>
    <xdr:to>
      <xdr:col>24</xdr:col>
      <xdr:colOff>82550</xdr:colOff>
      <xdr:row>75</xdr:row>
      <xdr:rowOff>151130</xdr:rowOff>
    </xdr:to>
    <xdr:sp macro="" textlink="">
      <xdr:nvSpPr>
        <xdr:cNvPr id="446" name="円/楕円 445"/>
        <xdr:cNvSpPr/>
      </xdr:nvSpPr>
      <xdr:spPr>
        <a:xfrm>
          <a:off x="16459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66057</xdr:rowOff>
    </xdr:from>
    <xdr:ext cx="762000" cy="259045"/>
    <xdr:sp macro="" textlink="">
      <xdr:nvSpPr>
        <xdr:cNvPr id="447" name="公債費以外該当値テキスト"/>
        <xdr:cNvSpPr txBox="1"/>
      </xdr:nvSpPr>
      <xdr:spPr>
        <a:xfrm>
          <a:off x="16598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48" name="円/楕円 447"/>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49" name="テキスト ボックス 448"/>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26670</xdr:rowOff>
    </xdr:from>
    <xdr:to>
      <xdr:col>21</xdr:col>
      <xdr:colOff>412750</xdr:colOff>
      <xdr:row>75</xdr:row>
      <xdr:rowOff>128270</xdr:rowOff>
    </xdr:to>
    <xdr:sp macro="" textlink="">
      <xdr:nvSpPr>
        <xdr:cNvPr id="450" name="円/楕円 449"/>
        <xdr:cNvSpPr/>
      </xdr:nvSpPr>
      <xdr:spPr>
        <a:xfrm>
          <a:off x="14732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138447</xdr:rowOff>
    </xdr:from>
    <xdr:ext cx="762000" cy="259045"/>
    <xdr:sp macro="" textlink="">
      <xdr:nvSpPr>
        <xdr:cNvPr id="451" name="テキスト ボックス 450"/>
        <xdr:cNvSpPr txBox="1"/>
      </xdr:nvSpPr>
      <xdr:spPr>
        <a:xfrm>
          <a:off x="14401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152400</xdr:rowOff>
    </xdr:from>
    <xdr:to>
      <xdr:col>20</xdr:col>
      <xdr:colOff>209550</xdr:colOff>
      <xdr:row>75</xdr:row>
      <xdr:rowOff>82550</xdr:rowOff>
    </xdr:to>
    <xdr:sp macro="" textlink="">
      <xdr:nvSpPr>
        <xdr:cNvPr id="452" name="円/楕円 451"/>
        <xdr:cNvSpPr/>
      </xdr:nvSpPr>
      <xdr:spPr>
        <a:xfrm>
          <a:off x="13843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92727</xdr:rowOff>
    </xdr:from>
    <xdr:ext cx="762000" cy="259045"/>
    <xdr:sp macro="" textlink="">
      <xdr:nvSpPr>
        <xdr:cNvPr id="453" name="テキスト ボックス 452"/>
        <xdr:cNvSpPr txBox="1"/>
      </xdr:nvSpPr>
      <xdr:spPr>
        <a:xfrm>
          <a:off x="13512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106680</xdr:rowOff>
    </xdr:from>
    <xdr:to>
      <xdr:col>19</xdr:col>
      <xdr:colOff>6350</xdr:colOff>
      <xdr:row>76</xdr:row>
      <xdr:rowOff>36830</xdr:rowOff>
    </xdr:to>
    <xdr:sp macro="" textlink="">
      <xdr:nvSpPr>
        <xdr:cNvPr id="454" name="円/楕円 453"/>
        <xdr:cNvSpPr/>
      </xdr:nvSpPr>
      <xdr:spPr>
        <a:xfrm>
          <a:off x="12954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47007</xdr:rowOff>
    </xdr:from>
    <xdr:ext cx="762000" cy="259045"/>
    <xdr:sp macro="" textlink="">
      <xdr:nvSpPr>
        <xdr:cNvPr id="455" name="テキスト ボックス 454"/>
        <xdr:cNvSpPr txBox="1"/>
      </xdr:nvSpPr>
      <xdr:spPr>
        <a:xfrm>
          <a:off x="12623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長崎県壱岐市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135928</xdr:rowOff>
    </xdr:from>
    <xdr:to>
      <xdr:col>4</xdr:col>
      <xdr:colOff>1117600</xdr:colOff>
      <xdr:row>14</xdr:row>
      <xdr:rowOff>152514</xdr:rowOff>
    </xdr:to>
    <xdr:cxnSp macro="">
      <xdr:nvCxnSpPr>
        <xdr:cNvPr id="50" name="直線コネクタ 49"/>
        <xdr:cNvCxnSpPr/>
      </xdr:nvCxnSpPr>
      <xdr:spPr bwMode="auto">
        <a:xfrm flipV="1">
          <a:off x="5003800" y="2583853"/>
          <a:ext cx="647700" cy="16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137935</xdr:rowOff>
    </xdr:from>
    <xdr:to>
      <xdr:col>4</xdr:col>
      <xdr:colOff>469900</xdr:colOff>
      <xdr:row>14</xdr:row>
      <xdr:rowOff>152514</xdr:rowOff>
    </xdr:to>
    <xdr:cxnSp macro="">
      <xdr:nvCxnSpPr>
        <xdr:cNvPr id="53" name="直線コネクタ 52"/>
        <xdr:cNvCxnSpPr/>
      </xdr:nvCxnSpPr>
      <xdr:spPr bwMode="auto">
        <a:xfrm>
          <a:off x="4305300" y="2585860"/>
          <a:ext cx="698500" cy="14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137935</xdr:rowOff>
    </xdr:from>
    <xdr:to>
      <xdr:col>3</xdr:col>
      <xdr:colOff>904875</xdr:colOff>
      <xdr:row>15</xdr:row>
      <xdr:rowOff>2832</xdr:rowOff>
    </xdr:to>
    <xdr:cxnSp macro="">
      <xdr:nvCxnSpPr>
        <xdr:cNvPr id="56" name="直線コネクタ 55"/>
        <xdr:cNvCxnSpPr/>
      </xdr:nvCxnSpPr>
      <xdr:spPr bwMode="auto">
        <a:xfrm flipV="1">
          <a:off x="3606800" y="2585860"/>
          <a:ext cx="698500" cy="3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2832</xdr:rowOff>
    </xdr:from>
    <xdr:to>
      <xdr:col>3</xdr:col>
      <xdr:colOff>206375</xdr:colOff>
      <xdr:row>15</xdr:row>
      <xdr:rowOff>13284</xdr:rowOff>
    </xdr:to>
    <xdr:cxnSp macro="">
      <xdr:nvCxnSpPr>
        <xdr:cNvPr id="59" name="直線コネクタ 58"/>
        <xdr:cNvCxnSpPr/>
      </xdr:nvCxnSpPr>
      <xdr:spPr bwMode="auto">
        <a:xfrm flipV="1">
          <a:off x="2908300" y="2622207"/>
          <a:ext cx="698500" cy="10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151807</xdr:rowOff>
    </xdr:from>
    <xdr:ext cx="762000" cy="259045"/>
    <xdr:sp macro="" textlink="">
      <xdr:nvSpPr>
        <xdr:cNvPr id="63" name="テキスト ボックス 62"/>
        <xdr:cNvSpPr txBox="1"/>
      </xdr:nvSpPr>
      <xdr:spPr>
        <a:xfrm>
          <a:off x="2527300" y="3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85128</xdr:rowOff>
    </xdr:from>
    <xdr:to>
      <xdr:col>5</xdr:col>
      <xdr:colOff>34925</xdr:colOff>
      <xdr:row>15</xdr:row>
      <xdr:rowOff>15278</xdr:rowOff>
    </xdr:to>
    <xdr:sp macro="" textlink="">
      <xdr:nvSpPr>
        <xdr:cNvPr id="69" name="円/楕円 68"/>
        <xdr:cNvSpPr/>
      </xdr:nvSpPr>
      <xdr:spPr bwMode="auto">
        <a:xfrm>
          <a:off x="5600700" y="2533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101655</xdr:rowOff>
    </xdr:from>
    <xdr:ext cx="762000" cy="259045"/>
    <xdr:sp macro="" textlink="">
      <xdr:nvSpPr>
        <xdr:cNvPr id="70" name="人口1人当たり決算額の推移該当値テキスト130"/>
        <xdr:cNvSpPr txBox="1"/>
      </xdr:nvSpPr>
      <xdr:spPr>
        <a:xfrm>
          <a:off x="5740400" y="237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136,547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101714</xdr:rowOff>
    </xdr:from>
    <xdr:to>
      <xdr:col>4</xdr:col>
      <xdr:colOff>520700</xdr:colOff>
      <xdr:row>15</xdr:row>
      <xdr:rowOff>31864</xdr:rowOff>
    </xdr:to>
    <xdr:sp macro="" textlink="">
      <xdr:nvSpPr>
        <xdr:cNvPr id="71" name="円/楕円 70"/>
        <xdr:cNvSpPr/>
      </xdr:nvSpPr>
      <xdr:spPr bwMode="auto">
        <a:xfrm>
          <a:off x="4953000" y="2549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42041</xdr:rowOff>
    </xdr:from>
    <xdr:ext cx="736600" cy="259045"/>
    <xdr:sp macro="" textlink="">
      <xdr:nvSpPr>
        <xdr:cNvPr id="72" name="テキスト ボックス 71"/>
        <xdr:cNvSpPr txBox="1"/>
      </xdr:nvSpPr>
      <xdr:spPr>
        <a:xfrm>
          <a:off x="4622800" y="231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135,241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87135</xdr:rowOff>
    </xdr:from>
    <xdr:to>
      <xdr:col>3</xdr:col>
      <xdr:colOff>955675</xdr:colOff>
      <xdr:row>15</xdr:row>
      <xdr:rowOff>17285</xdr:rowOff>
    </xdr:to>
    <xdr:sp macro="" textlink="">
      <xdr:nvSpPr>
        <xdr:cNvPr id="73" name="円/楕円 72"/>
        <xdr:cNvSpPr/>
      </xdr:nvSpPr>
      <xdr:spPr bwMode="auto">
        <a:xfrm>
          <a:off x="4254500" y="2535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27462</xdr:rowOff>
    </xdr:from>
    <xdr:ext cx="762000" cy="259045"/>
    <xdr:sp macro="" textlink="">
      <xdr:nvSpPr>
        <xdr:cNvPr id="74" name="テキスト ボックス 73"/>
        <xdr:cNvSpPr txBox="1"/>
      </xdr:nvSpPr>
      <xdr:spPr>
        <a:xfrm>
          <a:off x="3924300" y="230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136,389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123482</xdr:rowOff>
    </xdr:from>
    <xdr:to>
      <xdr:col>3</xdr:col>
      <xdr:colOff>257175</xdr:colOff>
      <xdr:row>15</xdr:row>
      <xdr:rowOff>53632</xdr:rowOff>
    </xdr:to>
    <xdr:sp macro="" textlink="">
      <xdr:nvSpPr>
        <xdr:cNvPr id="75" name="円/楕円 74"/>
        <xdr:cNvSpPr/>
      </xdr:nvSpPr>
      <xdr:spPr bwMode="auto">
        <a:xfrm>
          <a:off x="3556000" y="2571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63809</xdr:rowOff>
    </xdr:from>
    <xdr:ext cx="762000" cy="259045"/>
    <xdr:sp macro="" textlink="">
      <xdr:nvSpPr>
        <xdr:cNvPr id="76" name="テキスト ボックス 75"/>
        <xdr:cNvSpPr txBox="1"/>
      </xdr:nvSpPr>
      <xdr:spPr>
        <a:xfrm>
          <a:off x="3225800" y="234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133,527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133934</xdr:rowOff>
    </xdr:from>
    <xdr:to>
      <xdr:col>2</xdr:col>
      <xdr:colOff>692150</xdr:colOff>
      <xdr:row>15</xdr:row>
      <xdr:rowOff>64084</xdr:rowOff>
    </xdr:to>
    <xdr:sp macro="" textlink="">
      <xdr:nvSpPr>
        <xdr:cNvPr id="77" name="円/楕円 76"/>
        <xdr:cNvSpPr/>
      </xdr:nvSpPr>
      <xdr:spPr bwMode="auto">
        <a:xfrm>
          <a:off x="2857500" y="2581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74261</xdr:rowOff>
    </xdr:from>
    <xdr:ext cx="762000" cy="259045"/>
    <xdr:sp macro="" textlink="">
      <xdr:nvSpPr>
        <xdr:cNvPr id="78" name="テキスト ボックス 77"/>
        <xdr:cNvSpPr txBox="1"/>
      </xdr:nvSpPr>
      <xdr:spPr>
        <a:xfrm>
          <a:off x="2527300" y="2350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8174</xdr:rowOff>
    </xdr:from>
    <xdr:to>
      <xdr:col>4</xdr:col>
      <xdr:colOff>1117600</xdr:colOff>
      <xdr:row>38</xdr:row>
      <xdr:rowOff>14212</xdr:rowOff>
    </xdr:to>
    <xdr:cxnSp macro="">
      <xdr:nvCxnSpPr>
        <xdr:cNvPr id="112" name="直線コネクタ 111"/>
        <xdr:cNvCxnSpPr/>
      </xdr:nvCxnSpPr>
      <xdr:spPr bwMode="auto">
        <a:xfrm>
          <a:off x="5003800" y="7475774"/>
          <a:ext cx="647700" cy="6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306889</xdr:rowOff>
    </xdr:from>
    <xdr:to>
      <xdr:col>4</xdr:col>
      <xdr:colOff>469900</xdr:colOff>
      <xdr:row>38</xdr:row>
      <xdr:rowOff>8174</xdr:rowOff>
    </xdr:to>
    <xdr:cxnSp macro="">
      <xdr:nvCxnSpPr>
        <xdr:cNvPr id="115" name="直線コネクタ 114"/>
        <xdr:cNvCxnSpPr/>
      </xdr:nvCxnSpPr>
      <xdr:spPr bwMode="auto">
        <a:xfrm>
          <a:off x="4305300" y="7431589"/>
          <a:ext cx="698500" cy="44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295238</xdr:rowOff>
    </xdr:from>
    <xdr:to>
      <xdr:col>3</xdr:col>
      <xdr:colOff>904875</xdr:colOff>
      <xdr:row>37</xdr:row>
      <xdr:rowOff>306889</xdr:rowOff>
    </xdr:to>
    <xdr:cxnSp macro="">
      <xdr:nvCxnSpPr>
        <xdr:cNvPr id="118" name="直線コネクタ 117"/>
        <xdr:cNvCxnSpPr/>
      </xdr:nvCxnSpPr>
      <xdr:spPr bwMode="auto">
        <a:xfrm>
          <a:off x="3606800" y="7419938"/>
          <a:ext cx="698500" cy="11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280677</xdr:rowOff>
    </xdr:from>
    <xdr:to>
      <xdr:col>3</xdr:col>
      <xdr:colOff>206375</xdr:colOff>
      <xdr:row>37</xdr:row>
      <xdr:rowOff>295238</xdr:rowOff>
    </xdr:to>
    <xdr:cxnSp macro="">
      <xdr:nvCxnSpPr>
        <xdr:cNvPr id="121" name="直線コネクタ 120"/>
        <xdr:cNvCxnSpPr/>
      </xdr:nvCxnSpPr>
      <xdr:spPr bwMode="auto">
        <a:xfrm>
          <a:off x="2908300" y="7405377"/>
          <a:ext cx="698500" cy="14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333319</xdr:rowOff>
    </xdr:from>
    <xdr:ext cx="762000" cy="259045"/>
    <xdr:sp macro="" textlink="">
      <xdr:nvSpPr>
        <xdr:cNvPr id="123" name="テキスト ボックス 122"/>
        <xdr:cNvSpPr txBox="1"/>
      </xdr:nvSpPr>
      <xdr:spPr>
        <a:xfrm>
          <a:off x="32258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329413</xdr:rowOff>
    </xdr:from>
    <xdr:ext cx="762000" cy="259045"/>
    <xdr:sp macro="" textlink="">
      <xdr:nvSpPr>
        <xdr:cNvPr id="125" name="テキスト ボックス 124"/>
        <xdr:cNvSpPr txBox="1"/>
      </xdr:nvSpPr>
      <xdr:spPr>
        <a:xfrm>
          <a:off x="2527300" y="74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306312</xdr:rowOff>
    </xdr:from>
    <xdr:to>
      <xdr:col>5</xdr:col>
      <xdr:colOff>34925</xdr:colOff>
      <xdr:row>38</xdr:row>
      <xdr:rowOff>65012</xdr:rowOff>
    </xdr:to>
    <xdr:sp macro="" textlink="">
      <xdr:nvSpPr>
        <xdr:cNvPr id="131" name="円/楕円 130"/>
        <xdr:cNvSpPr/>
      </xdr:nvSpPr>
      <xdr:spPr bwMode="auto">
        <a:xfrm>
          <a:off x="5600700" y="7431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230416</xdr:rowOff>
    </xdr:from>
    <xdr:ext cx="762000" cy="259045"/>
    <xdr:sp macro="" textlink="">
      <xdr:nvSpPr>
        <xdr:cNvPr id="132" name="人口1人当たり決算額の推移該当値テキスト445"/>
        <xdr:cNvSpPr txBox="1"/>
      </xdr:nvSpPr>
      <xdr:spPr>
        <a:xfrm>
          <a:off x="5740400" y="735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19,603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300274</xdr:rowOff>
    </xdr:from>
    <xdr:to>
      <xdr:col>4</xdr:col>
      <xdr:colOff>520700</xdr:colOff>
      <xdr:row>38</xdr:row>
      <xdr:rowOff>58974</xdr:rowOff>
    </xdr:to>
    <xdr:sp macro="" textlink="">
      <xdr:nvSpPr>
        <xdr:cNvPr id="133" name="円/楕円 132"/>
        <xdr:cNvSpPr/>
      </xdr:nvSpPr>
      <xdr:spPr bwMode="auto">
        <a:xfrm>
          <a:off x="4953000" y="7424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43751</xdr:rowOff>
    </xdr:from>
    <xdr:ext cx="736600" cy="259045"/>
    <xdr:sp macro="" textlink="">
      <xdr:nvSpPr>
        <xdr:cNvPr id="134" name="テキスト ボックス 133"/>
        <xdr:cNvSpPr txBox="1"/>
      </xdr:nvSpPr>
      <xdr:spPr>
        <a:xfrm>
          <a:off x="4622800" y="7511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21,188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256089</xdr:rowOff>
    </xdr:from>
    <xdr:to>
      <xdr:col>3</xdr:col>
      <xdr:colOff>955675</xdr:colOff>
      <xdr:row>38</xdr:row>
      <xdr:rowOff>14789</xdr:rowOff>
    </xdr:to>
    <xdr:sp macro="" textlink="">
      <xdr:nvSpPr>
        <xdr:cNvPr id="135" name="円/楕円 134"/>
        <xdr:cNvSpPr/>
      </xdr:nvSpPr>
      <xdr:spPr bwMode="auto">
        <a:xfrm>
          <a:off x="4254500" y="7380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342466</xdr:rowOff>
    </xdr:from>
    <xdr:ext cx="762000" cy="259045"/>
    <xdr:sp macro="" textlink="">
      <xdr:nvSpPr>
        <xdr:cNvPr id="136" name="テキスト ボックス 135"/>
        <xdr:cNvSpPr txBox="1"/>
      </xdr:nvSpPr>
      <xdr:spPr>
        <a:xfrm>
          <a:off x="3924300" y="746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32,785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244438</xdr:rowOff>
    </xdr:from>
    <xdr:to>
      <xdr:col>3</xdr:col>
      <xdr:colOff>257175</xdr:colOff>
      <xdr:row>38</xdr:row>
      <xdr:rowOff>3138</xdr:rowOff>
    </xdr:to>
    <xdr:sp macro="" textlink="">
      <xdr:nvSpPr>
        <xdr:cNvPr id="137" name="円/楕円 136"/>
        <xdr:cNvSpPr/>
      </xdr:nvSpPr>
      <xdr:spPr bwMode="auto">
        <a:xfrm>
          <a:off x="3556000" y="7369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13315</xdr:rowOff>
    </xdr:from>
    <xdr:ext cx="762000" cy="259045"/>
    <xdr:sp macro="" textlink="">
      <xdr:nvSpPr>
        <xdr:cNvPr id="138" name="テキスト ボックス 137"/>
        <xdr:cNvSpPr txBox="1"/>
      </xdr:nvSpPr>
      <xdr:spPr>
        <a:xfrm>
          <a:off x="3225800" y="713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35,843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229877</xdr:rowOff>
    </xdr:from>
    <xdr:to>
      <xdr:col>2</xdr:col>
      <xdr:colOff>692150</xdr:colOff>
      <xdr:row>37</xdr:row>
      <xdr:rowOff>331477</xdr:rowOff>
    </xdr:to>
    <xdr:sp macro="" textlink="">
      <xdr:nvSpPr>
        <xdr:cNvPr id="139" name="円/楕円 138"/>
        <xdr:cNvSpPr/>
      </xdr:nvSpPr>
      <xdr:spPr bwMode="auto">
        <a:xfrm>
          <a:off x="2857500" y="7354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170204</xdr:rowOff>
    </xdr:from>
    <xdr:ext cx="762000" cy="259045"/>
    <xdr:sp macro="" textlink="">
      <xdr:nvSpPr>
        <xdr:cNvPr id="140" name="テキスト ボックス 139"/>
        <xdr:cNvSpPr txBox="1"/>
      </xdr:nvSpPr>
      <xdr:spPr>
        <a:xfrm>
          <a:off x="2527300" y="712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財政調整基金残高については、合併特例債を活用した大型事業の実施等に伴い、基金取崩を行ったことが主な要因であり、</a:t>
          </a:r>
          <a:r>
            <a:rPr kumimoji="1" lang="en-US" altLang="ja-JP" sz="1400">
              <a:latin typeface="ＭＳ ゴシック" pitchFamily="49" charset="-128"/>
              <a:ea typeface="ＭＳ ゴシック" pitchFamily="49" charset="-128"/>
            </a:rPr>
            <a:t>0.16</a:t>
          </a:r>
          <a:r>
            <a:rPr kumimoji="1" lang="ja-JP" altLang="en-US" sz="1400">
              <a:latin typeface="ＭＳ ゴシック" pitchFamily="49" charset="-128"/>
              <a:ea typeface="ＭＳ ゴシック" pitchFamily="49" charset="-128"/>
            </a:rPr>
            <a:t>％の減となっている。今後は、普通交付税合併算定替措置の段階的縮減等により一般財源の減が見込まれるため、基金取崩に頼った財政運営とならないよう中期財政計画に沿った財政健全化に努めていく。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ついて赤字はない。しかし、特別会計・公営企業への繰出金が増加傾向にあり、特に、国民健康保険事業特別会計等については、医療費等の増により財源不足が生じており、一般会計から補てん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今後も、特別会計は独立採算の原則に基づき、経営努力や経費の節約はもとより、基準外繰出金等の抑制に努める。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特例債等を活用した大型事業の元金償還が始まったことにより、元利償還金は増となっているが、交付税措置のない地方債を繰上償還し、新たに発行する地方債は交付税措置のある有利な地方債に限定していることで、算入公債費等が増え、分子としては減となっている。今後、現在実施中の大型事業の償還が控えており公債費負担の増が懸念されるが、引き続き有利な地方債を活用することで、公債費負担の抑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交付税措置のない地方債を計画的に繰上償還し、新たに発行する地方債については、交付税措置のある有利な地方債を活用することで、地方債残高は減少し、基準財政需要額算入見込額が増加している。これにより、将来負担比率の分子については、減少傾向にな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23899530</v>
      </c>
      <c r="BO4" s="379"/>
      <c r="BP4" s="379"/>
      <c r="BQ4" s="379"/>
      <c r="BR4" s="379"/>
      <c r="BS4" s="379"/>
      <c r="BT4" s="379"/>
      <c r="BU4" s="380"/>
      <c r="BV4" s="378">
        <v>21485320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3.2</v>
      </c>
      <c r="CU4" s="554"/>
      <c r="CV4" s="554"/>
      <c r="CW4" s="554"/>
      <c r="CX4" s="554"/>
      <c r="CY4" s="554"/>
      <c r="CZ4" s="554"/>
      <c r="DA4" s="555"/>
      <c r="DB4" s="553">
        <v>4.2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23400660</v>
      </c>
      <c r="BO5" s="384"/>
      <c r="BP5" s="384"/>
      <c r="BQ5" s="384"/>
      <c r="BR5" s="384"/>
      <c r="BS5" s="384"/>
      <c r="BT5" s="384"/>
      <c r="BU5" s="385"/>
      <c r="BV5" s="383">
        <v>20824364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80.400000000000006</v>
      </c>
      <c r="CU5" s="354"/>
      <c r="CV5" s="354"/>
      <c r="CW5" s="354"/>
      <c r="CX5" s="354"/>
      <c r="CY5" s="354"/>
      <c r="CZ5" s="354"/>
      <c r="DA5" s="355"/>
      <c r="DB5" s="353">
        <v>80.900000000000006</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498870</v>
      </c>
      <c r="BO6" s="384"/>
      <c r="BP6" s="384"/>
      <c r="BQ6" s="384"/>
      <c r="BR6" s="384"/>
      <c r="BS6" s="384"/>
      <c r="BT6" s="384"/>
      <c r="BU6" s="385"/>
      <c r="BV6" s="383">
        <v>660956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85</v>
      </c>
      <c r="CU6" s="528"/>
      <c r="CV6" s="528"/>
      <c r="CW6" s="528"/>
      <c r="CX6" s="528"/>
      <c r="CY6" s="528"/>
      <c r="CZ6" s="528"/>
      <c r="DA6" s="529"/>
      <c r="DB6" s="527">
        <v>85.4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60038</v>
      </c>
      <c r="BO7" s="384"/>
      <c r="BP7" s="384"/>
      <c r="BQ7" s="384"/>
      <c r="BR7" s="384"/>
      <c r="BS7" s="384"/>
      <c r="BT7" s="384"/>
      <c r="BU7" s="385"/>
      <c r="BV7" s="383">
        <v>90156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13729234</v>
      </c>
      <c r="CU7" s="384"/>
      <c r="CV7" s="384"/>
      <c r="CW7" s="384"/>
      <c r="CX7" s="384"/>
      <c r="CY7" s="384"/>
      <c r="CZ7" s="384"/>
      <c r="DA7" s="385"/>
      <c r="DB7" s="383">
        <v>13572057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438832</v>
      </c>
      <c r="BO8" s="384"/>
      <c r="BP8" s="384"/>
      <c r="BQ8" s="384"/>
      <c r="BR8" s="384"/>
      <c r="BS8" s="384"/>
      <c r="BT8" s="384"/>
      <c r="BU8" s="385"/>
      <c r="BV8" s="383">
        <v>570800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0.22</v>
      </c>
      <c r="CU8" s="491"/>
      <c r="CV8" s="491"/>
      <c r="CW8" s="491"/>
      <c r="CX8" s="491"/>
      <c r="CY8" s="491"/>
      <c r="CZ8" s="491"/>
      <c r="DA8" s="492"/>
      <c r="DB8" s="490">
        <v>0.23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29377</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-131968</v>
      </c>
      <c r="BO9" s="384"/>
      <c r="BP9" s="384"/>
      <c r="BQ9" s="384"/>
      <c r="BR9" s="384"/>
      <c r="BS9" s="384"/>
      <c r="BT9" s="384"/>
      <c r="BU9" s="385"/>
      <c r="BV9" s="383">
        <v>84606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22.7</v>
      </c>
      <c r="CU9" s="354"/>
      <c r="CV9" s="354"/>
      <c r="CW9" s="354"/>
      <c r="CX9" s="354"/>
      <c r="CY9" s="354"/>
      <c r="CZ9" s="354"/>
      <c r="DA9" s="355"/>
      <c r="DB9" s="353">
        <v>20.8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31414</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628</v>
      </c>
      <c r="BO10" s="384"/>
      <c r="BP10" s="384"/>
      <c r="BQ10" s="384"/>
      <c r="BR10" s="384"/>
      <c r="BS10" s="384"/>
      <c r="BT10" s="384"/>
      <c r="BU10" s="385"/>
      <c r="BV10" s="383">
        <v>783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1027868</v>
      </c>
      <c r="BO11" s="384"/>
      <c r="BP11" s="384"/>
      <c r="BQ11" s="384"/>
      <c r="BR11" s="384"/>
      <c r="BS11" s="384"/>
      <c r="BT11" s="384"/>
      <c r="BU11" s="385"/>
      <c r="BV11" s="383">
        <v>635147</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29004</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28957</v>
      </c>
      <c r="S13" s="483"/>
      <c r="T13" s="483"/>
      <c r="U13" s="483"/>
      <c r="V13" s="484"/>
      <c r="W13" s="470" t="s">
        <v>123</v>
      </c>
      <c r="X13" s="396"/>
      <c r="Y13" s="396"/>
      <c r="Z13" s="396"/>
      <c r="AA13" s="396"/>
      <c r="AB13" s="397"/>
      <c r="AC13" s="359">
        <v>3141</v>
      </c>
      <c r="AD13" s="360"/>
      <c r="AE13" s="360"/>
      <c r="AF13" s="360"/>
      <c r="AG13" s="361"/>
      <c r="AH13" s="359">
        <v>4130</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896528</v>
      </c>
      <c r="BO13" s="384"/>
      <c r="BP13" s="384"/>
      <c r="BQ13" s="384"/>
      <c r="BR13" s="384"/>
      <c r="BS13" s="384"/>
      <c r="BT13" s="384"/>
      <c r="BU13" s="385"/>
      <c r="BV13" s="383">
        <v>720536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6.4</v>
      </c>
      <c r="CU13" s="354"/>
      <c r="CV13" s="354"/>
      <c r="CW13" s="354"/>
      <c r="CX13" s="354"/>
      <c r="CY13" s="354"/>
      <c r="CZ13" s="354"/>
      <c r="DA13" s="355"/>
      <c r="DB13" s="353">
        <v>7.8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29185</v>
      </c>
      <c r="S14" s="483"/>
      <c r="T14" s="483"/>
      <c r="U14" s="483"/>
      <c r="V14" s="484"/>
      <c r="W14" s="485"/>
      <c r="X14" s="399"/>
      <c r="Y14" s="399"/>
      <c r="Z14" s="399"/>
      <c r="AA14" s="399"/>
      <c r="AB14" s="400"/>
      <c r="AC14" s="475">
        <v>22.8</v>
      </c>
      <c r="AD14" s="476"/>
      <c r="AE14" s="476"/>
      <c r="AF14" s="476"/>
      <c r="AG14" s="477"/>
      <c r="AH14" s="475">
        <v>26.6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30.6</v>
      </c>
      <c r="CU14" s="454"/>
      <c r="CV14" s="454"/>
      <c r="CW14" s="454"/>
      <c r="CX14" s="454"/>
      <c r="CY14" s="454"/>
      <c r="CZ14" s="454"/>
      <c r="DA14" s="455"/>
      <c r="DB14" s="486">
        <v>35.5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29139</v>
      </c>
      <c r="S15" s="483"/>
      <c r="T15" s="483"/>
      <c r="U15" s="483"/>
      <c r="V15" s="484"/>
      <c r="W15" s="470" t="s">
        <v>130</v>
      </c>
      <c r="X15" s="396"/>
      <c r="Y15" s="396"/>
      <c r="Z15" s="396"/>
      <c r="AA15" s="396"/>
      <c r="AB15" s="397"/>
      <c r="AC15" s="359">
        <v>2201</v>
      </c>
      <c r="AD15" s="360"/>
      <c r="AE15" s="360"/>
      <c r="AF15" s="360"/>
      <c r="AG15" s="361"/>
      <c r="AH15" s="359">
        <v>2672</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2267481</v>
      </c>
      <c r="BO15" s="379"/>
      <c r="BP15" s="379"/>
      <c r="BQ15" s="379"/>
      <c r="BR15" s="379"/>
      <c r="BS15" s="379"/>
      <c r="BT15" s="379"/>
      <c r="BU15" s="380"/>
      <c r="BV15" s="378">
        <v>2245561</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16</v>
      </c>
      <c r="AD16" s="476"/>
      <c r="AE16" s="476"/>
      <c r="AF16" s="476"/>
      <c r="AG16" s="477"/>
      <c r="AH16" s="475">
        <v>17.2</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10209808</v>
      </c>
      <c r="BO16" s="384"/>
      <c r="BP16" s="384"/>
      <c r="BQ16" s="384"/>
      <c r="BR16" s="384"/>
      <c r="BS16" s="384"/>
      <c r="BT16" s="384"/>
      <c r="BU16" s="385"/>
      <c r="BV16" s="383">
        <v>10174064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8434</v>
      </c>
      <c r="AD17" s="360"/>
      <c r="AE17" s="360"/>
      <c r="AF17" s="360"/>
      <c r="AG17" s="361"/>
      <c r="AH17" s="359">
        <v>8689</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2869368</v>
      </c>
      <c r="BO17" s="384"/>
      <c r="BP17" s="384"/>
      <c r="BQ17" s="384"/>
      <c r="BR17" s="384"/>
      <c r="BS17" s="384"/>
      <c r="BT17" s="384"/>
      <c r="BU17" s="385"/>
      <c r="BV17" s="383">
        <v>2825498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138.58000000000001</v>
      </c>
      <c r="M18" s="446"/>
      <c r="N18" s="446"/>
      <c r="O18" s="446"/>
      <c r="P18" s="446"/>
      <c r="Q18" s="446"/>
      <c r="R18" s="447"/>
      <c r="S18" s="447"/>
      <c r="T18" s="447"/>
      <c r="U18" s="447"/>
      <c r="V18" s="448"/>
      <c r="W18" s="462"/>
      <c r="X18" s="463"/>
      <c r="Y18" s="463"/>
      <c r="Z18" s="463"/>
      <c r="AA18" s="463"/>
      <c r="AB18" s="471"/>
      <c r="AC18" s="347">
        <v>61.2</v>
      </c>
      <c r="AD18" s="348"/>
      <c r="AE18" s="348"/>
      <c r="AF18" s="348"/>
      <c r="AG18" s="449"/>
      <c r="AH18" s="347">
        <v>56</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11040384</v>
      </c>
      <c r="BO18" s="384"/>
      <c r="BP18" s="384"/>
      <c r="BQ18" s="384"/>
      <c r="BR18" s="384"/>
      <c r="BS18" s="384"/>
      <c r="BT18" s="384"/>
      <c r="BU18" s="385"/>
      <c r="BV18" s="383">
        <v>11006699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212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15812358</v>
      </c>
      <c r="BO19" s="384"/>
      <c r="BP19" s="384"/>
      <c r="BQ19" s="384"/>
      <c r="BR19" s="384"/>
      <c r="BS19" s="384"/>
      <c r="BT19" s="384"/>
      <c r="BU19" s="385"/>
      <c r="BV19" s="383">
        <v>15240838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10401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27323147</v>
      </c>
      <c r="BO23" s="384"/>
      <c r="BP23" s="384"/>
      <c r="BQ23" s="384"/>
      <c r="BR23" s="384"/>
      <c r="BS23" s="384"/>
      <c r="BT23" s="384"/>
      <c r="BU23" s="385"/>
      <c r="BV23" s="383">
        <v>27649552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8000</v>
      </c>
      <c r="R24" s="360"/>
      <c r="S24" s="360"/>
      <c r="T24" s="360"/>
      <c r="U24" s="360"/>
      <c r="V24" s="361"/>
      <c r="W24" s="425"/>
      <c r="X24" s="416"/>
      <c r="Y24" s="417"/>
      <c r="Z24" s="356" t="s">
        <v>153</v>
      </c>
      <c r="AA24" s="357"/>
      <c r="AB24" s="357"/>
      <c r="AC24" s="357"/>
      <c r="AD24" s="357"/>
      <c r="AE24" s="357"/>
      <c r="AF24" s="357"/>
      <c r="AG24" s="358"/>
      <c r="AH24" s="359">
        <v>320</v>
      </c>
      <c r="AI24" s="360"/>
      <c r="AJ24" s="360"/>
      <c r="AK24" s="360"/>
      <c r="AL24" s="361"/>
      <c r="AM24" s="359">
        <v>1035840</v>
      </c>
      <c r="AN24" s="360"/>
      <c r="AO24" s="360"/>
      <c r="AP24" s="360"/>
      <c r="AQ24" s="360"/>
      <c r="AR24" s="361"/>
      <c r="AS24" s="359">
        <v>3237</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19705773</v>
      </c>
      <c r="BO24" s="384"/>
      <c r="BP24" s="384"/>
      <c r="BQ24" s="384"/>
      <c r="BR24" s="384"/>
      <c r="BS24" s="384"/>
      <c r="BT24" s="384"/>
      <c r="BU24" s="385"/>
      <c r="BV24" s="383">
        <v>19901011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6400</v>
      </c>
      <c r="R25" s="360"/>
      <c r="S25" s="360"/>
      <c r="T25" s="360"/>
      <c r="U25" s="360"/>
      <c r="V25" s="361"/>
      <c r="W25" s="425"/>
      <c r="X25" s="416"/>
      <c r="Y25" s="417"/>
      <c r="Z25" s="356" t="s">
        <v>156</v>
      </c>
      <c r="AA25" s="357"/>
      <c r="AB25" s="357"/>
      <c r="AC25" s="357"/>
      <c r="AD25" s="357"/>
      <c r="AE25" s="357"/>
      <c r="AF25" s="357"/>
      <c r="AG25" s="358"/>
      <c r="AH25" s="359">
        <v>60</v>
      </c>
      <c r="AI25" s="360"/>
      <c r="AJ25" s="360"/>
      <c r="AK25" s="360"/>
      <c r="AL25" s="361"/>
      <c r="AM25" s="359">
        <v>160680</v>
      </c>
      <c r="AN25" s="360"/>
      <c r="AO25" s="360"/>
      <c r="AP25" s="360"/>
      <c r="AQ25" s="360"/>
      <c r="AR25" s="361"/>
      <c r="AS25" s="359">
        <v>2678</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737098</v>
      </c>
      <c r="BO25" s="379"/>
      <c r="BP25" s="379"/>
      <c r="BQ25" s="379"/>
      <c r="BR25" s="379"/>
      <c r="BS25" s="379"/>
      <c r="BT25" s="379"/>
      <c r="BU25" s="380"/>
      <c r="BV25" s="378">
        <v>199907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5760</v>
      </c>
      <c r="R26" s="360"/>
      <c r="S26" s="360"/>
      <c r="T26" s="360"/>
      <c r="U26" s="360"/>
      <c r="V26" s="361"/>
      <c r="W26" s="425"/>
      <c r="X26" s="416"/>
      <c r="Y26" s="417"/>
      <c r="Z26" s="356" t="s">
        <v>159</v>
      </c>
      <c r="AA26" s="436"/>
      <c r="AB26" s="436"/>
      <c r="AC26" s="436"/>
      <c r="AD26" s="436"/>
      <c r="AE26" s="436"/>
      <c r="AF26" s="436"/>
      <c r="AG26" s="437"/>
      <c r="AH26" s="359">
        <v>2</v>
      </c>
      <c r="AI26" s="360"/>
      <c r="AJ26" s="360"/>
      <c r="AK26" s="360"/>
      <c r="AL26" s="361"/>
      <c r="AM26" s="359">
        <v>6734</v>
      </c>
      <c r="AN26" s="360"/>
      <c r="AO26" s="360"/>
      <c r="AP26" s="360"/>
      <c r="AQ26" s="360"/>
      <c r="AR26" s="361"/>
      <c r="AS26" s="359">
        <v>3367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3800</v>
      </c>
      <c r="R27" s="360"/>
      <c r="S27" s="360"/>
      <c r="T27" s="360"/>
      <c r="U27" s="360"/>
      <c r="V27" s="361"/>
      <c r="W27" s="425"/>
      <c r="X27" s="416"/>
      <c r="Y27" s="417"/>
      <c r="Z27" s="356" t="s">
        <v>162</v>
      </c>
      <c r="AA27" s="357"/>
      <c r="AB27" s="357"/>
      <c r="AC27" s="357"/>
      <c r="AD27" s="357"/>
      <c r="AE27" s="357"/>
      <c r="AF27" s="357"/>
      <c r="AG27" s="358"/>
      <c r="AH27" s="359">
        <v>28</v>
      </c>
      <c r="AI27" s="360"/>
      <c r="AJ27" s="360"/>
      <c r="AK27" s="360"/>
      <c r="AL27" s="361"/>
      <c r="AM27" s="359">
        <v>103364</v>
      </c>
      <c r="AN27" s="360"/>
      <c r="AO27" s="360"/>
      <c r="AP27" s="360"/>
      <c r="AQ27" s="360"/>
      <c r="AR27" s="361"/>
      <c r="AS27" s="359">
        <v>3692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150756</v>
      </c>
      <c r="BO27" s="387"/>
      <c r="BP27" s="387"/>
      <c r="BQ27" s="387"/>
      <c r="BR27" s="387"/>
      <c r="BS27" s="387"/>
      <c r="BT27" s="387"/>
      <c r="BU27" s="388"/>
      <c r="BV27" s="386">
        <v>150756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3300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2000281</v>
      </c>
      <c r="BO28" s="379"/>
      <c r="BP28" s="379"/>
      <c r="BQ28" s="379"/>
      <c r="BR28" s="379"/>
      <c r="BS28" s="379"/>
      <c r="BT28" s="379"/>
      <c r="BU28" s="380"/>
      <c r="BV28" s="378">
        <v>1999653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3000</v>
      </c>
      <c r="R29" s="360"/>
      <c r="S29" s="360"/>
      <c r="T29" s="360"/>
      <c r="U29" s="360"/>
      <c r="V29" s="361"/>
      <c r="W29" s="425"/>
      <c r="X29" s="416"/>
      <c r="Y29" s="417"/>
      <c r="Z29" s="356" t="s">
        <v>169</v>
      </c>
      <c r="AA29" s="357"/>
      <c r="AB29" s="357"/>
      <c r="AC29" s="357"/>
      <c r="AD29" s="357"/>
      <c r="AE29" s="357"/>
      <c r="AF29" s="357"/>
      <c r="AG29" s="358"/>
      <c r="AH29" s="359">
        <v>348</v>
      </c>
      <c r="AI29" s="360"/>
      <c r="AJ29" s="360"/>
      <c r="AK29" s="360"/>
      <c r="AL29" s="361"/>
      <c r="AM29" s="359">
        <v>1139204</v>
      </c>
      <c r="AN29" s="360"/>
      <c r="AO29" s="360"/>
      <c r="AP29" s="360"/>
      <c r="AQ29" s="360"/>
      <c r="AR29" s="361"/>
      <c r="AS29" s="359">
        <v>3274</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2791902</v>
      </c>
      <c r="BO29" s="384"/>
      <c r="BP29" s="384"/>
      <c r="BQ29" s="384"/>
      <c r="BR29" s="384"/>
      <c r="BS29" s="384"/>
      <c r="BT29" s="384"/>
      <c r="BU29" s="385"/>
      <c r="BV29" s="383">
        <v>2466727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98.5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4515197</v>
      </c>
      <c r="BO30" s="387"/>
      <c r="BP30" s="387"/>
      <c r="BQ30" s="387"/>
      <c r="BR30" s="387"/>
      <c r="BS30" s="387"/>
      <c r="BT30" s="387"/>
      <c r="BU30" s="388"/>
      <c r="BV30" s="386">
        <v>4506964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長崎県市町村総合事務組合（一般会計）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壱岐市開発公社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農業機械銀行特別会計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長崎県市町村総合事務組合（市町村会館管理事業特別会計）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壱岐市クリーンエネルギー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IF('各会計、関係団体の財政状況及び健全化判断比率'!B36="","",'各会計、関係団体の財政状況及び健全化判断比率'!B36)</f>
        <v>三島航路事業特別会計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長崎県市町村総合事務組合（市町村会館馬町別館管理事業特別会計）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壱岐カントリー倶楽部</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特別養護老人ホーム事業特別会計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長崎県市町村総合事務組合（公平委員会特別会計）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壱岐空港ターミナルビル</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長崎県市町村総合事務組合（交通災害共済事業特別会計）</v>
      </c>
      <c r="BZ38" s="342"/>
      <c r="CA38" s="342"/>
      <c r="CB38" s="342"/>
      <c r="CC38" s="342"/>
      <c r="CD38" s="342"/>
      <c r="CE38" s="342"/>
      <c r="CF38" s="342"/>
      <c r="CG38" s="342"/>
      <c r="CH38" s="342"/>
      <c r="CI38" s="342"/>
      <c r="CJ38" s="342"/>
      <c r="CK38" s="342"/>
      <c r="CL38" s="342"/>
      <c r="CM38" s="342"/>
      <c r="CN38" s="165"/>
      <c r="CO38" s="343">
        <f t="shared" si="3"/>
        <v>23</v>
      </c>
      <c r="CP38" s="343"/>
      <c r="CQ38" s="342" t="str">
        <f>IF('各会計、関係団体の財政状況及び健全化判断比率'!BS11="","",'各会計、関係団体の財政状況及び健全化判断比率'!BS11)</f>
        <v>マリンパル壱岐</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長崎県後期高齢者医療広域連合（普通会計）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長崎県後期高齢者医療広域連合（後期高齢者医療事業会計）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9" t="s">
        <v>24</v>
      </c>
      <c r="C41" s="1180"/>
      <c r="D41" s="81"/>
      <c r="E41" s="1181" t="s">
        <v>25</v>
      </c>
      <c r="F41" s="1181"/>
      <c r="G41" s="1181"/>
      <c r="H41" s="1182"/>
      <c r="I41" s="82">
        <v>25847</v>
      </c>
      <c r="J41" s="83">
        <v>26468</v>
      </c>
      <c r="K41" s="83">
        <v>28466</v>
      </c>
      <c r="L41" s="83">
        <v>27650</v>
      </c>
      <c r="M41" s="84">
        <v>27323</v>
      </c>
    </row>
    <row r="42" spans="2:13" ht="27.75" customHeight="1">
      <c r="B42" s="1169"/>
      <c r="C42" s="1170"/>
      <c r="D42" s="85"/>
      <c r="E42" s="1173" t="s">
        <v>26</v>
      </c>
      <c r="F42" s="1173"/>
      <c r="G42" s="1173"/>
      <c r="H42" s="1174"/>
      <c r="I42" s="86" t="s">
        <v>479</v>
      </c>
      <c r="J42" s="87" t="s">
        <v>479</v>
      </c>
      <c r="K42" s="87" t="s">
        <v>479</v>
      </c>
      <c r="L42" s="87" t="s">
        <v>479</v>
      </c>
      <c r="M42" s="88" t="s">
        <v>479</v>
      </c>
    </row>
    <row r="43" spans="2:13" ht="27.75" customHeight="1">
      <c r="B43" s="1169"/>
      <c r="C43" s="1170"/>
      <c r="D43" s="85"/>
      <c r="E43" s="1173" t="s">
        <v>27</v>
      </c>
      <c r="F43" s="1173"/>
      <c r="G43" s="1173"/>
      <c r="H43" s="1174"/>
      <c r="I43" s="86">
        <v>8195</v>
      </c>
      <c r="J43" s="87">
        <v>7911</v>
      </c>
      <c r="K43" s="87">
        <v>7647</v>
      </c>
      <c r="L43" s="87">
        <v>7264</v>
      </c>
      <c r="M43" s="88">
        <v>7168</v>
      </c>
    </row>
    <row r="44" spans="2:13" ht="27.75" customHeight="1">
      <c r="B44" s="1169"/>
      <c r="C44" s="1170"/>
      <c r="D44" s="85"/>
      <c r="E44" s="1173" t="s">
        <v>28</v>
      </c>
      <c r="F44" s="1173"/>
      <c r="G44" s="1173"/>
      <c r="H44" s="1174"/>
      <c r="I44" s="86" t="s">
        <v>479</v>
      </c>
      <c r="J44" s="87" t="s">
        <v>479</v>
      </c>
      <c r="K44" s="87" t="s">
        <v>479</v>
      </c>
      <c r="L44" s="87" t="s">
        <v>479</v>
      </c>
      <c r="M44" s="88" t="s">
        <v>479</v>
      </c>
    </row>
    <row r="45" spans="2:13" ht="27.75" customHeight="1">
      <c r="B45" s="1169"/>
      <c r="C45" s="1170"/>
      <c r="D45" s="85"/>
      <c r="E45" s="1173" t="s">
        <v>29</v>
      </c>
      <c r="F45" s="1173"/>
      <c r="G45" s="1173"/>
      <c r="H45" s="1174"/>
      <c r="I45" s="86">
        <v>3210</v>
      </c>
      <c r="J45" s="87">
        <v>2948</v>
      </c>
      <c r="K45" s="87">
        <v>3125</v>
      </c>
      <c r="L45" s="87">
        <v>2957</v>
      </c>
      <c r="M45" s="88">
        <v>3013</v>
      </c>
    </row>
    <row r="46" spans="2:13" ht="27.75" customHeight="1">
      <c r="B46" s="1169"/>
      <c r="C46" s="1170"/>
      <c r="D46" s="85"/>
      <c r="E46" s="1173" t="s">
        <v>30</v>
      </c>
      <c r="F46" s="1173"/>
      <c r="G46" s="1173"/>
      <c r="H46" s="1174"/>
      <c r="I46" s="86" t="s">
        <v>479</v>
      </c>
      <c r="J46" s="87" t="s">
        <v>479</v>
      </c>
      <c r="K46" s="87" t="s">
        <v>479</v>
      </c>
      <c r="L46" s="87" t="s">
        <v>479</v>
      </c>
      <c r="M46" s="88" t="s">
        <v>479</v>
      </c>
    </row>
    <row r="47" spans="2:13" ht="27.75" customHeight="1">
      <c r="B47" s="1169"/>
      <c r="C47" s="1170"/>
      <c r="D47" s="85"/>
      <c r="E47" s="1173" t="s">
        <v>31</v>
      </c>
      <c r="F47" s="1173"/>
      <c r="G47" s="1173"/>
      <c r="H47" s="1174"/>
      <c r="I47" s="86" t="s">
        <v>479</v>
      </c>
      <c r="J47" s="87" t="s">
        <v>479</v>
      </c>
      <c r="K47" s="87" t="s">
        <v>479</v>
      </c>
      <c r="L47" s="87" t="s">
        <v>479</v>
      </c>
      <c r="M47" s="88" t="s">
        <v>479</v>
      </c>
    </row>
    <row r="48" spans="2:13" ht="27.75" customHeight="1">
      <c r="B48" s="1171"/>
      <c r="C48" s="1172"/>
      <c r="D48" s="85"/>
      <c r="E48" s="1173" t="s">
        <v>32</v>
      </c>
      <c r="F48" s="1173"/>
      <c r="G48" s="1173"/>
      <c r="H48" s="1174"/>
      <c r="I48" s="86" t="s">
        <v>479</v>
      </c>
      <c r="J48" s="87" t="s">
        <v>479</v>
      </c>
      <c r="K48" s="87" t="s">
        <v>479</v>
      </c>
      <c r="L48" s="87" t="s">
        <v>479</v>
      </c>
      <c r="M48" s="88" t="s">
        <v>479</v>
      </c>
    </row>
    <row r="49" spans="2:13" ht="27.75" customHeight="1">
      <c r="B49" s="1167" t="s">
        <v>33</v>
      </c>
      <c r="C49" s="1168"/>
      <c r="D49" s="89"/>
      <c r="E49" s="1173" t="s">
        <v>34</v>
      </c>
      <c r="F49" s="1173"/>
      <c r="G49" s="1173"/>
      <c r="H49" s="1174"/>
      <c r="I49" s="86">
        <v>5478</v>
      </c>
      <c r="J49" s="87">
        <v>6399</v>
      </c>
      <c r="K49" s="87">
        <v>6761</v>
      </c>
      <c r="L49" s="87">
        <v>7465</v>
      </c>
      <c r="M49" s="88">
        <v>7831</v>
      </c>
    </row>
    <row r="50" spans="2:13" ht="27.75" customHeight="1">
      <c r="B50" s="1169"/>
      <c r="C50" s="1170"/>
      <c r="D50" s="85"/>
      <c r="E50" s="1173" t="s">
        <v>35</v>
      </c>
      <c r="F50" s="1173"/>
      <c r="G50" s="1173"/>
      <c r="H50" s="1174"/>
      <c r="I50" s="86">
        <v>1600</v>
      </c>
      <c r="J50" s="87">
        <v>2579</v>
      </c>
      <c r="K50" s="87">
        <v>1832</v>
      </c>
      <c r="L50" s="87">
        <v>1740</v>
      </c>
      <c r="M50" s="88">
        <v>898</v>
      </c>
    </row>
    <row r="51" spans="2:13" ht="27.75" customHeight="1">
      <c r="B51" s="1171"/>
      <c r="C51" s="1172"/>
      <c r="D51" s="85"/>
      <c r="E51" s="1173" t="s">
        <v>36</v>
      </c>
      <c r="F51" s="1173"/>
      <c r="G51" s="1173"/>
      <c r="H51" s="1174"/>
      <c r="I51" s="86">
        <v>22684</v>
      </c>
      <c r="J51" s="87">
        <v>23702</v>
      </c>
      <c r="K51" s="87">
        <v>25498</v>
      </c>
      <c r="L51" s="87">
        <v>24745</v>
      </c>
      <c r="M51" s="88">
        <v>25369</v>
      </c>
    </row>
    <row r="52" spans="2:13" ht="27.75" customHeight="1" thickBot="1">
      <c r="B52" s="1175" t="s">
        <v>37</v>
      </c>
      <c r="C52" s="1176"/>
      <c r="D52" s="90"/>
      <c r="E52" s="1177" t="s">
        <v>38</v>
      </c>
      <c r="F52" s="1177"/>
      <c r="G52" s="1177"/>
      <c r="H52" s="1178"/>
      <c r="I52" s="91">
        <v>7492</v>
      </c>
      <c r="J52" s="92">
        <v>4647</v>
      </c>
      <c r="K52" s="92">
        <v>5148</v>
      </c>
      <c r="L52" s="92">
        <v>3920</v>
      </c>
      <c r="M52" s="93">
        <v>3406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265106</v>
      </c>
      <c r="E3" s="116"/>
      <c r="F3" s="117">
        <v>76282</v>
      </c>
      <c r="G3" s="118"/>
      <c r="H3" s="119"/>
    </row>
    <row r="4" spans="1:8">
      <c r="A4" s="120"/>
      <c r="B4" s="121"/>
      <c r="C4" s="122"/>
      <c r="D4" s="123">
        <v>96462</v>
      </c>
      <c r="E4" s="124"/>
      <c r="F4" s="125">
        <v>41092</v>
      </c>
      <c r="G4" s="126"/>
      <c r="H4" s="127"/>
    </row>
    <row r="5" spans="1:8">
      <c r="A5" s="108" t="s">
        <v>512</v>
      </c>
      <c r="B5" s="113"/>
      <c r="C5" s="114"/>
      <c r="D5" s="115">
        <v>316617</v>
      </c>
      <c r="E5" s="116"/>
      <c r="F5" s="117">
        <v>78670</v>
      </c>
      <c r="G5" s="118"/>
      <c r="H5" s="119"/>
    </row>
    <row r="6" spans="1:8">
      <c r="A6" s="120"/>
      <c r="B6" s="121"/>
      <c r="C6" s="122"/>
      <c r="D6" s="123">
        <v>70134</v>
      </c>
      <c r="E6" s="124"/>
      <c r="F6" s="125">
        <v>38094</v>
      </c>
      <c r="G6" s="126"/>
      <c r="H6" s="127"/>
    </row>
    <row r="7" spans="1:8">
      <c r="A7" s="108" t="s">
        <v>513</v>
      </c>
      <c r="B7" s="113"/>
      <c r="C7" s="114"/>
      <c r="D7" s="115">
        <v>259947</v>
      </c>
      <c r="E7" s="116"/>
      <c r="F7" s="117">
        <v>67201</v>
      </c>
      <c r="G7" s="118"/>
      <c r="H7" s="119"/>
    </row>
    <row r="8" spans="1:8">
      <c r="A8" s="120"/>
      <c r="B8" s="121"/>
      <c r="C8" s="122"/>
      <c r="D8" s="123">
        <v>101637</v>
      </c>
      <c r="E8" s="124"/>
      <c r="F8" s="125">
        <v>35210</v>
      </c>
      <c r="G8" s="126"/>
      <c r="H8" s="127"/>
    </row>
    <row r="9" spans="1:8">
      <c r="A9" s="108" t="s">
        <v>514</v>
      </c>
      <c r="B9" s="113"/>
      <c r="C9" s="114"/>
      <c r="D9" s="115">
        <v>92450</v>
      </c>
      <c r="E9" s="116"/>
      <c r="F9" s="117">
        <v>75709</v>
      </c>
      <c r="G9" s="118"/>
      <c r="H9" s="119"/>
    </row>
    <row r="10" spans="1:8">
      <c r="A10" s="120"/>
      <c r="B10" s="121"/>
      <c r="C10" s="122"/>
      <c r="D10" s="123">
        <v>59960</v>
      </c>
      <c r="E10" s="124"/>
      <c r="F10" s="125">
        <v>35212</v>
      </c>
      <c r="G10" s="126"/>
      <c r="H10" s="127"/>
    </row>
    <row r="11" spans="1:8">
      <c r="A11" s="108" t="s">
        <v>515</v>
      </c>
      <c r="B11" s="113"/>
      <c r="C11" s="114"/>
      <c r="D11" s="115">
        <v>163914</v>
      </c>
      <c r="E11" s="116"/>
      <c r="F11" s="117">
        <v>90961</v>
      </c>
      <c r="G11" s="118"/>
      <c r="H11" s="119"/>
    </row>
    <row r="12" spans="1:8">
      <c r="A12" s="120"/>
      <c r="B12" s="121"/>
      <c r="C12" s="128"/>
      <c r="D12" s="123">
        <v>88720</v>
      </c>
      <c r="E12" s="124"/>
      <c r="F12" s="125">
        <v>37720</v>
      </c>
      <c r="G12" s="126"/>
      <c r="H12" s="127"/>
    </row>
    <row r="13" spans="1:8">
      <c r="A13" s="108"/>
      <c r="B13" s="113"/>
      <c r="C13" s="129"/>
      <c r="D13" s="130">
        <v>219607</v>
      </c>
      <c r="E13" s="131"/>
      <c r="F13" s="132">
        <v>77765</v>
      </c>
      <c r="G13" s="133"/>
      <c r="H13" s="119"/>
    </row>
    <row r="14" spans="1:8">
      <c r="A14" s="120"/>
      <c r="B14" s="121"/>
      <c r="C14" s="122"/>
      <c r="D14" s="123">
        <v>83383</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2.83</v>
      </c>
      <c r="C19" s="134">
        <f>ROUND(VALUE(SUBSTITUTE(実質収支比率等に係る経年分析!G$48,"▲","-")),2)</f>
        <v>2.82</v>
      </c>
      <c r="D19" s="134">
        <f>ROUND(VALUE(SUBSTITUTE(実質収支比率等に係る経年分析!H$48,"▲","-")),2)</f>
        <v>3.54</v>
      </c>
      <c r="E19" s="134">
        <f>ROUND(VALUE(SUBSTITUTE(実質収支比率等に係る経年分析!I$48,"▲","-")),2)</f>
        <v>4.21</v>
      </c>
      <c r="F19" s="134">
        <f>ROUND(VALUE(SUBSTITUTE(実質収支比率等に係る経年分析!J$48,"▲","-")),2)</f>
        <v>3.2</v>
      </c>
    </row>
    <row r="20" spans="1:11">
      <c r="A20" s="134" t="s">
        <v>43</v>
      </c>
      <c r="B20" s="134">
        <f>ROUND(VALUE(SUBSTITUTE(実質収支比率等に係る経年分析!F$47,"▲","-")),2)</f>
        <v>8.9600000000000009</v>
      </c>
      <c r="C20" s="134">
        <f>ROUND(VALUE(SUBSTITUTE(実質収支比率等に係る経年分析!G$47,"▲","-")),2)</f>
        <v>13.07</v>
      </c>
      <c r="D20" s="134">
        <f>ROUND(VALUE(SUBSTITUTE(実質収支比率等に係る経年分析!H$47,"▲","-")),2)</f>
        <v>14.55</v>
      </c>
      <c r="E20" s="134">
        <f>ROUND(VALUE(SUBSTITUTE(実質収支比率等に係る経年分析!I$47,"▲","-")),2)</f>
        <v>14.73</v>
      </c>
      <c r="F20" s="134">
        <f>ROUND(VALUE(SUBSTITUTE(実質収支比率等に係る経年分析!J$47,"▲","-")),2)</f>
        <v>14.57</v>
      </c>
    </row>
    <row r="21" spans="1:11">
      <c r="A21" s="134" t="s">
        <v>44</v>
      </c>
      <c r="B21" s="134">
        <f>IF(ISNUMBER(VALUE(SUBSTITUTE(実質収支比率等に係る経年分析!F$49,"▲","-"))),ROUND(VALUE(SUBSTITUTE(実質収支比率等に係る経年分析!F$49,"▲","-")),2),NA())</f>
        <v>3.04</v>
      </c>
      <c r="C21" s="134">
        <f>IF(ISNUMBER(VALUE(SUBSTITUTE(実質収支比率等に係る経年分析!G$49,"▲","-"))),ROUND(VALUE(SUBSTITUTE(実質収支比率等に係る経年分析!G$49,"▲","-")),2),NA())</f>
        <v>9.0299999999999994</v>
      </c>
      <c r="D21" s="134">
        <f>IF(ISNUMBER(VALUE(SUBSTITUTE(実質収支比率等に係る経年分析!H$49,"▲","-"))),ROUND(VALUE(SUBSTITUTE(実質収支比率等に係る経年分析!H$49,"▲","-")),2),NA())</f>
        <v>6.66</v>
      </c>
      <c r="E21" s="134">
        <f>IF(ISNUMBER(VALUE(SUBSTITUTE(実質収支比率等に係る経年分析!I$49,"▲","-"))),ROUND(VALUE(SUBSTITUTE(実質収支比率等に係る経年分析!I$49,"▲","-")),2),NA())</f>
        <v>5.31</v>
      </c>
      <c r="F21" s="134">
        <f>IF(ISNUMBER(VALUE(SUBSTITUTE(実質収支比率等に係る経年分析!J$49,"▲","-"))),ROUND(VALUE(SUBSTITUTE(実質収支比率等に係る経年分析!J$49,"▲","-")),2),NA())</f>
        <v>6.53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農業機械銀行特別会計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0.28999999999999998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0.57999999999999996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0.49</v>
      </c>
    </row>
    <row r="32" spans="1:11">
      <c r="A32" s="135" t="str">
        <f>IF(連結実質赤字比率に係る赤字・黒字の構成分析!C$38="",NA(),連結実質赤字比率に係る赤字・黒字の構成分析!C$38)</f>
        <v>特別養護老人ホーム事業特別会計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0.87</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1.89</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4.0999999999999996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4.6100000000000003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2462</v>
      </c>
      <c r="E42" s="136"/>
      <c r="F42" s="136"/>
      <c r="G42" s="136">
        <f>'実質公債費比率（分子）の構造'!L$52</f>
        <v>2472</v>
      </c>
      <c r="H42" s="136"/>
      <c r="I42" s="136"/>
      <c r="J42" s="136">
        <f>'実質公債費比率（分子）の構造'!M$52</f>
        <v>2476</v>
      </c>
      <c r="K42" s="136"/>
      <c r="L42" s="136"/>
      <c r="M42" s="136">
        <f>'実質公債費比率（分子）の構造'!N$52</f>
        <v>2660</v>
      </c>
      <c r="N42" s="136"/>
      <c r="O42" s="136"/>
      <c r="P42" s="136">
        <f>'実質公債費比率（分子）の構造'!O$52</f>
        <v>2742</v>
      </c>
    </row>
    <row r="43" spans="1:16">
      <c r="A43" s="136" t="s">
        <v>52</v>
      </c>
      <c r="B43" s="136">
        <f>'実質公債費比率（分子）の構造'!K$51</f>
        <v>1</v>
      </c>
      <c r="C43" s="136"/>
      <c r="D43" s="136"/>
      <c r="E43" s="136" t="str">
        <f>'実質公債費比率（分子）の構造'!L$51</f>
        <v>-</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13</v>
      </c>
      <c r="C44" s="136"/>
      <c r="D44" s="136"/>
      <c r="E44" s="136">
        <f>'実質公債費比率（分子）の構造'!L$50</f>
        <v>14</v>
      </c>
      <c r="F44" s="136"/>
      <c r="G44" s="136"/>
      <c r="H44" s="136">
        <f>'実質公債費比率（分子）の構造'!M$50</f>
        <v>18</v>
      </c>
      <c r="I44" s="136"/>
      <c r="J44" s="136"/>
      <c r="K44" s="136">
        <f>'実質公債費比率（分子）の構造'!N$50</f>
        <v>14</v>
      </c>
      <c r="L44" s="136"/>
      <c r="M44" s="136"/>
      <c r="N44" s="136">
        <f>'実質公債費比率（分子）の構造'!O$50</f>
        <v>14</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619</v>
      </c>
      <c r="C46" s="136"/>
      <c r="D46" s="136"/>
      <c r="E46" s="136">
        <f>'実質公債費比率（分子）の構造'!L$48</f>
        <v>589</v>
      </c>
      <c r="F46" s="136"/>
      <c r="G46" s="136"/>
      <c r="H46" s="136">
        <f>'実質公債費比率（分子）の構造'!M$48</f>
        <v>620</v>
      </c>
      <c r="I46" s="136"/>
      <c r="J46" s="136"/>
      <c r="K46" s="136">
        <f>'実質公債費比率（分子）の構造'!N$48</f>
        <v>597</v>
      </c>
      <c r="L46" s="136"/>
      <c r="M46" s="136"/>
      <c r="N46" s="136">
        <f>'実質公債費比率（分子）の構造'!O$48</f>
        <v>626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3043</v>
      </c>
      <c r="C49" s="136"/>
      <c r="D49" s="136"/>
      <c r="E49" s="136">
        <f>'実質公債費比率（分子）の構造'!L$45</f>
        <v>2944</v>
      </c>
      <c r="F49" s="136"/>
      <c r="G49" s="136"/>
      <c r="H49" s="136">
        <f>'実質公債費比率（分子）の構造'!M$45</f>
        <v>2809</v>
      </c>
      <c r="I49" s="136"/>
      <c r="J49" s="136"/>
      <c r="K49" s="136">
        <f>'実質公債費比率（分子）の構造'!N$45</f>
        <v>2668</v>
      </c>
      <c r="L49" s="136"/>
      <c r="M49" s="136"/>
      <c r="N49" s="136">
        <f>'実質公債費比率（分子）の構造'!O$45</f>
        <v>2670</v>
      </c>
      <c r="O49" s="136"/>
      <c r="P49" s="136"/>
    </row>
    <row r="50" spans="1:16">
      <c r="A50" s="136" t="s">
        <v>59</v>
      </c>
      <c r="B50" s="136" t="e">
        <f>NA()</f>
        <v>#N/A</v>
      </c>
      <c r="C50" s="136">
        <f>IF(ISNUMBER('実質公債費比率（分子）の構造'!K$53),'実質公債費比率（分子）の構造'!K$53,NA())</f>
        <v>1214</v>
      </c>
      <c r="D50" s="136" t="e">
        <f>NA()</f>
        <v>#N/A</v>
      </c>
      <c r="E50" s="136" t="e">
        <f>NA()</f>
        <v>#N/A</v>
      </c>
      <c r="F50" s="136">
        <f>IF(ISNUMBER('実質公債費比率（分子）の構造'!L$53),'実質公債費比率（分子）の構造'!L$53,NA())</f>
        <v>1075</v>
      </c>
      <c r="G50" s="136" t="e">
        <f>NA()</f>
        <v>#N/A</v>
      </c>
      <c r="H50" s="136" t="e">
        <f>NA()</f>
        <v>#N/A</v>
      </c>
      <c r="I50" s="136">
        <f>IF(ISNUMBER('実質公債費比率（分子）の構造'!M$53),'実質公債費比率（分子）の構造'!M$53,NA())</f>
        <v>972</v>
      </c>
      <c r="J50" s="136" t="e">
        <f>NA()</f>
        <v>#N/A</v>
      </c>
      <c r="K50" s="136" t="e">
        <f>NA()</f>
        <v>#N/A</v>
      </c>
      <c r="L50" s="136">
        <f>IF(ISNUMBER('実質公債費比率（分子）の構造'!N$53),'実質公債費比率（分子）の構造'!N$53,NA())</f>
        <v>619</v>
      </c>
      <c r="M50" s="136" t="e">
        <f>NA()</f>
        <v>#N/A</v>
      </c>
      <c r="N50" s="136" t="e">
        <f>NA()</f>
        <v>#N/A</v>
      </c>
      <c r="O50" s="136">
        <f>IF(ISNUMBER('実質公債費比率（分子）の構造'!O$53),'実質公債費比率（分子）の構造'!O$53,NA())</f>
        <v>568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22684</v>
      </c>
      <c r="E56" s="135"/>
      <c r="F56" s="135"/>
      <c r="G56" s="135">
        <f>'将来負担比率（分子）の構造'!J$51</f>
        <v>23702</v>
      </c>
      <c r="H56" s="135"/>
      <c r="I56" s="135"/>
      <c r="J56" s="135">
        <f>'将来負担比率（分子）の構造'!K$51</f>
        <v>25498</v>
      </c>
      <c r="K56" s="135"/>
      <c r="L56" s="135"/>
      <c r="M56" s="135">
        <f>'将来負担比率（分子）の構造'!L$51</f>
        <v>24745</v>
      </c>
      <c r="N56" s="135"/>
      <c r="O56" s="135"/>
      <c r="P56" s="135">
        <f>'将来負担比率（分子）の構造'!M$51</f>
        <v>25369</v>
      </c>
    </row>
    <row r="57" spans="1:16">
      <c r="A57" s="135" t="s">
        <v>35</v>
      </c>
      <c r="B57" s="135"/>
      <c r="C57" s="135"/>
      <c r="D57" s="135">
        <f>'将来負担比率（分子）の構造'!I$50</f>
        <v>1600</v>
      </c>
      <c r="E57" s="135"/>
      <c r="F57" s="135"/>
      <c r="G57" s="135">
        <f>'将来負担比率（分子）の構造'!J$50</f>
        <v>2579</v>
      </c>
      <c r="H57" s="135"/>
      <c r="I57" s="135"/>
      <c r="J57" s="135">
        <f>'将来負担比率（分子）の構造'!K$50</f>
        <v>1832</v>
      </c>
      <c r="K57" s="135"/>
      <c r="L57" s="135"/>
      <c r="M57" s="135">
        <f>'将来負担比率（分子）の構造'!L$50</f>
        <v>1740</v>
      </c>
      <c r="N57" s="135"/>
      <c r="O57" s="135"/>
      <c r="P57" s="135">
        <f>'将来負担比率（分子）の構造'!M$50</f>
        <v>898</v>
      </c>
    </row>
    <row r="58" spans="1:16">
      <c r="A58" s="135" t="s">
        <v>34</v>
      </c>
      <c r="B58" s="135"/>
      <c r="C58" s="135"/>
      <c r="D58" s="135">
        <f>'将来負担比率（分子）の構造'!I$49</f>
        <v>5478</v>
      </c>
      <c r="E58" s="135"/>
      <c r="F58" s="135"/>
      <c r="G58" s="135">
        <f>'将来負担比率（分子）の構造'!J$49</f>
        <v>6399</v>
      </c>
      <c r="H58" s="135"/>
      <c r="I58" s="135"/>
      <c r="J58" s="135">
        <f>'将来負担比率（分子）の構造'!K$49</f>
        <v>6761</v>
      </c>
      <c r="K58" s="135"/>
      <c r="L58" s="135"/>
      <c r="M58" s="135">
        <f>'将来負担比率（分子）の構造'!L$49</f>
        <v>7465</v>
      </c>
      <c r="N58" s="135"/>
      <c r="O58" s="135"/>
      <c r="P58" s="135">
        <f>'将来負担比率（分子）の構造'!M$49</f>
        <v>7831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3210</v>
      </c>
      <c r="C62" s="135"/>
      <c r="D62" s="135"/>
      <c r="E62" s="135">
        <f>'将来負担比率（分子）の構造'!J$45</f>
        <v>2948</v>
      </c>
      <c r="F62" s="135"/>
      <c r="G62" s="135"/>
      <c r="H62" s="135">
        <f>'将来負担比率（分子）の構造'!K$45</f>
        <v>3125</v>
      </c>
      <c r="I62" s="135"/>
      <c r="J62" s="135"/>
      <c r="K62" s="135">
        <f>'将来負担比率（分子）の構造'!L$45</f>
        <v>2957</v>
      </c>
      <c r="L62" s="135"/>
      <c r="M62" s="135"/>
      <c r="N62" s="135">
        <f>'将来負担比率（分子）の構造'!M$45</f>
        <v>3013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8195</v>
      </c>
      <c r="C64" s="135"/>
      <c r="D64" s="135"/>
      <c r="E64" s="135">
        <f>'将来負担比率（分子）の構造'!J$43</f>
        <v>7911</v>
      </c>
      <c r="F64" s="135"/>
      <c r="G64" s="135"/>
      <c r="H64" s="135">
        <f>'将来負担比率（分子）の構造'!K$43</f>
        <v>7647</v>
      </c>
      <c r="I64" s="135"/>
      <c r="J64" s="135"/>
      <c r="K64" s="135">
        <f>'将来負担比率（分子）の構造'!L$43</f>
        <v>7264</v>
      </c>
      <c r="L64" s="135"/>
      <c r="M64" s="135"/>
      <c r="N64" s="135">
        <f>'将来負担比率（分子）の構造'!M$43</f>
        <v>7168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25847</v>
      </c>
      <c r="C66" s="135"/>
      <c r="D66" s="135"/>
      <c r="E66" s="135">
        <f>'将来負担比率（分子）の構造'!J$41</f>
        <v>26468</v>
      </c>
      <c r="F66" s="135"/>
      <c r="G66" s="135"/>
      <c r="H66" s="135">
        <f>'将来負担比率（分子）の構造'!K$41</f>
        <v>28466</v>
      </c>
      <c r="I66" s="135"/>
      <c r="J66" s="135"/>
      <c r="K66" s="135">
        <f>'将来負担比率（分子）の構造'!L$41</f>
        <v>27650</v>
      </c>
      <c r="L66" s="135"/>
      <c r="M66" s="135"/>
      <c r="N66" s="135">
        <f>'将来負担比率（分子）の構造'!M$41</f>
        <v>27323</v>
      </c>
      <c r="O66" s="135"/>
      <c r="P66" s="135"/>
    </row>
    <row r="67" spans="1:16">
      <c r="A67" s="135" t="s">
        <v>63</v>
      </c>
      <c r="B67" s="135" t="e">
        <f>NA()</f>
        <v>#N/A</v>
      </c>
      <c r="C67" s="135">
        <f>IF(ISNUMBER('将来負担比率（分子）の構造'!I$52), IF('将来負担比率（分子）の構造'!I$52 &lt; 0, 0, '将来負担比率（分子）の構造'!I$52), NA())</f>
        <v>7492</v>
      </c>
      <c r="D67" s="135" t="e">
        <f>NA()</f>
        <v>#N/A</v>
      </c>
      <c r="E67" s="135" t="e">
        <f>NA()</f>
        <v>#N/A</v>
      </c>
      <c r="F67" s="135">
        <f>IF(ISNUMBER('将来負担比率（分子）の構造'!J$52), IF('将来負担比率（分子）の構造'!J$52 &lt; 0, 0, '将来負担比率（分子）の構造'!J$52), NA())</f>
        <v>4647</v>
      </c>
      <c r="G67" s="135" t="e">
        <f>NA()</f>
        <v>#N/A</v>
      </c>
      <c r="H67" s="135" t="e">
        <f>NA()</f>
        <v>#N/A</v>
      </c>
      <c r="I67" s="135">
        <f>IF(ISNUMBER('将来負担比率（分子）の構造'!K$52), IF('将来負担比率（分子）の構造'!K$52 &lt; 0, 0, '将来負担比率（分子）の構造'!K$52), NA())</f>
        <v>5148</v>
      </c>
      <c r="J67" s="135" t="e">
        <f>NA()</f>
        <v>#N/A</v>
      </c>
      <c r="K67" s="135" t="e">
        <f>NA()</f>
        <v>#N/A</v>
      </c>
      <c r="L67" s="135">
        <f>IF(ISNUMBER('将来負担比率（分子）の構造'!L$52), IF('将来負担比率（分子）の構造'!L$52 &lt; 0, 0, '将来負担比率（分子）の構造'!L$52), NA())</f>
        <v>3920</v>
      </c>
      <c r="M67" s="135" t="e">
        <f>NA()</f>
        <v>#N/A</v>
      </c>
      <c r="N67" s="135" t="e">
        <f>NA()</f>
        <v>#N/A</v>
      </c>
      <c r="O67" s="135">
        <f>IF(ISNUMBER('将来負担比率（分子）の構造'!M$52), IF('将来負担比率（分子）の構造'!M$52 &lt; 0, 0, '将来負担比率（分子）の構造'!M$52), NA())</f>
        <v>3406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2195991</v>
      </c>
      <c r="S5" s="637"/>
      <c r="T5" s="637"/>
      <c r="U5" s="637"/>
      <c r="V5" s="637"/>
      <c r="W5" s="637"/>
      <c r="X5" s="637"/>
      <c r="Y5" s="684"/>
      <c r="Z5" s="697">
        <v>9.1999999999999993</v>
      </c>
      <c r="AA5" s="697"/>
      <c r="AB5" s="697"/>
      <c r="AC5" s="697"/>
      <c r="AD5" s="698">
        <v>2195621</v>
      </c>
      <c r="AE5" s="698"/>
      <c r="AF5" s="698"/>
      <c r="AG5" s="698"/>
      <c r="AH5" s="698"/>
      <c r="AI5" s="698"/>
      <c r="AJ5" s="698"/>
      <c r="AK5" s="698"/>
      <c r="AL5" s="685">
        <v>16.899999999999999</v>
      </c>
      <c r="AM5" s="654"/>
      <c r="AN5" s="654"/>
      <c r="AO5" s="686"/>
      <c r="AP5" s="673" t="s">
        <v>207</v>
      </c>
      <c r="AQ5" s="674"/>
      <c r="AR5" s="674"/>
      <c r="AS5" s="674"/>
      <c r="AT5" s="674"/>
      <c r="AU5" s="674"/>
      <c r="AV5" s="674"/>
      <c r="AW5" s="674"/>
      <c r="AX5" s="674"/>
      <c r="AY5" s="674"/>
      <c r="AZ5" s="674"/>
      <c r="BA5" s="674"/>
      <c r="BB5" s="674"/>
      <c r="BC5" s="674"/>
      <c r="BD5" s="674"/>
      <c r="BE5" s="674"/>
      <c r="BF5" s="675"/>
      <c r="BG5" s="586">
        <v>2193211</v>
      </c>
      <c r="BH5" s="587"/>
      <c r="BI5" s="587"/>
      <c r="BJ5" s="587"/>
      <c r="BK5" s="587"/>
      <c r="BL5" s="587"/>
      <c r="BM5" s="587"/>
      <c r="BN5" s="588"/>
      <c r="BO5" s="639">
        <v>99.9</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292956</v>
      </c>
      <c r="S6" s="587"/>
      <c r="T6" s="587"/>
      <c r="U6" s="587"/>
      <c r="V6" s="587"/>
      <c r="W6" s="587"/>
      <c r="X6" s="587"/>
      <c r="Y6" s="588"/>
      <c r="Z6" s="639">
        <v>1.2</v>
      </c>
      <c r="AA6" s="639"/>
      <c r="AB6" s="639"/>
      <c r="AC6" s="639"/>
      <c r="AD6" s="640">
        <v>292956</v>
      </c>
      <c r="AE6" s="640"/>
      <c r="AF6" s="640"/>
      <c r="AG6" s="640"/>
      <c r="AH6" s="640"/>
      <c r="AI6" s="640"/>
      <c r="AJ6" s="640"/>
      <c r="AK6" s="640"/>
      <c r="AL6" s="609">
        <v>2.2999999999999998</v>
      </c>
      <c r="AM6" s="641"/>
      <c r="AN6" s="641"/>
      <c r="AO6" s="642"/>
      <c r="AP6" s="583" t="s">
        <v>213</v>
      </c>
      <c r="AQ6" s="584"/>
      <c r="AR6" s="584"/>
      <c r="AS6" s="584"/>
      <c r="AT6" s="584"/>
      <c r="AU6" s="584"/>
      <c r="AV6" s="584"/>
      <c r="AW6" s="584"/>
      <c r="AX6" s="584"/>
      <c r="AY6" s="584"/>
      <c r="AZ6" s="584"/>
      <c r="BA6" s="584"/>
      <c r="BB6" s="584"/>
      <c r="BC6" s="584"/>
      <c r="BD6" s="584"/>
      <c r="BE6" s="584"/>
      <c r="BF6" s="585"/>
      <c r="BG6" s="586">
        <v>2193211</v>
      </c>
      <c r="BH6" s="587"/>
      <c r="BI6" s="587"/>
      <c r="BJ6" s="587"/>
      <c r="BK6" s="587"/>
      <c r="BL6" s="587"/>
      <c r="BM6" s="587"/>
      <c r="BN6" s="588"/>
      <c r="BO6" s="639">
        <v>99.9</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164682</v>
      </c>
      <c r="CS6" s="587"/>
      <c r="CT6" s="587"/>
      <c r="CU6" s="587"/>
      <c r="CV6" s="587"/>
      <c r="CW6" s="587"/>
      <c r="CX6" s="587"/>
      <c r="CY6" s="588"/>
      <c r="CZ6" s="639">
        <v>0.7</v>
      </c>
      <c r="DA6" s="639"/>
      <c r="DB6" s="639"/>
      <c r="DC6" s="639"/>
      <c r="DD6" s="592" t="s">
        <v>208</v>
      </c>
      <c r="DE6" s="587"/>
      <c r="DF6" s="587"/>
      <c r="DG6" s="587"/>
      <c r="DH6" s="587"/>
      <c r="DI6" s="587"/>
      <c r="DJ6" s="587"/>
      <c r="DK6" s="587"/>
      <c r="DL6" s="587"/>
      <c r="DM6" s="587"/>
      <c r="DN6" s="587"/>
      <c r="DO6" s="587"/>
      <c r="DP6" s="588"/>
      <c r="DQ6" s="592">
        <v>164610</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4362</v>
      </c>
      <c r="S7" s="587"/>
      <c r="T7" s="587"/>
      <c r="U7" s="587"/>
      <c r="V7" s="587"/>
      <c r="W7" s="587"/>
      <c r="X7" s="587"/>
      <c r="Y7" s="588"/>
      <c r="Z7" s="639">
        <v>0</v>
      </c>
      <c r="AA7" s="639"/>
      <c r="AB7" s="639"/>
      <c r="AC7" s="639"/>
      <c r="AD7" s="640">
        <v>4362</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860648</v>
      </c>
      <c r="BH7" s="587"/>
      <c r="BI7" s="587"/>
      <c r="BJ7" s="587"/>
      <c r="BK7" s="587"/>
      <c r="BL7" s="587"/>
      <c r="BM7" s="587"/>
      <c r="BN7" s="588"/>
      <c r="BO7" s="639">
        <v>39.200000000000003</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2561788</v>
      </c>
      <c r="CS7" s="587"/>
      <c r="CT7" s="587"/>
      <c r="CU7" s="587"/>
      <c r="CV7" s="587"/>
      <c r="CW7" s="587"/>
      <c r="CX7" s="587"/>
      <c r="CY7" s="588"/>
      <c r="CZ7" s="639">
        <v>10.9</v>
      </c>
      <c r="DA7" s="639"/>
      <c r="DB7" s="639"/>
      <c r="DC7" s="639"/>
      <c r="DD7" s="592">
        <v>62796</v>
      </c>
      <c r="DE7" s="587"/>
      <c r="DF7" s="587"/>
      <c r="DG7" s="587"/>
      <c r="DH7" s="587"/>
      <c r="DI7" s="587"/>
      <c r="DJ7" s="587"/>
      <c r="DK7" s="587"/>
      <c r="DL7" s="587"/>
      <c r="DM7" s="587"/>
      <c r="DN7" s="587"/>
      <c r="DO7" s="587"/>
      <c r="DP7" s="588"/>
      <c r="DQ7" s="592">
        <v>2092666</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6543</v>
      </c>
      <c r="S8" s="587"/>
      <c r="T8" s="587"/>
      <c r="U8" s="587"/>
      <c r="V8" s="587"/>
      <c r="W8" s="587"/>
      <c r="X8" s="587"/>
      <c r="Y8" s="588"/>
      <c r="Z8" s="639">
        <v>0</v>
      </c>
      <c r="AA8" s="639"/>
      <c r="AB8" s="639"/>
      <c r="AC8" s="639"/>
      <c r="AD8" s="640">
        <v>6543</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32894</v>
      </c>
      <c r="BH8" s="587"/>
      <c r="BI8" s="587"/>
      <c r="BJ8" s="587"/>
      <c r="BK8" s="587"/>
      <c r="BL8" s="587"/>
      <c r="BM8" s="587"/>
      <c r="BN8" s="588"/>
      <c r="BO8" s="639">
        <v>1.5</v>
      </c>
      <c r="BP8" s="639"/>
      <c r="BQ8" s="639"/>
      <c r="BR8" s="639"/>
      <c r="BS8" s="592" t="s">
        <v>112</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5413020</v>
      </c>
      <c r="CS8" s="587"/>
      <c r="CT8" s="587"/>
      <c r="CU8" s="587"/>
      <c r="CV8" s="587"/>
      <c r="CW8" s="587"/>
      <c r="CX8" s="587"/>
      <c r="CY8" s="588"/>
      <c r="CZ8" s="639">
        <v>23.1</v>
      </c>
      <c r="DA8" s="639"/>
      <c r="DB8" s="639"/>
      <c r="DC8" s="639"/>
      <c r="DD8" s="592">
        <v>63393</v>
      </c>
      <c r="DE8" s="587"/>
      <c r="DF8" s="587"/>
      <c r="DG8" s="587"/>
      <c r="DH8" s="587"/>
      <c r="DI8" s="587"/>
      <c r="DJ8" s="587"/>
      <c r="DK8" s="587"/>
      <c r="DL8" s="587"/>
      <c r="DM8" s="587"/>
      <c r="DN8" s="587"/>
      <c r="DO8" s="587"/>
      <c r="DP8" s="588"/>
      <c r="DQ8" s="592">
        <v>3069157</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9005</v>
      </c>
      <c r="S9" s="587"/>
      <c r="T9" s="587"/>
      <c r="U9" s="587"/>
      <c r="V9" s="587"/>
      <c r="W9" s="587"/>
      <c r="X9" s="587"/>
      <c r="Y9" s="588"/>
      <c r="Z9" s="639">
        <v>0</v>
      </c>
      <c r="AA9" s="639"/>
      <c r="AB9" s="639"/>
      <c r="AC9" s="639"/>
      <c r="AD9" s="640">
        <v>9005</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727204</v>
      </c>
      <c r="BH9" s="587"/>
      <c r="BI9" s="587"/>
      <c r="BJ9" s="587"/>
      <c r="BK9" s="587"/>
      <c r="BL9" s="587"/>
      <c r="BM9" s="587"/>
      <c r="BN9" s="588"/>
      <c r="BO9" s="639">
        <v>33.1</v>
      </c>
      <c r="BP9" s="639"/>
      <c r="BQ9" s="639"/>
      <c r="BR9" s="639"/>
      <c r="BS9" s="592" t="s">
        <v>112</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2314905</v>
      </c>
      <c r="CS9" s="587"/>
      <c r="CT9" s="587"/>
      <c r="CU9" s="587"/>
      <c r="CV9" s="587"/>
      <c r="CW9" s="587"/>
      <c r="CX9" s="587"/>
      <c r="CY9" s="588"/>
      <c r="CZ9" s="639">
        <v>9.9</v>
      </c>
      <c r="DA9" s="639"/>
      <c r="DB9" s="639"/>
      <c r="DC9" s="639"/>
      <c r="DD9" s="592">
        <v>344531</v>
      </c>
      <c r="DE9" s="587"/>
      <c r="DF9" s="587"/>
      <c r="DG9" s="587"/>
      <c r="DH9" s="587"/>
      <c r="DI9" s="587"/>
      <c r="DJ9" s="587"/>
      <c r="DK9" s="587"/>
      <c r="DL9" s="587"/>
      <c r="DM9" s="587"/>
      <c r="DN9" s="587"/>
      <c r="DO9" s="587"/>
      <c r="DP9" s="588"/>
      <c r="DQ9" s="592">
        <v>1855091</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255570</v>
      </c>
      <c r="S10" s="587"/>
      <c r="T10" s="587"/>
      <c r="U10" s="587"/>
      <c r="V10" s="587"/>
      <c r="W10" s="587"/>
      <c r="X10" s="587"/>
      <c r="Y10" s="588"/>
      <c r="Z10" s="639">
        <v>1.1000000000000001</v>
      </c>
      <c r="AA10" s="639"/>
      <c r="AB10" s="639"/>
      <c r="AC10" s="639"/>
      <c r="AD10" s="640">
        <v>255570</v>
      </c>
      <c r="AE10" s="640"/>
      <c r="AF10" s="640"/>
      <c r="AG10" s="640"/>
      <c r="AH10" s="640"/>
      <c r="AI10" s="640"/>
      <c r="AJ10" s="640"/>
      <c r="AK10" s="640"/>
      <c r="AL10" s="609">
        <v>2</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62611</v>
      </c>
      <c r="BH10" s="587"/>
      <c r="BI10" s="587"/>
      <c r="BJ10" s="587"/>
      <c r="BK10" s="587"/>
      <c r="BL10" s="587"/>
      <c r="BM10" s="587"/>
      <c r="BN10" s="588"/>
      <c r="BO10" s="639">
        <v>2.9</v>
      </c>
      <c r="BP10" s="639"/>
      <c r="BQ10" s="639"/>
      <c r="BR10" s="639"/>
      <c r="BS10" s="592" t="s">
        <v>112</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16652</v>
      </c>
      <c r="CS10" s="587"/>
      <c r="CT10" s="587"/>
      <c r="CU10" s="587"/>
      <c r="CV10" s="587"/>
      <c r="CW10" s="587"/>
      <c r="CX10" s="587"/>
      <c r="CY10" s="588"/>
      <c r="CZ10" s="639">
        <v>0.1</v>
      </c>
      <c r="DA10" s="639"/>
      <c r="DB10" s="639"/>
      <c r="DC10" s="639"/>
      <c r="DD10" s="592" t="s">
        <v>112</v>
      </c>
      <c r="DE10" s="587"/>
      <c r="DF10" s="587"/>
      <c r="DG10" s="587"/>
      <c r="DH10" s="587"/>
      <c r="DI10" s="587"/>
      <c r="DJ10" s="587"/>
      <c r="DK10" s="587"/>
      <c r="DL10" s="587"/>
      <c r="DM10" s="587"/>
      <c r="DN10" s="587"/>
      <c r="DO10" s="587"/>
      <c r="DP10" s="588"/>
      <c r="DQ10" s="592">
        <v>43</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2485</v>
      </c>
      <c r="S11" s="587"/>
      <c r="T11" s="587"/>
      <c r="U11" s="587"/>
      <c r="V11" s="587"/>
      <c r="W11" s="587"/>
      <c r="X11" s="587"/>
      <c r="Y11" s="588"/>
      <c r="Z11" s="639">
        <v>0</v>
      </c>
      <c r="AA11" s="639"/>
      <c r="AB11" s="639"/>
      <c r="AC11" s="639"/>
      <c r="AD11" s="640">
        <v>2485</v>
      </c>
      <c r="AE11" s="640"/>
      <c r="AF11" s="640"/>
      <c r="AG11" s="640"/>
      <c r="AH11" s="640"/>
      <c r="AI11" s="640"/>
      <c r="AJ11" s="640"/>
      <c r="AK11" s="640"/>
      <c r="AL11" s="609">
        <v>0</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37939</v>
      </c>
      <c r="BH11" s="587"/>
      <c r="BI11" s="587"/>
      <c r="BJ11" s="587"/>
      <c r="BK11" s="587"/>
      <c r="BL11" s="587"/>
      <c r="BM11" s="587"/>
      <c r="BN11" s="588"/>
      <c r="BO11" s="639">
        <v>1.7</v>
      </c>
      <c r="BP11" s="639"/>
      <c r="BQ11" s="639"/>
      <c r="BR11" s="639"/>
      <c r="BS11" s="592" t="s">
        <v>112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3063708</v>
      </c>
      <c r="CS11" s="587"/>
      <c r="CT11" s="587"/>
      <c r="CU11" s="587"/>
      <c r="CV11" s="587"/>
      <c r="CW11" s="587"/>
      <c r="CX11" s="587"/>
      <c r="CY11" s="588"/>
      <c r="CZ11" s="639">
        <v>13.1</v>
      </c>
      <c r="DA11" s="639"/>
      <c r="DB11" s="639"/>
      <c r="DC11" s="639"/>
      <c r="DD11" s="592">
        <v>1615202</v>
      </c>
      <c r="DE11" s="587"/>
      <c r="DF11" s="587"/>
      <c r="DG11" s="587"/>
      <c r="DH11" s="587"/>
      <c r="DI11" s="587"/>
      <c r="DJ11" s="587"/>
      <c r="DK11" s="587"/>
      <c r="DL11" s="587"/>
      <c r="DM11" s="587"/>
      <c r="DN11" s="587"/>
      <c r="DO11" s="587"/>
      <c r="DP11" s="588"/>
      <c r="DQ11" s="592">
        <v>1044622</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1008763</v>
      </c>
      <c r="BH12" s="587"/>
      <c r="BI12" s="587"/>
      <c r="BJ12" s="587"/>
      <c r="BK12" s="587"/>
      <c r="BL12" s="587"/>
      <c r="BM12" s="587"/>
      <c r="BN12" s="588"/>
      <c r="BO12" s="639">
        <v>45.9</v>
      </c>
      <c r="BP12" s="639"/>
      <c r="BQ12" s="639"/>
      <c r="BR12" s="639"/>
      <c r="BS12" s="592" t="s">
        <v>112</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582878</v>
      </c>
      <c r="CS12" s="587"/>
      <c r="CT12" s="587"/>
      <c r="CU12" s="587"/>
      <c r="CV12" s="587"/>
      <c r="CW12" s="587"/>
      <c r="CX12" s="587"/>
      <c r="CY12" s="588"/>
      <c r="CZ12" s="639">
        <v>2.5</v>
      </c>
      <c r="DA12" s="639"/>
      <c r="DB12" s="639"/>
      <c r="DC12" s="639"/>
      <c r="DD12" s="592">
        <v>28773</v>
      </c>
      <c r="DE12" s="587"/>
      <c r="DF12" s="587"/>
      <c r="DG12" s="587"/>
      <c r="DH12" s="587"/>
      <c r="DI12" s="587"/>
      <c r="DJ12" s="587"/>
      <c r="DK12" s="587"/>
      <c r="DL12" s="587"/>
      <c r="DM12" s="587"/>
      <c r="DN12" s="587"/>
      <c r="DO12" s="587"/>
      <c r="DP12" s="588"/>
      <c r="DQ12" s="592">
        <v>298365</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48338</v>
      </c>
      <c r="S13" s="587"/>
      <c r="T13" s="587"/>
      <c r="U13" s="587"/>
      <c r="V13" s="587"/>
      <c r="W13" s="587"/>
      <c r="X13" s="587"/>
      <c r="Y13" s="588"/>
      <c r="Z13" s="639">
        <v>0.2</v>
      </c>
      <c r="AA13" s="639"/>
      <c r="AB13" s="639"/>
      <c r="AC13" s="639"/>
      <c r="AD13" s="640">
        <v>48338</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998526</v>
      </c>
      <c r="BH13" s="587"/>
      <c r="BI13" s="587"/>
      <c r="BJ13" s="587"/>
      <c r="BK13" s="587"/>
      <c r="BL13" s="587"/>
      <c r="BM13" s="587"/>
      <c r="BN13" s="588"/>
      <c r="BO13" s="639">
        <v>45.5</v>
      </c>
      <c r="BP13" s="639"/>
      <c r="BQ13" s="639"/>
      <c r="BR13" s="639"/>
      <c r="BS13" s="592" t="s">
        <v>112</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1712775</v>
      </c>
      <c r="CS13" s="587"/>
      <c r="CT13" s="587"/>
      <c r="CU13" s="587"/>
      <c r="CV13" s="587"/>
      <c r="CW13" s="587"/>
      <c r="CX13" s="587"/>
      <c r="CY13" s="588"/>
      <c r="CZ13" s="639">
        <v>7.3</v>
      </c>
      <c r="DA13" s="639"/>
      <c r="DB13" s="639"/>
      <c r="DC13" s="639"/>
      <c r="DD13" s="592">
        <v>1171356</v>
      </c>
      <c r="DE13" s="587"/>
      <c r="DF13" s="587"/>
      <c r="DG13" s="587"/>
      <c r="DH13" s="587"/>
      <c r="DI13" s="587"/>
      <c r="DJ13" s="587"/>
      <c r="DK13" s="587"/>
      <c r="DL13" s="587"/>
      <c r="DM13" s="587"/>
      <c r="DN13" s="587"/>
      <c r="DO13" s="587"/>
      <c r="DP13" s="588"/>
      <c r="DQ13" s="592">
        <v>938141</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98020</v>
      </c>
      <c r="BH14" s="587"/>
      <c r="BI14" s="587"/>
      <c r="BJ14" s="587"/>
      <c r="BK14" s="587"/>
      <c r="BL14" s="587"/>
      <c r="BM14" s="587"/>
      <c r="BN14" s="588"/>
      <c r="BO14" s="639">
        <v>4.5</v>
      </c>
      <c r="BP14" s="639"/>
      <c r="BQ14" s="639"/>
      <c r="BR14" s="639"/>
      <c r="BS14" s="592" t="s">
        <v>112</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1558512</v>
      </c>
      <c r="CS14" s="587"/>
      <c r="CT14" s="587"/>
      <c r="CU14" s="587"/>
      <c r="CV14" s="587"/>
      <c r="CW14" s="587"/>
      <c r="CX14" s="587"/>
      <c r="CY14" s="588"/>
      <c r="CZ14" s="639">
        <v>6.7</v>
      </c>
      <c r="DA14" s="639"/>
      <c r="DB14" s="639"/>
      <c r="DC14" s="639"/>
      <c r="DD14" s="592">
        <v>1036386</v>
      </c>
      <c r="DE14" s="587"/>
      <c r="DF14" s="587"/>
      <c r="DG14" s="587"/>
      <c r="DH14" s="587"/>
      <c r="DI14" s="587"/>
      <c r="DJ14" s="587"/>
      <c r="DK14" s="587"/>
      <c r="DL14" s="587"/>
      <c r="DM14" s="587"/>
      <c r="DN14" s="587"/>
      <c r="DO14" s="587"/>
      <c r="DP14" s="588"/>
      <c r="DQ14" s="592">
        <v>554656</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4122</v>
      </c>
      <c r="S15" s="587"/>
      <c r="T15" s="587"/>
      <c r="U15" s="587"/>
      <c r="V15" s="587"/>
      <c r="W15" s="587"/>
      <c r="X15" s="587"/>
      <c r="Y15" s="588"/>
      <c r="Z15" s="639">
        <v>0</v>
      </c>
      <c r="AA15" s="639"/>
      <c r="AB15" s="639"/>
      <c r="AC15" s="639"/>
      <c r="AD15" s="640">
        <v>4122</v>
      </c>
      <c r="AE15" s="640"/>
      <c r="AF15" s="640"/>
      <c r="AG15" s="640"/>
      <c r="AH15" s="640"/>
      <c r="AI15" s="640"/>
      <c r="AJ15" s="640"/>
      <c r="AK15" s="640"/>
      <c r="AL15" s="609">
        <v>0</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225780</v>
      </c>
      <c r="BH15" s="587"/>
      <c r="BI15" s="587"/>
      <c r="BJ15" s="587"/>
      <c r="BK15" s="587"/>
      <c r="BL15" s="587"/>
      <c r="BM15" s="587"/>
      <c r="BN15" s="588"/>
      <c r="BO15" s="639">
        <v>10.3</v>
      </c>
      <c r="BP15" s="639"/>
      <c r="BQ15" s="639"/>
      <c r="BR15" s="639"/>
      <c r="BS15" s="592" t="s">
        <v>112</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2056746</v>
      </c>
      <c r="CS15" s="587"/>
      <c r="CT15" s="587"/>
      <c r="CU15" s="587"/>
      <c r="CV15" s="587"/>
      <c r="CW15" s="587"/>
      <c r="CX15" s="587"/>
      <c r="CY15" s="588"/>
      <c r="CZ15" s="639">
        <v>8.8000000000000007</v>
      </c>
      <c r="DA15" s="639"/>
      <c r="DB15" s="639"/>
      <c r="DC15" s="639"/>
      <c r="DD15" s="592">
        <v>431727</v>
      </c>
      <c r="DE15" s="587"/>
      <c r="DF15" s="587"/>
      <c r="DG15" s="587"/>
      <c r="DH15" s="587"/>
      <c r="DI15" s="587"/>
      <c r="DJ15" s="587"/>
      <c r="DK15" s="587"/>
      <c r="DL15" s="587"/>
      <c r="DM15" s="587"/>
      <c r="DN15" s="587"/>
      <c r="DO15" s="587"/>
      <c r="DP15" s="588"/>
      <c r="DQ15" s="592">
        <v>1572334</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10916806</v>
      </c>
      <c r="S16" s="587"/>
      <c r="T16" s="587"/>
      <c r="U16" s="587"/>
      <c r="V16" s="587"/>
      <c r="W16" s="587"/>
      <c r="X16" s="587"/>
      <c r="Y16" s="588"/>
      <c r="Z16" s="639">
        <v>45.7</v>
      </c>
      <c r="AA16" s="639"/>
      <c r="AB16" s="639"/>
      <c r="AC16" s="639"/>
      <c r="AD16" s="640">
        <v>10110176</v>
      </c>
      <c r="AE16" s="640"/>
      <c r="AF16" s="640"/>
      <c r="AG16" s="640"/>
      <c r="AH16" s="640"/>
      <c r="AI16" s="640"/>
      <c r="AJ16" s="640"/>
      <c r="AK16" s="640"/>
      <c r="AL16" s="609">
        <v>77.900000000000006</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163585</v>
      </c>
      <c r="CS16" s="587"/>
      <c r="CT16" s="587"/>
      <c r="CU16" s="587"/>
      <c r="CV16" s="587"/>
      <c r="CW16" s="587"/>
      <c r="CX16" s="587"/>
      <c r="CY16" s="588"/>
      <c r="CZ16" s="639">
        <v>0.7</v>
      </c>
      <c r="DA16" s="639"/>
      <c r="DB16" s="639"/>
      <c r="DC16" s="639"/>
      <c r="DD16" s="592" t="s">
        <v>112</v>
      </c>
      <c r="DE16" s="587"/>
      <c r="DF16" s="587"/>
      <c r="DG16" s="587"/>
      <c r="DH16" s="587"/>
      <c r="DI16" s="587"/>
      <c r="DJ16" s="587"/>
      <c r="DK16" s="587"/>
      <c r="DL16" s="587"/>
      <c r="DM16" s="587"/>
      <c r="DN16" s="587"/>
      <c r="DO16" s="587"/>
      <c r="DP16" s="588"/>
      <c r="DQ16" s="592">
        <v>46967</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10110176</v>
      </c>
      <c r="S17" s="587"/>
      <c r="T17" s="587"/>
      <c r="U17" s="587"/>
      <c r="V17" s="587"/>
      <c r="W17" s="587"/>
      <c r="X17" s="587"/>
      <c r="Y17" s="588"/>
      <c r="Z17" s="639">
        <v>42.3</v>
      </c>
      <c r="AA17" s="639"/>
      <c r="AB17" s="639"/>
      <c r="AC17" s="639"/>
      <c r="AD17" s="640">
        <v>10110176</v>
      </c>
      <c r="AE17" s="640"/>
      <c r="AF17" s="640"/>
      <c r="AG17" s="640"/>
      <c r="AH17" s="640"/>
      <c r="AI17" s="640"/>
      <c r="AJ17" s="640"/>
      <c r="AK17" s="640"/>
      <c r="AL17" s="609">
        <v>77.900000000000006</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3767807</v>
      </c>
      <c r="CS17" s="587"/>
      <c r="CT17" s="587"/>
      <c r="CU17" s="587"/>
      <c r="CV17" s="587"/>
      <c r="CW17" s="587"/>
      <c r="CX17" s="587"/>
      <c r="CY17" s="588"/>
      <c r="CZ17" s="639">
        <v>16.100000000000001</v>
      </c>
      <c r="DA17" s="639"/>
      <c r="DB17" s="639"/>
      <c r="DC17" s="639"/>
      <c r="DD17" s="592" t="s">
        <v>112</v>
      </c>
      <c r="DE17" s="587"/>
      <c r="DF17" s="587"/>
      <c r="DG17" s="587"/>
      <c r="DH17" s="587"/>
      <c r="DI17" s="587"/>
      <c r="DJ17" s="587"/>
      <c r="DK17" s="587"/>
      <c r="DL17" s="587"/>
      <c r="DM17" s="587"/>
      <c r="DN17" s="587"/>
      <c r="DO17" s="587"/>
      <c r="DP17" s="588"/>
      <c r="DQ17" s="592">
        <v>3653234</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806620</v>
      </c>
      <c r="S18" s="587"/>
      <c r="T18" s="587"/>
      <c r="U18" s="587"/>
      <c r="V18" s="587"/>
      <c r="W18" s="587"/>
      <c r="X18" s="587"/>
      <c r="Y18" s="588"/>
      <c r="Z18" s="639">
        <v>3.4</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v>23602</v>
      </c>
      <c r="CS18" s="587"/>
      <c r="CT18" s="587"/>
      <c r="CU18" s="587"/>
      <c r="CV18" s="587"/>
      <c r="CW18" s="587"/>
      <c r="CX18" s="587"/>
      <c r="CY18" s="588"/>
      <c r="CZ18" s="639">
        <v>0.1</v>
      </c>
      <c r="DA18" s="639"/>
      <c r="DB18" s="639"/>
      <c r="DC18" s="639"/>
      <c r="DD18" s="592" t="s">
        <v>112</v>
      </c>
      <c r="DE18" s="587"/>
      <c r="DF18" s="587"/>
      <c r="DG18" s="587"/>
      <c r="DH18" s="587"/>
      <c r="DI18" s="587"/>
      <c r="DJ18" s="587"/>
      <c r="DK18" s="587"/>
      <c r="DL18" s="587"/>
      <c r="DM18" s="587"/>
      <c r="DN18" s="587"/>
      <c r="DO18" s="587"/>
      <c r="DP18" s="588"/>
      <c r="DQ18" s="592">
        <v>23602</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10</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2780</v>
      </c>
      <c r="BH19" s="587"/>
      <c r="BI19" s="587"/>
      <c r="BJ19" s="587"/>
      <c r="BK19" s="587"/>
      <c r="BL19" s="587"/>
      <c r="BM19" s="587"/>
      <c r="BN19" s="588"/>
      <c r="BO19" s="639">
        <v>0.1</v>
      </c>
      <c r="BP19" s="639"/>
      <c r="BQ19" s="639"/>
      <c r="BR19" s="639"/>
      <c r="BS19" s="592" t="s">
        <v>112</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13736178</v>
      </c>
      <c r="S20" s="587"/>
      <c r="T20" s="587"/>
      <c r="U20" s="587"/>
      <c r="V20" s="587"/>
      <c r="W20" s="587"/>
      <c r="X20" s="587"/>
      <c r="Y20" s="588"/>
      <c r="Z20" s="639">
        <v>57.5</v>
      </c>
      <c r="AA20" s="639"/>
      <c r="AB20" s="639"/>
      <c r="AC20" s="639"/>
      <c r="AD20" s="640">
        <v>12929178</v>
      </c>
      <c r="AE20" s="640"/>
      <c r="AF20" s="640"/>
      <c r="AG20" s="640"/>
      <c r="AH20" s="640"/>
      <c r="AI20" s="640"/>
      <c r="AJ20" s="640"/>
      <c r="AK20" s="640"/>
      <c r="AL20" s="609">
        <v>99.6</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2780</v>
      </c>
      <c r="BH20" s="587"/>
      <c r="BI20" s="587"/>
      <c r="BJ20" s="587"/>
      <c r="BK20" s="587"/>
      <c r="BL20" s="587"/>
      <c r="BM20" s="587"/>
      <c r="BN20" s="588"/>
      <c r="BO20" s="639">
        <v>0.1</v>
      </c>
      <c r="BP20" s="639"/>
      <c r="BQ20" s="639"/>
      <c r="BR20" s="639"/>
      <c r="BS20" s="592" t="s">
        <v>112</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23400660</v>
      </c>
      <c r="CS20" s="587"/>
      <c r="CT20" s="587"/>
      <c r="CU20" s="587"/>
      <c r="CV20" s="587"/>
      <c r="CW20" s="587"/>
      <c r="CX20" s="587"/>
      <c r="CY20" s="588"/>
      <c r="CZ20" s="639">
        <v>100</v>
      </c>
      <c r="DA20" s="639"/>
      <c r="DB20" s="639"/>
      <c r="DC20" s="639"/>
      <c r="DD20" s="592">
        <v>4754164</v>
      </c>
      <c r="DE20" s="587"/>
      <c r="DF20" s="587"/>
      <c r="DG20" s="587"/>
      <c r="DH20" s="587"/>
      <c r="DI20" s="587"/>
      <c r="DJ20" s="587"/>
      <c r="DK20" s="587"/>
      <c r="DL20" s="587"/>
      <c r="DM20" s="587"/>
      <c r="DN20" s="587"/>
      <c r="DO20" s="587"/>
      <c r="DP20" s="588"/>
      <c r="DQ20" s="592">
        <v>15313488</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5991</v>
      </c>
      <c r="S21" s="587"/>
      <c r="T21" s="587"/>
      <c r="U21" s="587"/>
      <c r="V21" s="587"/>
      <c r="W21" s="587"/>
      <c r="X21" s="587"/>
      <c r="Y21" s="588"/>
      <c r="Z21" s="639">
        <v>0</v>
      </c>
      <c r="AA21" s="639"/>
      <c r="AB21" s="639"/>
      <c r="AC21" s="639"/>
      <c r="AD21" s="640">
        <v>5991</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2410</v>
      </c>
      <c r="BH21" s="587"/>
      <c r="BI21" s="587"/>
      <c r="BJ21" s="587"/>
      <c r="BK21" s="587"/>
      <c r="BL21" s="587"/>
      <c r="BM21" s="587"/>
      <c r="BN21" s="588"/>
      <c r="BO21" s="639">
        <v>0.1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144336</v>
      </c>
      <c r="S22" s="587"/>
      <c r="T22" s="587"/>
      <c r="U22" s="587"/>
      <c r="V22" s="587"/>
      <c r="W22" s="587"/>
      <c r="X22" s="587"/>
      <c r="Y22" s="588"/>
      <c r="Z22" s="639">
        <v>0.6</v>
      </c>
      <c r="AA22" s="639"/>
      <c r="AB22" s="639"/>
      <c r="AC22" s="639"/>
      <c r="AD22" s="640" t="s">
        <v>112</v>
      </c>
      <c r="AE22" s="640"/>
      <c r="AF22" s="640"/>
      <c r="AG22" s="640"/>
      <c r="AH22" s="640"/>
      <c r="AI22" s="640"/>
      <c r="AJ22" s="640"/>
      <c r="AK22" s="640"/>
      <c r="AL22" s="609" t="s">
        <v>112</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452113</v>
      </c>
      <c r="S23" s="587"/>
      <c r="T23" s="587"/>
      <c r="U23" s="587"/>
      <c r="V23" s="587"/>
      <c r="W23" s="587"/>
      <c r="X23" s="587"/>
      <c r="Y23" s="588"/>
      <c r="Z23" s="639">
        <v>1.9</v>
      </c>
      <c r="AA23" s="639"/>
      <c r="AB23" s="639"/>
      <c r="AC23" s="639"/>
      <c r="AD23" s="640">
        <v>19934</v>
      </c>
      <c r="AE23" s="640"/>
      <c r="AF23" s="640"/>
      <c r="AG23" s="640"/>
      <c r="AH23" s="640"/>
      <c r="AI23" s="640"/>
      <c r="AJ23" s="640"/>
      <c r="AK23" s="640"/>
      <c r="AL23" s="609">
        <v>0.2</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370</v>
      </c>
      <c r="BH23" s="587"/>
      <c r="BI23" s="587"/>
      <c r="BJ23" s="587"/>
      <c r="BK23" s="587"/>
      <c r="BL23" s="587"/>
      <c r="BM23" s="587"/>
      <c r="BN23" s="588"/>
      <c r="BO23" s="639">
        <v>0</v>
      </c>
      <c r="BP23" s="639"/>
      <c r="BQ23" s="639"/>
      <c r="BR23" s="639"/>
      <c r="BS23" s="592" t="s">
        <v>112</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204616</v>
      </c>
      <c r="S24" s="587"/>
      <c r="T24" s="587"/>
      <c r="U24" s="587"/>
      <c r="V24" s="587"/>
      <c r="W24" s="587"/>
      <c r="X24" s="587"/>
      <c r="Y24" s="588"/>
      <c r="Z24" s="639">
        <v>0.9</v>
      </c>
      <c r="AA24" s="639"/>
      <c r="AB24" s="639"/>
      <c r="AC24" s="639"/>
      <c r="AD24" s="640">
        <v>8</v>
      </c>
      <c r="AE24" s="640"/>
      <c r="AF24" s="640"/>
      <c r="AG24" s="640"/>
      <c r="AH24" s="640"/>
      <c r="AI24" s="640"/>
      <c r="AJ24" s="640"/>
      <c r="AK24" s="640"/>
      <c r="AL24" s="609">
        <v>0</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9866524</v>
      </c>
      <c r="CS24" s="637"/>
      <c r="CT24" s="637"/>
      <c r="CU24" s="637"/>
      <c r="CV24" s="637"/>
      <c r="CW24" s="637"/>
      <c r="CX24" s="637"/>
      <c r="CY24" s="684"/>
      <c r="CZ24" s="688">
        <v>42.2</v>
      </c>
      <c r="DA24" s="689"/>
      <c r="DB24" s="689"/>
      <c r="DC24" s="690"/>
      <c r="DD24" s="683">
        <v>7484696</v>
      </c>
      <c r="DE24" s="637"/>
      <c r="DF24" s="637"/>
      <c r="DG24" s="637"/>
      <c r="DH24" s="637"/>
      <c r="DI24" s="637"/>
      <c r="DJ24" s="637"/>
      <c r="DK24" s="684"/>
      <c r="DL24" s="683">
        <v>6412815</v>
      </c>
      <c r="DM24" s="637"/>
      <c r="DN24" s="637"/>
      <c r="DO24" s="637"/>
      <c r="DP24" s="637"/>
      <c r="DQ24" s="637"/>
      <c r="DR24" s="637"/>
      <c r="DS24" s="637"/>
      <c r="DT24" s="637"/>
      <c r="DU24" s="637"/>
      <c r="DV24" s="684"/>
      <c r="DW24" s="685">
        <v>46.7</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3246924</v>
      </c>
      <c r="S25" s="587"/>
      <c r="T25" s="587"/>
      <c r="U25" s="587"/>
      <c r="V25" s="587"/>
      <c r="W25" s="587"/>
      <c r="X25" s="587"/>
      <c r="Y25" s="588"/>
      <c r="Z25" s="639">
        <v>13.6</v>
      </c>
      <c r="AA25" s="639"/>
      <c r="AB25" s="639"/>
      <c r="AC25" s="639"/>
      <c r="AD25" s="640" t="s">
        <v>112</v>
      </c>
      <c r="AE25" s="640"/>
      <c r="AF25" s="640"/>
      <c r="AG25" s="640"/>
      <c r="AH25" s="640"/>
      <c r="AI25" s="640"/>
      <c r="AJ25" s="640"/>
      <c r="AK25" s="640"/>
      <c r="AL25" s="609" t="s">
        <v>112</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3561670</v>
      </c>
      <c r="CS25" s="605"/>
      <c r="CT25" s="605"/>
      <c r="CU25" s="605"/>
      <c r="CV25" s="605"/>
      <c r="CW25" s="605"/>
      <c r="CX25" s="605"/>
      <c r="CY25" s="606"/>
      <c r="CZ25" s="589">
        <v>15.2</v>
      </c>
      <c r="DA25" s="607"/>
      <c r="DB25" s="607"/>
      <c r="DC25" s="608"/>
      <c r="DD25" s="592">
        <v>3045681</v>
      </c>
      <c r="DE25" s="605"/>
      <c r="DF25" s="605"/>
      <c r="DG25" s="605"/>
      <c r="DH25" s="605"/>
      <c r="DI25" s="605"/>
      <c r="DJ25" s="605"/>
      <c r="DK25" s="606"/>
      <c r="DL25" s="592">
        <v>3003879</v>
      </c>
      <c r="DM25" s="605"/>
      <c r="DN25" s="605"/>
      <c r="DO25" s="605"/>
      <c r="DP25" s="605"/>
      <c r="DQ25" s="605"/>
      <c r="DR25" s="605"/>
      <c r="DS25" s="605"/>
      <c r="DT25" s="605"/>
      <c r="DU25" s="605"/>
      <c r="DV25" s="606"/>
      <c r="DW25" s="609">
        <v>21.9</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1967325</v>
      </c>
      <c r="CS26" s="587"/>
      <c r="CT26" s="587"/>
      <c r="CU26" s="587"/>
      <c r="CV26" s="587"/>
      <c r="CW26" s="587"/>
      <c r="CX26" s="587"/>
      <c r="CY26" s="588"/>
      <c r="CZ26" s="589">
        <v>8.4</v>
      </c>
      <c r="DA26" s="607"/>
      <c r="DB26" s="607"/>
      <c r="DC26" s="608"/>
      <c r="DD26" s="592">
        <v>1509723</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1579585</v>
      </c>
      <c r="S27" s="587"/>
      <c r="T27" s="587"/>
      <c r="U27" s="587"/>
      <c r="V27" s="587"/>
      <c r="W27" s="587"/>
      <c r="X27" s="587"/>
      <c r="Y27" s="588"/>
      <c r="Z27" s="639">
        <v>6.6</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2195991</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2606305</v>
      </c>
      <c r="CS27" s="605"/>
      <c r="CT27" s="605"/>
      <c r="CU27" s="605"/>
      <c r="CV27" s="605"/>
      <c r="CW27" s="605"/>
      <c r="CX27" s="605"/>
      <c r="CY27" s="606"/>
      <c r="CZ27" s="589">
        <v>11.1</v>
      </c>
      <c r="DA27" s="607"/>
      <c r="DB27" s="607"/>
      <c r="DC27" s="608"/>
      <c r="DD27" s="592">
        <v>855039</v>
      </c>
      <c r="DE27" s="605"/>
      <c r="DF27" s="605"/>
      <c r="DG27" s="605"/>
      <c r="DH27" s="605"/>
      <c r="DI27" s="605"/>
      <c r="DJ27" s="605"/>
      <c r="DK27" s="606"/>
      <c r="DL27" s="592">
        <v>852828</v>
      </c>
      <c r="DM27" s="605"/>
      <c r="DN27" s="605"/>
      <c r="DO27" s="605"/>
      <c r="DP27" s="605"/>
      <c r="DQ27" s="605"/>
      <c r="DR27" s="605"/>
      <c r="DS27" s="605"/>
      <c r="DT27" s="605"/>
      <c r="DU27" s="605"/>
      <c r="DV27" s="606"/>
      <c r="DW27" s="609">
        <v>6.2</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67509</v>
      </c>
      <c r="S28" s="587"/>
      <c r="T28" s="587"/>
      <c r="U28" s="587"/>
      <c r="V28" s="587"/>
      <c r="W28" s="587"/>
      <c r="X28" s="587"/>
      <c r="Y28" s="588"/>
      <c r="Z28" s="639">
        <v>0.3</v>
      </c>
      <c r="AA28" s="639"/>
      <c r="AB28" s="639"/>
      <c r="AC28" s="639"/>
      <c r="AD28" s="640">
        <v>20237</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3698549</v>
      </c>
      <c r="CS28" s="587"/>
      <c r="CT28" s="587"/>
      <c r="CU28" s="587"/>
      <c r="CV28" s="587"/>
      <c r="CW28" s="587"/>
      <c r="CX28" s="587"/>
      <c r="CY28" s="588"/>
      <c r="CZ28" s="589">
        <v>15.8</v>
      </c>
      <c r="DA28" s="607"/>
      <c r="DB28" s="607"/>
      <c r="DC28" s="608"/>
      <c r="DD28" s="592">
        <v>3583976</v>
      </c>
      <c r="DE28" s="587"/>
      <c r="DF28" s="587"/>
      <c r="DG28" s="587"/>
      <c r="DH28" s="587"/>
      <c r="DI28" s="587"/>
      <c r="DJ28" s="587"/>
      <c r="DK28" s="588"/>
      <c r="DL28" s="592">
        <v>2556108</v>
      </c>
      <c r="DM28" s="587"/>
      <c r="DN28" s="587"/>
      <c r="DO28" s="587"/>
      <c r="DP28" s="587"/>
      <c r="DQ28" s="587"/>
      <c r="DR28" s="587"/>
      <c r="DS28" s="587"/>
      <c r="DT28" s="587"/>
      <c r="DU28" s="587"/>
      <c r="DV28" s="588"/>
      <c r="DW28" s="609">
        <v>18.600000000000001</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5670</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3698181</v>
      </c>
      <c r="CS29" s="605"/>
      <c r="CT29" s="605"/>
      <c r="CU29" s="605"/>
      <c r="CV29" s="605"/>
      <c r="CW29" s="605"/>
      <c r="CX29" s="605"/>
      <c r="CY29" s="606"/>
      <c r="CZ29" s="589">
        <v>15.8</v>
      </c>
      <c r="DA29" s="607"/>
      <c r="DB29" s="607"/>
      <c r="DC29" s="608"/>
      <c r="DD29" s="592">
        <v>3583608</v>
      </c>
      <c r="DE29" s="605"/>
      <c r="DF29" s="605"/>
      <c r="DG29" s="605"/>
      <c r="DH29" s="605"/>
      <c r="DI29" s="605"/>
      <c r="DJ29" s="605"/>
      <c r="DK29" s="606"/>
      <c r="DL29" s="592">
        <v>2555740</v>
      </c>
      <c r="DM29" s="605"/>
      <c r="DN29" s="605"/>
      <c r="DO29" s="605"/>
      <c r="DP29" s="605"/>
      <c r="DQ29" s="605"/>
      <c r="DR29" s="605"/>
      <c r="DS29" s="605"/>
      <c r="DT29" s="605"/>
      <c r="DU29" s="605"/>
      <c r="DV29" s="606"/>
      <c r="DW29" s="609">
        <v>18.600000000000001</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481286</v>
      </c>
      <c r="S30" s="587"/>
      <c r="T30" s="587"/>
      <c r="U30" s="587"/>
      <c r="V30" s="587"/>
      <c r="W30" s="587"/>
      <c r="X30" s="587"/>
      <c r="Y30" s="588"/>
      <c r="Z30" s="639">
        <v>2</v>
      </c>
      <c r="AA30" s="639"/>
      <c r="AB30" s="639"/>
      <c r="AC30" s="639"/>
      <c r="AD30" s="640" t="s">
        <v>112</v>
      </c>
      <c r="AE30" s="640"/>
      <c r="AF30" s="640"/>
      <c r="AG30" s="640"/>
      <c r="AH30" s="640"/>
      <c r="AI30" s="640"/>
      <c r="AJ30" s="640"/>
      <c r="AK30" s="640"/>
      <c r="AL30" s="609" t="s">
        <v>112</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98.4</v>
      </c>
      <c r="BH30" s="653"/>
      <c r="BI30" s="653"/>
      <c r="BJ30" s="653"/>
      <c r="BK30" s="653"/>
      <c r="BL30" s="653"/>
      <c r="BM30" s="654">
        <v>88.4</v>
      </c>
      <c r="BN30" s="653"/>
      <c r="BO30" s="653"/>
      <c r="BP30" s="653"/>
      <c r="BQ30" s="655"/>
      <c r="BR30" s="652">
        <v>98.3</v>
      </c>
      <c r="BS30" s="653"/>
      <c r="BT30" s="653"/>
      <c r="BU30" s="653"/>
      <c r="BV30" s="653"/>
      <c r="BW30" s="653"/>
      <c r="BX30" s="654">
        <v>87.2</v>
      </c>
      <c r="BY30" s="653"/>
      <c r="BZ30" s="653"/>
      <c r="CA30" s="653"/>
      <c r="CB30" s="655"/>
      <c r="CD30" s="658"/>
      <c r="CE30" s="659"/>
      <c r="CF30" s="623" t="s">
        <v>290</v>
      </c>
      <c r="CG30" s="620"/>
      <c r="CH30" s="620"/>
      <c r="CI30" s="620"/>
      <c r="CJ30" s="620"/>
      <c r="CK30" s="620"/>
      <c r="CL30" s="620"/>
      <c r="CM30" s="620"/>
      <c r="CN30" s="620"/>
      <c r="CO30" s="620"/>
      <c r="CP30" s="620"/>
      <c r="CQ30" s="621"/>
      <c r="CR30" s="586">
        <v>3363505</v>
      </c>
      <c r="CS30" s="587"/>
      <c r="CT30" s="587"/>
      <c r="CU30" s="587"/>
      <c r="CV30" s="587"/>
      <c r="CW30" s="587"/>
      <c r="CX30" s="587"/>
      <c r="CY30" s="588"/>
      <c r="CZ30" s="589">
        <v>14.4</v>
      </c>
      <c r="DA30" s="607"/>
      <c r="DB30" s="607"/>
      <c r="DC30" s="608"/>
      <c r="DD30" s="592">
        <v>3276463</v>
      </c>
      <c r="DE30" s="587"/>
      <c r="DF30" s="587"/>
      <c r="DG30" s="587"/>
      <c r="DH30" s="587"/>
      <c r="DI30" s="587"/>
      <c r="DJ30" s="587"/>
      <c r="DK30" s="588"/>
      <c r="DL30" s="592">
        <v>2248595</v>
      </c>
      <c r="DM30" s="587"/>
      <c r="DN30" s="587"/>
      <c r="DO30" s="587"/>
      <c r="DP30" s="587"/>
      <c r="DQ30" s="587"/>
      <c r="DR30" s="587"/>
      <c r="DS30" s="587"/>
      <c r="DT30" s="587"/>
      <c r="DU30" s="587"/>
      <c r="DV30" s="588"/>
      <c r="DW30" s="609">
        <v>16.399999999999999</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660956</v>
      </c>
      <c r="S31" s="587"/>
      <c r="T31" s="587"/>
      <c r="U31" s="587"/>
      <c r="V31" s="587"/>
      <c r="W31" s="587"/>
      <c r="X31" s="587"/>
      <c r="Y31" s="588"/>
      <c r="Z31" s="639">
        <v>2.8</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98.9</v>
      </c>
      <c r="BH31" s="605"/>
      <c r="BI31" s="605"/>
      <c r="BJ31" s="605"/>
      <c r="BK31" s="605"/>
      <c r="BL31" s="605"/>
      <c r="BM31" s="641">
        <v>93.2</v>
      </c>
      <c r="BN31" s="651"/>
      <c r="BO31" s="651"/>
      <c r="BP31" s="651"/>
      <c r="BQ31" s="615"/>
      <c r="BR31" s="650">
        <v>98.4</v>
      </c>
      <c r="BS31" s="605"/>
      <c r="BT31" s="605"/>
      <c r="BU31" s="605"/>
      <c r="BV31" s="605"/>
      <c r="BW31" s="605"/>
      <c r="BX31" s="641">
        <v>92.8</v>
      </c>
      <c r="BY31" s="651"/>
      <c r="BZ31" s="651"/>
      <c r="CA31" s="651"/>
      <c r="CB31" s="615"/>
      <c r="CD31" s="658"/>
      <c r="CE31" s="659"/>
      <c r="CF31" s="623" t="s">
        <v>294</v>
      </c>
      <c r="CG31" s="620"/>
      <c r="CH31" s="620"/>
      <c r="CI31" s="620"/>
      <c r="CJ31" s="620"/>
      <c r="CK31" s="620"/>
      <c r="CL31" s="620"/>
      <c r="CM31" s="620"/>
      <c r="CN31" s="620"/>
      <c r="CO31" s="620"/>
      <c r="CP31" s="620"/>
      <c r="CQ31" s="621"/>
      <c r="CR31" s="586">
        <v>334676</v>
      </c>
      <c r="CS31" s="605"/>
      <c r="CT31" s="605"/>
      <c r="CU31" s="605"/>
      <c r="CV31" s="605"/>
      <c r="CW31" s="605"/>
      <c r="CX31" s="605"/>
      <c r="CY31" s="606"/>
      <c r="CZ31" s="589">
        <v>1.4</v>
      </c>
      <c r="DA31" s="607"/>
      <c r="DB31" s="607"/>
      <c r="DC31" s="608"/>
      <c r="DD31" s="592">
        <v>307145</v>
      </c>
      <c r="DE31" s="605"/>
      <c r="DF31" s="605"/>
      <c r="DG31" s="605"/>
      <c r="DH31" s="605"/>
      <c r="DI31" s="605"/>
      <c r="DJ31" s="605"/>
      <c r="DK31" s="606"/>
      <c r="DL31" s="592">
        <v>307145</v>
      </c>
      <c r="DM31" s="605"/>
      <c r="DN31" s="605"/>
      <c r="DO31" s="605"/>
      <c r="DP31" s="605"/>
      <c r="DQ31" s="605"/>
      <c r="DR31" s="605"/>
      <c r="DS31" s="605"/>
      <c r="DT31" s="605"/>
      <c r="DU31" s="605"/>
      <c r="DV31" s="606"/>
      <c r="DW31" s="609">
        <v>2.2000000000000002</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277266</v>
      </c>
      <c r="S32" s="587"/>
      <c r="T32" s="587"/>
      <c r="U32" s="587"/>
      <c r="V32" s="587"/>
      <c r="W32" s="587"/>
      <c r="X32" s="587"/>
      <c r="Y32" s="588"/>
      <c r="Z32" s="639">
        <v>1.2</v>
      </c>
      <c r="AA32" s="639"/>
      <c r="AB32" s="639"/>
      <c r="AC32" s="639"/>
      <c r="AD32" s="640">
        <v>11258</v>
      </c>
      <c r="AE32" s="640"/>
      <c r="AF32" s="640"/>
      <c r="AG32" s="640"/>
      <c r="AH32" s="640"/>
      <c r="AI32" s="640"/>
      <c r="AJ32" s="640"/>
      <c r="AK32" s="640"/>
      <c r="AL32" s="609">
        <v>0.1</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97.6</v>
      </c>
      <c r="BH32" s="571"/>
      <c r="BI32" s="571"/>
      <c r="BJ32" s="571"/>
      <c r="BK32" s="571"/>
      <c r="BL32" s="571"/>
      <c r="BM32" s="634">
        <v>82.4</v>
      </c>
      <c r="BN32" s="571"/>
      <c r="BO32" s="571"/>
      <c r="BP32" s="571"/>
      <c r="BQ32" s="628"/>
      <c r="BR32" s="649">
        <v>97.8</v>
      </c>
      <c r="BS32" s="571"/>
      <c r="BT32" s="571"/>
      <c r="BU32" s="571"/>
      <c r="BV32" s="571"/>
      <c r="BW32" s="571"/>
      <c r="BX32" s="634">
        <v>80.5</v>
      </c>
      <c r="BY32" s="571"/>
      <c r="BZ32" s="571"/>
      <c r="CA32" s="571"/>
      <c r="CB32" s="628"/>
      <c r="CD32" s="660"/>
      <c r="CE32" s="661"/>
      <c r="CF32" s="623" t="s">
        <v>297</v>
      </c>
      <c r="CG32" s="620"/>
      <c r="CH32" s="620"/>
      <c r="CI32" s="620"/>
      <c r="CJ32" s="620"/>
      <c r="CK32" s="620"/>
      <c r="CL32" s="620"/>
      <c r="CM32" s="620"/>
      <c r="CN32" s="620"/>
      <c r="CO32" s="620"/>
      <c r="CP32" s="620"/>
      <c r="CQ32" s="621"/>
      <c r="CR32" s="586">
        <v>368</v>
      </c>
      <c r="CS32" s="587"/>
      <c r="CT32" s="587"/>
      <c r="CU32" s="587"/>
      <c r="CV32" s="587"/>
      <c r="CW32" s="587"/>
      <c r="CX32" s="587"/>
      <c r="CY32" s="588"/>
      <c r="CZ32" s="589">
        <v>0</v>
      </c>
      <c r="DA32" s="607"/>
      <c r="DB32" s="607"/>
      <c r="DC32" s="608"/>
      <c r="DD32" s="592">
        <v>368</v>
      </c>
      <c r="DE32" s="587"/>
      <c r="DF32" s="587"/>
      <c r="DG32" s="587"/>
      <c r="DH32" s="587"/>
      <c r="DI32" s="587"/>
      <c r="DJ32" s="587"/>
      <c r="DK32" s="588"/>
      <c r="DL32" s="592">
        <v>368</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3037100</v>
      </c>
      <c r="S33" s="587"/>
      <c r="T33" s="587"/>
      <c r="U33" s="587"/>
      <c r="V33" s="587"/>
      <c r="W33" s="587"/>
      <c r="X33" s="587"/>
      <c r="Y33" s="588"/>
      <c r="Z33" s="639">
        <v>12.7</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8616387</v>
      </c>
      <c r="CS33" s="605"/>
      <c r="CT33" s="605"/>
      <c r="CU33" s="605"/>
      <c r="CV33" s="605"/>
      <c r="CW33" s="605"/>
      <c r="CX33" s="605"/>
      <c r="CY33" s="606"/>
      <c r="CZ33" s="589">
        <v>36.799999999999997</v>
      </c>
      <c r="DA33" s="607"/>
      <c r="DB33" s="607"/>
      <c r="DC33" s="608"/>
      <c r="DD33" s="592">
        <v>6456817</v>
      </c>
      <c r="DE33" s="605"/>
      <c r="DF33" s="605"/>
      <c r="DG33" s="605"/>
      <c r="DH33" s="605"/>
      <c r="DI33" s="605"/>
      <c r="DJ33" s="605"/>
      <c r="DK33" s="606"/>
      <c r="DL33" s="592">
        <v>4627569</v>
      </c>
      <c r="DM33" s="605"/>
      <c r="DN33" s="605"/>
      <c r="DO33" s="605"/>
      <c r="DP33" s="605"/>
      <c r="DQ33" s="605"/>
      <c r="DR33" s="605"/>
      <c r="DS33" s="605"/>
      <c r="DT33" s="605"/>
      <c r="DU33" s="605"/>
      <c r="DV33" s="606"/>
      <c r="DW33" s="609">
        <v>33.700000000000003</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3131662</v>
      </c>
      <c r="CS34" s="587"/>
      <c r="CT34" s="587"/>
      <c r="CU34" s="587"/>
      <c r="CV34" s="587"/>
      <c r="CW34" s="587"/>
      <c r="CX34" s="587"/>
      <c r="CY34" s="588"/>
      <c r="CZ34" s="589">
        <v>13.4</v>
      </c>
      <c r="DA34" s="607"/>
      <c r="DB34" s="607"/>
      <c r="DC34" s="608"/>
      <c r="DD34" s="592">
        <v>2189195</v>
      </c>
      <c r="DE34" s="587"/>
      <c r="DF34" s="587"/>
      <c r="DG34" s="587"/>
      <c r="DH34" s="587"/>
      <c r="DI34" s="587"/>
      <c r="DJ34" s="587"/>
      <c r="DK34" s="588"/>
      <c r="DL34" s="592">
        <v>1923182</v>
      </c>
      <c r="DM34" s="587"/>
      <c r="DN34" s="587"/>
      <c r="DO34" s="587"/>
      <c r="DP34" s="587"/>
      <c r="DQ34" s="587"/>
      <c r="DR34" s="587"/>
      <c r="DS34" s="587"/>
      <c r="DT34" s="587"/>
      <c r="DU34" s="587"/>
      <c r="DV34" s="588"/>
      <c r="DW34" s="609">
        <v>14</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749600</v>
      </c>
      <c r="S35" s="587"/>
      <c r="T35" s="587"/>
      <c r="U35" s="587"/>
      <c r="V35" s="587"/>
      <c r="W35" s="587"/>
      <c r="X35" s="587"/>
      <c r="Y35" s="588"/>
      <c r="Z35" s="639">
        <v>3.1</v>
      </c>
      <c r="AA35" s="639"/>
      <c r="AB35" s="639"/>
      <c r="AC35" s="639"/>
      <c r="AD35" s="640" t="s">
        <v>112</v>
      </c>
      <c r="AE35" s="640"/>
      <c r="AF35" s="640"/>
      <c r="AG35" s="640"/>
      <c r="AH35" s="640"/>
      <c r="AI35" s="640"/>
      <c r="AJ35" s="640"/>
      <c r="AK35" s="640"/>
      <c r="AL35" s="609" t="s">
        <v>112</v>
      </c>
      <c r="AM35" s="641"/>
      <c r="AN35" s="641"/>
      <c r="AO35" s="642"/>
      <c r="AP35" s="186"/>
      <c r="AQ35" s="643" t="s">
        <v>305</v>
      </c>
      <c r="AR35" s="644"/>
      <c r="AS35" s="644"/>
      <c r="AT35" s="644"/>
      <c r="AU35" s="644"/>
      <c r="AV35" s="644"/>
      <c r="AW35" s="644"/>
      <c r="AX35" s="644"/>
      <c r="AY35" s="645"/>
      <c r="AZ35" s="636">
        <v>2835169</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258726</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112445</v>
      </c>
      <c r="CS35" s="605"/>
      <c r="CT35" s="605"/>
      <c r="CU35" s="605"/>
      <c r="CV35" s="605"/>
      <c r="CW35" s="605"/>
      <c r="CX35" s="605"/>
      <c r="CY35" s="606"/>
      <c r="CZ35" s="589">
        <v>0.5</v>
      </c>
      <c r="DA35" s="607"/>
      <c r="DB35" s="607"/>
      <c r="DC35" s="608"/>
      <c r="DD35" s="592">
        <v>82689</v>
      </c>
      <c r="DE35" s="605"/>
      <c r="DF35" s="605"/>
      <c r="DG35" s="605"/>
      <c r="DH35" s="605"/>
      <c r="DI35" s="605"/>
      <c r="DJ35" s="605"/>
      <c r="DK35" s="606"/>
      <c r="DL35" s="592">
        <v>82689</v>
      </c>
      <c r="DM35" s="605"/>
      <c r="DN35" s="605"/>
      <c r="DO35" s="605"/>
      <c r="DP35" s="605"/>
      <c r="DQ35" s="605"/>
      <c r="DR35" s="605"/>
      <c r="DS35" s="605"/>
      <c r="DT35" s="605"/>
      <c r="DU35" s="605"/>
      <c r="DV35" s="606"/>
      <c r="DW35" s="609">
        <v>0.6</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23899530</v>
      </c>
      <c r="S36" s="627"/>
      <c r="T36" s="627"/>
      <c r="U36" s="627"/>
      <c r="V36" s="627"/>
      <c r="W36" s="627"/>
      <c r="X36" s="627"/>
      <c r="Y36" s="630"/>
      <c r="Z36" s="631">
        <v>100</v>
      </c>
      <c r="AA36" s="631"/>
      <c r="AB36" s="631"/>
      <c r="AC36" s="631"/>
      <c r="AD36" s="632">
        <v>12986606</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634791</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-2394</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2309065</v>
      </c>
      <c r="CS36" s="587"/>
      <c r="CT36" s="587"/>
      <c r="CU36" s="587"/>
      <c r="CV36" s="587"/>
      <c r="CW36" s="587"/>
      <c r="CX36" s="587"/>
      <c r="CY36" s="588"/>
      <c r="CZ36" s="589">
        <v>9.9</v>
      </c>
      <c r="DA36" s="607"/>
      <c r="DB36" s="607"/>
      <c r="DC36" s="608"/>
      <c r="DD36" s="592">
        <v>1691535</v>
      </c>
      <c r="DE36" s="587"/>
      <c r="DF36" s="587"/>
      <c r="DG36" s="587"/>
      <c r="DH36" s="587"/>
      <c r="DI36" s="587"/>
      <c r="DJ36" s="587"/>
      <c r="DK36" s="588"/>
      <c r="DL36" s="592">
        <v>1171848</v>
      </c>
      <c r="DM36" s="587"/>
      <c r="DN36" s="587"/>
      <c r="DO36" s="587"/>
      <c r="DP36" s="587"/>
      <c r="DQ36" s="587"/>
      <c r="DR36" s="587"/>
      <c r="DS36" s="587"/>
      <c r="DT36" s="587"/>
      <c r="DU36" s="587"/>
      <c r="DV36" s="588"/>
      <c r="DW36" s="609">
        <v>8.5</v>
      </c>
      <c r="DX36" s="610"/>
      <c r="DY36" s="610"/>
      <c r="DZ36" s="610"/>
      <c r="EA36" s="610"/>
      <c r="EB36" s="610"/>
      <c r="EC36" s="611"/>
    </row>
    <row r="37" spans="2:133" ht="11.25" customHeight="1">
      <c r="AQ37" s="612" t="s">
        <v>312</v>
      </c>
      <c r="AR37" s="613"/>
      <c r="AS37" s="613"/>
      <c r="AT37" s="613"/>
      <c r="AU37" s="613"/>
      <c r="AV37" s="613"/>
      <c r="AW37" s="613"/>
      <c r="AX37" s="613"/>
      <c r="AY37" s="614"/>
      <c r="AZ37" s="586">
        <v>316740</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5298</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28366</v>
      </c>
      <c r="CS37" s="605"/>
      <c r="CT37" s="605"/>
      <c r="CU37" s="605"/>
      <c r="CV37" s="605"/>
      <c r="CW37" s="605"/>
      <c r="CX37" s="605"/>
      <c r="CY37" s="606"/>
      <c r="CZ37" s="589">
        <v>0.1</v>
      </c>
      <c r="DA37" s="607"/>
      <c r="DB37" s="607"/>
      <c r="DC37" s="608"/>
      <c r="DD37" s="592">
        <v>28366</v>
      </c>
      <c r="DE37" s="605"/>
      <c r="DF37" s="605"/>
      <c r="DG37" s="605"/>
      <c r="DH37" s="605"/>
      <c r="DI37" s="605"/>
      <c r="DJ37" s="605"/>
      <c r="DK37" s="606"/>
      <c r="DL37" s="592">
        <v>27053</v>
      </c>
      <c r="DM37" s="605"/>
      <c r="DN37" s="605"/>
      <c r="DO37" s="605"/>
      <c r="DP37" s="605"/>
      <c r="DQ37" s="605"/>
      <c r="DR37" s="605"/>
      <c r="DS37" s="605"/>
      <c r="DT37" s="605"/>
      <c r="DU37" s="605"/>
      <c r="DV37" s="606"/>
      <c r="DW37" s="609">
        <v>0.2</v>
      </c>
      <c r="DX37" s="610"/>
      <c r="DY37" s="610"/>
      <c r="DZ37" s="610"/>
      <c r="EA37" s="610"/>
      <c r="EB37" s="610"/>
      <c r="EC37" s="611"/>
    </row>
    <row r="38" spans="2:133" ht="11.25" customHeight="1">
      <c r="AQ38" s="612" t="s">
        <v>315</v>
      </c>
      <c r="AR38" s="613"/>
      <c r="AS38" s="613"/>
      <c r="AT38" s="613"/>
      <c r="AU38" s="613"/>
      <c r="AV38" s="613"/>
      <c r="AW38" s="613"/>
      <c r="AX38" s="613"/>
      <c r="AY38" s="614"/>
      <c r="AZ38" s="586">
        <v>304042</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10142</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2196693</v>
      </c>
      <c r="CS38" s="587"/>
      <c r="CT38" s="587"/>
      <c r="CU38" s="587"/>
      <c r="CV38" s="587"/>
      <c r="CW38" s="587"/>
      <c r="CX38" s="587"/>
      <c r="CY38" s="588"/>
      <c r="CZ38" s="589">
        <v>9.4</v>
      </c>
      <c r="DA38" s="607"/>
      <c r="DB38" s="607"/>
      <c r="DC38" s="608"/>
      <c r="DD38" s="592">
        <v>1965618</v>
      </c>
      <c r="DE38" s="587"/>
      <c r="DF38" s="587"/>
      <c r="DG38" s="587"/>
      <c r="DH38" s="587"/>
      <c r="DI38" s="587"/>
      <c r="DJ38" s="587"/>
      <c r="DK38" s="588"/>
      <c r="DL38" s="592">
        <v>1449850</v>
      </c>
      <c r="DM38" s="587"/>
      <c r="DN38" s="587"/>
      <c r="DO38" s="587"/>
      <c r="DP38" s="587"/>
      <c r="DQ38" s="587"/>
      <c r="DR38" s="587"/>
      <c r="DS38" s="587"/>
      <c r="DT38" s="587"/>
      <c r="DU38" s="587"/>
      <c r="DV38" s="588"/>
      <c r="DW38" s="609">
        <v>10.6</v>
      </c>
      <c r="DX38" s="610"/>
      <c r="DY38" s="610"/>
      <c r="DZ38" s="610"/>
      <c r="EA38" s="610"/>
      <c r="EB38" s="610"/>
      <c r="EC38" s="611"/>
    </row>
    <row r="39" spans="2:133" ht="11.25" customHeight="1">
      <c r="AQ39" s="612" t="s">
        <v>318</v>
      </c>
      <c r="AR39" s="613"/>
      <c r="AS39" s="613"/>
      <c r="AT39" s="613"/>
      <c r="AU39" s="613"/>
      <c r="AV39" s="613"/>
      <c r="AW39" s="613"/>
      <c r="AX39" s="613"/>
      <c r="AY39" s="614"/>
      <c r="AZ39" s="586">
        <v>23602</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86</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815322</v>
      </c>
      <c r="CS39" s="605"/>
      <c r="CT39" s="605"/>
      <c r="CU39" s="605"/>
      <c r="CV39" s="605"/>
      <c r="CW39" s="605"/>
      <c r="CX39" s="605"/>
      <c r="CY39" s="606"/>
      <c r="CZ39" s="589">
        <v>3.5</v>
      </c>
      <c r="DA39" s="607"/>
      <c r="DB39" s="607"/>
      <c r="DC39" s="608"/>
      <c r="DD39" s="592">
        <v>526580</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590020</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145</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51200</v>
      </c>
      <c r="CS40" s="587"/>
      <c r="CT40" s="587"/>
      <c r="CU40" s="587"/>
      <c r="CV40" s="587"/>
      <c r="CW40" s="587"/>
      <c r="CX40" s="587"/>
      <c r="CY40" s="588"/>
      <c r="CZ40" s="589">
        <v>0.2</v>
      </c>
      <c r="DA40" s="607"/>
      <c r="DB40" s="607"/>
      <c r="DC40" s="608"/>
      <c r="DD40" s="592">
        <v>1200</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965974</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314</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4917749</v>
      </c>
      <c r="CS42" s="587"/>
      <c r="CT42" s="587"/>
      <c r="CU42" s="587"/>
      <c r="CV42" s="587"/>
      <c r="CW42" s="587"/>
      <c r="CX42" s="587"/>
      <c r="CY42" s="588"/>
      <c r="CZ42" s="589">
        <v>21</v>
      </c>
      <c r="DA42" s="590"/>
      <c r="DB42" s="590"/>
      <c r="DC42" s="591"/>
      <c r="DD42" s="592">
        <v>1371975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60362</v>
      </c>
      <c r="CS43" s="605"/>
      <c r="CT43" s="605"/>
      <c r="CU43" s="605"/>
      <c r="CV43" s="605"/>
      <c r="CW43" s="605"/>
      <c r="CX43" s="605"/>
      <c r="CY43" s="606"/>
      <c r="CZ43" s="589">
        <v>0.3</v>
      </c>
      <c r="DA43" s="607"/>
      <c r="DB43" s="607"/>
      <c r="DC43" s="608"/>
      <c r="DD43" s="592">
        <v>60362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4754164</v>
      </c>
      <c r="CS44" s="587"/>
      <c r="CT44" s="587"/>
      <c r="CU44" s="587"/>
      <c r="CV44" s="587"/>
      <c r="CW44" s="587"/>
      <c r="CX44" s="587"/>
      <c r="CY44" s="588"/>
      <c r="CZ44" s="589">
        <v>20.3</v>
      </c>
      <c r="DA44" s="590"/>
      <c r="DB44" s="590"/>
      <c r="DC44" s="591"/>
      <c r="DD44" s="592">
        <v>1325008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2085920</v>
      </c>
      <c r="CS45" s="605"/>
      <c r="CT45" s="605"/>
      <c r="CU45" s="605"/>
      <c r="CV45" s="605"/>
      <c r="CW45" s="605"/>
      <c r="CX45" s="605"/>
      <c r="CY45" s="606"/>
      <c r="CZ45" s="589">
        <v>8.9</v>
      </c>
      <c r="DA45" s="607"/>
      <c r="DB45" s="607"/>
      <c r="DC45" s="608"/>
      <c r="DD45" s="592">
        <v>237699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2573241</v>
      </c>
      <c r="CS46" s="587"/>
      <c r="CT46" s="587"/>
      <c r="CU46" s="587"/>
      <c r="CV46" s="587"/>
      <c r="CW46" s="587"/>
      <c r="CX46" s="587"/>
      <c r="CY46" s="588"/>
      <c r="CZ46" s="589">
        <v>11</v>
      </c>
      <c r="DA46" s="590"/>
      <c r="DB46" s="590"/>
      <c r="DC46" s="591"/>
      <c r="DD46" s="592">
        <v>992696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163585</v>
      </c>
      <c r="CS47" s="605"/>
      <c r="CT47" s="605"/>
      <c r="CU47" s="605"/>
      <c r="CV47" s="605"/>
      <c r="CW47" s="605"/>
      <c r="CX47" s="605"/>
      <c r="CY47" s="606"/>
      <c r="CZ47" s="589">
        <v>0.7</v>
      </c>
      <c r="DA47" s="607"/>
      <c r="DB47" s="607"/>
      <c r="DC47" s="608"/>
      <c r="DD47" s="592">
        <v>46967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23400660</v>
      </c>
      <c r="CS49" s="571"/>
      <c r="CT49" s="571"/>
      <c r="CU49" s="571"/>
      <c r="CV49" s="571"/>
      <c r="CW49" s="571"/>
      <c r="CX49" s="571"/>
      <c r="CY49" s="572"/>
      <c r="CZ49" s="573">
        <v>100</v>
      </c>
      <c r="DA49" s="574"/>
      <c r="DB49" s="574"/>
      <c r="DC49" s="575"/>
      <c r="DD49" s="576">
        <v>15313488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23885</v>
      </c>
      <c r="R7" s="1099"/>
      <c r="S7" s="1099"/>
      <c r="T7" s="1099"/>
      <c r="U7" s="1099"/>
      <c r="V7" s="1099">
        <v>23399</v>
      </c>
      <c r="W7" s="1099"/>
      <c r="X7" s="1099"/>
      <c r="Y7" s="1099"/>
      <c r="Z7" s="1099"/>
      <c r="AA7" s="1099">
        <v>486</v>
      </c>
      <c r="AB7" s="1099"/>
      <c r="AC7" s="1099"/>
      <c r="AD7" s="1099"/>
      <c r="AE7" s="1100"/>
      <c r="AF7" s="1101">
        <v>426</v>
      </c>
      <c r="AG7" s="1102"/>
      <c r="AH7" s="1102"/>
      <c r="AI7" s="1102"/>
      <c r="AJ7" s="1103"/>
      <c r="AK7" s="1085">
        <v>474</v>
      </c>
      <c r="AL7" s="1086"/>
      <c r="AM7" s="1086"/>
      <c r="AN7" s="1086"/>
      <c r="AO7" s="1086"/>
      <c r="AP7" s="1086">
        <v>27323</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534</v>
      </c>
      <c r="BT7" s="1090"/>
      <c r="BU7" s="1090"/>
      <c r="BV7" s="1090"/>
      <c r="BW7" s="1090"/>
      <c r="BX7" s="1090"/>
      <c r="BY7" s="1090"/>
      <c r="BZ7" s="1090"/>
      <c r="CA7" s="1090"/>
      <c r="CB7" s="1090"/>
      <c r="CC7" s="1090"/>
      <c r="CD7" s="1090"/>
      <c r="CE7" s="1090"/>
      <c r="CF7" s="1090"/>
      <c r="CG7" s="1091"/>
      <c r="CH7" s="1082">
        <v>7</v>
      </c>
      <c r="CI7" s="1083"/>
      <c r="CJ7" s="1083"/>
      <c r="CK7" s="1083"/>
      <c r="CL7" s="1084"/>
      <c r="CM7" s="1082">
        <v>20</v>
      </c>
      <c r="CN7" s="1083"/>
      <c r="CO7" s="1083"/>
      <c r="CP7" s="1083"/>
      <c r="CQ7" s="1084"/>
      <c r="CR7" s="1082">
        <v>10</v>
      </c>
      <c r="CS7" s="1083"/>
      <c r="CT7" s="1083"/>
      <c r="CU7" s="1083"/>
      <c r="CV7" s="1084"/>
      <c r="CW7" s="1082" t="s">
        <v>547</v>
      </c>
      <c r="CX7" s="1083"/>
      <c r="CY7" s="1083"/>
      <c r="CZ7" s="1083"/>
      <c r="DA7" s="1084"/>
      <c r="DB7" s="1082" t="s">
        <v>547</v>
      </c>
      <c r="DC7" s="1083"/>
      <c r="DD7" s="1083"/>
      <c r="DE7" s="1083"/>
      <c r="DF7" s="1084"/>
      <c r="DG7" s="1082" t="s">
        <v>547</v>
      </c>
      <c r="DH7" s="1083"/>
      <c r="DI7" s="1083"/>
      <c r="DJ7" s="1083"/>
      <c r="DK7" s="1084"/>
      <c r="DL7" s="1082" t="s">
        <v>547</v>
      </c>
      <c r="DM7" s="1083"/>
      <c r="DN7" s="1083"/>
      <c r="DO7" s="1083"/>
      <c r="DP7" s="1084"/>
      <c r="DQ7" s="1082" t="s">
        <v>547</v>
      </c>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143</v>
      </c>
      <c r="R8" s="1038"/>
      <c r="S8" s="1038"/>
      <c r="T8" s="1038"/>
      <c r="U8" s="1038"/>
      <c r="V8" s="1038">
        <v>130</v>
      </c>
      <c r="W8" s="1038"/>
      <c r="X8" s="1038"/>
      <c r="Y8" s="1038"/>
      <c r="Z8" s="1038"/>
      <c r="AA8" s="1038">
        <v>13</v>
      </c>
      <c r="AB8" s="1038"/>
      <c r="AC8" s="1038"/>
      <c r="AD8" s="1038"/>
      <c r="AE8" s="1039"/>
      <c r="AF8" s="1013">
        <v>13</v>
      </c>
      <c r="AG8" s="1014"/>
      <c r="AH8" s="1014"/>
      <c r="AI8" s="1014"/>
      <c r="AJ8" s="1015"/>
      <c r="AK8" s="1080">
        <v>7</v>
      </c>
      <c r="AL8" s="1081"/>
      <c r="AM8" s="1081"/>
      <c r="AN8" s="1081"/>
      <c r="AO8" s="1081"/>
      <c r="AP8" s="1081" t="s">
        <v>546</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535</v>
      </c>
      <c r="BT8" s="1009"/>
      <c r="BU8" s="1009"/>
      <c r="BV8" s="1009"/>
      <c r="BW8" s="1009"/>
      <c r="BX8" s="1009"/>
      <c r="BY8" s="1009"/>
      <c r="BZ8" s="1009"/>
      <c r="CA8" s="1009"/>
      <c r="CB8" s="1009"/>
      <c r="CC8" s="1009"/>
      <c r="CD8" s="1009"/>
      <c r="CE8" s="1009"/>
      <c r="CF8" s="1009"/>
      <c r="CG8" s="1010"/>
      <c r="CH8" s="983">
        <v>6</v>
      </c>
      <c r="CI8" s="984"/>
      <c r="CJ8" s="984"/>
      <c r="CK8" s="984"/>
      <c r="CL8" s="985"/>
      <c r="CM8" s="983">
        <v>38</v>
      </c>
      <c r="CN8" s="984"/>
      <c r="CO8" s="984"/>
      <c r="CP8" s="984"/>
      <c r="CQ8" s="985"/>
      <c r="CR8" s="983">
        <v>5</v>
      </c>
      <c r="CS8" s="984"/>
      <c r="CT8" s="984"/>
      <c r="CU8" s="984"/>
      <c r="CV8" s="985"/>
      <c r="CW8" s="983" t="s">
        <v>546</v>
      </c>
      <c r="CX8" s="984"/>
      <c r="CY8" s="984"/>
      <c r="CZ8" s="984"/>
      <c r="DA8" s="985"/>
      <c r="DB8" s="983" t="s">
        <v>547</v>
      </c>
      <c r="DC8" s="984"/>
      <c r="DD8" s="984"/>
      <c r="DE8" s="984"/>
      <c r="DF8" s="985"/>
      <c r="DG8" s="983" t="s">
        <v>547</v>
      </c>
      <c r="DH8" s="984"/>
      <c r="DI8" s="984"/>
      <c r="DJ8" s="984"/>
      <c r="DK8" s="985"/>
      <c r="DL8" s="983" t="s">
        <v>547</v>
      </c>
      <c r="DM8" s="984"/>
      <c r="DN8" s="984"/>
      <c r="DO8" s="984"/>
      <c r="DP8" s="985"/>
      <c r="DQ8" s="983" t="s">
        <v>547</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536</v>
      </c>
      <c r="BT9" s="1009"/>
      <c r="BU9" s="1009"/>
      <c r="BV9" s="1009"/>
      <c r="BW9" s="1009"/>
      <c r="BX9" s="1009"/>
      <c r="BY9" s="1009"/>
      <c r="BZ9" s="1009"/>
      <c r="CA9" s="1009"/>
      <c r="CB9" s="1009"/>
      <c r="CC9" s="1009"/>
      <c r="CD9" s="1009"/>
      <c r="CE9" s="1009"/>
      <c r="CF9" s="1009"/>
      <c r="CG9" s="1010"/>
      <c r="CH9" s="983">
        <v>4</v>
      </c>
      <c r="CI9" s="984"/>
      <c r="CJ9" s="984"/>
      <c r="CK9" s="984"/>
      <c r="CL9" s="985"/>
      <c r="CM9" s="983">
        <v>51</v>
      </c>
      <c r="CN9" s="984"/>
      <c r="CO9" s="984"/>
      <c r="CP9" s="984"/>
      <c r="CQ9" s="985"/>
      <c r="CR9" s="983">
        <v>26</v>
      </c>
      <c r="CS9" s="984"/>
      <c r="CT9" s="984"/>
      <c r="CU9" s="984"/>
      <c r="CV9" s="985"/>
      <c r="CW9" s="983" t="s">
        <v>547</v>
      </c>
      <c r="CX9" s="984"/>
      <c r="CY9" s="984"/>
      <c r="CZ9" s="984"/>
      <c r="DA9" s="985"/>
      <c r="DB9" s="983" t="s">
        <v>547</v>
      </c>
      <c r="DC9" s="984"/>
      <c r="DD9" s="984"/>
      <c r="DE9" s="984"/>
      <c r="DF9" s="985"/>
      <c r="DG9" s="983" t="s">
        <v>547</v>
      </c>
      <c r="DH9" s="984"/>
      <c r="DI9" s="984"/>
      <c r="DJ9" s="984"/>
      <c r="DK9" s="985"/>
      <c r="DL9" s="983" t="s">
        <v>547</v>
      </c>
      <c r="DM9" s="984"/>
      <c r="DN9" s="984"/>
      <c r="DO9" s="984"/>
      <c r="DP9" s="985"/>
      <c r="DQ9" s="983" t="s">
        <v>547</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537</v>
      </c>
      <c r="BT10" s="1009"/>
      <c r="BU10" s="1009"/>
      <c r="BV10" s="1009"/>
      <c r="BW10" s="1009"/>
      <c r="BX10" s="1009"/>
      <c r="BY10" s="1009"/>
      <c r="BZ10" s="1009"/>
      <c r="CA10" s="1009"/>
      <c r="CB10" s="1009"/>
      <c r="CC10" s="1009"/>
      <c r="CD10" s="1009"/>
      <c r="CE10" s="1009"/>
      <c r="CF10" s="1009"/>
      <c r="CG10" s="1010"/>
      <c r="CH10" s="983">
        <v>0</v>
      </c>
      <c r="CI10" s="984"/>
      <c r="CJ10" s="984"/>
      <c r="CK10" s="984"/>
      <c r="CL10" s="985"/>
      <c r="CM10" s="983">
        <v>14</v>
      </c>
      <c r="CN10" s="984"/>
      <c r="CO10" s="984"/>
      <c r="CP10" s="984"/>
      <c r="CQ10" s="985"/>
      <c r="CR10" s="983">
        <v>5</v>
      </c>
      <c r="CS10" s="984"/>
      <c r="CT10" s="984"/>
      <c r="CU10" s="984"/>
      <c r="CV10" s="985"/>
      <c r="CW10" s="983">
        <v>0</v>
      </c>
      <c r="CX10" s="984"/>
      <c r="CY10" s="984"/>
      <c r="CZ10" s="984"/>
      <c r="DA10" s="985"/>
      <c r="DB10" s="983" t="s">
        <v>547</v>
      </c>
      <c r="DC10" s="984"/>
      <c r="DD10" s="984"/>
      <c r="DE10" s="984"/>
      <c r="DF10" s="985"/>
      <c r="DG10" s="983" t="s">
        <v>547</v>
      </c>
      <c r="DH10" s="984"/>
      <c r="DI10" s="984"/>
      <c r="DJ10" s="984"/>
      <c r="DK10" s="985"/>
      <c r="DL10" s="983" t="s">
        <v>547</v>
      </c>
      <c r="DM10" s="984"/>
      <c r="DN10" s="984"/>
      <c r="DO10" s="984"/>
      <c r="DP10" s="985"/>
      <c r="DQ10" s="983" t="s">
        <v>547</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538</v>
      </c>
      <c r="BT11" s="1009"/>
      <c r="BU11" s="1009"/>
      <c r="BV11" s="1009"/>
      <c r="BW11" s="1009"/>
      <c r="BX11" s="1009"/>
      <c r="BY11" s="1009"/>
      <c r="BZ11" s="1009"/>
      <c r="CA11" s="1009"/>
      <c r="CB11" s="1009"/>
      <c r="CC11" s="1009"/>
      <c r="CD11" s="1009"/>
      <c r="CE11" s="1009"/>
      <c r="CF11" s="1009"/>
      <c r="CG11" s="1010"/>
      <c r="CH11" s="983">
        <v>1</v>
      </c>
      <c r="CI11" s="984"/>
      <c r="CJ11" s="984"/>
      <c r="CK11" s="984"/>
      <c r="CL11" s="985"/>
      <c r="CM11" s="983">
        <v>26</v>
      </c>
      <c r="CN11" s="984"/>
      <c r="CO11" s="984"/>
      <c r="CP11" s="984"/>
      <c r="CQ11" s="985"/>
      <c r="CR11" s="983">
        <v>1</v>
      </c>
      <c r="CS11" s="984"/>
      <c r="CT11" s="984"/>
      <c r="CU11" s="984"/>
      <c r="CV11" s="985"/>
      <c r="CW11" s="983" t="s">
        <v>547</v>
      </c>
      <c r="CX11" s="984"/>
      <c r="CY11" s="984"/>
      <c r="CZ11" s="984"/>
      <c r="DA11" s="985"/>
      <c r="DB11" s="983" t="s">
        <v>547</v>
      </c>
      <c r="DC11" s="984"/>
      <c r="DD11" s="984"/>
      <c r="DE11" s="984"/>
      <c r="DF11" s="985"/>
      <c r="DG11" s="983" t="s">
        <v>547</v>
      </c>
      <c r="DH11" s="984"/>
      <c r="DI11" s="984"/>
      <c r="DJ11" s="984"/>
      <c r="DK11" s="985"/>
      <c r="DL11" s="983" t="s">
        <v>547</v>
      </c>
      <c r="DM11" s="984"/>
      <c r="DN11" s="984"/>
      <c r="DO11" s="984"/>
      <c r="DP11" s="985"/>
      <c r="DQ11" s="983" t="s">
        <v>547</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23908</v>
      </c>
      <c r="R23" s="1063"/>
      <c r="S23" s="1063"/>
      <c r="T23" s="1063"/>
      <c r="U23" s="1063"/>
      <c r="V23" s="1063">
        <v>23409</v>
      </c>
      <c r="W23" s="1063"/>
      <c r="X23" s="1063"/>
      <c r="Y23" s="1063"/>
      <c r="Z23" s="1063"/>
      <c r="AA23" s="1063">
        <v>499</v>
      </c>
      <c r="AB23" s="1063"/>
      <c r="AC23" s="1063"/>
      <c r="AD23" s="1063"/>
      <c r="AE23" s="1064"/>
      <c r="AF23" s="1065">
        <v>439</v>
      </c>
      <c r="AG23" s="1063"/>
      <c r="AH23" s="1063"/>
      <c r="AI23" s="1063"/>
      <c r="AJ23" s="1066"/>
      <c r="AK23" s="1067"/>
      <c r="AL23" s="1068"/>
      <c r="AM23" s="1068"/>
      <c r="AN23" s="1068"/>
      <c r="AO23" s="1068"/>
      <c r="AP23" s="1063">
        <v>27323</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5293</v>
      </c>
      <c r="R28" s="1048"/>
      <c r="S28" s="1048"/>
      <c r="T28" s="1048"/>
      <c r="U28" s="1048"/>
      <c r="V28" s="1048">
        <v>5034</v>
      </c>
      <c r="W28" s="1048"/>
      <c r="X28" s="1048"/>
      <c r="Y28" s="1048"/>
      <c r="Z28" s="1048"/>
      <c r="AA28" s="1048">
        <v>259</v>
      </c>
      <c r="AB28" s="1048"/>
      <c r="AC28" s="1048"/>
      <c r="AD28" s="1048"/>
      <c r="AE28" s="1049"/>
      <c r="AF28" s="1050">
        <v>259</v>
      </c>
      <c r="AG28" s="1048"/>
      <c r="AH28" s="1048"/>
      <c r="AI28" s="1048"/>
      <c r="AJ28" s="1051"/>
      <c r="AK28" s="1052">
        <v>597</v>
      </c>
      <c r="AL28" s="1040"/>
      <c r="AM28" s="1040"/>
      <c r="AN28" s="1040"/>
      <c r="AO28" s="1040"/>
      <c r="AP28" s="1040">
        <v>0</v>
      </c>
      <c r="AQ28" s="1040"/>
      <c r="AR28" s="1040"/>
      <c r="AS28" s="1040"/>
      <c r="AT28" s="1040"/>
      <c r="AU28" s="1040" t="s">
        <v>546</v>
      </c>
      <c r="AV28" s="1040"/>
      <c r="AW28" s="1040"/>
      <c r="AX28" s="1040"/>
      <c r="AY28" s="1040"/>
      <c r="AZ28" s="1041" t="s">
        <v>547</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3164</v>
      </c>
      <c r="R29" s="1038"/>
      <c r="S29" s="1038"/>
      <c r="T29" s="1038"/>
      <c r="U29" s="1038"/>
      <c r="V29" s="1038">
        <v>3096</v>
      </c>
      <c r="W29" s="1038"/>
      <c r="X29" s="1038"/>
      <c r="Y29" s="1038"/>
      <c r="Z29" s="1038"/>
      <c r="AA29" s="1038">
        <v>68</v>
      </c>
      <c r="AB29" s="1038"/>
      <c r="AC29" s="1038"/>
      <c r="AD29" s="1038"/>
      <c r="AE29" s="1039"/>
      <c r="AF29" s="1013">
        <v>68</v>
      </c>
      <c r="AG29" s="1014"/>
      <c r="AH29" s="1014"/>
      <c r="AI29" s="1014"/>
      <c r="AJ29" s="1015"/>
      <c r="AK29" s="974">
        <v>458</v>
      </c>
      <c r="AL29" s="965"/>
      <c r="AM29" s="965"/>
      <c r="AN29" s="965"/>
      <c r="AO29" s="965"/>
      <c r="AP29" s="965" t="s">
        <v>547</v>
      </c>
      <c r="AQ29" s="965"/>
      <c r="AR29" s="965"/>
      <c r="AS29" s="965"/>
      <c r="AT29" s="965"/>
      <c r="AU29" s="965" t="s">
        <v>547</v>
      </c>
      <c r="AV29" s="965"/>
      <c r="AW29" s="965"/>
      <c r="AX29" s="965"/>
      <c r="AY29" s="965"/>
      <c r="AZ29" s="1036" t="s">
        <v>547</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283</v>
      </c>
      <c r="R30" s="1038"/>
      <c r="S30" s="1038"/>
      <c r="T30" s="1038"/>
      <c r="U30" s="1038"/>
      <c r="V30" s="1038">
        <v>281</v>
      </c>
      <c r="W30" s="1038"/>
      <c r="X30" s="1038"/>
      <c r="Y30" s="1038"/>
      <c r="Z30" s="1038"/>
      <c r="AA30" s="1038">
        <v>2</v>
      </c>
      <c r="AB30" s="1038"/>
      <c r="AC30" s="1038"/>
      <c r="AD30" s="1038"/>
      <c r="AE30" s="1039"/>
      <c r="AF30" s="1013">
        <v>2</v>
      </c>
      <c r="AG30" s="1014"/>
      <c r="AH30" s="1014"/>
      <c r="AI30" s="1014"/>
      <c r="AJ30" s="1015"/>
      <c r="AK30" s="974">
        <v>123</v>
      </c>
      <c r="AL30" s="965"/>
      <c r="AM30" s="965"/>
      <c r="AN30" s="965"/>
      <c r="AO30" s="965"/>
      <c r="AP30" s="965" t="s">
        <v>547</v>
      </c>
      <c r="AQ30" s="965"/>
      <c r="AR30" s="965"/>
      <c r="AS30" s="965"/>
      <c r="AT30" s="965"/>
      <c r="AU30" s="965" t="s">
        <v>547</v>
      </c>
      <c r="AV30" s="965"/>
      <c r="AW30" s="965"/>
      <c r="AX30" s="965"/>
      <c r="AY30" s="965"/>
      <c r="AZ30" s="1036" t="s">
        <v>546</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504</v>
      </c>
      <c r="R31" s="1038"/>
      <c r="S31" s="1038"/>
      <c r="T31" s="1038"/>
      <c r="U31" s="1038"/>
      <c r="V31" s="1038">
        <v>385</v>
      </c>
      <c r="W31" s="1038"/>
      <c r="X31" s="1038"/>
      <c r="Y31" s="1038"/>
      <c r="Z31" s="1038"/>
      <c r="AA31" s="1038">
        <v>119</v>
      </c>
      <c r="AB31" s="1038"/>
      <c r="AC31" s="1038"/>
      <c r="AD31" s="1038"/>
      <c r="AE31" s="1039"/>
      <c r="AF31" s="1013">
        <v>119</v>
      </c>
      <c r="AG31" s="1014"/>
      <c r="AH31" s="1014"/>
      <c r="AI31" s="1014"/>
      <c r="AJ31" s="1015"/>
      <c r="AK31" s="974" t="s">
        <v>547</v>
      </c>
      <c r="AL31" s="965"/>
      <c r="AM31" s="965"/>
      <c r="AN31" s="965"/>
      <c r="AO31" s="965"/>
      <c r="AP31" s="965" t="s">
        <v>547</v>
      </c>
      <c r="AQ31" s="965"/>
      <c r="AR31" s="965"/>
      <c r="AS31" s="965"/>
      <c r="AT31" s="965"/>
      <c r="AU31" s="965" t="s">
        <v>547</v>
      </c>
      <c r="AV31" s="965"/>
      <c r="AW31" s="965"/>
      <c r="AX31" s="965"/>
      <c r="AY31" s="965"/>
      <c r="AZ31" s="1036" t="s">
        <v>548</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149</v>
      </c>
      <c r="R32" s="1038"/>
      <c r="S32" s="1038"/>
      <c r="T32" s="1038"/>
      <c r="U32" s="1038"/>
      <c r="V32" s="1038">
        <v>149</v>
      </c>
      <c r="W32" s="1038"/>
      <c r="X32" s="1038"/>
      <c r="Y32" s="1038"/>
      <c r="Z32" s="1038"/>
      <c r="AA32" s="1038">
        <v>0</v>
      </c>
      <c r="AB32" s="1038"/>
      <c r="AC32" s="1038"/>
      <c r="AD32" s="1038"/>
      <c r="AE32" s="1039"/>
      <c r="AF32" s="1013">
        <v>403</v>
      </c>
      <c r="AG32" s="1014"/>
      <c r="AH32" s="1014"/>
      <c r="AI32" s="1014"/>
      <c r="AJ32" s="1015"/>
      <c r="AK32" s="974">
        <v>4</v>
      </c>
      <c r="AL32" s="965"/>
      <c r="AM32" s="965"/>
      <c r="AN32" s="965"/>
      <c r="AO32" s="965"/>
      <c r="AP32" s="965">
        <v>178</v>
      </c>
      <c r="AQ32" s="965"/>
      <c r="AR32" s="965"/>
      <c r="AS32" s="965"/>
      <c r="AT32" s="965"/>
      <c r="AU32" s="965">
        <v>29</v>
      </c>
      <c r="AV32" s="965"/>
      <c r="AW32" s="965"/>
      <c r="AX32" s="965"/>
      <c r="AY32" s="965"/>
      <c r="AZ32" s="1036" t="s">
        <v>533</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v>2858</v>
      </c>
      <c r="R33" s="1038"/>
      <c r="S33" s="1038"/>
      <c r="T33" s="1038"/>
      <c r="U33" s="1038"/>
      <c r="V33" s="1038">
        <v>2735</v>
      </c>
      <c r="W33" s="1038"/>
      <c r="X33" s="1038"/>
      <c r="Y33" s="1038"/>
      <c r="Z33" s="1038"/>
      <c r="AA33" s="1038">
        <v>123</v>
      </c>
      <c r="AB33" s="1038"/>
      <c r="AC33" s="1038"/>
      <c r="AD33" s="1038"/>
      <c r="AE33" s="1039"/>
      <c r="AF33" s="1013">
        <v>896</v>
      </c>
      <c r="AG33" s="1014"/>
      <c r="AH33" s="1014"/>
      <c r="AI33" s="1014"/>
      <c r="AJ33" s="1015"/>
      <c r="AK33" s="974">
        <v>688</v>
      </c>
      <c r="AL33" s="965"/>
      <c r="AM33" s="965"/>
      <c r="AN33" s="965"/>
      <c r="AO33" s="965"/>
      <c r="AP33" s="965">
        <v>3345</v>
      </c>
      <c r="AQ33" s="965"/>
      <c r="AR33" s="965"/>
      <c r="AS33" s="965"/>
      <c r="AT33" s="965"/>
      <c r="AU33" s="965">
        <v>2331</v>
      </c>
      <c r="AV33" s="965"/>
      <c r="AW33" s="965"/>
      <c r="AX33" s="965"/>
      <c r="AY33" s="965"/>
      <c r="AZ33" s="1036" t="s">
        <v>533</v>
      </c>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386</v>
      </c>
      <c r="C34" s="1032"/>
      <c r="D34" s="1032"/>
      <c r="E34" s="1032"/>
      <c r="F34" s="1032"/>
      <c r="G34" s="1032"/>
      <c r="H34" s="1032"/>
      <c r="I34" s="1032"/>
      <c r="J34" s="1032"/>
      <c r="K34" s="1032"/>
      <c r="L34" s="1032"/>
      <c r="M34" s="1032"/>
      <c r="N34" s="1032"/>
      <c r="O34" s="1032"/>
      <c r="P34" s="1033"/>
      <c r="Q34" s="1037">
        <v>1020</v>
      </c>
      <c r="R34" s="1038"/>
      <c r="S34" s="1038"/>
      <c r="T34" s="1038"/>
      <c r="U34" s="1038"/>
      <c r="V34" s="1038">
        <v>1018</v>
      </c>
      <c r="W34" s="1038"/>
      <c r="X34" s="1038"/>
      <c r="Y34" s="1038"/>
      <c r="Z34" s="1038"/>
      <c r="AA34" s="1038">
        <v>2</v>
      </c>
      <c r="AB34" s="1038"/>
      <c r="AC34" s="1038"/>
      <c r="AD34" s="1038"/>
      <c r="AE34" s="1039"/>
      <c r="AF34" s="1013">
        <v>2</v>
      </c>
      <c r="AG34" s="1014"/>
      <c r="AH34" s="1014"/>
      <c r="AI34" s="1014"/>
      <c r="AJ34" s="1015"/>
      <c r="AK34" s="974">
        <v>317</v>
      </c>
      <c r="AL34" s="965"/>
      <c r="AM34" s="965"/>
      <c r="AN34" s="965"/>
      <c r="AO34" s="965"/>
      <c r="AP34" s="965">
        <v>3998</v>
      </c>
      <c r="AQ34" s="965"/>
      <c r="AR34" s="965"/>
      <c r="AS34" s="965"/>
      <c r="AT34" s="965"/>
      <c r="AU34" s="965">
        <v>2306</v>
      </c>
      <c r="AV34" s="965"/>
      <c r="AW34" s="965"/>
      <c r="AX34" s="965"/>
      <c r="AY34" s="965"/>
      <c r="AZ34" s="1036" t="s">
        <v>533</v>
      </c>
      <c r="BA34" s="1036"/>
      <c r="BB34" s="1036"/>
      <c r="BC34" s="1036"/>
      <c r="BD34" s="1036"/>
      <c r="BE34" s="1026" t="s">
        <v>387</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388</v>
      </c>
      <c r="C35" s="1032"/>
      <c r="D35" s="1032"/>
      <c r="E35" s="1032"/>
      <c r="F35" s="1032"/>
      <c r="G35" s="1032"/>
      <c r="H35" s="1032"/>
      <c r="I35" s="1032"/>
      <c r="J35" s="1032"/>
      <c r="K35" s="1032"/>
      <c r="L35" s="1032"/>
      <c r="M35" s="1032"/>
      <c r="N35" s="1032"/>
      <c r="O35" s="1032"/>
      <c r="P35" s="1033"/>
      <c r="Q35" s="1037">
        <v>559</v>
      </c>
      <c r="R35" s="1038"/>
      <c r="S35" s="1038"/>
      <c r="T35" s="1038"/>
      <c r="U35" s="1038"/>
      <c r="V35" s="1038">
        <v>559</v>
      </c>
      <c r="W35" s="1038"/>
      <c r="X35" s="1038"/>
      <c r="Y35" s="1038"/>
      <c r="Z35" s="1038"/>
      <c r="AA35" s="1038">
        <v>0</v>
      </c>
      <c r="AB35" s="1038"/>
      <c r="AC35" s="1038"/>
      <c r="AD35" s="1038"/>
      <c r="AE35" s="1039"/>
      <c r="AF35" s="1013">
        <v>0</v>
      </c>
      <c r="AG35" s="1014"/>
      <c r="AH35" s="1014"/>
      <c r="AI35" s="1014"/>
      <c r="AJ35" s="1015"/>
      <c r="AK35" s="974">
        <v>304</v>
      </c>
      <c r="AL35" s="965"/>
      <c r="AM35" s="965"/>
      <c r="AN35" s="965"/>
      <c r="AO35" s="965"/>
      <c r="AP35" s="965">
        <v>2600</v>
      </c>
      <c r="AQ35" s="965"/>
      <c r="AR35" s="965"/>
      <c r="AS35" s="965"/>
      <c r="AT35" s="965"/>
      <c r="AU35" s="965">
        <v>2496</v>
      </c>
      <c r="AV35" s="965"/>
      <c r="AW35" s="965"/>
      <c r="AX35" s="965"/>
      <c r="AY35" s="965"/>
      <c r="AZ35" s="1036" t="s">
        <v>533</v>
      </c>
      <c r="BA35" s="1036"/>
      <c r="BB35" s="1036"/>
      <c r="BC35" s="1036"/>
      <c r="BD35" s="1036"/>
      <c r="BE35" s="1026" t="s">
        <v>387</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389</v>
      </c>
      <c r="C36" s="1032"/>
      <c r="D36" s="1032"/>
      <c r="E36" s="1032"/>
      <c r="F36" s="1032"/>
      <c r="G36" s="1032"/>
      <c r="H36" s="1032"/>
      <c r="I36" s="1032"/>
      <c r="J36" s="1032"/>
      <c r="K36" s="1032"/>
      <c r="L36" s="1032"/>
      <c r="M36" s="1032"/>
      <c r="N36" s="1032"/>
      <c r="O36" s="1032"/>
      <c r="P36" s="1033"/>
      <c r="Q36" s="1037">
        <v>117</v>
      </c>
      <c r="R36" s="1038"/>
      <c r="S36" s="1038"/>
      <c r="T36" s="1038"/>
      <c r="U36" s="1038"/>
      <c r="V36" s="1038">
        <v>117</v>
      </c>
      <c r="W36" s="1038"/>
      <c r="X36" s="1038"/>
      <c r="Y36" s="1038"/>
      <c r="Z36" s="1038"/>
      <c r="AA36" s="1038" t="s">
        <v>533</v>
      </c>
      <c r="AB36" s="1038"/>
      <c r="AC36" s="1038"/>
      <c r="AD36" s="1038"/>
      <c r="AE36" s="1039"/>
      <c r="AF36" s="1013" t="s">
        <v>112</v>
      </c>
      <c r="AG36" s="1014"/>
      <c r="AH36" s="1014"/>
      <c r="AI36" s="1014"/>
      <c r="AJ36" s="1015"/>
      <c r="AK36" s="974">
        <v>24</v>
      </c>
      <c r="AL36" s="965"/>
      <c r="AM36" s="965"/>
      <c r="AN36" s="965"/>
      <c r="AO36" s="965"/>
      <c r="AP36" s="965">
        <v>30</v>
      </c>
      <c r="AQ36" s="965"/>
      <c r="AR36" s="965"/>
      <c r="AS36" s="965"/>
      <c r="AT36" s="965"/>
      <c r="AU36" s="965">
        <v>7</v>
      </c>
      <c r="AV36" s="965"/>
      <c r="AW36" s="965"/>
      <c r="AX36" s="965"/>
      <c r="AY36" s="965"/>
      <c r="AZ36" s="1036" t="s">
        <v>533</v>
      </c>
      <c r="BA36" s="1036"/>
      <c r="BB36" s="1036"/>
      <c r="BC36" s="1036"/>
      <c r="BD36" s="1036"/>
      <c r="BE36" s="1026" t="s">
        <v>387</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390</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1749</v>
      </c>
      <c r="AG63" s="953"/>
      <c r="AH63" s="953"/>
      <c r="AI63" s="953"/>
      <c r="AJ63" s="1024"/>
      <c r="AK63" s="1025"/>
      <c r="AL63" s="957"/>
      <c r="AM63" s="957"/>
      <c r="AN63" s="957"/>
      <c r="AO63" s="957"/>
      <c r="AP63" s="953">
        <v>10151</v>
      </c>
      <c r="AQ63" s="953"/>
      <c r="AR63" s="953"/>
      <c r="AS63" s="953"/>
      <c r="AT63" s="953"/>
      <c r="AU63" s="953">
        <v>7169</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393</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394</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539</v>
      </c>
      <c r="C68" s="980"/>
      <c r="D68" s="980"/>
      <c r="E68" s="980"/>
      <c r="F68" s="980"/>
      <c r="G68" s="980"/>
      <c r="H68" s="980"/>
      <c r="I68" s="980"/>
      <c r="J68" s="980"/>
      <c r="K68" s="980"/>
      <c r="L68" s="980"/>
      <c r="M68" s="980"/>
      <c r="N68" s="980"/>
      <c r="O68" s="980"/>
      <c r="P68" s="981"/>
      <c r="Q68" s="982">
        <v>16737</v>
      </c>
      <c r="R68" s="976"/>
      <c r="S68" s="976"/>
      <c r="T68" s="976"/>
      <c r="U68" s="976"/>
      <c r="V68" s="976">
        <v>13856</v>
      </c>
      <c r="W68" s="976"/>
      <c r="X68" s="976"/>
      <c r="Y68" s="976"/>
      <c r="Z68" s="976"/>
      <c r="AA68" s="976">
        <v>2880</v>
      </c>
      <c r="AB68" s="976"/>
      <c r="AC68" s="976"/>
      <c r="AD68" s="976"/>
      <c r="AE68" s="976"/>
      <c r="AF68" s="976">
        <v>2880</v>
      </c>
      <c r="AG68" s="976"/>
      <c r="AH68" s="976"/>
      <c r="AI68" s="976"/>
      <c r="AJ68" s="976"/>
      <c r="AK68" s="976">
        <v>129</v>
      </c>
      <c r="AL68" s="976"/>
      <c r="AM68" s="976"/>
      <c r="AN68" s="976"/>
      <c r="AO68" s="976"/>
      <c r="AP68" s="976">
        <v>0</v>
      </c>
      <c r="AQ68" s="976"/>
      <c r="AR68" s="976"/>
      <c r="AS68" s="976"/>
      <c r="AT68" s="976"/>
      <c r="AU68" s="976">
        <v>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540</v>
      </c>
      <c r="C69" s="969"/>
      <c r="D69" s="969"/>
      <c r="E69" s="969"/>
      <c r="F69" s="969"/>
      <c r="G69" s="969"/>
      <c r="H69" s="969"/>
      <c r="I69" s="969"/>
      <c r="J69" s="969"/>
      <c r="K69" s="969"/>
      <c r="L69" s="969"/>
      <c r="M69" s="969"/>
      <c r="N69" s="969"/>
      <c r="O69" s="969"/>
      <c r="P69" s="970"/>
      <c r="Q69" s="971">
        <v>49</v>
      </c>
      <c r="R69" s="965"/>
      <c r="S69" s="965"/>
      <c r="T69" s="965"/>
      <c r="U69" s="965"/>
      <c r="V69" s="965">
        <v>42</v>
      </c>
      <c r="W69" s="965"/>
      <c r="X69" s="965"/>
      <c r="Y69" s="965"/>
      <c r="Z69" s="965"/>
      <c r="AA69" s="965">
        <v>7</v>
      </c>
      <c r="AB69" s="965"/>
      <c r="AC69" s="965"/>
      <c r="AD69" s="965"/>
      <c r="AE69" s="965"/>
      <c r="AF69" s="965">
        <v>7</v>
      </c>
      <c r="AG69" s="965"/>
      <c r="AH69" s="965"/>
      <c r="AI69" s="965"/>
      <c r="AJ69" s="965"/>
      <c r="AK69" s="965">
        <v>0</v>
      </c>
      <c r="AL69" s="965"/>
      <c r="AM69" s="965"/>
      <c r="AN69" s="965"/>
      <c r="AO69" s="965"/>
      <c r="AP69" s="965">
        <v>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541</v>
      </c>
      <c r="C70" s="969"/>
      <c r="D70" s="969"/>
      <c r="E70" s="969"/>
      <c r="F70" s="969"/>
      <c r="G70" s="969"/>
      <c r="H70" s="969"/>
      <c r="I70" s="969"/>
      <c r="J70" s="969"/>
      <c r="K70" s="969"/>
      <c r="L70" s="969"/>
      <c r="M70" s="969"/>
      <c r="N70" s="969"/>
      <c r="O70" s="969"/>
      <c r="P70" s="970"/>
      <c r="Q70" s="971">
        <v>11</v>
      </c>
      <c r="R70" s="965"/>
      <c r="S70" s="965"/>
      <c r="T70" s="965"/>
      <c r="U70" s="965"/>
      <c r="V70" s="965">
        <v>8</v>
      </c>
      <c r="W70" s="965"/>
      <c r="X70" s="965"/>
      <c r="Y70" s="965"/>
      <c r="Z70" s="965"/>
      <c r="AA70" s="965">
        <v>3</v>
      </c>
      <c r="AB70" s="965"/>
      <c r="AC70" s="965"/>
      <c r="AD70" s="965"/>
      <c r="AE70" s="965"/>
      <c r="AF70" s="965">
        <v>3</v>
      </c>
      <c r="AG70" s="965"/>
      <c r="AH70" s="965"/>
      <c r="AI70" s="965"/>
      <c r="AJ70" s="965"/>
      <c r="AK70" s="965">
        <v>0</v>
      </c>
      <c r="AL70" s="965"/>
      <c r="AM70" s="965"/>
      <c r="AN70" s="965"/>
      <c r="AO70" s="965"/>
      <c r="AP70" s="965">
        <v>0</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542</v>
      </c>
      <c r="C71" s="969"/>
      <c r="D71" s="969"/>
      <c r="E71" s="969"/>
      <c r="F71" s="969"/>
      <c r="G71" s="969"/>
      <c r="H71" s="969"/>
      <c r="I71" s="969"/>
      <c r="J71" s="969"/>
      <c r="K71" s="969"/>
      <c r="L71" s="969"/>
      <c r="M71" s="969"/>
      <c r="N71" s="969"/>
      <c r="O71" s="969"/>
      <c r="P71" s="970"/>
      <c r="Q71" s="971">
        <v>2</v>
      </c>
      <c r="R71" s="965"/>
      <c r="S71" s="965"/>
      <c r="T71" s="965"/>
      <c r="U71" s="965"/>
      <c r="V71" s="965">
        <v>1</v>
      </c>
      <c r="W71" s="965"/>
      <c r="X71" s="965"/>
      <c r="Y71" s="965"/>
      <c r="Z71" s="965"/>
      <c r="AA71" s="965">
        <v>1</v>
      </c>
      <c r="AB71" s="965"/>
      <c r="AC71" s="965"/>
      <c r="AD71" s="965"/>
      <c r="AE71" s="965"/>
      <c r="AF71" s="965">
        <v>1</v>
      </c>
      <c r="AG71" s="965"/>
      <c r="AH71" s="965"/>
      <c r="AI71" s="965"/>
      <c r="AJ71" s="965"/>
      <c r="AK71" s="965">
        <v>0</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543</v>
      </c>
      <c r="C72" s="969"/>
      <c r="D72" s="969"/>
      <c r="E72" s="969"/>
      <c r="F72" s="969"/>
      <c r="G72" s="969"/>
      <c r="H72" s="969"/>
      <c r="I72" s="969"/>
      <c r="J72" s="969"/>
      <c r="K72" s="969"/>
      <c r="L72" s="969"/>
      <c r="M72" s="969"/>
      <c r="N72" s="969"/>
      <c r="O72" s="969"/>
      <c r="P72" s="970"/>
      <c r="Q72" s="971">
        <v>37</v>
      </c>
      <c r="R72" s="965"/>
      <c r="S72" s="965"/>
      <c r="T72" s="965"/>
      <c r="U72" s="965"/>
      <c r="V72" s="965">
        <v>34</v>
      </c>
      <c r="W72" s="965"/>
      <c r="X72" s="965"/>
      <c r="Y72" s="965"/>
      <c r="Z72" s="965"/>
      <c r="AA72" s="965">
        <v>3</v>
      </c>
      <c r="AB72" s="965"/>
      <c r="AC72" s="965"/>
      <c r="AD72" s="965"/>
      <c r="AE72" s="965"/>
      <c r="AF72" s="965">
        <v>3</v>
      </c>
      <c r="AG72" s="965"/>
      <c r="AH72" s="965"/>
      <c r="AI72" s="965"/>
      <c r="AJ72" s="965"/>
      <c r="AK72" s="965">
        <v>0</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544</v>
      </c>
      <c r="C73" s="969"/>
      <c r="D73" s="969"/>
      <c r="E73" s="969"/>
      <c r="F73" s="969"/>
      <c r="G73" s="969"/>
      <c r="H73" s="969"/>
      <c r="I73" s="969"/>
      <c r="J73" s="969"/>
      <c r="K73" s="969"/>
      <c r="L73" s="969"/>
      <c r="M73" s="969"/>
      <c r="N73" s="969"/>
      <c r="O73" s="969"/>
      <c r="P73" s="970"/>
      <c r="Q73" s="971">
        <v>300</v>
      </c>
      <c r="R73" s="965"/>
      <c r="S73" s="965"/>
      <c r="T73" s="965"/>
      <c r="U73" s="965"/>
      <c r="V73" s="965">
        <v>279</v>
      </c>
      <c r="W73" s="965"/>
      <c r="X73" s="965"/>
      <c r="Y73" s="965"/>
      <c r="Z73" s="965"/>
      <c r="AA73" s="965">
        <v>21</v>
      </c>
      <c r="AB73" s="965"/>
      <c r="AC73" s="965"/>
      <c r="AD73" s="965"/>
      <c r="AE73" s="965"/>
      <c r="AF73" s="965">
        <v>21</v>
      </c>
      <c r="AG73" s="965"/>
      <c r="AH73" s="965"/>
      <c r="AI73" s="965"/>
      <c r="AJ73" s="965"/>
      <c r="AK73" s="965">
        <v>91</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545</v>
      </c>
      <c r="C74" s="969"/>
      <c r="D74" s="969"/>
      <c r="E74" s="969"/>
      <c r="F74" s="969"/>
      <c r="G74" s="969"/>
      <c r="H74" s="969"/>
      <c r="I74" s="969"/>
      <c r="J74" s="969"/>
      <c r="K74" s="969"/>
      <c r="L74" s="969"/>
      <c r="M74" s="969"/>
      <c r="N74" s="969"/>
      <c r="O74" s="969"/>
      <c r="P74" s="970"/>
      <c r="Q74" s="971">
        <v>217042</v>
      </c>
      <c r="R74" s="965"/>
      <c r="S74" s="965"/>
      <c r="T74" s="965"/>
      <c r="U74" s="965"/>
      <c r="V74" s="965">
        <v>208729</v>
      </c>
      <c r="W74" s="965"/>
      <c r="X74" s="965"/>
      <c r="Y74" s="965"/>
      <c r="Z74" s="965"/>
      <c r="AA74" s="965">
        <v>8313</v>
      </c>
      <c r="AB74" s="965"/>
      <c r="AC74" s="965"/>
      <c r="AD74" s="965"/>
      <c r="AE74" s="965"/>
      <c r="AF74" s="965">
        <v>8313</v>
      </c>
      <c r="AG74" s="965"/>
      <c r="AH74" s="965"/>
      <c r="AI74" s="965"/>
      <c r="AJ74" s="965"/>
      <c r="AK74" s="965">
        <v>2932</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11228</v>
      </c>
      <c r="AG88" s="953"/>
      <c r="AH88" s="953"/>
      <c r="AI88" s="953"/>
      <c r="AJ88" s="953"/>
      <c r="AK88" s="957"/>
      <c r="AL88" s="957"/>
      <c r="AM88" s="957"/>
      <c r="AN88" s="957"/>
      <c r="AO88" s="957"/>
      <c r="AP88" s="953">
        <v>0</v>
      </c>
      <c r="AQ88" s="953"/>
      <c r="AR88" s="953"/>
      <c r="AS88" s="953"/>
      <c r="AT88" s="953"/>
      <c r="AU88" s="953">
        <v>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47</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285</v>
      </c>
      <c r="AG109" s="886"/>
      <c r="AH109" s="886"/>
      <c r="AI109" s="886"/>
      <c r="AJ109" s="887"/>
      <c r="AK109" s="888" t="s">
        <v>284</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285</v>
      </c>
      <c r="BW109" s="886"/>
      <c r="BX109" s="886"/>
      <c r="BY109" s="886"/>
      <c r="BZ109" s="887"/>
      <c r="CA109" s="888" t="s">
        <v>284</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285</v>
      </c>
      <c r="DM109" s="886"/>
      <c r="DN109" s="886"/>
      <c r="DO109" s="886"/>
      <c r="DP109" s="887"/>
      <c r="DQ109" s="888" t="s">
        <v>284</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2808857</v>
      </c>
      <c r="AB110" s="871"/>
      <c r="AC110" s="871"/>
      <c r="AD110" s="871"/>
      <c r="AE110" s="872"/>
      <c r="AF110" s="873">
        <v>2668393</v>
      </c>
      <c r="AG110" s="871"/>
      <c r="AH110" s="871"/>
      <c r="AI110" s="871"/>
      <c r="AJ110" s="872"/>
      <c r="AK110" s="873">
        <v>2670313</v>
      </c>
      <c r="AL110" s="871"/>
      <c r="AM110" s="871"/>
      <c r="AN110" s="871"/>
      <c r="AO110" s="872"/>
      <c r="AP110" s="874">
        <v>24</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28466282</v>
      </c>
      <c r="BR110" s="798"/>
      <c r="BS110" s="798"/>
      <c r="BT110" s="798"/>
      <c r="BU110" s="798"/>
      <c r="BV110" s="798">
        <v>27649552</v>
      </c>
      <c r="BW110" s="798"/>
      <c r="BX110" s="798"/>
      <c r="BY110" s="798"/>
      <c r="BZ110" s="798"/>
      <c r="CA110" s="798">
        <v>27323147</v>
      </c>
      <c r="CB110" s="798"/>
      <c r="CC110" s="798"/>
      <c r="CD110" s="798"/>
      <c r="CE110" s="798"/>
      <c r="CF110" s="859">
        <v>246</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7647138</v>
      </c>
      <c r="BR112" s="769"/>
      <c r="BS112" s="769"/>
      <c r="BT112" s="769"/>
      <c r="BU112" s="769"/>
      <c r="BV112" s="769">
        <v>7264307</v>
      </c>
      <c r="BW112" s="769"/>
      <c r="BX112" s="769"/>
      <c r="BY112" s="769"/>
      <c r="BZ112" s="769"/>
      <c r="CA112" s="769">
        <v>7168277</v>
      </c>
      <c r="CB112" s="769"/>
      <c r="CC112" s="769"/>
      <c r="CD112" s="769"/>
      <c r="CE112" s="769"/>
      <c r="CF112" s="846">
        <v>64.5</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619665</v>
      </c>
      <c r="AB113" s="907"/>
      <c r="AC113" s="907"/>
      <c r="AD113" s="907"/>
      <c r="AE113" s="908"/>
      <c r="AF113" s="909">
        <v>596749</v>
      </c>
      <c r="AG113" s="907"/>
      <c r="AH113" s="907"/>
      <c r="AI113" s="907"/>
      <c r="AJ113" s="908"/>
      <c r="AK113" s="909">
        <v>625991</v>
      </c>
      <c r="AL113" s="907"/>
      <c r="AM113" s="907"/>
      <c r="AN113" s="907"/>
      <c r="AO113" s="908"/>
      <c r="AP113" s="910">
        <v>5.6</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t="s">
        <v>112</v>
      </c>
      <c r="BR113" s="769"/>
      <c r="BS113" s="769"/>
      <c r="BT113" s="769"/>
      <c r="BU113" s="769"/>
      <c r="BV113" s="769" t="s">
        <v>112</v>
      </c>
      <c r="BW113" s="769"/>
      <c r="BX113" s="769"/>
      <c r="BY113" s="769"/>
      <c r="BZ113" s="769"/>
      <c r="CA113" s="769" t="s">
        <v>112</v>
      </c>
      <c r="CB113" s="769"/>
      <c r="CC113" s="769"/>
      <c r="CD113" s="769"/>
      <c r="CE113" s="769"/>
      <c r="CF113" s="846" t="s">
        <v>112</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112</v>
      </c>
      <c r="AB114" s="782"/>
      <c r="AC114" s="782"/>
      <c r="AD114" s="782"/>
      <c r="AE114" s="783"/>
      <c r="AF114" s="784" t="s">
        <v>112</v>
      </c>
      <c r="AG114" s="782"/>
      <c r="AH114" s="782"/>
      <c r="AI114" s="782"/>
      <c r="AJ114" s="783"/>
      <c r="AK114" s="784" t="s">
        <v>112</v>
      </c>
      <c r="AL114" s="782"/>
      <c r="AM114" s="782"/>
      <c r="AN114" s="782"/>
      <c r="AO114" s="783"/>
      <c r="AP114" s="752" t="s">
        <v>112</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3124877</v>
      </c>
      <c r="BR114" s="769"/>
      <c r="BS114" s="769"/>
      <c r="BT114" s="769"/>
      <c r="BU114" s="769"/>
      <c r="BV114" s="769">
        <v>2956660</v>
      </c>
      <c r="BW114" s="769"/>
      <c r="BX114" s="769"/>
      <c r="BY114" s="769"/>
      <c r="BZ114" s="769"/>
      <c r="CA114" s="769">
        <v>3012831</v>
      </c>
      <c r="CB114" s="769"/>
      <c r="CC114" s="769"/>
      <c r="CD114" s="769"/>
      <c r="CE114" s="769"/>
      <c r="CF114" s="846">
        <v>27.1</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17951</v>
      </c>
      <c r="AB115" s="907"/>
      <c r="AC115" s="907"/>
      <c r="AD115" s="907"/>
      <c r="AE115" s="908"/>
      <c r="AF115" s="909">
        <v>14012</v>
      </c>
      <c r="AG115" s="907"/>
      <c r="AH115" s="907"/>
      <c r="AI115" s="907"/>
      <c r="AJ115" s="908"/>
      <c r="AK115" s="909">
        <v>13671</v>
      </c>
      <c r="AL115" s="907"/>
      <c r="AM115" s="907"/>
      <c r="AN115" s="907"/>
      <c r="AO115" s="908"/>
      <c r="AP115" s="910">
        <v>0.1</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844</v>
      </c>
      <c r="AB116" s="782"/>
      <c r="AC116" s="782"/>
      <c r="AD116" s="782"/>
      <c r="AE116" s="783"/>
      <c r="AF116" s="784">
        <v>185</v>
      </c>
      <c r="AG116" s="782"/>
      <c r="AH116" s="782"/>
      <c r="AI116" s="782"/>
      <c r="AJ116" s="783"/>
      <c r="AK116" s="784">
        <v>368</v>
      </c>
      <c r="AL116" s="782"/>
      <c r="AM116" s="782"/>
      <c r="AN116" s="782"/>
      <c r="AO116" s="783"/>
      <c r="AP116" s="752">
        <v>0</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3447317</v>
      </c>
      <c r="AB117" s="893"/>
      <c r="AC117" s="893"/>
      <c r="AD117" s="893"/>
      <c r="AE117" s="894"/>
      <c r="AF117" s="896">
        <v>3279339</v>
      </c>
      <c r="AG117" s="893"/>
      <c r="AH117" s="893"/>
      <c r="AI117" s="893"/>
      <c r="AJ117" s="894"/>
      <c r="AK117" s="896">
        <v>3310343</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285</v>
      </c>
      <c r="AG118" s="886"/>
      <c r="AH118" s="886"/>
      <c r="AI118" s="886"/>
      <c r="AJ118" s="887"/>
      <c r="AK118" s="888" t="s">
        <v>284</v>
      </c>
      <c r="AL118" s="886"/>
      <c r="AM118" s="886"/>
      <c r="AN118" s="886"/>
      <c r="AO118" s="887"/>
      <c r="AP118" s="889" t="s">
        <v>405</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433</v>
      </c>
      <c r="BP118" s="836"/>
      <c r="BQ118" s="855">
        <v>39238297</v>
      </c>
      <c r="BR118" s="856"/>
      <c r="BS118" s="856"/>
      <c r="BT118" s="856"/>
      <c r="BU118" s="856"/>
      <c r="BV118" s="856">
        <v>37870519</v>
      </c>
      <c r="BW118" s="856"/>
      <c r="BX118" s="856"/>
      <c r="BY118" s="856"/>
      <c r="BZ118" s="856"/>
      <c r="CA118" s="856">
        <v>37504255</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6760733</v>
      </c>
      <c r="BR119" s="798"/>
      <c r="BS119" s="798"/>
      <c r="BT119" s="798"/>
      <c r="BU119" s="798"/>
      <c r="BV119" s="798">
        <v>7465479</v>
      </c>
      <c r="BW119" s="798"/>
      <c r="BX119" s="798"/>
      <c r="BY119" s="798"/>
      <c r="BZ119" s="798"/>
      <c r="CA119" s="798">
        <v>7830523</v>
      </c>
      <c r="CB119" s="798"/>
      <c r="CC119" s="798"/>
      <c r="CD119" s="798"/>
      <c r="CE119" s="798"/>
      <c r="CF119" s="859">
        <v>70.5</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1831738</v>
      </c>
      <c r="BR120" s="769"/>
      <c r="BS120" s="769"/>
      <c r="BT120" s="769"/>
      <c r="BU120" s="769"/>
      <c r="BV120" s="769">
        <v>1740267</v>
      </c>
      <c r="BW120" s="769"/>
      <c r="BX120" s="769"/>
      <c r="BY120" s="769"/>
      <c r="BZ120" s="769"/>
      <c r="CA120" s="769">
        <v>898144</v>
      </c>
      <c r="CB120" s="769"/>
      <c r="CC120" s="769"/>
      <c r="CD120" s="769"/>
      <c r="CE120" s="769"/>
      <c r="CF120" s="846">
        <v>8.1</v>
      </c>
      <c r="CG120" s="847"/>
      <c r="CH120" s="847"/>
      <c r="CI120" s="847"/>
      <c r="CJ120" s="847"/>
      <c r="CK120" s="848" t="s">
        <v>439</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2639582</v>
      </c>
      <c r="DH120" s="798"/>
      <c r="DI120" s="798"/>
      <c r="DJ120" s="798"/>
      <c r="DK120" s="798"/>
      <c r="DL120" s="798">
        <v>2553930</v>
      </c>
      <c r="DM120" s="798"/>
      <c r="DN120" s="798"/>
      <c r="DO120" s="798"/>
      <c r="DP120" s="798"/>
      <c r="DQ120" s="798">
        <v>2496264</v>
      </c>
      <c r="DR120" s="798"/>
      <c r="DS120" s="798"/>
      <c r="DT120" s="798"/>
      <c r="DU120" s="798"/>
      <c r="DV120" s="799">
        <v>22.5</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25497940</v>
      </c>
      <c r="BR121" s="856"/>
      <c r="BS121" s="856"/>
      <c r="BT121" s="856"/>
      <c r="BU121" s="856"/>
      <c r="BV121" s="856">
        <v>24744574</v>
      </c>
      <c r="BW121" s="856"/>
      <c r="BX121" s="856"/>
      <c r="BY121" s="856"/>
      <c r="BZ121" s="856"/>
      <c r="CA121" s="856">
        <v>25369410</v>
      </c>
      <c r="CB121" s="856"/>
      <c r="CC121" s="856"/>
      <c r="CD121" s="856"/>
      <c r="CE121" s="856"/>
      <c r="CF121" s="857">
        <v>228.4</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2311553</v>
      </c>
      <c r="DH121" s="769"/>
      <c r="DI121" s="769"/>
      <c r="DJ121" s="769"/>
      <c r="DK121" s="769"/>
      <c r="DL121" s="769">
        <v>2329239</v>
      </c>
      <c r="DM121" s="769"/>
      <c r="DN121" s="769"/>
      <c r="DO121" s="769"/>
      <c r="DP121" s="769"/>
      <c r="DQ121" s="769">
        <v>2331206</v>
      </c>
      <c r="DR121" s="769"/>
      <c r="DS121" s="769"/>
      <c r="DT121" s="769"/>
      <c r="DU121" s="769"/>
      <c r="DV121" s="821">
        <v>21</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442</v>
      </c>
      <c r="BP122" s="836"/>
      <c r="BQ122" s="837">
        <v>34090411</v>
      </c>
      <c r="BR122" s="838"/>
      <c r="BS122" s="838"/>
      <c r="BT122" s="838"/>
      <c r="BU122" s="838"/>
      <c r="BV122" s="838">
        <v>33950320</v>
      </c>
      <c r="BW122" s="838"/>
      <c r="BX122" s="838"/>
      <c r="BY122" s="838"/>
      <c r="BZ122" s="838"/>
      <c r="CA122" s="838">
        <v>34098077</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v>2651996</v>
      </c>
      <c r="DH122" s="769"/>
      <c r="DI122" s="769"/>
      <c r="DJ122" s="769"/>
      <c r="DK122" s="769"/>
      <c r="DL122" s="769">
        <v>2341741</v>
      </c>
      <c r="DM122" s="769"/>
      <c r="DN122" s="769"/>
      <c r="DO122" s="769"/>
      <c r="DP122" s="769"/>
      <c r="DQ122" s="769">
        <v>2305933</v>
      </c>
      <c r="DR122" s="769"/>
      <c r="DS122" s="769"/>
      <c r="DT122" s="769"/>
      <c r="DU122" s="769"/>
      <c r="DV122" s="821">
        <v>20.8</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45.3</v>
      </c>
      <c r="BR123" s="830"/>
      <c r="BS123" s="830"/>
      <c r="BT123" s="830"/>
      <c r="BU123" s="830"/>
      <c r="BV123" s="830">
        <v>35.5</v>
      </c>
      <c r="BW123" s="830"/>
      <c r="BX123" s="830"/>
      <c r="BY123" s="830"/>
      <c r="BZ123" s="830"/>
      <c r="CA123" s="830">
        <v>30.6</v>
      </c>
      <c r="CB123" s="830"/>
      <c r="CC123" s="830"/>
      <c r="CD123" s="830"/>
      <c r="CE123" s="830"/>
      <c r="CF123" s="728"/>
      <c r="CG123" s="729"/>
      <c r="CH123" s="729"/>
      <c r="CI123" s="729"/>
      <c r="CJ123" s="831"/>
      <c r="CK123" s="849"/>
      <c r="CL123" s="810"/>
      <c r="CM123" s="810"/>
      <c r="CN123" s="810"/>
      <c r="CO123" s="811"/>
      <c r="CP123" s="826" t="s">
        <v>383</v>
      </c>
      <c r="CQ123" s="827"/>
      <c r="CR123" s="827"/>
      <c r="CS123" s="827"/>
      <c r="CT123" s="827"/>
      <c r="CU123" s="827"/>
      <c r="CV123" s="827"/>
      <c r="CW123" s="827"/>
      <c r="CX123" s="827"/>
      <c r="CY123" s="827"/>
      <c r="CZ123" s="827"/>
      <c r="DA123" s="827"/>
      <c r="DB123" s="827"/>
      <c r="DC123" s="827"/>
      <c r="DD123" s="827"/>
      <c r="DE123" s="827"/>
      <c r="DF123" s="828"/>
      <c r="DG123" s="781">
        <v>26786</v>
      </c>
      <c r="DH123" s="782"/>
      <c r="DI123" s="782"/>
      <c r="DJ123" s="782"/>
      <c r="DK123" s="783"/>
      <c r="DL123" s="784">
        <v>28917</v>
      </c>
      <c r="DM123" s="782"/>
      <c r="DN123" s="782"/>
      <c r="DO123" s="782"/>
      <c r="DP123" s="783"/>
      <c r="DQ123" s="784">
        <v>27804</v>
      </c>
      <c r="DR123" s="782"/>
      <c r="DS123" s="782"/>
      <c r="DT123" s="782"/>
      <c r="DU123" s="783"/>
      <c r="DV123" s="752">
        <v>0.3</v>
      </c>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v>17221</v>
      </c>
      <c r="DH124" s="715"/>
      <c r="DI124" s="715"/>
      <c r="DJ124" s="715"/>
      <c r="DK124" s="716"/>
      <c r="DL124" s="717">
        <v>10480</v>
      </c>
      <c r="DM124" s="715"/>
      <c r="DN124" s="715"/>
      <c r="DO124" s="715"/>
      <c r="DP124" s="716"/>
      <c r="DQ124" s="717">
        <v>7070</v>
      </c>
      <c r="DR124" s="715"/>
      <c r="DS124" s="715"/>
      <c r="DT124" s="715"/>
      <c r="DU124" s="716"/>
      <c r="DV124" s="805">
        <v>0.1</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17951</v>
      </c>
      <c r="AB127" s="782"/>
      <c r="AC127" s="782"/>
      <c r="AD127" s="782"/>
      <c r="AE127" s="783"/>
      <c r="AF127" s="784">
        <v>14012</v>
      </c>
      <c r="AG127" s="782"/>
      <c r="AH127" s="782"/>
      <c r="AI127" s="782"/>
      <c r="AJ127" s="783"/>
      <c r="AK127" s="784">
        <v>13671</v>
      </c>
      <c r="AL127" s="782"/>
      <c r="AM127" s="782"/>
      <c r="AN127" s="782"/>
      <c r="AO127" s="783"/>
      <c r="AP127" s="752">
        <v>0.1</v>
      </c>
      <c r="AQ127" s="753"/>
      <c r="AR127" s="753"/>
      <c r="AS127" s="753"/>
      <c r="AT127" s="754"/>
      <c r="AU127" s="233"/>
      <c r="AV127" s="233"/>
      <c r="AW127" s="233"/>
      <c r="AX127" s="755" t="s">
        <v>453</v>
      </c>
      <c r="AY127" s="756"/>
      <c r="AZ127" s="756"/>
      <c r="BA127" s="756"/>
      <c r="BB127" s="756"/>
      <c r="BC127" s="756"/>
      <c r="BD127" s="756"/>
      <c r="BE127" s="757"/>
      <c r="BF127" s="758" t="s">
        <v>112</v>
      </c>
      <c r="BG127" s="759"/>
      <c r="BH127" s="759"/>
      <c r="BI127" s="759"/>
      <c r="BJ127" s="759"/>
      <c r="BK127" s="759"/>
      <c r="BL127" s="760"/>
      <c r="BM127" s="758">
        <v>12.88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97472</v>
      </c>
      <c r="AB128" s="722"/>
      <c r="AC128" s="722"/>
      <c r="AD128" s="722"/>
      <c r="AE128" s="723"/>
      <c r="AF128" s="724">
        <v>126369</v>
      </c>
      <c r="AG128" s="722"/>
      <c r="AH128" s="722"/>
      <c r="AI128" s="722"/>
      <c r="AJ128" s="723"/>
      <c r="AK128" s="724">
        <v>120677</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112</v>
      </c>
      <c r="BG128" s="789"/>
      <c r="BH128" s="789"/>
      <c r="BI128" s="789"/>
      <c r="BJ128" s="789"/>
      <c r="BK128" s="789"/>
      <c r="BL128" s="790"/>
      <c r="BM128" s="788">
        <v>17.88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13734210</v>
      </c>
      <c r="AB129" s="782"/>
      <c r="AC129" s="782"/>
      <c r="AD129" s="782"/>
      <c r="AE129" s="783"/>
      <c r="AF129" s="784">
        <v>13572057</v>
      </c>
      <c r="AG129" s="782"/>
      <c r="AH129" s="782"/>
      <c r="AI129" s="782"/>
      <c r="AJ129" s="783"/>
      <c r="AK129" s="784">
        <v>13729234</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6.4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2379771</v>
      </c>
      <c r="AB130" s="782"/>
      <c r="AC130" s="782"/>
      <c r="AD130" s="782"/>
      <c r="AE130" s="783"/>
      <c r="AF130" s="784">
        <v>2534594</v>
      </c>
      <c r="AG130" s="782"/>
      <c r="AH130" s="782"/>
      <c r="AI130" s="782"/>
      <c r="AJ130" s="783"/>
      <c r="AK130" s="784">
        <v>2621108</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30.6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11354439</v>
      </c>
      <c r="AB131" s="715"/>
      <c r="AC131" s="715"/>
      <c r="AD131" s="715"/>
      <c r="AE131" s="716"/>
      <c r="AF131" s="717">
        <v>11037463</v>
      </c>
      <c r="AG131" s="715"/>
      <c r="AH131" s="715"/>
      <c r="AI131" s="715"/>
      <c r="AJ131" s="716"/>
      <c r="AK131" s="717">
        <v>11108126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8.5435660890000005</v>
      </c>
      <c r="AB132" s="738"/>
      <c r="AC132" s="738"/>
      <c r="AD132" s="738"/>
      <c r="AE132" s="739"/>
      <c r="AF132" s="740">
        <v>5.6025193470000003</v>
      </c>
      <c r="AG132" s="738"/>
      <c r="AH132" s="738"/>
      <c r="AI132" s="738"/>
      <c r="AJ132" s="739"/>
      <c r="AK132" s="740">
        <v>5.118397109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9.6</v>
      </c>
      <c r="AB133" s="747"/>
      <c r="AC133" s="747"/>
      <c r="AD133" s="747"/>
      <c r="AE133" s="748"/>
      <c r="AF133" s="746">
        <v>7.8</v>
      </c>
      <c r="AG133" s="747"/>
      <c r="AH133" s="747"/>
      <c r="AI133" s="747"/>
      <c r="AJ133" s="748"/>
      <c r="AK133" s="746">
        <v>6.4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sqref="A1:A104857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31" t="s">
        <v>474</v>
      </c>
      <c r="H9" s="1132"/>
      <c r="I9" s="1132"/>
      <c r="J9" s="1133"/>
      <c r="K9" s="263">
        <v>3561670</v>
      </c>
      <c r="L9" s="264">
        <v>122799</v>
      </c>
      <c r="M9" s="265">
        <v>83170</v>
      </c>
      <c r="N9" s="266">
        <v>47.6</v>
      </c>
    </row>
    <row r="10" spans="1:16">
      <c r="A10" s="248"/>
      <c r="B10" s="244"/>
      <c r="C10" s="244"/>
      <c r="D10" s="244"/>
      <c r="E10" s="244"/>
      <c r="F10" s="244"/>
      <c r="G10" s="1131" t="s">
        <v>475</v>
      </c>
      <c r="H10" s="1132"/>
      <c r="I10" s="1132"/>
      <c r="J10" s="1133"/>
      <c r="K10" s="267">
        <v>260062</v>
      </c>
      <c r="L10" s="268">
        <v>8966</v>
      </c>
      <c r="M10" s="269">
        <v>7053</v>
      </c>
      <c r="N10" s="270">
        <v>27.1</v>
      </c>
    </row>
    <row r="11" spans="1:16" ht="13.5" customHeight="1">
      <c r="A11" s="248"/>
      <c r="B11" s="244"/>
      <c r="C11" s="244"/>
      <c r="D11" s="244"/>
      <c r="E11" s="244"/>
      <c r="F11" s="244"/>
      <c r="G11" s="1131" t="s">
        <v>476</v>
      </c>
      <c r="H11" s="1132"/>
      <c r="I11" s="1132"/>
      <c r="J11" s="1133"/>
      <c r="K11" s="267">
        <v>23666</v>
      </c>
      <c r="L11" s="268">
        <v>816</v>
      </c>
      <c r="M11" s="269">
        <v>8860</v>
      </c>
      <c r="N11" s="270">
        <v>-90.8</v>
      </c>
    </row>
    <row r="12" spans="1:16" ht="13.5" customHeight="1">
      <c r="A12" s="248"/>
      <c r="B12" s="244"/>
      <c r="C12" s="244"/>
      <c r="D12" s="244"/>
      <c r="E12" s="244"/>
      <c r="F12" s="244"/>
      <c r="G12" s="1131" t="s">
        <v>477</v>
      </c>
      <c r="H12" s="1132"/>
      <c r="I12" s="1132"/>
      <c r="J12" s="1133"/>
      <c r="K12" s="267">
        <v>221859</v>
      </c>
      <c r="L12" s="268">
        <v>7649</v>
      </c>
      <c r="M12" s="269">
        <v>837</v>
      </c>
      <c r="N12" s="270">
        <v>813.9</v>
      </c>
    </row>
    <row r="13" spans="1:16" ht="13.5" customHeight="1">
      <c r="A13" s="248"/>
      <c r="B13" s="244"/>
      <c r="C13" s="244"/>
      <c r="D13" s="244"/>
      <c r="E13" s="244"/>
      <c r="F13" s="244"/>
      <c r="G13" s="1131" t="s">
        <v>478</v>
      </c>
      <c r="H13" s="1132"/>
      <c r="I13" s="1132"/>
      <c r="J13" s="1133"/>
      <c r="K13" s="267" t="s">
        <v>479</v>
      </c>
      <c r="L13" s="268" t="s">
        <v>479</v>
      </c>
      <c r="M13" s="269">
        <v>4</v>
      </c>
      <c r="N13" s="270" t="s">
        <v>479</v>
      </c>
    </row>
    <row r="14" spans="1:16" ht="13.5" customHeight="1">
      <c r="A14" s="248"/>
      <c r="B14" s="244"/>
      <c r="C14" s="244"/>
      <c r="D14" s="244"/>
      <c r="E14" s="244"/>
      <c r="F14" s="244"/>
      <c r="G14" s="1131" t="s">
        <v>480</v>
      </c>
      <c r="H14" s="1132"/>
      <c r="I14" s="1132"/>
      <c r="J14" s="1133"/>
      <c r="K14" s="267">
        <v>195383</v>
      </c>
      <c r="L14" s="268">
        <v>6736</v>
      </c>
      <c r="M14" s="269">
        <v>3453</v>
      </c>
      <c r="N14" s="270">
        <v>95.1</v>
      </c>
    </row>
    <row r="15" spans="1:16" ht="13.5" customHeight="1">
      <c r="A15" s="248"/>
      <c r="B15" s="244"/>
      <c r="C15" s="244"/>
      <c r="D15" s="244"/>
      <c r="E15" s="244"/>
      <c r="F15" s="244"/>
      <c r="G15" s="1131" t="s">
        <v>481</v>
      </c>
      <c r="H15" s="1132"/>
      <c r="I15" s="1132"/>
      <c r="J15" s="1133"/>
      <c r="K15" s="267">
        <v>60362</v>
      </c>
      <c r="L15" s="268">
        <v>2081</v>
      </c>
      <c r="M15" s="269">
        <v>1923</v>
      </c>
      <c r="N15" s="270">
        <v>8.1999999999999993</v>
      </c>
    </row>
    <row r="16" spans="1:16">
      <c r="A16" s="248"/>
      <c r="B16" s="244"/>
      <c r="C16" s="244"/>
      <c r="D16" s="244"/>
      <c r="E16" s="244"/>
      <c r="F16" s="244"/>
      <c r="G16" s="1134" t="s">
        <v>482</v>
      </c>
      <c r="H16" s="1135"/>
      <c r="I16" s="1135"/>
      <c r="J16" s="1136"/>
      <c r="K16" s="268">
        <v>-362604</v>
      </c>
      <c r="L16" s="268">
        <v>-12502</v>
      </c>
      <c r="M16" s="269">
        <v>-10272</v>
      </c>
      <c r="N16" s="270">
        <v>21.7</v>
      </c>
    </row>
    <row r="17" spans="1:16">
      <c r="A17" s="248"/>
      <c r="B17" s="244"/>
      <c r="C17" s="244"/>
      <c r="D17" s="244"/>
      <c r="E17" s="244"/>
      <c r="F17" s="244"/>
      <c r="G17" s="1134" t="s">
        <v>169</v>
      </c>
      <c r="H17" s="1135"/>
      <c r="I17" s="1135"/>
      <c r="J17" s="1136"/>
      <c r="K17" s="268">
        <v>3960398</v>
      </c>
      <c r="L17" s="268">
        <v>136547</v>
      </c>
      <c r="M17" s="269">
        <v>95028</v>
      </c>
      <c r="N17" s="270">
        <v>43.7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8" t="s">
        <v>487</v>
      </c>
      <c r="H21" s="1129"/>
      <c r="I21" s="1129"/>
      <c r="J21" s="1130"/>
      <c r="K21" s="280">
        <v>12</v>
      </c>
      <c r="L21" s="281">
        <v>9.36</v>
      </c>
      <c r="M21" s="282">
        <v>2.64</v>
      </c>
      <c r="N21" s="249"/>
      <c r="O21" s="283"/>
      <c r="P21" s="279"/>
    </row>
    <row r="22" spans="1:16" s="284" customFormat="1">
      <c r="A22" s="279"/>
      <c r="B22" s="249"/>
      <c r="C22" s="249"/>
      <c r="D22" s="249"/>
      <c r="E22" s="249"/>
      <c r="F22" s="249"/>
      <c r="G22" s="1128" t="s">
        <v>488</v>
      </c>
      <c r="H22" s="1129"/>
      <c r="I22" s="1129"/>
      <c r="J22" s="1130"/>
      <c r="K22" s="285">
        <v>98.5</v>
      </c>
      <c r="L22" s="286">
        <v>96.8</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19" t="s">
        <v>492</v>
      </c>
      <c r="H32" s="1120"/>
      <c r="I32" s="1120"/>
      <c r="J32" s="1121"/>
      <c r="K32" s="294">
        <v>2670313</v>
      </c>
      <c r="L32" s="294">
        <v>92067</v>
      </c>
      <c r="M32" s="295">
        <v>65071</v>
      </c>
      <c r="N32" s="296">
        <v>41.5</v>
      </c>
    </row>
    <row r="33" spans="1:16" ht="13.5" customHeight="1">
      <c r="A33" s="248"/>
      <c r="B33" s="244"/>
      <c r="C33" s="244"/>
      <c r="D33" s="244"/>
      <c r="E33" s="244"/>
      <c r="F33" s="244"/>
      <c r="G33" s="1119" t="s">
        <v>493</v>
      </c>
      <c r="H33" s="1120"/>
      <c r="I33" s="1120"/>
      <c r="J33" s="1121"/>
      <c r="K33" s="294" t="s">
        <v>479</v>
      </c>
      <c r="L33" s="294" t="s">
        <v>479</v>
      </c>
      <c r="M33" s="295" t="s">
        <v>479</v>
      </c>
      <c r="N33" s="296" t="s">
        <v>479</v>
      </c>
    </row>
    <row r="34" spans="1:16" ht="27" customHeight="1">
      <c r="A34" s="248"/>
      <c r="B34" s="244"/>
      <c r="C34" s="244"/>
      <c r="D34" s="244"/>
      <c r="E34" s="244"/>
      <c r="F34" s="244"/>
      <c r="G34" s="1119" t="s">
        <v>494</v>
      </c>
      <c r="H34" s="1120"/>
      <c r="I34" s="1120"/>
      <c r="J34" s="1121"/>
      <c r="K34" s="294" t="s">
        <v>479</v>
      </c>
      <c r="L34" s="294" t="s">
        <v>479</v>
      </c>
      <c r="M34" s="295">
        <v>23</v>
      </c>
      <c r="N34" s="296" t="s">
        <v>479</v>
      </c>
    </row>
    <row r="35" spans="1:16" ht="27" customHeight="1">
      <c r="A35" s="248"/>
      <c r="B35" s="244"/>
      <c r="C35" s="244"/>
      <c r="D35" s="244"/>
      <c r="E35" s="244"/>
      <c r="F35" s="244"/>
      <c r="G35" s="1119" t="s">
        <v>495</v>
      </c>
      <c r="H35" s="1120"/>
      <c r="I35" s="1120"/>
      <c r="J35" s="1121"/>
      <c r="K35" s="294">
        <v>625991</v>
      </c>
      <c r="L35" s="294">
        <v>21583</v>
      </c>
      <c r="M35" s="295">
        <v>17560</v>
      </c>
      <c r="N35" s="296">
        <v>22.9</v>
      </c>
    </row>
    <row r="36" spans="1:16" ht="27" customHeight="1">
      <c r="A36" s="248"/>
      <c r="B36" s="244"/>
      <c r="C36" s="244"/>
      <c r="D36" s="244"/>
      <c r="E36" s="244"/>
      <c r="F36" s="244"/>
      <c r="G36" s="1119" t="s">
        <v>496</v>
      </c>
      <c r="H36" s="1120"/>
      <c r="I36" s="1120"/>
      <c r="J36" s="1121"/>
      <c r="K36" s="294" t="s">
        <v>479</v>
      </c>
      <c r="L36" s="294" t="s">
        <v>479</v>
      </c>
      <c r="M36" s="295">
        <v>3274</v>
      </c>
      <c r="N36" s="296" t="s">
        <v>479</v>
      </c>
    </row>
    <row r="37" spans="1:16" ht="13.5" customHeight="1">
      <c r="A37" s="248"/>
      <c r="B37" s="244"/>
      <c r="C37" s="244"/>
      <c r="D37" s="244"/>
      <c r="E37" s="244"/>
      <c r="F37" s="244"/>
      <c r="G37" s="1119" t="s">
        <v>497</v>
      </c>
      <c r="H37" s="1120"/>
      <c r="I37" s="1120"/>
      <c r="J37" s="1121"/>
      <c r="K37" s="294">
        <v>13671</v>
      </c>
      <c r="L37" s="294">
        <v>471</v>
      </c>
      <c r="M37" s="295">
        <v>1387</v>
      </c>
      <c r="N37" s="296">
        <v>-66</v>
      </c>
    </row>
    <row r="38" spans="1:16" ht="27" customHeight="1">
      <c r="A38" s="248"/>
      <c r="B38" s="244"/>
      <c r="C38" s="244"/>
      <c r="D38" s="244"/>
      <c r="E38" s="244"/>
      <c r="F38" s="244"/>
      <c r="G38" s="1122" t="s">
        <v>498</v>
      </c>
      <c r="H38" s="1123"/>
      <c r="I38" s="1123"/>
      <c r="J38" s="1124"/>
      <c r="K38" s="297">
        <v>368</v>
      </c>
      <c r="L38" s="297">
        <v>13</v>
      </c>
      <c r="M38" s="298">
        <v>7</v>
      </c>
      <c r="N38" s="299">
        <v>85.7</v>
      </c>
      <c r="O38" s="293"/>
    </row>
    <row r="39" spans="1:16">
      <c r="A39" s="248"/>
      <c r="B39" s="244"/>
      <c r="C39" s="244"/>
      <c r="D39" s="244"/>
      <c r="E39" s="244"/>
      <c r="F39" s="244"/>
      <c r="G39" s="1122" t="s">
        <v>499</v>
      </c>
      <c r="H39" s="1123"/>
      <c r="I39" s="1123"/>
      <c r="J39" s="1124"/>
      <c r="K39" s="300">
        <v>-120677</v>
      </c>
      <c r="L39" s="300">
        <v>-4161</v>
      </c>
      <c r="M39" s="301">
        <v>-4282</v>
      </c>
      <c r="N39" s="302">
        <v>-2.8</v>
      </c>
      <c r="O39" s="293"/>
    </row>
    <row r="40" spans="1:16" ht="27" customHeight="1">
      <c r="A40" s="248"/>
      <c r="B40" s="244"/>
      <c r="C40" s="244"/>
      <c r="D40" s="244"/>
      <c r="E40" s="244"/>
      <c r="F40" s="244"/>
      <c r="G40" s="1119" t="s">
        <v>500</v>
      </c>
      <c r="H40" s="1120"/>
      <c r="I40" s="1120"/>
      <c r="J40" s="1121"/>
      <c r="K40" s="300">
        <v>-2621108</v>
      </c>
      <c r="L40" s="300">
        <v>-90371</v>
      </c>
      <c r="M40" s="301">
        <v>-54179</v>
      </c>
      <c r="N40" s="302">
        <v>66.8</v>
      </c>
      <c r="O40" s="293"/>
    </row>
    <row r="41" spans="1:16">
      <c r="A41" s="248"/>
      <c r="B41" s="244"/>
      <c r="C41" s="244"/>
      <c r="D41" s="244"/>
      <c r="E41" s="244"/>
      <c r="F41" s="244"/>
      <c r="G41" s="1125" t="s">
        <v>279</v>
      </c>
      <c r="H41" s="1126"/>
      <c r="I41" s="1126"/>
      <c r="J41" s="1127"/>
      <c r="K41" s="294">
        <v>568558</v>
      </c>
      <c r="L41" s="300">
        <v>19603</v>
      </c>
      <c r="M41" s="301">
        <v>28861</v>
      </c>
      <c r="N41" s="302">
        <v>-32.1</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2" t="s">
        <v>469</v>
      </c>
      <c r="J49" s="1114" t="s">
        <v>504</v>
      </c>
      <c r="K49" s="1115"/>
      <c r="L49" s="1115"/>
      <c r="M49" s="1115"/>
      <c r="N49" s="1116"/>
    </row>
    <row r="50" spans="1:14">
      <c r="A50" s="248"/>
      <c r="B50" s="244"/>
      <c r="C50" s="244"/>
      <c r="D50" s="244"/>
      <c r="E50" s="244"/>
      <c r="F50" s="244"/>
      <c r="G50" s="312"/>
      <c r="H50" s="313"/>
      <c r="I50" s="1113"/>
      <c r="J50" s="314" t="s">
        <v>505</v>
      </c>
      <c r="K50" s="315" t="s">
        <v>506</v>
      </c>
      <c r="L50" s="316" t="s">
        <v>507</v>
      </c>
      <c r="M50" s="317" t="s">
        <v>508</v>
      </c>
      <c r="N50" s="318" t="s">
        <v>509</v>
      </c>
    </row>
    <row r="51" spans="1:14">
      <c r="A51" s="248"/>
      <c r="B51" s="244"/>
      <c r="C51" s="244"/>
      <c r="D51" s="244"/>
      <c r="E51" s="244"/>
      <c r="F51" s="244"/>
      <c r="G51" s="310" t="s">
        <v>510</v>
      </c>
      <c r="H51" s="311"/>
      <c r="I51" s="319">
        <v>8109318</v>
      </c>
      <c r="J51" s="320">
        <v>265106</v>
      </c>
      <c r="K51" s="321">
        <v>46</v>
      </c>
      <c r="L51" s="322">
        <v>76282</v>
      </c>
      <c r="M51" s="323">
        <v>25</v>
      </c>
      <c r="N51" s="324">
        <v>21</v>
      </c>
    </row>
    <row r="52" spans="1:14">
      <c r="A52" s="248"/>
      <c r="B52" s="244"/>
      <c r="C52" s="244"/>
      <c r="D52" s="244"/>
      <c r="E52" s="244"/>
      <c r="F52" s="244"/>
      <c r="G52" s="325"/>
      <c r="H52" s="326" t="s">
        <v>511</v>
      </c>
      <c r="I52" s="327">
        <v>2950682</v>
      </c>
      <c r="J52" s="328">
        <v>96462</v>
      </c>
      <c r="K52" s="329">
        <v>70.7</v>
      </c>
      <c r="L52" s="330">
        <v>41092</v>
      </c>
      <c r="M52" s="331">
        <v>31.8</v>
      </c>
      <c r="N52" s="332">
        <v>38.9</v>
      </c>
    </row>
    <row r="53" spans="1:14">
      <c r="A53" s="248"/>
      <c r="B53" s="244"/>
      <c r="C53" s="244"/>
      <c r="D53" s="244"/>
      <c r="E53" s="244"/>
      <c r="F53" s="244"/>
      <c r="G53" s="310" t="s">
        <v>512</v>
      </c>
      <c r="H53" s="311"/>
      <c r="I53" s="319">
        <v>9498184</v>
      </c>
      <c r="J53" s="320">
        <v>316617</v>
      </c>
      <c r="K53" s="321">
        <v>19.399999999999999</v>
      </c>
      <c r="L53" s="322">
        <v>78670</v>
      </c>
      <c r="M53" s="323">
        <v>3.1</v>
      </c>
      <c r="N53" s="324">
        <v>16.3</v>
      </c>
    </row>
    <row r="54" spans="1:14">
      <c r="A54" s="248"/>
      <c r="B54" s="244"/>
      <c r="C54" s="244"/>
      <c r="D54" s="244"/>
      <c r="E54" s="244"/>
      <c r="F54" s="244"/>
      <c r="G54" s="325"/>
      <c r="H54" s="326" t="s">
        <v>511</v>
      </c>
      <c r="I54" s="327">
        <v>2103962</v>
      </c>
      <c r="J54" s="328">
        <v>70134</v>
      </c>
      <c r="K54" s="329">
        <v>-27.3</v>
      </c>
      <c r="L54" s="330">
        <v>38094</v>
      </c>
      <c r="M54" s="331">
        <v>-7.3</v>
      </c>
      <c r="N54" s="332">
        <v>-20</v>
      </c>
    </row>
    <row r="55" spans="1:14">
      <c r="A55" s="248"/>
      <c r="B55" s="244"/>
      <c r="C55" s="244"/>
      <c r="D55" s="244"/>
      <c r="E55" s="244"/>
      <c r="F55" s="244"/>
      <c r="G55" s="310" t="s">
        <v>513</v>
      </c>
      <c r="H55" s="311"/>
      <c r="I55" s="319">
        <v>7691585</v>
      </c>
      <c r="J55" s="320">
        <v>259947</v>
      </c>
      <c r="K55" s="321">
        <v>-17.899999999999999</v>
      </c>
      <c r="L55" s="322">
        <v>67201</v>
      </c>
      <c r="M55" s="323">
        <v>-14.6</v>
      </c>
      <c r="N55" s="324">
        <v>-3.3</v>
      </c>
    </row>
    <row r="56" spans="1:14">
      <c r="A56" s="248"/>
      <c r="B56" s="244"/>
      <c r="C56" s="244"/>
      <c r="D56" s="244"/>
      <c r="E56" s="244"/>
      <c r="F56" s="244"/>
      <c r="G56" s="325"/>
      <c r="H56" s="326" t="s">
        <v>511</v>
      </c>
      <c r="I56" s="327">
        <v>3007346</v>
      </c>
      <c r="J56" s="328">
        <v>101637</v>
      </c>
      <c r="K56" s="329">
        <v>44.9</v>
      </c>
      <c r="L56" s="330">
        <v>35210</v>
      </c>
      <c r="M56" s="331">
        <v>-7.6</v>
      </c>
      <c r="N56" s="332">
        <v>52.5</v>
      </c>
    </row>
    <row r="57" spans="1:14">
      <c r="A57" s="248"/>
      <c r="B57" s="244"/>
      <c r="C57" s="244"/>
      <c r="D57" s="244"/>
      <c r="E57" s="244"/>
      <c r="F57" s="244"/>
      <c r="G57" s="310" t="s">
        <v>514</v>
      </c>
      <c r="H57" s="311"/>
      <c r="I57" s="319">
        <v>2698156</v>
      </c>
      <c r="J57" s="320">
        <v>92450</v>
      </c>
      <c r="K57" s="321">
        <v>-64.400000000000006</v>
      </c>
      <c r="L57" s="322">
        <v>75709</v>
      </c>
      <c r="M57" s="323">
        <v>12.7</v>
      </c>
      <c r="N57" s="324">
        <v>-77.099999999999994</v>
      </c>
    </row>
    <row r="58" spans="1:14">
      <c r="A58" s="248"/>
      <c r="B58" s="244"/>
      <c r="C58" s="244"/>
      <c r="D58" s="244"/>
      <c r="E58" s="244"/>
      <c r="F58" s="244"/>
      <c r="G58" s="325"/>
      <c r="H58" s="326" t="s">
        <v>511</v>
      </c>
      <c r="I58" s="327">
        <v>1749920</v>
      </c>
      <c r="J58" s="328">
        <v>59960</v>
      </c>
      <c r="K58" s="329">
        <v>-41</v>
      </c>
      <c r="L58" s="330">
        <v>35212</v>
      </c>
      <c r="M58" s="331">
        <v>0</v>
      </c>
      <c r="N58" s="332">
        <v>-41</v>
      </c>
    </row>
    <row r="59" spans="1:14">
      <c r="A59" s="248"/>
      <c r="B59" s="244"/>
      <c r="C59" s="244"/>
      <c r="D59" s="244"/>
      <c r="E59" s="244"/>
      <c r="F59" s="244"/>
      <c r="G59" s="310" t="s">
        <v>515</v>
      </c>
      <c r="H59" s="311"/>
      <c r="I59" s="319">
        <v>4754164</v>
      </c>
      <c r="J59" s="320">
        <v>163914</v>
      </c>
      <c r="K59" s="321">
        <v>77.3</v>
      </c>
      <c r="L59" s="322">
        <v>90961</v>
      </c>
      <c r="M59" s="323">
        <v>20.100000000000001</v>
      </c>
      <c r="N59" s="324">
        <v>57.2</v>
      </c>
    </row>
    <row r="60" spans="1:14">
      <c r="A60" s="248"/>
      <c r="B60" s="244"/>
      <c r="C60" s="244"/>
      <c r="D60" s="244"/>
      <c r="E60" s="244"/>
      <c r="F60" s="244"/>
      <c r="G60" s="325"/>
      <c r="H60" s="326" t="s">
        <v>511</v>
      </c>
      <c r="I60" s="333">
        <v>2573241</v>
      </c>
      <c r="J60" s="328">
        <v>88720</v>
      </c>
      <c r="K60" s="329">
        <v>48</v>
      </c>
      <c r="L60" s="330">
        <v>37720</v>
      </c>
      <c r="M60" s="331">
        <v>7.1</v>
      </c>
      <c r="N60" s="332">
        <v>40.9</v>
      </c>
    </row>
    <row r="61" spans="1:14">
      <c r="A61" s="248"/>
      <c r="B61" s="244"/>
      <c r="C61" s="244"/>
      <c r="D61" s="244"/>
      <c r="E61" s="244"/>
      <c r="F61" s="244"/>
      <c r="G61" s="310" t="s">
        <v>516</v>
      </c>
      <c r="H61" s="334"/>
      <c r="I61" s="335">
        <v>6550281</v>
      </c>
      <c r="J61" s="336">
        <v>219607</v>
      </c>
      <c r="K61" s="337">
        <v>12.1</v>
      </c>
      <c r="L61" s="338">
        <v>77765</v>
      </c>
      <c r="M61" s="339">
        <v>9.3000000000000007</v>
      </c>
      <c r="N61" s="324">
        <v>2.8</v>
      </c>
    </row>
    <row r="62" spans="1:14">
      <c r="A62" s="248"/>
      <c r="B62" s="244"/>
      <c r="C62" s="244"/>
      <c r="D62" s="244"/>
      <c r="E62" s="244"/>
      <c r="F62" s="244"/>
      <c r="G62" s="325"/>
      <c r="H62" s="326" t="s">
        <v>511</v>
      </c>
      <c r="I62" s="327">
        <v>2477030</v>
      </c>
      <c r="J62" s="328">
        <v>83383</v>
      </c>
      <c r="K62" s="329">
        <v>19.100000000000001</v>
      </c>
      <c r="L62" s="330">
        <v>37466</v>
      </c>
      <c r="M62" s="331">
        <v>4.8</v>
      </c>
      <c r="N62" s="332">
        <v>14.3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8.9600000000000009</v>
      </c>
      <c r="G47" s="12">
        <v>13.07</v>
      </c>
      <c r="H47" s="12">
        <v>14.55</v>
      </c>
      <c r="I47" s="12">
        <v>14.73</v>
      </c>
      <c r="J47" s="13">
        <v>14.57</v>
      </c>
    </row>
    <row r="48" spans="2:10" ht="57.75" customHeight="1">
      <c r="B48" s="14"/>
      <c r="C48" s="1139" t="s">
        <v>4</v>
      </c>
      <c r="D48" s="1139"/>
      <c r="E48" s="1140"/>
      <c r="F48" s="15">
        <v>2.83</v>
      </c>
      <c r="G48" s="16">
        <v>2.82</v>
      </c>
      <c r="H48" s="16">
        <v>3.54</v>
      </c>
      <c r="I48" s="16">
        <v>4.21</v>
      </c>
      <c r="J48" s="17">
        <v>3.2</v>
      </c>
    </row>
    <row r="49" spans="2:10" ht="57.75" customHeight="1" thickBot="1">
      <c r="B49" s="18"/>
      <c r="C49" s="1141" t="s">
        <v>5</v>
      </c>
      <c r="D49" s="1141"/>
      <c r="E49" s="1142"/>
      <c r="F49" s="19">
        <v>3.04</v>
      </c>
      <c r="G49" s="20">
        <v>9.0299999999999994</v>
      </c>
      <c r="H49" s="20">
        <v>6.66</v>
      </c>
      <c r="I49" s="20">
        <v>5.31</v>
      </c>
      <c r="J49" s="21">
        <v>6.53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523</v>
      </c>
      <c r="D34" s="1149"/>
      <c r="E34" s="1150"/>
      <c r="F34" s="32">
        <v>4.6100000000000003</v>
      </c>
      <c r="G34" s="33">
        <v>4.8</v>
      </c>
      <c r="H34" s="33">
        <v>4.53</v>
      </c>
      <c r="I34" s="33">
        <v>4.53</v>
      </c>
      <c r="J34" s="34">
        <v>6.53</v>
      </c>
      <c r="K34" s="22"/>
      <c r="L34" s="22"/>
      <c r="M34" s="22"/>
      <c r="N34" s="22"/>
      <c r="O34" s="22"/>
      <c r="P34" s="22"/>
    </row>
    <row r="35" spans="1:16" ht="39" customHeight="1">
      <c r="A35" s="22"/>
      <c r="B35" s="35"/>
      <c r="C35" s="1143" t="s">
        <v>524</v>
      </c>
      <c r="D35" s="1144"/>
      <c r="E35" s="1145"/>
      <c r="F35" s="36">
        <v>2.65</v>
      </c>
      <c r="G35" s="37">
        <v>2.76</v>
      </c>
      <c r="H35" s="37">
        <v>3.42</v>
      </c>
      <c r="I35" s="37">
        <v>4.0999999999999996</v>
      </c>
      <c r="J35" s="38">
        <v>3.1</v>
      </c>
      <c r="K35" s="22"/>
      <c r="L35" s="22"/>
      <c r="M35" s="22"/>
      <c r="N35" s="22"/>
      <c r="O35" s="22"/>
      <c r="P35" s="22"/>
    </row>
    <row r="36" spans="1:16" ht="39" customHeight="1">
      <c r="A36" s="22"/>
      <c r="B36" s="35"/>
      <c r="C36" s="1143" t="s">
        <v>525</v>
      </c>
      <c r="D36" s="1144"/>
      <c r="E36" s="1145"/>
      <c r="F36" s="36">
        <v>4.09</v>
      </c>
      <c r="G36" s="37">
        <v>4.21</v>
      </c>
      <c r="H36" s="37">
        <v>3.98</v>
      </c>
      <c r="I36" s="37">
        <v>3.25</v>
      </c>
      <c r="J36" s="38">
        <v>2.93</v>
      </c>
      <c r="K36" s="22"/>
      <c r="L36" s="22"/>
      <c r="M36" s="22"/>
      <c r="N36" s="22"/>
      <c r="O36" s="22"/>
      <c r="P36" s="22"/>
    </row>
    <row r="37" spans="1:16" ht="39" customHeight="1">
      <c r="A37" s="22"/>
      <c r="B37" s="35"/>
      <c r="C37" s="1143" t="s">
        <v>526</v>
      </c>
      <c r="D37" s="1144"/>
      <c r="E37" s="1145"/>
      <c r="F37" s="36">
        <v>0.1</v>
      </c>
      <c r="G37" s="37">
        <v>7.0000000000000007E-2</v>
      </c>
      <c r="H37" s="37">
        <v>0.68</v>
      </c>
      <c r="I37" s="37">
        <v>1.24</v>
      </c>
      <c r="J37" s="38">
        <v>1.89</v>
      </c>
      <c r="K37" s="22"/>
      <c r="L37" s="22"/>
      <c r="M37" s="22"/>
      <c r="N37" s="22"/>
      <c r="O37" s="22"/>
      <c r="P37" s="22"/>
    </row>
    <row r="38" spans="1:16" ht="39" customHeight="1">
      <c r="A38" s="22"/>
      <c r="B38" s="35"/>
      <c r="C38" s="1143" t="s">
        <v>527</v>
      </c>
      <c r="D38" s="1144"/>
      <c r="E38" s="1145"/>
      <c r="F38" s="36">
        <v>0.45</v>
      </c>
      <c r="G38" s="37">
        <v>0.52</v>
      </c>
      <c r="H38" s="37">
        <v>0</v>
      </c>
      <c r="I38" s="37">
        <v>0.51</v>
      </c>
      <c r="J38" s="38">
        <v>0.87</v>
      </c>
      <c r="K38" s="22"/>
      <c r="L38" s="22"/>
      <c r="M38" s="22"/>
      <c r="N38" s="22"/>
      <c r="O38" s="22"/>
      <c r="P38" s="22"/>
    </row>
    <row r="39" spans="1:16" ht="39" customHeight="1">
      <c r="A39" s="22"/>
      <c r="B39" s="35"/>
      <c r="C39" s="1143" t="s">
        <v>528</v>
      </c>
      <c r="D39" s="1144"/>
      <c r="E39" s="1145"/>
      <c r="F39" s="36">
        <v>0.28999999999999998</v>
      </c>
      <c r="G39" s="37">
        <v>0.01</v>
      </c>
      <c r="H39" s="37">
        <v>0.24</v>
      </c>
      <c r="I39" s="37">
        <v>0.57999999999999996</v>
      </c>
      <c r="J39" s="38">
        <v>0.49</v>
      </c>
      <c r="K39" s="22"/>
      <c r="L39" s="22"/>
      <c r="M39" s="22"/>
      <c r="N39" s="22"/>
      <c r="O39" s="22"/>
      <c r="P39" s="22"/>
    </row>
    <row r="40" spans="1:16" ht="39" customHeight="1">
      <c r="A40" s="22"/>
      <c r="B40" s="35"/>
      <c r="C40" s="1143" t="s">
        <v>529</v>
      </c>
      <c r="D40" s="1144"/>
      <c r="E40" s="1145"/>
      <c r="F40" s="36">
        <v>0.18</v>
      </c>
      <c r="G40" s="37">
        <v>0.06</v>
      </c>
      <c r="H40" s="37">
        <v>0.12</v>
      </c>
      <c r="I40" s="37">
        <v>0.1</v>
      </c>
      <c r="J40" s="38">
        <v>0.1</v>
      </c>
      <c r="K40" s="22"/>
      <c r="L40" s="22"/>
      <c r="M40" s="22"/>
      <c r="N40" s="22"/>
      <c r="O40" s="22"/>
      <c r="P40" s="22"/>
    </row>
    <row r="41" spans="1:16" ht="39" customHeight="1">
      <c r="A41" s="22"/>
      <c r="B41" s="35"/>
      <c r="C41" s="1143" t="s">
        <v>530</v>
      </c>
      <c r="D41" s="1144"/>
      <c r="E41" s="1145"/>
      <c r="F41" s="36">
        <v>0.02</v>
      </c>
      <c r="G41" s="37">
        <v>0.01</v>
      </c>
      <c r="H41" s="37">
        <v>0.01</v>
      </c>
      <c r="I41" s="37">
        <v>0.02</v>
      </c>
      <c r="J41" s="38">
        <v>0.02</v>
      </c>
      <c r="K41" s="22"/>
      <c r="L41" s="22"/>
      <c r="M41" s="22"/>
      <c r="N41" s="22"/>
      <c r="O41" s="22"/>
      <c r="P41" s="22"/>
    </row>
    <row r="42" spans="1:16" ht="39" customHeight="1">
      <c r="A42" s="22"/>
      <c r="B42" s="39"/>
      <c r="C42" s="1143" t="s">
        <v>531</v>
      </c>
      <c r="D42" s="1144"/>
      <c r="E42" s="1145"/>
      <c r="F42" s="36" t="s">
        <v>479</v>
      </c>
      <c r="G42" s="37" t="s">
        <v>479</v>
      </c>
      <c r="H42" s="37" t="s">
        <v>479</v>
      </c>
      <c r="I42" s="37" t="s">
        <v>479</v>
      </c>
      <c r="J42" s="38" t="s">
        <v>479</v>
      </c>
      <c r="K42" s="22"/>
      <c r="L42" s="22"/>
      <c r="M42" s="22"/>
      <c r="N42" s="22"/>
      <c r="O42" s="22"/>
      <c r="P42" s="22"/>
    </row>
    <row r="43" spans="1:16" ht="39" customHeight="1" thickBot="1">
      <c r="A43" s="22"/>
      <c r="B43" s="40"/>
      <c r="C43" s="1146" t="s">
        <v>532</v>
      </c>
      <c r="D43" s="1147"/>
      <c r="E43" s="1148"/>
      <c r="F43" s="41">
        <v>0.03</v>
      </c>
      <c r="G43" s="42">
        <v>0.03</v>
      </c>
      <c r="H43" s="42">
        <v>0.02</v>
      </c>
      <c r="I43" s="42">
        <v>0.01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3043</v>
      </c>
      <c r="L45" s="60">
        <v>2944</v>
      </c>
      <c r="M45" s="60">
        <v>2809</v>
      </c>
      <c r="N45" s="60">
        <v>2668</v>
      </c>
      <c r="O45" s="61">
        <v>2670</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c r="A48" s="48"/>
      <c r="B48" s="1161"/>
      <c r="C48" s="1162"/>
      <c r="D48" s="62"/>
      <c r="E48" s="1153" t="s">
        <v>15</v>
      </c>
      <c r="F48" s="1153"/>
      <c r="G48" s="1153"/>
      <c r="H48" s="1153"/>
      <c r="I48" s="1153"/>
      <c r="J48" s="1154"/>
      <c r="K48" s="63">
        <v>619</v>
      </c>
      <c r="L48" s="64">
        <v>589</v>
      </c>
      <c r="M48" s="64">
        <v>620</v>
      </c>
      <c r="N48" s="64">
        <v>597</v>
      </c>
      <c r="O48" s="65">
        <v>626</v>
      </c>
      <c r="P48" s="48"/>
      <c r="Q48" s="48"/>
      <c r="R48" s="48"/>
      <c r="S48" s="48"/>
      <c r="T48" s="48"/>
      <c r="U48" s="48"/>
    </row>
    <row r="49" spans="1:21" ht="30.75" customHeight="1">
      <c r="A49" s="48"/>
      <c r="B49" s="1161"/>
      <c r="C49" s="1162"/>
      <c r="D49" s="62"/>
      <c r="E49" s="1153" t="s">
        <v>16</v>
      </c>
      <c r="F49" s="1153"/>
      <c r="G49" s="1153"/>
      <c r="H49" s="1153"/>
      <c r="I49" s="1153"/>
      <c r="J49" s="1154"/>
      <c r="K49" s="63" t="s">
        <v>479</v>
      </c>
      <c r="L49" s="64" t="s">
        <v>479</v>
      </c>
      <c r="M49" s="64" t="s">
        <v>479</v>
      </c>
      <c r="N49" s="64" t="s">
        <v>479</v>
      </c>
      <c r="O49" s="65" t="s">
        <v>479</v>
      </c>
      <c r="P49" s="48"/>
      <c r="Q49" s="48"/>
      <c r="R49" s="48"/>
      <c r="S49" s="48"/>
      <c r="T49" s="48"/>
      <c r="U49" s="48"/>
    </row>
    <row r="50" spans="1:21" ht="30.75" customHeight="1">
      <c r="A50" s="48"/>
      <c r="B50" s="1161"/>
      <c r="C50" s="1162"/>
      <c r="D50" s="62"/>
      <c r="E50" s="1153" t="s">
        <v>17</v>
      </c>
      <c r="F50" s="1153"/>
      <c r="G50" s="1153"/>
      <c r="H50" s="1153"/>
      <c r="I50" s="1153"/>
      <c r="J50" s="1154"/>
      <c r="K50" s="63">
        <v>13</v>
      </c>
      <c r="L50" s="64">
        <v>14</v>
      </c>
      <c r="M50" s="64">
        <v>18</v>
      </c>
      <c r="N50" s="64">
        <v>14</v>
      </c>
      <c r="O50" s="65">
        <v>14</v>
      </c>
      <c r="P50" s="48"/>
      <c r="Q50" s="48"/>
      <c r="R50" s="48"/>
      <c r="S50" s="48"/>
      <c r="T50" s="48"/>
      <c r="U50" s="48"/>
    </row>
    <row r="51" spans="1:21" ht="30.75" customHeight="1">
      <c r="A51" s="48"/>
      <c r="B51" s="1163"/>
      <c r="C51" s="1164"/>
      <c r="D51" s="66"/>
      <c r="E51" s="1153" t="s">
        <v>18</v>
      </c>
      <c r="F51" s="1153"/>
      <c r="G51" s="1153"/>
      <c r="H51" s="1153"/>
      <c r="I51" s="1153"/>
      <c r="J51" s="1154"/>
      <c r="K51" s="63">
        <v>1</v>
      </c>
      <c r="L51" s="64" t="s">
        <v>479</v>
      </c>
      <c r="M51" s="64">
        <v>1</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2462</v>
      </c>
      <c r="L52" s="64">
        <v>2472</v>
      </c>
      <c r="M52" s="64">
        <v>2476</v>
      </c>
      <c r="N52" s="64">
        <v>2660</v>
      </c>
      <c r="O52" s="65">
        <v>2742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1214</v>
      </c>
      <c r="L53" s="69">
        <v>1075</v>
      </c>
      <c r="M53" s="69">
        <v>972</v>
      </c>
      <c r="N53" s="69">
        <v>619</v>
      </c>
      <c r="O53" s="70">
        <v>568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副島 一成</cp:lastModifiedBy>
  <cp:lastPrinted>2015-04-15T07:37:20Z</cp:lastPrinted>
  <dcterms:created xsi:type="dcterms:W3CDTF">2015-02-17T07:46:10Z</dcterms:created>
  <dcterms:modified xsi:type="dcterms:W3CDTF">2015-05-07T02:18:10Z</dcterms:modified>
  <cp:category/>
</cp:coreProperties>
</file>