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0"/>
  </bookViews>
  <sheets>
    <sheet name="96-1" sheetId="1" r:id="rId1"/>
    <sheet name="96-2" sheetId="2" r:id="rId2"/>
  </sheets>
  <definedNames>
    <definedName name="_xlnm.Print_Area" localSheetId="0">'96-1'!$A$1:$Q$67</definedName>
    <definedName name="_xlnm.Print_Area" localSheetId="1">'96-2'!$A$1:$N$67</definedName>
  </definedNames>
  <calcPr fullCalcOnLoad="1"/>
</workbook>
</file>

<file path=xl/sharedStrings.xml><?xml version="1.0" encoding="utf-8"?>
<sst xmlns="http://schemas.openxmlformats.org/spreadsheetml/2006/main" count="618" uniqueCount="82">
  <si>
    <t>計</t>
  </si>
  <si>
    <t>0  ～  4.9 ｔ</t>
  </si>
  <si>
    <t>隻数</t>
  </si>
  <si>
    <t>総ｔ数</t>
  </si>
  <si>
    <t>〈 漁  業  種  類  別 〉</t>
  </si>
  <si>
    <t>採介藻</t>
  </si>
  <si>
    <t>定置</t>
  </si>
  <si>
    <t>一本釣</t>
  </si>
  <si>
    <t>はえなわ</t>
  </si>
  <si>
    <t>刺網</t>
  </si>
  <si>
    <t>東彼杵郡</t>
  </si>
  <si>
    <t>まき網(網船)</t>
  </si>
  <si>
    <t>敷網</t>
  </si>
  <si>
    <t>底びき網</t>
  </si>
  <si>
    <t>以西底びき網</t>
  </si>
  <si>
    <t>ひき網</t>
  </si>
  <si>
    <t>かつお・まぐろ</t>
  </si>
  <si>
    <t>官公庁船</t>
  </si>
  <si>
    <t>漁獲物運搬船</t>
  </si>
  <si>
    <t>雑漁業</t>
  </si>
  <si>
    <t>〈 根   拠   地 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</si>
  <si>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</si>
  <si>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</si>
  <si>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</si>
  <si>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</si>
  <si>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</si>
  <si>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</si>
  <si>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</si>
  <si>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</si>
  <si>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</si>
  <si>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</si>
  <si>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北松浦郡</t>
  </si>
  <si>
    <t>まき網漁業附属船</t>
  </si>
  <si>
    <t>壱岐市</t>
  </si>
  <si>
    <t>対馬市</t>
  </si>
  <si>
    <t>南　松　浦　郡</t>
  </si>
  <si>
    <t>五島市</t>
  </si>
  <si>
    <t>西海市</t>
  </si>
  <si>
    <t>雲仙市</t>
  </si>
  <si>
    <t>南島原市</t>
  </si>
  <si>
    <t>資料  県資源管理課調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</si>
  <si>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</si>
  <si>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</si>
  <si>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</si>
  <si>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</si>
  <si>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</si>
  <si>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</si>
  <si>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</si>
  <si>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</si>
  <si>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</si>
  <si>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＃　1 t 未満</t>
  </si>
  <si>
    <t>　　　　　　動　　　　　　　　　　　　　　力</t>
  </si>
  <si>
    <t>漁業種類
・
市    町</t>
  </si>
  <si>
    <t>資料　県資源管理課調</t>
  </si>
  <si>
    <t>　　　　　　　　　　　　   漁　　　　　　    　　   　　　　　　　船　　　　　　　　　　　　　　　</t>
  </si>
  <si>
    <t>20 ～ 29 ｔ</t>
  </si>
  <si>
    <t>30 ～ 49 ｔ</t>
  </si>
  <si>
    <t>50 ～ 99 ｔ</t>
  </si>
  <si>
    <t>100 ～ 199 ｔ</t>
  </si>
  <si>
    <t>200 ｔ 以 上</t>
  </si>
  <si>
    <t xml:space="preserve">                     ９６　       漁                          船</t>
  </si>
  <si>
    <t>（各年12月31日現在）</t>
  </si>
  <si>
    <t>総数</t>
  </si>
  <si>
    <t>無動力漁船</t>
  </si>
  <si>
    <t xml:space="preserve"> 5 ～</t>
  </si>
  <si>
    <t xml:space="preserve"> 9.9 ｔ</t>
  </si>
  <si>
    <t>」</t>
  </si>
  <si>
    <t>小値賀町</t>
  </si>
  <si>
    <t xml:space="preserve">               数</t>
  </si>
  <si>
    <t>（平成24年）</t>
  </si>
  <si>
    <t xml:space="preserve">    単位：隻、ｔ</t>
  </si>
  <si>
    <t>10 ～ 14 ｔ</t>
  </si>
  <si>
    <t>15 ～ 19 ｔ</t>
  </si>
  <si>
    <t>-</t>
  </si>
  <si>
    <t xml:space="preserve">    -</t>
  </si>
  <si>
    <t xml:space="preserve">      -</t>
  </si>
  <si>
    <t xml:space="preserve">         -</t>
  </si>
  <si>
    <t xml:space="preserve">        -</t>
  </si>
  <si>
    <t xml:space="preserve">     -</t>
  </si>
  <si>
    <t xml:space="preserve">     -</t>
  </si>
  <si>
    <t xml:space="preserve">      -</t>
  </si>
  <si>
    <t xml:space="preserve">          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</si>
</sst>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  <numFmt numFmtId="189" formatCode="0_);[Red]\(0\)"/>
    <numFmt numFmtId="190" formatCode="&quot;\&quot;#,##0_);[Red]\(&quot;\&quot;#,##0\)"/>
    <numFmt numFmtId="191" formatCode="#,##0_);[Red]\(#,##0\)"/>
    <numFmt numFmtId="192" formatCode="0;&quot;△ &quot;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  <numFmt numFmtId="198" formatCode="#,##0.00_);[Red]\(#,##0.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8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2" fontId="5" fillId="0" borderId="1" xfId="16" applyNumberFormat="1" applyFont="1" applyFill="1" applyBorder="1" applyAlignment="1">
      <alignment horizontal="right"/>
    </xf>
    <xf numFmtId="181" fontId="5" fillId="0" borderId="6" xfId="16" applyFont="1" applyFill="1" applyBorder="1" applyAlignment="1">
      <alignment horizontal="left"/>
    </xf>
    <xf numFmtId="181" fontId="5" fillId="0" borderId="6" xfId="16" applyFont="1" applyFill="1" applyBorder="1" applyAlignment="1">
      <alignment horizontal="left" vertical="top"/>
    </xf>
    <xf numFmtId="181" fontId="5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9" fontId="8" fillId="0" borderId="0" xfId="16" applyNumberFormat="1" applyFont="1" applyFill="1" applyBorder="1" applyAlignment="1">
      <alignment/>
    </xf>
    <xf numFmtId="197" fontId="8" fillId="0" borderId="0" xfId="16" applyNumberFormat="1" applyFont="1" applyFill="1" applyBorder="1" applyAlignment="1">
      <alignment/>
    </xf>
    <xf numFmtId="189" fontId="8" fillId="0" borderId="1" xfId="16" applyNumberFormat="1" applyFont="1" applyFill="1" applyBorder="1" applyAlignment="1">
      <alignment/>
    </xf>
    <xf numFmtId="197" fontId="8" fillId="0" borderId="1" xfId="16" applyNumberFormat="1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7" xfId="16" applyFont="1" applyFill="1" applyBorder="1" applyAlignment="1">
      <alignment/>
    </xf>
    <xf numFmtId="181" fontId="8" fillId="0" borderId="2" xfId="16" applyFont="1" applyFill="1" applyBorder="1" applyAlignment="1">
      <alignment/>
    </xf>
    <xf numFmtId="189" fontId="8" fillId="0" borderId="8" xfId="16" applyNumberFormat="1" applyFont="1" applyFill="1" applyBorder="1" applyAlignment="1">
      <alignment horizontal="center" vertical="distributed"/>
    </xf>
    <xf numFmtId="181" fontId="8" fillId="0" borderId="9" xfId="16" applyFont="1" applyFill="1" applyBorder="1" applyAlignment="1">
      <alignment/>
    </xf>
    <xf numFmtId="189" fontId="8" fillId="0" borderId="10" xfId="16" applyNumberFormat="1" applyFont="1" applyFill="1" applyBorder="1" applyAlignment="1">
      <alignment horizontal="distributed" vertical="distributed" wrapText="1"/>
    </xf>
    <xf numFmtId="197" fontId="8" fillId="0" borderId="10" xfId="16" applyNumberFormat="1" applyFont="1" applyFill="1" applyBorder="1" applyAlignment="1">
      <alignment horizontal="distributed" vertical="distributed"/>
    </xf>
    <xf numFmtId="189" fontId="8" fillId="0" borderId="10" xfId="16" applyNumberFormat="1" applyFont="1" applyFill="1" applyBorder="1" applyAlignment="1">
      <alignment horizontal="distributed" vertical="distributed"/>
    </xf>
    <xf numFmtId="181" fontId="8" fillId="0" borderId="0" xfId="16" applyFont="1" applyFill="1" applyBorder="1" applyAlignment="1">
      <alignment horizontal="center" vertical="center"/>
    </xf>
    <xf numFmtId="189" fontId="8" fillId="0" borderId="11" xfId="16" applyNumberFormat="1" applyFont="1" applyFill="1" applyBorder="1" applyAlignment="1">
      <alignment/>
    </xf>
    <xf numFmtId="181" fontId="8" fillId="0" borderId="0" xfId="16" applyFont="1" applyFill="1" applyBorder="1" applyAlignment="1">
      <alignment horizontal="center"/>
    </xf>
    <xf numFmtId="181" fontId="8" fillId="0" borderId="2" xfId="16" applyFont="1" applyFill="1" applyBorder="1" applyAlignment="1">
      <alignment/>
    </xf>
    <xf numFmtId="189" fontId="8" fillId="0" borderId="0" xfId="16" applyNumberFormat="1" applyFont="1" applyFill="1" applyBorder="1" applyAlignment="1">
      <alignment horizontal="right"/>
    </xf>
    <xf numFmtId="197" fontId="8" fillId="0" borderId="0" xfId="16" applyNumberFormat="1" applyFont="1" applyFill="1" applyBorder="1" applyAlignment="1">
      <alignment horizontal="right"/>
    </xf>
    <xf numFmtId="181" fontId="8" fillId="0" borderId="0" xfId="16" applyFont="1" applyFill="1" applyBorder="1" applyAlignment="1" quotePrefix="1">
      <alignment horizontal="left" vertical="center"/>
    </xf>
    <xf numFmtId="181" fontId="8" fillId="0" borderId="0" xfId="16" applyFont="1" applyFill="1" applyBorder="1" applyAlignment="1" quotePrefix="1">
      <alignment/>
    </xf>
    <xf numFmtId="181" fontId="8" fillId="0" borderId="0" xfId="16" applyFont="1" applyFill="1" applyBorder="1" applyAlignment="1" quotePrefix="1">
      <alignment horizontal="center" vertical="center"/>
    </xf>
    <xf numFmtId="181" fontId="8" fillId="0" borderId="0" xfId="16" applyFont="1" applyFill="1" applyBorder="1" applyAlignment="1">
      <alignment horizontal="left"/>
    </xf>
    <xf numFmtId="181" fontId="8" fillId="0" borderId="0" xfId="16" applyFont="1" applyFill="1" applyBorder="1" applyAlignment="1" quotePrefix="1">
      <alignment horizontal="center"/>
    </xf>
    <xf numFmtId="181" fontId="8" fillId="0" borderId="0" xfId="16" applyFont="1" applyFill="1" applyBorder="1" applyAlignment="1">
      <alignment horizontal="distributed"/>
    </xf>
    <xf numFmtId="181" fontId="8" fillId="0" borderId="1" xfId="16" applyFont="1" applyFill="1" applyBorder="1" applyAlignment="1">
      <alignment horizontal="distributed"/>
    </xf>
    <xf numFmtId="181" fontId="8" fillId="0" borderId="4" xfId="16" applyFont="1" applyFill="1" applyBorder="1" applyAlignment="1">
      <alignment/>
    </xf>
    <xf numFmtId="189" fontId="8" fillId="0" borderId="1" xfId="16" applyNumberFormat="1" applyFont="1" applyFill="1" applyBorder="1" applyAlignment="1">
      <alignment horizontal="right"/>
    </xf>
    <xf numFmtId="197" fontId="8" fillId="0" borderId="1" xfId="16" applyNumberFormat="1" applyFont="1" applyFill="1" applyBorder="1" applyAlignment="1">
      <alignment horizontal="right"/>
    </xf>
    <xf numFmtId="189" fontId="9" fillId="0" borderId="0" xfId="16" applyNumberFormat="1" applyFont="1" applyFill="1" applyAlignment="1">
      <alignment/>
    </xf>
    <xf numFmtId="197" fontId="8" fillId="0" borderId="0" xfId="16" applyNumberFormat="1" applyFont="1" applyFill="1" applyAlignment="1">
      <alignment/>
    </xf>
    <xf numFmtId="189" fontId="8" fillId="0" borderId="0" xfId="16" applyNumberFormat="1" applyFont="1" applyFill="1" applyAlignment="1">
      <alignment/>
    </xf>
    <xf numFmtId="189" fontId="8" fillId="0" borderId="1" xfId="16" applyNumberFormat="1" applyFont="1" applyFill="1" applyBorder="1" applyAlignment="1">
      <alignment horizontal="centerContinuous"/>
    </xf>
    <xf numFmtId="197" fontId="8" fillId="0" borderId="1" xfId="16" applyNumberFormat="1" applyFont="1" applyFill="1" applyBorder="1" applyAlignment="1">
      <alignment horizontal="centerContinuous"/>
    </xf>
    <xf numFmtId="197" fontId="8" fillId="0" borderId="8" xfId="16" applyNumberFormat="1" applyFont="1" applyFill="1" applyBorder="1" applyAlignment="1">
      <alignment horizontal="distributed" vertical="distributed"/>
    </xf>
    <xf numFmtId="189" fontId="8" fillId="0" borderId="12" xfId="16" applyNumberFormat="1" applyFont="1" applyFill="1" applyBorder="1" applyAlignment="1">
      <alignment/>
    </xf>
    <xf numFmtId="197" fontId="8" fillId="0" borderId="12" xfId="16" applyNumberFormat="1" applyFont="1" applyFill="1" applyBorder="1" applyAlignment="1">
      <alignment/>
    </xf>
    <xf numFmtId="191" fontId="8" fillId="0" borderId="0" xfId="16" applyNumberFormat="1" applyFont="1" applyFill="1" applyBorder="1" applyAlignment="1">
      <alignment horizontal="right"/>
    </xf>
    <xf numFmtId="191" fontId="8" fillId="0" borderId="0" xfId="16" applyNumberFormat="1" applyFont="1" applyFill="1" applyBorder="1" applyAlignment="1">
      <alignment/>
    </xf>
    <xf numFmtId="198" fontId="8" fillId="0" borderId="0" xfId="16" applyNumberFormat="1" applyFont="1" applyFill="1" applyBorder="1" applyAlignment="1">
      <alignment horizontal="right"/>
    </xf>
    <xf numFmtId="198" fontId="8" fillId="0" borderId="0" xfId="16" applyNumberFormat="1" applyFont="1" applyFill="1" applyBorder="1" applyAlignment="1">
      <alignment/>
    </xf>
    <xf numFmtId="198" fontId="8" fillId="0" borderId="1" xfId="16" applyNumberFormat="1" applyFont="1" applyFill="1" applyBorder="1" applyAlignment="1">
      <alignment/>
    </xf>
    <xf numFmtId="197" fontId="8" fillId="0" borderId="13" xfId="16" applyNumberFormat="1" applyFont="1" applyFill="1" applyBorder="1" applyAlignment="1">
      <alignment vertical="distributed"/>
    </xf>
    <xf numFmtId="189" fontId="8" fillId="0" borderId="9" xfId="16" applyNumberFormat="1" applyFont="1" applyFill="1" applyBorder="1" applyAlignment="1">
      <alignment horizontal="distributed" vertical="distributed"/>
    </xf>
    <xf numFmtId="189" fontId="8" fillId="0" borderId="0" xfId="16" applyNumberFormat="1" applyFont="1" applyFill="1" applyBorder="1" applyAlignment="1">
      <alignment horizontal="left"/>
    </xf>
    <xf numFmtId="197" fontId="8" fillId="0" borderId="0" xfId="16" applyNumberFormat="1" applyFont="1" applyFill="1" applyBorder="1" applyAlignment="1">
      <alignment horizontal="left"/>
    </xf>
    <xf numFmtId="191" fontId="8" fillId="0" borderId="0" xfId="16" applyNumberFormat="1" applyFont="1" applyFill="1" applyBorder="1" applyAlignment="1">
      <alignment horizontal="left"/>
    </xf>
    <xf numFmtId="181" fontId="8" fillId="0" borderId="0" xfId="16" applyFont="1" applyFill="1" applyBorder="1" applyAlignment="1">
      <alignment horizontal="distributed"/>
    </xf>
    <xf numFmtId="189" fontId="8" fillId="0" borderId="10" xfId="16" applyNumberFormat="1" applyFont="1" applyFill="1" applyBorder="1" applyAlignment="1">
      <alignment horizontal="center" vertical="distributed"/>
    </xf>
    <xf numFmtId="182" fontId="8" fillId="0" borderId="10" xfId="16" applyNumberFormat="1" applyFont="1" applyFill="1" applyBorder="1" applyAlignment="1">
      <alignment horizontal="center" vertical="distributed"/>
    </xf>
    <xf numFmtId="189" fontId="8" fillId="0" borderId="14" xfId="16" applyNumberFormat="1" applyFont="1" applyFill="1" applyBorder="1" applyAlignment="1">
      <alignment horizontal="left" vertical="center"/>
    </xf>
    <xf numFmtId="181" fontId="8" fillId="0" borderId="14" xfId="16" applyNumberFormat="1" applyFont="1" applyFill="1" applyBorder="1" applyAlignment="1">
      <alignment horizontal="left" vertical="center"/>
    </xf>
    <xf numFmtId="189" fontId="8" fillId="0" borderId="15" xfId="16" applyNumberFormat="1" applyFont="1" applyFill="1" applyBorder="1" applyAlignment="1">
      <alignment horizontal="left" vertical="center"/>
    </xf>
    <xf numFmtId="181" fontId="8" fillId="0" borderId="15" xfId="16" applyNumberFormat="1" applyFont="1" applyFill="1" applyBorder="1" applyAlignment="1">
      <alignment horizontal="left" vertical="center"/>
    </xf>
    <xf numFmtId="181" fontId="8" fillId="0" borderId="16" xfId="16" applyNumberFormat="1" applyFont="1" applyFill="1" applyBorder="1" applyAlignment="1">
      <alignment horizontal="left" vertical="center"/>
    </xf>
    <xf numFmtId="181" fontId="8" fillId="0" borderId="6" xfId="16" applyFont="1" applyFill="1" applyBorder="1" applyAlignment="1">
      <alignment horizontal="center" vertical="center" wrapText="1"/>
    </xf>
    <xf numFmtId="181" fontId="8" fillId="0" borderId="0" xfId="16" applyFont="1" applyFill="1" applyBorder="1" applyAlignment="1">
      <alignment horizontal="center" vertical="center" wrapText="1"/>
    </xf>
    <xf numFmtId="181" fontId="8" fillId="0" borderId="17" xfId="16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8" fillId="0" borderId="10" xfId="16" applyNumberFormat="1" applyFont="1" applyFill="1" applyBorder="1" applyAlignment="1">
      <alignment horizontal="center" vertical="distributed"/>
    </xf>
    <xf numFmtId="181" fontId="8" fillId="0" borderId="10" xfId="16" applyFont="1" applyFill="1" applyBorder="1" applyAlignment="1">
      <alignment horizontal="center" vertical="distributed"/>
    </xf>
    <xf numFmtId="189" fontId="8" fillId="0" borderId="18" xfId="16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9" fontId="0" fillId="0" borderId="20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9" fontId="8" fillId="0" borderId="15" xfId="16" applyNumberFormat="1" applyFont="1" applyFill="1" applyBorder="1" applyAlignment="1">
      <alignment horizontal="center" vertical="distributed"/>
    </xf>
    <xf numFmtId="182" fontId="8" fillId="0" borderId="15" xfId="16" applyNumberFormat="1" applyFont="1" applyFill="1" applyBorder="1" applyAlignment="1">
      <alignment horizontal="center" vertical="distributed"/>
    </xf>
    <xf numFmtId="189" fontId="8" fillId="0" borderId="15" xfId="16" applyNumberFormat="1" applyFont="1" applyFill="1" applyBorder="1" applyAlignment="1">
      <alignment horizontal="distributed" vertical="center"/>
    </xf>
    <xf numFmtId="181" fontId="8" fillId="0" borderId="15" xfId="16" applyFont="1" applyFill="1" applyBorder="1" applyAlignment="1">
      <alignment horizontal="distributed" vertical="center"/>
    </xf>
    <xf numFmtId="189" fontId="8" fillId="0" borderId="8" xfId="16" applyNumberFormat="1" applyFont="1" applyFill="1" applyBorder="1" applyAlignment="1">
      <alignment horizontal="center" vertical="distributed"/>
    </xf>
    <xf numFmtId="181" fontId="8" fillId="0" borderId="20" xfId="16" applyFont="1" applyFill="1" applyBorder="1" applyAlignment="1">
      <alignment horizontal="center" vertical="distributed"/>
    </xf>
    <xf numFmtId="189" fontId="8" fillId="0" borderId="13" xfId="16" applyNumberFormat="1" applyFont="1" applyFill="1" applyBorder="1" applyAlignment="1">
      <alignment horizontal="center" vertical="distributed"/>
    </xf>
    <xf numFmtId="181" fontId="8" fillId="0" borderId="13" xfId="16" applyFont="1" applyFill="1" applyBorder="1" applyAlignment="1">
      <alignment horizontal="center" vertical="distributed"/>
    </xf>
    <xf numFmtId="189" fontId="8" fillId="0" borderId="16" xfId="16" applyNumberFormat="1" applyFont="1" applyFill="1" applyBorder="1" applyAlignment="1">
      <alignment horizontal="center" vertical="distributed"/>
    </xf>
    <xf numFmtId="181" fontId="8" fillId="0" borderId="9" xfId="16" applyFont="1" applyFill="1" applyBorder="1" applyAlignment="1">
      <alignment horizontal="center" vertical="distributed"/>
    </xf>
    <xf numFmtId="189" fontId="8" fillId="0" borderId="21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81" fontId="8" fillId="0" borderId="17" xfId="16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showGridLines="0" tabSelected="1" view="pageBreakPreview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" sqref="F1"/>
    </sheetView>
  </sheetViews>
  <sheetFormatPr defaultColWidth="8.625" defaultRowHeight="12.75"/>
  <cols>
    <col min="1" max="1" width="0.875" style="1" customWidth="1"/>
    <col min="2" max="2" width="4.875" style="1" customWidth="1"/>
    <col min="3" max="3" width="8.625" style="1" customWidth="1"/>
    <col min="4" max="4" width="6.75390625" style="1" customWidth="1"/>
    <col min="5" max="5" width="0.875" style="1" customWidth="1"/>
    <col min="6" max="6" width="9.375" style="1" customWidth="1"/>
    <col min="7" max="7" width="13.125" style="2" customWidth="1"/>
    <col min="8" max="8" width="8.00390625" style="1" customWidth="1"/>
    <col min="9" max="9" width="9.75390625" style="2" customWidth="1"/>
    <col min="10" max="10" width="7.125" style="2" customWidth="1"/>
    <col min="11" max="11" width="8.75390625" style="2" customWidth="1"/>
    <col min="12" max="12" width="9.625" style="3" customWidth="1"/>
    <col min="13" max="13" width="13.125" style="2" customWidth="1"/>
    <col min="14" max="14" width="9.625" style="1" customWidth="1"/>
    <col min="15" max="15" width="13.125" style="2" customWidth="1"/>
    <col min="16" max="16" width="9.625" style="1" customWidth="1"/>
    <col min="17" max="17" width="13.125" style="2" customWidth="1"/>
    <col min="18" max="16384" width="8.625" style="1" customWidth="1"/>
  </cols>
  <sheetData>
    <row r="1" spans="1:17" ht="24">
      <c r="A1" s="24"/>
      <c r="B1" s="25" t="s">
        <v>60</v>
      </c>
      <c r="C1" s="25"/>
      <c r="D1" s="25"/>
      <c r="E1" s="24"/>
      <c r="F1" s="26"/>
      <c r="G1" s="27"/>
      <c r="H1" s="26"/>
      <c r="I1" s="27"/>
      <c r="J1" s="26"/>
      <c r="K1" s="27"/>
      <c r="L1" s="26"/>
      <c r="M1" s="27"/>
      <c r="N1" s="26"/>
      <c r="O1" s="27"/>
      <c r="P1" s="26"/>
      <c r="Q1" s="27"/>
    </row>
    <row r="2" spans="1:17" ht="30" customHeight="1" thickBot="1">
      <c r="A2" s="24"/>
      <c r="B2" s="24" t="s">
        <v>61</v>
      </c>
      <c r="C2" s="24"/>
      <c r="D2" s="24"/>
      <c r="E2" s="24"/>
      <c r="F2" s="26"/>
      <c r="G2" s="27"/>
      <c r="H2" s="28"/>
      <c r="I2" s="29"/>
      <c r="J2" s="28"/>
      <c r="K2" s="29"/>
      <c r="L2" s="28"/>
      <c r="M2" s="29"/>
      <c r="N2" s="28"/>
      <c r="O2" s="29"/>
      <c r="P2" s="28"/>
      <c r="Q2" s="29"/>
    </row>
    <row r="3" spans="1:18" s="7" customFormat="1" ht="25.5" customHeight="1">
      <c r="A3" s="30"/>
      <c r="B3" s="80" t="s">
        <v>52</v>
      </c>
      <c r="C3" s="80"/>
      <c r="D3" s="80"/>
      <c r="E3" s="31"/>
      <c r="F3" s="87" t="s">
        <v>62</v>
      </c>
      <c r="G3" s="88"/>
      <c r="H3" s="93" t="s">
        <v>63</v>
      </c>
      <c r="I3" s="94"/>
      <c r="J3" s="93"/>
      <c r="K3" s="94"/>
      <c r="L3" s="75" t="s">
        <v>51</v>
      </c>
      <c r="M3" s="76"/>
      <c r="N3" s="77"/>
      <c r="O3" s="78"/>
      <c r="P3" s="77"/>
      <c r="Q3" s="79"/>
      <c r="R3" s="23"/>
    </row>
    <row r="4" spans="1:18" s="7" customFormat="1" ht="25.5" customHeight="1">
      <c r="A4" s="30"/>
      <c r="B4" s="81"/>
      <c r="C4" s="81"/>
      <c r="D4" s="81"/>
      <c r="E4" s="32"/>
      <c r="F4" s="89"/>
      <c r="G4" s="90"/>
      <c r="H4" s="73" t="s">
        <v>0</v>
      </c>
      <c r="I4" s="74"/>
      <c r="J4" s="83" t="s">
        <v>50</v>
      </c>
      <c r="K4" s="84"/>
      <c r="L4" s="91" t="s">
        <v>0</v>
      </c>
      <c r="M4" s="92"/>
      <c r="N4" s="85" t="s">
        <v>1</v>
      </c>
      <c r="O4" s="86"/>
      <c r="P4" s="33" t="s">
        <v>64</v>
      </c>
      <c r="Q4" s="67" t="s">
        <v>65</v>
      </c>
      <c r="R4" s="23"/>
    </row>
    <row r="5" spans="1:18" s="7" customFormat="1" ht="25.5" customHeight="1">
      <c r="A5" s="30"/>
      <c r="B5" s="82"/>
      <c r="C5" s="82"/>
      <c r="D5" s="82"/>
      <c r="E5" s="34"/>
      <c r="F5" s="35" t="s">
        <v>2</v>
      </c>
      <c r="G5" s="36" t="s">
        <v>3</v>
      </c>
      <c r="H5" s="37" t="s">
        <v>2</v>
      </c>
      <c r="I5" s="36" t="s">
        <v>3</v>
      </c>
      <c r="J5" s="37" t="s">
        <v>2</v>
      </c>
      <c r="K5" s="36" t="s">
        <v>3</v>
      </c>
      <c r="L5" s="37" t="s">
        <v>2</v>
      </c>
      <c r="M5" s="36" t="s">
        <v>3</v>
      </c>
      <c r="N5" s="37" t="s">
        <v>2</v>
      </c>
      <c r="O5" s="36" t="s">
        <v>3</v>
      </c>
      <c r="P5" s="37" t="s">
        <v>2</v>
      </c>
      <c r="Q5" s="59" t="s">
        <v>3</v>
      </c>
      <c r="R5" s="23"/>
    </row>
    <row r="6" spans="1:17" ht="6.75" customHeight="1">
      <c r="A6" s="24"/>
      <c r="B6" s="24"/>
      <c r="C6" s="38"/>
      <c r="D6" s="24"/>
      <c r="E6" s="24"/>
      <c r="F6" s="39"/>
      <c r="G6" s="27"/>
      <c r="H6" s="26"/>
      <c r="I6" s="27"/>
      <c r="J6" s="26"/>
      <c r="K6" s="27"/>
      <c r="L6" s="26"/>
      <c r="M6" s="27"/>
      <c r="N6" s="26"/>
      <c r="O6" s="27"/>
      <c r="P6" s="26"/>
      <c r="Q6" s="27"/>
    </row>
    <row r="7" spans="1:17" ht="17.25" customHeight="1">
      <c r="A7" s="24"/>
      <c r="B7" s="38" t="s">
        <v>41</v>
      </c>
      <c r="C7" s="40">
        <v>22</v>
      </c>
      <c r="D7" s="38" t="s">
        <v>42</v>
      </c>
      <c r="E7" s="41"/>
      <c r="F7" s="62">
        <v>25469</v>
      </c>
      <c r="G7" s="64">
        <v>86714.52</v>
      </c>
      <c r="H7" s="42">
        <v>121</v>
      </c>
      <c r="I7" s="43">
        <v>513.02</v>
      </c>
      <c r="J7" s="42">
        <v>54</v>
      </c>
      <c r="K7" s="43">
        <v>29.77</v>
      </c>
      <c r="L7" s="62">
        <v>25348</v>
      </c>
      <c r="M7" s="64">
        <v>86201.5</v>
      </c>
      <c r="N7" s="62">
        <v>22796</v>
      </c>
      <c r="O7" s="64">
        <v>40647.26</v>
      </c>
      <c r="P7" s="62">
        <v>1480</v>
      </c>
      <c r="Q7" s="64">
        <v>10838.85</v>
      </c>
    </row>
    <row r="8" spans="1:17" ht="17.25" customHeight="1">
      <c r="A8" s="24"/>
      <c r="B8" s="44"/>
      <c r="C8" s="40">
        <v>23</v>
      </c>
      <c r="D8" s="44"/>
      <c r="E8" s="41" t="s">
        <v>66</v>
      </c>
      <c r="F8" s="62">
        <v>24914</v>
      </c>
      <c r="G8" s="64">
        <v>85800.8</v>
      </c>
      <c r="H8" s="42">
        <v>120</v>
      </c>
      <c r="I8" s="43">
        <v>574.08</v>
      </c>
      <c r="J8" s="42">
        <v>52</v>
      </c>
      <c r="K8" s="43">
        <v>29.99</v>
      </c>
      <c r="L8" s="62">
        <v>24794</v>
      </c>
      <c r="M8" s="64">
        <v>85226.72</v>
      </c>
      <c r="N8" s="62">
        <v>22342</v>
      </c>
      <c r="O8" s="64">
        <v>39657.87</v>
      </c>
      <c r="P8" s="62">
        <v>1416</v>
      </c>
      <c r="Q8" s="64">
        <v>10347.68</v>
      </c>
    </row>
    <row r="9" spans="1:17" ht="7.5" customHeight="1">
      <c r="A9" s="24"/>
      <c r="B9" s="45"/>
      <c r="C9" s="46"/>
      <c r="D9" s="45"/>
      <c r="E9" s="41"/>
      <c r="F9" s="62"/>
      <c r="G9" s="64"/>
      <c r="H9" s="42"/>
      <c r="I9" s="43"/>
      <c r="J9" s="42"/>
      <c r="K9" s="43"/>
      <c r="L9" s="62"/>
      <c r="M9" s="64"/>
      <c r="N9" s="62"/>
      <c r="O9" s="64"/>
      <c r="P9" s="62"/>
      <c r="Q9" s="64"/>
    </row>
    <row r="10" spans="1:17" ht="17.25" customHeight="1">
      <c r="A10" s="24"/>
      <c r="B10" s="47"/>
      <c r="C10" s="40">
        <v>24</v>
      </c>
      <c r="D10" s="47"/>
      <c r="E10" s="41"/>
      <c r="F10" s="62">
        <f>H10+L10</f>
        <v>24317</v>
      </c>
      <c r="G10" s="64">
        <f>I10+M10</f>
        <v>83751.08</v>
      </c>
      <c r="H10" s="42">
        <f aca="true" t="shared" si="0" ref="H10:M10">SUM(H13:H29)</f>
        <v>122</v>
      </c>
      <c r="I10" s="43">
        <f t="shared" si="0"/>
        <v>615.15</v>
      </c>
      <c r="J10" s="42">
        <f t="shared" si="0"/>
        <v>49</v>
      </c>
      <c r="K10" s="43">
        <f t="shared" si="0"/>
        <v>26.76</v>
      </c>
      <c r="L10" s="62">
        <f t="shared" si="0"/>
        <v>24195</v>
      </c>
      <c r="M10" s="64">
        <f t="shared" si="0"/>
        <v>83135.93000000001</v>
      </c>
      <c r="N10" s="62">
        <f>SUM(N13:N29)</f>
        <v>21783</v>
      </c>
      <c r="O10" s="64">
        <f>SUM(O13:O29)</f>
        <v>38726.450000000004</v>
      </c>
      <c r="P10" s="62">
        <f>SUM(P13:P29)</f>
        <v>1388</v>
      </c>
      <c r="Q10" s="64">
        <f>SUM(Q13:Q29)</f>
        <v>10160.979999999998</v>
      </c>
    </row>
    <row r="11" spans="1:17" ht="7.5" customHeight="1">
      <c r="A11" s="24"/>
      <c r="B11" s="45"/>
      <c r="C11" s="48"/>
      <c r="D11" s="45"/>
      <c r="E11" s="41"/>
      <c r="F11" s="63"/>
      <c r="G11" s="65"/>
      <c r="H11" s="26"/>
      <c r="I11" s="27"/>
      <c r="J11" s="26"/>
      <c r="K11" s="27"/>
      <c r="L11" s="63"/>
      <c r="M11" s="65"/>
      <c r="N11" s="63"/>
      <c r="O11" s="65"/>
      <c r="P11" s="63"/>
      <c r="Q11" s="65"/>
    </row>
    <row r="12" spans="1:17" ht="33.75" customHeight="1">
      <c r="A12" s="24"/>
      <c r="B12" s="24"/>
      <c r="C12" s="24"/>
      <c r="D12" s="24"/>
      <c r="E12" s="41"/>
      <c r="F12" s="63" t="s">
        <v>4</v>
      </c>
      <c r="G12" s="65"/>
      <c r="H12" s="26"/>
      <c r="I12" s="27"/>
      <c r="J12" s="26"/>
      <c r="K12" s="27"/>
      <c r="L12" s="63"/>
      <c r="M12" s="65"/>
      <c r="N12" s="63"/>
      <c r="O12" s="65"/>
      <c r="P12" s="63"/>
      <c r="Q12" s="65"/>
    </row>
    <row r="13" spans="1:17" ht="17.25" customHeight="1">
      <c r="A13" s="24"/>
      <c r="B13" s="72" t="s">
        <v>5</v>
      </c>
      <c r="C13" s="72"/>
      <c r="D13" s="72"/>
      <c r="E13" s="41"/>
      <c r="F13" s="62">
        <v>2132</v>
      </c>
      <c r="G13" s="64">
        <v>2457.56</v>
      </c>
      <c r="H13" s="42">
        <v>19</v>
      </c>
      <c r="I13" s="43">
        <v>29.75</v>
      </c>
      <c r="J13" s="42">
        <v>8</v>
      </c>
      <c r="K13" s="43">
        <v>3.28</v>
      </c>
      <c r="L13" s="62">
        <v>2113</v>
      </c>
      <c r="M13" s="64">
        <v>2427.81</v>
      </c>
      <c r="N13" s="62">
        <v>2090</v>
      </c>
      <c r="O13" s="64">
        <v>2224.58</v>
      </c>
      <c r="P13" s="62">
        <v>14</v>
      </c>
      <c r="Q13" s="64">
        <v>89.5</v>
      </c>
    </row>
    <row r="14" spans="1:17" ht="17.25" customHeight="1">
      <c r="A14" s="24"/>
      <c r="B14" s="72" t="s">
        <v>6</v>
      </c>
      <c r="C14" s="72"/>
      <c r="D14" s="72"/>
      <c r="E14" s="41"/>
      <c r="F14" s="62">
        <v>762</v>
      </c>
      <c r="G14" s="64">
        <v>2945.8</v>
      </c>
      <c r="H14" s="42">
        <v>27</v>
      </c>
      <c r="I14" s="43">
        <v>92.33</v>
      </c>
      <c r="J14" s="42">
        <v>11</v>
      </c>
      <c r="K14" s="43">
        <v>6.9</v>
      </c>
      <c r="L14" s="62">
        <v>735</v>
      </c>
      <c r="M14" s="64">
        <v>2853.47</v>
      </c>
      <c r="N14" s="62">
        <v>591</v>
      </c>
      <c r="O14" s="64">
        <v>1245.06</v>
      </c>
      <c r="P14" s="62">
        <v>77</v>
      </c>
      <c r="Q14" s="64">
        <v>570.63</v>
      </c>
    </row>
    <row r="15" spans="1:17" ht="17.25" customHeight="1">
      <c r="A15" s="24"/>
      <c r="B15" s="72" t="s">
        <v>7</v>
      </c>
      <c r="C15" s="72"/>
      <c r="D15" s="72"/>
      <c r="E15" s="41"/>
      <c r="F15" s="62">
        <v>16742</v>
      </c>
      <c r="G15" s="64">
        <v>35656.47</v>
      </c>
      <c r="H15" s="42">
        <v>45</v>
      </c>
      <c r="I15" s="43">
        <v>146.6</v>
      </c>
      <c r="J15" s="42">
        <v>19</v>
      </c>
      <c r="K15" s="43">
        <v>11.1</v>
      </c>
      <c r="L15" s="62">
        <v>16697</v>
      </c>
      <c r="M15" s="64">
        <v>35509.87</v>
      </c>
      <c r="N15" s="62">
        <v>15673</v>
      </c>
      <c r="O15" s="64">
        <v>26082.8</v>
      </c>
      <c r="P15" s="62">
        <v>767</v>
      </c>
      <c r="Q15" s="64">
        <v>5491.21</v>
      </c>
    </row>
    <row r="16" spans="1:17" ht="17.25" customHeight="1">
      <c r="A16" s="24"/>
      <c r="B16" s="72" t="s">
        <v>8</v>
      </c>
      <c r="C16" s="72"/>
      <c r="D16" s="72"/>
      <c r="E16" s="41"/>
      <c r="F16" s="62">
        <v>638</v>
      </c>
      <c r="G16" s="64">
        <v>3265</v>
      </c>
      <c r="H16" s="69" t="s">
        <v>74</v>
      </c>
      <c r="I16" s="69" t="s">
        <v>75</v>
      </c>
      <c r="J16" s="69" t="s">
        <v>74</v>
      </c>
      <c r="K16" s="70" t="s">
        <v>78</v>
      </c>
      <c r="L16" s="62">
        <v>638</v>
      </c>
      <c r="M16" s="64">
        <v>3265</v>
      </c>
      <c r="N16" s="62">
        <v>474</v>
      </c>
      <c r="O16" s="64">
        <v>1521.98</v>
      </c>
      <c r="P16" s="62">
        <v>113</v>
      </c>
      <c r="Q16" s="64">
        <v>832.43</v>
      </c>
    </row>
    <row r="17" spans="1:17" ht="17.25" customHeight="1">
      <c r="A17" s="24"/>
      <c r="B17" s="72" t="s">
        <v>9</v>
      </c>
      <c r="C17" s="72"/>
      <c r="D17" s="72"/>
      <c r="E17" s="41"/>
      <c r="F17" s="62">
        <v>1326</v>
      </c>
      <c r="G17" s="64">
        <v>3995.86</v>
      </c>
      <c r="H17" s="42">
        <v>3</v>
      </c>
      <c r="I17" s="43">
        <v>4.83</v>
      </c>
      <c r="J17" s="42">
        <v>2</v>
      </c>
      <c r="K17" s="43">
        <v>1.48</v>
      </c>
      <c r="L17" s="62">
        <v>1323</v>
      </c>
      <c r="M17" s="64">
        <v>3991.03</v>
      </c>
      <c r="N17" s="62">
        <v>1181</v>
      </c>
      <c r="O17" s="64">
        <v>2493.87</v>
      </c>
      <c r="P17" s="62">
        <v>110</v>
      </c>
      <c r="Q17" s="64">
        <v>862.27</v>
      </c>
    </row>
    <row r="18" spans="1:17" ht="7.5" customHeight="1">
      <c r="A18" s="24"/>
      <c r="B18" s="49"/>
      <c r="C18" s="49"/>
      <c r="D18" s="49"/>
      <c r="E18" s="41"/>
      <c r="F18" s="62"/>
      <c r="G18" s="64"/>
      <c r="H18" s="42"/>
      <c r="I18" s="43"/>
      <c r="J18" s="42"/>
      <c r="K18" s="43"/>
      <c r="L18" s="62"/>
      <c r="M18" s="64"/>
      <c r="N18" s="62"/>
      <c r="O18" s="64"/>
      <c r="P18" s="62"/>
      <c r="Q18" s="64"/>
    </row>
    <row r="19" spans="1:17" ht="17.25" customHeight="1">
      <c r="A19" s="24"/>
      <c r="B19" s="72" t="s">
        <v>11</v>
      </c>
      <c r="C19" s="72"/>
      <c r="D19" s="72"/>
      <c r="E19" s="41"/>
      <c r="F19" s="62">
        <v>133</v>
      </c>
      <c r="G19" s="64">
        <v>4187.78</v>
      </c>
      <c r="H19" s="69" t="s">
        <v>74</v>
      </c>
      <c r="I19" s="69" t="s">
        <v>75</v>
      </c>
      <c r="J19" s="69" t="s">
        <v>74</v>
      </c>
      <c r="K19" s="70" t="s">
        <v>78</v>
      </c>
      <c r="L19" s="62">
        <v>133</v>
      </c>
      <c r="M19" s="64">
        <v>4187.78</v>
      </c>
      <c r="N19" s="62">
        <v>25</v>
      </c>
      <c r="O19" s="64">
        <v>112.78</v>
      </c>
      <c r="P19" s="62">
        <v>27</v>
      </c>
      <c r="Q19" s="64">
        <v>206.96</v>
      </c>
    </row>
    <row r="20" spans="1:17" ht="17.25" customHeight="1">
      <c r="A20" s="24"/>
      <c r="B20" s="72" t="s">
        <v>32</v>
      </c>
      <c r="C20" s="72"/>
      <c r="D20" s="72"/>
      <c r="E20" s="41"/>
      <c r="F20" s="62">
        <v>400</v>
      </c>
      <c r="G20" s="64">
        <v>15869.95</v>
      </c>
      <c r="H20" s="42">
        <v>4</v>
      </c>
      <c r="I20" s="43">
        <v>267</v>
      </c>
      <c r="J20" s="69" t="s">
        <v>74</v>
      </c>
      <c r="K20" s="70" t="s">
        <v>78</v>
      </c>
      <c r="L20" s="62">
        <v>396</v>
      </c>
      <c r="M20" s="64">
        <v>15602.95</v>
      </c>
      <c r="N20" s="62">
        <v>41</v>
      </c>
      <c r="O20" s="64">
        <v>146.51</v>
      </c>
      <c r="P20" s="62">
        <v>45</v>
      </c>
      <c r="Q20" s="64">
        <v>342.67</v>
      </c>
    </row>
    <row r="21" spans="1:17" ht="17.25" customHeight="1">
      <c r="A21" s="24"/>
      <c r="B21" s="72" t="s">
        <v>12</v>
      </c>
      <c r="C21" s="72"/>
      <c r="D21" s="72"/>
      <c r="E21" s="41"/>
      <c r="F21" s="62">
        <v>38</v>
      </c>
      <c r="G21" s="64">
        <v>154.15</v>
      </c>
      <c r="H21" s="69" t="s">
        <v>74</v>
      </c>
      <c r="I21" s="69" t="s">
        <v>75</v>
      </c>
      <c r="J21" s="69" t="s">
        <v>74</v>
      </c>
      <c r="K21" s="70" t="s">
        <v>78</v>
      </c>
      <c r="L21" s="62">
        <v>38</v>
      </c>
      <c r="M21" s="64">
        <v>154.15</v>
      </c>
      <c r="N21" s="62">
        <v>27</v>
      </c>
      <c r="O21" s="64">
        <v>65.55</v>
      </c>
      <c r="P21" s="62">
        <v>9</v>
      </c>
      <c r="Q21" s="64">
        <v>64.74</v>
      </c>
    </row>
    <row r="22" spans="1:17" ht="17.25" customHeight="1">
      <c r="A22" s="24"/>
      <c r="B22" s="72" t="s">
        <v>13</v>
      </c>
      <c r="C22" s="72"/>
      <c r="D22" s="72"/>
      <c r="E22" s="41"/>
      <c r="F22" s="62">
        <v>483</v>
      </c>
      <c r="G22" s="64">
        <v>1753.13</v>
      </c>
      <c r="H22" s="69" t="s">
        <v>74</v>
      </c>
      <c r="I22" s="69" t="s">
        <v>75</v>
      </c>
      <c r="J22" s="69" t="s">
        <v>74</v>
      </c>
      <c r="K22" s="70" t="s">
        <v>78</v>
      </c>
      <c r="L22" s="62">
        <v>483</v>
      </c>
      <c r="M22" s="64">
        <v>1753.13</v>
      </c>
      <c r="N22" s="62">
        <v>480</v>
      </c>
      <c r="O22" s="64">
        <v>1725.25</v>
      </c>
      <c r="P22" s="62">
        <v>2</v>
      </c>
      <c r="Q22" s="64">
        <v>13.88</v>
      </c>
    </row>
    <row r="23" spans="1:17" ht="17.25" customHeight="1">
      <c r="A23" s="24"/>
      <c r="B23" s="72" t="s">
        <v>14</v>
      </c>
      <c r="C23" s="72"/>
      <c r="D23" s="72"/>
      <c r="E23" s="41"/>
      <c r="F23" s="62">
        <v>10</v>
      </c>
      <c r="G23" s="64">
        <v>1467</v>
      </c>
      <c r="H23" s="69" t="s">
        <v>74</v>
      </c>
      <c r="I23" s="69" t="s">
        <v>75</v>
      </c>
      <c r="J23" s="69" t="s">
        <v>74</v>
      </c>
      <c r="K23" s="70" t="s">
        <v>78</v>
      </c>
      <c r="L23" s="62">
        <v>10</v>
      </c>
      <c r="M23" s="64">
        <v>1467</v>
      </c>
      <c r="N23" s="70" t="s">
        <v>75</v>
      </c>
      <c r="O23" s="70" t="s">
        <v>76</v>
      </c>
      <c r="P23" s="70" t="s">
        <v>75</v>
      </c>
      <c r="Q23" s="70" t="s">
        <v>76</v>
      </c>
    </row>
    <row r="24" spans="1:17" ht="7.5" customHeight="1">
      <c r="A24" s="24"/>
      <c r="B24" s="49"/>
      <c r="C24" s="49"/>
      <c r="D24" s="49"/>
      <c r="E24" s="41"/>
      <c r="F24" s="62"/>
      <c r="G24" s="64"/>
      <c r="H24" s="42"/>
      <c r="I24" s="43"/>
      <c r="J24" s="69"/>
      <c r="K24" s="70"/>
      <c r="L24" s="62"/>
      <c r="M24" s="64"/>
      <c r="N24" s="62"/>
      <c r="O24" s="64"/>
      <c r="P24" s="62"/>
      <c r="Q24" s="64"/>
    </row>
    <row r="25" spans="1:17" ht="17.25" customHeight="1">
      <c r="A25" s="24"/>
      <c r="B25" s="72" t="s">
        <v>15</v>
      </c>
      <c r="C25" s="72"/>
      <c r="D25" s="72"/>
      <c r="E25" s="41"/>
      <c r="F25" s="62">
        <v>331</v>
      </c>
      <c r="G25" s="64">
        <v>1717.98</v>
      </c>
      <c r="H25" s="42">
        <v>1</v>
      </c>
      <c r="I25" s="43">
        <v>2.9</v>
      </c>
      <c r="J25" s="69" t="s">
        <v>74</v>
      </c>
      <c r="K25" s="70" t="s">
        <v>78</v>
      </c>
      <c r="L25" s="62">
        <v>330</v>
      </c>
      <c r="M25" s="64">
        <v>1715.08</v>
      </c>
      <c r="N25" s="62">
        <v>280</v>
      </c>
      <c r="O25" s="64">
        <v>1270.09</v>
      </c>
      <c r="P25" s="62">
        <v>41</v>
      </c>
      <c r="Q25" s="64">
        <v>297.99</v>
      </c>
    </row>
    <row r="26" spans="1:17" ht="17.25" customHeight="1">
      <c r="A26" s="24"/>
      <c r="B26" s="72" t="s">
        <v>16</v>
      </c>
      <c r="C26" s="72"/>
      <c r="D26" s="72"/>
      <c r="E26" s="41"/>
      <c r="F26" s="42" t="s">
        <v>73</v>
      </c>
      <c r="G26" s="43" t="s">
        <v>73</v>
      </c>
      <c r="H26" s="69" t="s">
        <v>74</v>
      </c>
      <c r="I26" s="69" t="s">
        <v>75</v>
      </c>
      <c r="J26" s="69" t="s">
        <v>74</v>
      </c>
      <c r="K26" s="70" t="s">
        <v>78</v>
      </c>
      <c r="L26" s="70" t="s">
        <v>75</v>
      </c>
      <c r="M26" s="70" t="s">
        <v>76</v>
      </c>
      <c r="N26" s="70" t="s">
        <v>75</v>
      </c>
      <c r="O26" s="70" t="s">
        <v>76</v>
      </c>
      <c r="P26" s="70" t="s">
        <v>75</v>
      </c>
      <c r="Q26" s="70" t="s">
        <v>76</v>
      </c>
    </row>
    <row r="27" spans="1:17" ht="17.25" customHeight="1">
      <c r="A27" s="24"/>
      <c r="B27" s="72" t="s">
        <v>17</v>
      </c>
      <c r="C27" s="72"/>
      <c r="D27" s="72"/>
      <c r="E27" s="41"/>
      <c r="F27" s="62">
        <v>73</v>
      </c>
      <c r="G27" s="64">
        <v>4533.94</v>
      </c>
      <c r="H27" s="69" t="s">
        <v>74</v>
      </c>
      <c r="I27" s="69" t="s">
        <v>75</v>
      </c>
      <c r="J27" s="69" t="s">
        <v>74</v>
      </c>
      <c r="K27" s="70" t="s">
        <v>78</v>
      </c>
      <c r="L27" s="62">
        <v>73</v>
      </c>
      <c r="M27" s="64">
        <v>4533.94</v>
      </c>
      <c r="N27" s="62">
        <v>49</v>
      </c>
      <c r="O27" s="64">
        <v>94.14</v>
      </c>
      <c r="P27" s="62">
        <v>3</v>
      </c>
      <c r="Q27" s="64">
        <v>22.8</v>
      </c>
    </row>
    <row r="28" spans="1:17" ht="17.25" customHeight="1">
      <c r="A28" s="24"/>
      <c r="B28" s="72" t="s">
        <v>18</v>
      </c>
      <c r="C28" s="72"/>
      <c r="D28" s="72"/>
      <c r="E28" s="41"/>
      <c r="F28" s="62">
        <v>62</v>
      </c>
      <c r="G28" s="64">
        <v>814.77</v>
      </c>
      <c r="H28" s="42">
        <v>2</v>
      </c>
      <c r="I28" s="43">
        <v>22.64</v>
      </c>
      <c r="J28" s="69" t="s">
        <v>74</v>
      </c>
      <c r="K28" s="70" t="s">
        <v>78</v>
      </c>
      <c r="L28" s="62">
        <v>60</v>
      </c>
      <c r="M28" s="64">
        <v>792.13</v>
      </c>
      <c r="N28" s="62">
        <v>12</v>
      </c>
      <c r="O28" s="64">
        <v>43.97</v>
      </c>
      <c r="P28" s="62">
        <v>7</v>
      </c>
      <c r="Q28" s="64">
        <v>48.33</v>
      </c>
    </row>
    <row r="29" spans="1:17" ht="17.25" customHeight="1">
      <c r="A29" s="24"/>
      <c r="B29" s="72" t="s">
        <v>19</v>
      </c>
      <c r="C29" s="72"/>
      <c r="D29" s="72"/>
      <c r="E29" s="41"/>
      <c r="F29" s="62">
        <v>1187</v>
      </c>
      <c r="G29" s="64">
        <v>4931.69</v>
      </c>
      <c r="H29" s="42">
        <v>21</v>
      </c>
      <c r="I29" s="43">
        <v>49.1</v>
      </c>
      <c r="J29" s="42">
        <v>9</v>
      </c>
      <c r="K29" s="43">
        <v>4</v>
      </c>
      <c r="L29" s="62">
        <v>1166</v>
      </c>
      <c r="M29" s="64">
        <v>4882.59</v>
      </c>
      <c r="N29" s="62">
        <v>860</v>
      </c>
      <c r="O29" s="64">
        <v>1699.87</v>
      </c>
      <c r="P29" s="62">
        <v>173</v>
      </c>
      <c r="Q29" s="64">
        <v>1317.57</v>
      </c>
    </row>
    <row r="30" spans="1:17" ht="7.5" customHeight="1">
      <c r="A30" s="24"/>
      <c r="B30" s="49"/>
      <c r="C30" s="49"/>
      <c r="D30" s="49"/>
      <c r="E30" s="41"/>
      <c r="F30" s="63"/>
      <c r="G30" s="65"/>
      <c r="H30" s="42"/>
      <c r="I30" s="27"/>
      <c r="J30" s="42"/>
      <c r="K30" s="43"/>
      <c r="L30" s="63"/>
      <c r="M30" s="65"/>
      <c r="N30" s="63"/>
      <c r="O30" s="65"/>
      <c r="P30" s="63"/>
      <c r="Q30" s="65"/>
    </row>
    <row r="31" spans="1:17" ht="33.75" customHeight="1">
      <c r="A31" s="24"/>
      <c r="B31" s="24"/>
      <c r="C31" s="24"/>
      <c r="D31" s="24"/>
      <c r="E31" s="41"/>
      <c r="F31" s="63" t="s">
        <v>20</v>
      </c>
      <c r="G31" s="65"/>
      <c r="H31" s="26"/>
      <c r="I31" s="27"/>
      <c r="J31" s="26"/>
      <c r="K31" s="27"/>
      <c r="L31" s="63"/>
      <c r="M31" s="65"/>
      <c r="N31" s="63"/>
      <c r="O31" s="65"/>
      <c r="P31" s="63"/>
      <c r="Q31" s="65"/>
    </row>
    <row r="32" spans="1:17" ht="17.25" customHeight="1">
      <c r="A32" s="24"/>
      <c r="B32" s="72" t="s">
        <v>21</v>
      </c>
      <c r="C32" s="72"/>
      <c r="D32" s="72"/>
      <c r="E32" s="41"/>
      <c r="F32" s="62">
        <f>SUM(H32,L32)</f>
        <v>20994</v>
      </c>
      <c r="G32" s="64">
        <f>SUM(I32,M32)</f>
        <v>71448.2</v>
      </c>
      <c r="H32" s="42">
        <f aca="true" t="shared" si="1" ref="H32:Q32">SUM(H35:H49)</f>
        <v>110</v>
      </c>
      <c r="I32" s="43">
        <f t="shared" si="1"/>
        <v>588.6899999999999</v>
      </c>
      <c r="J32" s="42">
        <f t="shared" si="1"/>
        <v>43</v>
      </c>
      <c r="K32" s="43">
        <f t="shared" si="1"/>
        <v>22.56</v>
      </c>
      <c r="L32" s="62">
        <v>20884</v>
      </c>
      <c r="M32" s="64">
        <v>70859.51</v>
      </c>
      <c r="N32" s="62">
        <f t="shared" si="1"/>
        <v>18714</v>
      </c>
      <c r="O32" s="64">
        <f t="shared" si="1"/>
        <v>34609.74</v>
      </c>
      <c r="P32" s="62">
        <f t="shared" si="1"/>
        <v>1250</v>
      </c>
      <c r="Q32" s="64">
        <f t="shared" si="1"/>
        <v>9150.590000000002</v>
      </c>
    </row>
    <row r="33" spans="1:17" ht="17.25" customHeight="1">
      <c r="A33" s="24"/>
      <c r="B33" s="72" t="s">
        <v>22</v>
      </c>
      <c r="C33" s="72"/>
      <c r="D33" s="72"/>
      <c r="E33" s="41"/>
      <c r="F33" s="62">
        <f>SUM(H33,L33)</f>
        <v>3323</v>
      </c>
      <c r="G33" s="64">
        <f>SUM(I33,M33)</f>
        <v>12302.88</v>
      </c>
      <c r="H33" s="42">
        <f>SUM(H51,H55,H61,H65)</f>
        <v>12</v>
      </c>
      <c r="I33" s="43">
        <f>SUM(I51,I55,I61,I65)</f>
        <v>26.46</v>
      </c>
      <c r="J33" s="42">
        <f>SUM(J51,J55,J61,J65)</f>
        <v>6</v>
      </c>
      <c r="K33" s="43">
        <f>SUM(K51,K55,K61,K65)</f>
        <v>4.2</v>
      </c>
      <c r="L33" s="62">
        <v>3311</v>
      </c>
      <c r="M33" s="64">
        <v>12276.42</v>
      </c>
      <c r="N33" s="62">
        <f>SUM(N56:N57,N52:N53,N61,N65)</f>
        <v>3069</v>
      </c>
      <c r="O33" s="64">
        <f>SUM(O56:O57,O52:O53,O61,O65)</f>
        <v>4116.71</v>
      </c>
      <c r="P33" s="62">
        <f>SUM(P56:P57,P52:P53,P61,P65)</f>
        <v>138</v>
      </c>
      <c r="Q33" s="64">
        <f>SUM(Q56:Q57,Q52:Q53,Q61,Q65)</f>
        <v>1010.39</v>
      </c>
    </row>
    <row r="34" spans="1:17" ht="7.5" customHeight="1">
      <c r="A34" s="24"/>
      <c r="B34" s="49"/>
      <c r="C34" s="49"/>
      <c r="D34" s="49"/>
      <c r="E34" s="41"/>
      <c r="F34" s="62"/>
      <c r="G34" s="64"/>
      <c r="H34" s="42"/>
      <c r="I34" s="43"/>
      <c r="J34" s="42"/>
      <c r="K34" s="43"/>
      <c r="L34" s="62"/>
      <c r="M34" s="64"/>
      <c r="N34" s="62"/>
      <c r="O34" s="64"/>
      <c r="P34" s="62"/>
      <c r="Q34" s="64"/>
    </row>
    <row r="35" spans="1:17" ht="17.25" customHeight="1">
      <c r="A35" s="24"/>
      <c r="B35" s="72" t="s">
        <v>23</v>
      </c>
      <c r="C35" s="72"/>
      <c r="D35" s="72"/>
      <c r="E35" s="41"/>
      <c r="F35" s="62">
        <v>2385</v>
      </c>
      <c r="G35" s="64">
        <f>SUM(I35,M35)</f>
        <v>11446.72</v>
      </c>
      <c r="H35" s="42">
        <v>5</v>
      </c>
      <c r="I35" s="43">
        <v>273.08</v>
      </c>
      <c r="J35" s="69" t="s">
        <v>74</v>
      </c>
      <c r="K35" s="69" t="s">
        <v>78</v>
      </c>
      <c r="L35" s="62">
        <v>2380</v>
      </c>
      <c r="M35" s="64">
        <v>11173.64</v>
      </c>
      <c r="N35" s="62">
        <v>2180</v>
      </c>
      <c r="O35" s="64">
        <v>3912.7</v>
      </c>
      <c r="P35" s="62">
        <v>99</v>
      </c>
      <c r="Q35" s="64">
        <v>702.19</v>
      </c>
    </row>
    <row r="36" spans="1:17" ht="17.25" customHeight="1">
      <c r="A36" s="24"/>
      <c r="B36" s="72" t="s">
        <v>24</v>
      </c>
      <c r="C36" s="72"/>
      <c r="D36" s="72"/>
      <c r="E36" s="41"/>
      <c r="F36" s="62">
        <v>2439</v>
      </c>
      <c r="G36" s="64">
        <f>SUM(I36,M36)</f>
        <v>9854.42</v>
      </c>
      <c r="H36" s="42">
        <v>19</v>
      </c>
      <c r="I36" s="43">
        <v>28.68</v>
      </c>
      <c r="J36" s="42">
        <v>13</v>
      </c>
      <c r="K36" s="43">
        <v>8.68</v>
      </c>
      <c r="L36" s="62">
        <v>2420</v>
      </c>
      <c r="M36" s="64">
        <v>9825.74</v>
      </c>
      <c r="N36" s="62">
        <v>2026</v>
      </c>
      <c r="O36" s="64">
        <v>3945.98</v>
      </c>
      <c r="P36" s="62">
        <v>131</v>
      </c>
      <c r="Q36" s="64">
        <v>952.06</v>
      </c>
    </row>
    <row r="37" spans="1:17" ht="17.25" customHeight="1">
      <c r="A37" s="24"/>
      <c r="B37" s="72" t="s">
        <v>25</v>
      </c>
      <c r="C37" s="72"/>
      <c r="D37" s="72"/>
      <c r="E37" s="41"/>
      <c r="F37" s="62">
        <v>595</v>
      </c>
      <c r="G37" s="64">
        <f>SUM(I37,M37)</f>
        <v>1408.88</v>
      </c>
      <c r="H37" s="69" t="s">
        <v>74</v>
      </c>
      <c r="I37" s="69" t="s">
        <v>78</v>
      </c>
      <c r="J37" s="69" t="s">
        <v>74</v>
      </c>
      <c r="K37" s="69" t="s">
        <v>78</v>
      </c>
      <c r="L37" s="62">
        <v>595</v>
      </c>
      <c r="M37" s="64">
        <v>1408.88</v>
      </c>
      <c r="N37" s="62">
        <v>584</v>
      </c>
      <c r="O37" s="64">
        <v>1333.85</v>
      </c>
      <c r="P37" s="62">
        <v>10</v>
      </c>
      <c r="Q37" s="64">
        <v>63.93</v>
      </c>
    </row>
    <row r="38" spans="1:17" ht="17.25" customHeight="1">
      <c r="A38" s="24"/>
      <c r="B38" s="72" t="s">
        <v>26</v>
      </c>
      <c r="C38" s="72"/>
      <c r="D38" s="72"/>
      <c r="E38" s="41"/>
      <c r="F38" s="62">
        <v>573</v>
      </c>
      <c r="G38" s="64">
        <f>SUM(I38,M38)</f>
        <v>1094.23</v>
      </c>
      <c r="H38" s="42">
        <v>2</v>
      </c>
      <c r="I38" s="43">
        <v>3.05</v>
      </c>
      <c r="J38" s="42">
        <v>1</v>
      </c>
      <c r="K38" s="43">
        <v>0.6</v>
      </c>
      <c r="L38" s="62">
        <v>571</v>
      </c>
      <c r="M38" s="64">
        <v>1091.18</v>
      </c>
      <c r="N38" s="62">
        <v>555</v>
      </c>
      <c r="O38" s="64">
        <v>884.61</v>
      </c>
      <c r="P38" s="62">
        <v>4</v>
      </c>
      <c r="Q38" s="64">
        <v>30.3</v>
      </c>
    </row>
    <row r="39" spans="1:17" ht="17.25" customHeight="1">
      <c r="A39" s="24"/>
      <c r="B39" s="72" t="s">
        <v>27</v>
      </c>
      <c r="C39" s="72"/>
      <c r="D39" s="72"/>
      <c r="E39" s="41"/>
      <c r="F39" s="62">
        <v>304</v>
      </c>
      <c r="G39" s="64">
        <f>SUM(I39,M39)</f>
        <v>409.39</v>
      </c>
      <c r="H39" s="69" t="s">
        <v>74</v>
      </c>
      <c r="I39" s="69" t="s">
        <v>78</v>
      </c>
      <c r="J39" s="69" t="s">
        <v>74</v>
      </c>
      <c r="K39" s="69" t="s">
        <v>78</v>
      </c>
      <c r="L39" s="62">
        <v>304</v>
      </c>
      <c r="M39" s="64">
        <v>409.39</v>
      </c>
      <c r="N39" s="62">
        <v>304</v>
      </c>
      <c r="O39" s="64">
        <v>409.39</v>
      </c>
      <c r="P39" s="69" t="s">
        <v>75</v>
      </c>
      <c r="Q39" s="69" t="s">
        <v>76</v>
      </c>
    </row>
    <row r="40" spans="1:17" ht="7.5" customHeight="1">
      <c r="A40" s="24"/>
      <c r="B40" s="49"/>
      <c r="C40" s="49"/>
      <c r="D40" s="49"/>
      <c r="E40" s="41"/>
      <c r="F40" s="62"/>
      <c r="G40" s="64"/>
      <c r="H40" s="42"/>
      <c r="I40" s="43"/>
      <c r="J40" s="42"/>
      <c r="K40" s="43"/>
      <c r="L40" s="62"/>
      <c r="M40" s="64"/>
      <c r="N40" s="62"/>
      <c r="O40" s="64"/>
      <c r="P40" s="62"/>
      <c r="Q40" s="64"/>
    </row>
    <row r="41" spans="1:17" ht="17.25" customHeight="1">
      <c r="A41" s="24"/>
      <c r="B41" s="72" t="s">
        <v>28</v>
      </c>
      <c r="C41" s="72"/>
      <c r="D41" s="72"/>
      <c r="E41" s="41"/>
      <c r="F41" s="62">
        <v>2042</v>
      </c>
      <c r="G41" s="64">
        <f>SUM(I41,M41)</f>
        <v>12394.44</v>
      </c>
      <c r="H41" s="42">
        <v>12</v>
      </c>
      <c r="I41" s="43">
        <v>28.76</v>
      </c>
      <c r="J41" s="42">
        <v>2</v>
      </c>
      <c r="K41" s="43">
        <v>1.2</v>
      </c>
      <c r="L41" s="62">
        <v>2030</v>
      </c>
      <c r="M41" s="64">
        <v>12365.68</v>
      </c>
      <c r="N41" s="62">
        <v>1717</v>
      </c>
      <c r="O41" s="64">
        <v>3297.58</v>
      </c>
      <c r="P41" s="62">
        <v>219</v>
      </c>
      <c r="Q41" s="64">
        <v>1750.38</v>
      </c>
    </row>
    <row r="42" spans="1:17" ht="17.25" customHeight="1">
      <c r="A42" s="24"/>
      <c r="B42" s="72" t="s">
        <v>29</v>
      </c>
      <c r="C42" s="72"/>
      <c r="D42" s="72"/>
      <c r="E42" s="41"/>
      <c r="F42" s="62">
        <v>812</v>
      </c>
      <c r="G42" s="64">
        <f>SUM(I42,M42)</f>
        <v>2665.16</v>
      </c>
      <c r="H42" s="42">
        <v>5</v>
      </c>
      <c r="I42" s="43">
        <v>14.25</v>
      </c>
      <c r="J42" s="69" t="s">
        <v>74</v>
      </c>
      <c r="K42" s="69" t="s">
        <v>78</v>
      </c>
      <c r="L42" s="62">
        <v>807</v>
      </c>
      <c r="M42" s="64">
        <v>2650.91</v>
      </c>
      <c r="N42" s="62">
        <v>688</v>
      </c>
      <c r="O42" s="64">
        <v>1419.44</v>
      </c>
      <c r="P42" s="62">
        <v>72</v>
      </c>
      <c r="Q42" s="64">
        <v>533.13</v>
      </c>
    </row>
    <row r="43" spans="1:17" ht="17.25" customHeight="1">
      <c r="A43" s="24"/>
      <c r="B43" s="72" t="s">
        <v>34</v>
      </c>
      <c r="C43" s="72"/>
      <c r="D43" s="72"/>
      <c r="E43" s="41"/>
      <c r="F43" s="62">
        <v>4523</v>
      </c>
      <c r="G43" s="64">
        <f>SUM(I43,M43)</f>
        <v>12529.74</v>
      </c>
      <c r="H43" s="42">
        <v>28</v>
      </c>
      <c r="I43" s="43">
        <v>166.06</v>
      </c>
      <c r="J43" s="42">
        <v>1</v>
      </c>
      <c r="K43" s="43">
        <v>0.4</v>
      </c>
      <c r="L43" s="62">
        <v>4495</v>
      </c>
      <c r="M43" s="64">
        <v>12363.68</v>
      </c>
      <c r="N43" s="62">
        <v>4004</v>
      </c>
      <c r="O43" s="64">
        <v>7130.45</v>
      </c>
      <c r="P43" s="62">
        <v>307</v>
      </c>
      <c r="Q43" s="64">
        <v>2278.77</v>
      </c>
    </row>
    <row r="44" spans="1:17" ht="17.25" customHeight="1">
      <c r="A44" s="24"/>
      <c r="B44" s="72" t="s">
        <v>33</v>
      </c>
      <c r="C44" s="72"/>
      <c r="D44" s="72"/>
      <c r="E44" s="41"/>
      <c r="F44" s="62">
        <v>1906</v>
      </c>
      <c r="G44" s="64">
        <f>SUM(I44,M44)</f>
        <v>5785.12</v>
      </c>
      <c r="H44" s="42">
        <v>1</v>
      </c>
      <c r="I44" s="43">
        <v>4.93</v>
      </c>
      <c r="J44" s="69" t="s">
        <v>74</v>
      </c>
      <c r="K44" s="69" t="s">
        <v>78</v>
      </c>
      <c r="L44" s="62">
        <v>1905</v>
      </c>
      <c r="M44" s="64">
        <v>5780.19</v>
      </c>
      <c r="N44" s="62">
        <v>1686</v>
      </c>
      <c r="O44" s="64">
        <v>3767.27</v>
      </c>
      <c r="P44" s="62">
        <v>162</v>
      </c>
      <c r="Q44" s="64">
        <v>1097.97</v>
      </c>
    </row>
    <row r="45" spans="1:17" ht="17.25" customHeight="1">
      <c r="A45" s="24"/>
      <c r="B45" s="72" t="s">
        <v>36</v>
      </c>
      <c r="C45" s="72"/>
      <c r="D45" s="72"/>
      <c r="E45" s="41"/>
      <c r="F45" s="62">
        <v>2545</v>
      </c>
      <c r="G45" s="64">
        <f>SUM(I45,M45)</f>
        <v>7719.78</v>
      </c>
      <c r="H45" s="42">
        <v>7</v>
      </c>
      <c r="I45" s="43">
        <v>34.79</v>
      </c>
      <c r="J45" s="42">
        <v>2</v>
      </c>
      <c r="K45" s="43">
        <v>1</v>
      </c>
      <c r="L45" s="62">
        <v>2538</v>
      </c>
      <c r="M45" s="64">
        <v>7684.99</v>
      </c>
      <c r="N45" s="62">
        <v>2270</v>
      </c>
      <c r="O45" s="64">
        <v>4089.98</v>
      </c>
      <c r="P45" s="62">
        <v>162</v>
      </c>
      <c r="Q45" s="64">
        <v>1145.17</v>
      </c>
    </row>
    <row r="46" spans="1:17" ht="7.5" customHeight="1">
      <c r="A46" s="24"/>
      <c r="B46" s="49"/>
      <c r="C46" s="49"/>
      <c r="D46" s="49"/>
      <c r="E46" s="41"/>
      <c r="F46" s="62"/>
      <c r="G46" s="64"/>
      <c r="H46" s="42"/>
      <c r="I46" s="43"/>
      <c r="J46" s="42"/>
      <c r="K46" s="43"/>
      <c r="L46" s="62"/>
      <c r="M46" s="64"/>
      <c r="N46" s="62"/>
      <c r="O46" s="64"/>
      <c r="P46" s="62"/>
      <c r="Q46" s="64"/>
    </row>
    <row r="47" spans="1:17" ht="17.25" customHeight="1">
      <c r="A47" s="24"/>
      <c r="B47" s="72" t="s">
        <v>37</v>
      </c>
      <c r="C47" s="72"/>
      <c r="D47" s="72"/>
      <c r="E47" s="41"/>
      <c r="F47" s="62">
        <v>1482</v>
      </c>
      <c r="G47" s="64">
        <f>SUM(I47,M47)</f>
        <v>2706.1899999999996</v>
      </c>
      <c r="H47" s="42">
        <v>22</v>
      </c>
      <c r="I47" s="43">
        <v>28.49</v>
      </c>
      <c r="J47" s="42">
        <v>17</v>
      </c>
      <c r="K47" s="43">
        <v>7.18</v>
      </c>
      <c r="L47" s="62">
        <v>1460</v>
      </c>
      <c r="M47" s="64">
        <v>2677.7</v>
      </c>
      <c r="N47" s="62">
        <v>1400</v>
      </c>
      <c r="O47" s="64">
        <v>2135.6</v>
      </c>
      <c r="P47" s="62">
        <v>46</v>
      </c>
      <c r="Q47" s="64">
        <v>314.34</v>
      </c>
    </row>
    <row r="48" spans="1:17" ht="17.25" customHeight="1">
      <c r="A48" s="24"/>
      <c r="B48" s="72" t="s">
        <v>38</v>
      </c>
      <c r="C48" s="72"/>
      <c r="D48" s="72"/>
      <c r="E48" s="41"/>
      <c r="F48" s="62">
        <v>591</v>
      </c>
      <c r="G48" s="64">
        <f>SUM(I48,M48)</f>
        <v>1716.63</v>
      </c>
      <c r="H48" s="42">
        <v>7</v>
      </c>
      <c r="I48" s="43">
        <v>3.5</v>
      </c>
      <c r="J48" s="42">
        <v>7</v>
      </c>
      <c r="K48" s="43">
        <v>3.5</v>
      </c>
      <c r="L48" s="62">
        <v>584</v>
      </c>
      <c r="M48" s="64">
        <v>1713.13</v>
      </c>
      <c r="N48" s="62">
        <v>536</v>
      </c>
      <c r="O48" s="64">
        <v>984.99</v>
      </c>
      <c r="P48" s="62">
        <v>26</v>
      </c>
      <c r="Q48" s="64">
        <v>202.77</v>
      </c>
    </row>
    <row r="49" spans="1:17" ht="17.25" customHeight="1">
      <c r="A49" s="24"/>
      <c r="B49" s="72" t="s">
        <v>39</v>
      </c>
      <c r="C49" s="72"/>
      <c r="D49" s="72"/>
      <c r="E49" s="41"/>
      <c r="F49" s="62">
        <v>797</v>
      </c>
      <c r="G49" s="64">
        <f>SUM(I49,M49)</f>
        <v>1717.5</v>
      </c>
      <c r="H49" s="42">
        <v>2</v>
      </c>
      <c r="I49" s="43">
        <v>3.1</v>
      </c>
      <c r="J49" s="69" t="s">
        <v>74</v>
      </c>
      <c r="K49" s="69" t="s">
        <v>78</v>
      </c>
      <c r="L49" s="62">
        <v>795</v>
      </c>
      <c r="M49" s="64">
        <v>1714.4</v>
      </c>
      <c r="N49" s="62">
        <v>764</v>
      </c>
      <c r="O49" s="64">
        <v>1297.9</v>
      </c>
      <c r="P49" s="62">
        <v>12</v>
      </c>
      <c r="Q49" s="64">
        <v>79.58</v>
      </c>
    </row>
    <row r="50" spans="1:20" ht="7.5" customHeight="1">
      <c r="A50" s="24"/>
      <c r="B50" s="49"/>
      <c r="C50" s="49"/>
      <c r="D50" s="49"/>
      <c r="E50" s="41"/>
      <c r="F50" s="62"/>
      <c r="G50" s="64"/>
      <c r="H50" s="42"/>
      <c r="I50" s="43"/>
      <c r="J50" s="42"/>
      <c r="K50" s="43"/>
      <c r="L50" s="62"/>
      <c r="M50" s="64"/>
      <c r="N50" s="62"/>
      <c r="O50" s="64"/>
      <c r="P50" s="62"/>
      <c r="Q50" s="64"/>
      <c r="R50" s="12"/>
      <c r="S50" s="12"/>
      <c r="T50" s="12"/>
    </row>
    <row r="51" spans="1:17" ht="17.25" customHeight="1">
      <c r="A51" s="24"/>
      <c r="B51" s="72" t="s">
        <v>30</v>
      </c>
      <c r="C51" s="72"/>
      <c r="D51" s="72"/>
      <c r="E51" s="41"/>
      <c r="F51" s="62">
        <v>224</v>
      </c>
      <c r="G51" s="64">
        <v>242.48</v>
      </c>
      <c r="H51" s="69" t="s">
        <v>74</v>
      </c>
      <c r="I51" s="69" t="s">
        <v>79</v>
      </c>
      <c r="J51" s="69" t="s">
        <v>74</v>
      </c>
      <c r="K51" s="69" t="s">
        <v>78</v>
      </c>
      <c r="L51" s="42">
        <f>SUM(L52:L53)</f>
        <v>224</v>
      </c>
      <c r="M51" s="43">
        <f>SUM(M52:M53)</f>
        <v>242.48000000000002</v>
      </c>
      <c r="N51" s="42">
        <f>SUM(N52:N53)</f>
        <v>222</v>
      </c>
      <c r="O51" s="43">
        <f>SUM(O52:O53)</f>
        <v>226.08</v>
      </c>
      <c r="P51" s="62">
        <v>1</v>
      </c>
      <c r="Q51" s="64">
        <v>6.4</v>
      </c>
    </row>
    <row r="52" spans="1:17" ht="17.25" customHeight="1">
      <c r="A52" s="24"/>
      <c r="B52" s="24"/>
      <c r="C52" s="72" t="s">
        <v>49</v>
      </c>
      <c r="D52" s="72"/>
      <c r="E52" s="41"/>
      <c r="F52" s="62">
        <v>45</v>
      </c>
      <c r="G52" s="64">
        <f>SUM(I52,M52)</f>
        <v>40.99</v>
      </c>
      <c r="H52" s="69" t="s">
        <v>74</v>
      </c>
      <c r="I52" s="69" t="s">
        <v>79</v>
      </c>
      <c r="J52" s="69" t="s">
        <v>74</v>
      </c>
      <c r="K52" s="69" t="s">
        <v>78</v>
      </c>
      <c r="L52" s="62">
        <v>45</v>
      </c>
      <c r="M52" s="64">
        <v>40.99</v>
      </c>
      <c r="N52" s="62">
        <v>45</v>
      </c>
      <c r="O52" s="64">
        <v>40.99</v>
      </c>
      <c r="P52" s="69" t="s">
        <v>75</v>
      </c>
      <c r="Q52" s="70" t="s">
        <v>76</v>
      </c>
    </row>
    <row r="53" spans="1:17" ht="17.25" customHeight="1">
      <c r="A53" s="24"/>
      <c r="B53" s="24"/>
      <c r="C53" s="72" t="s">
        <v>48</v>
      </c>
      <c r="D53" s="72"/>
      <c r="E53" s="41"/>
      <c r="F53" s="62">
        <v>179</v>
      </c>
      <c r="G53" s="64">
        <f>SUM(I53,M53)</f>
        <v>201.49</v>
      </c>
      <c r="H53" s="69" t="s">
        <v>74</v>
      </c>
      <c r="I53" s="69" t="s">
        <v>79</v>
      </c>
      <c r="J53" s="69" t="s">
        <v>74</v>
      </c>
      <c r="K53" s="69" t="s">
        <v>78</v>
      </c>
      <c r="L53" s="62">
        <v>179</v>
      </c>
      <c r="M53" s="64">
        <v>201.49</v>
      </c>
      <c r="N53" s="62">
        <v>177</v>
      </c>
      <c r="O53" s="64">
        <v>185.09</v>
      </c>
      <c r="P53" s="62">
        <v>1</v>
      </c>
      <c r="Q53" s="64">
        <v>6.4</v>
      </c>
    </row>
    <row r="54" spans="1:17" ht="7.5" customHeight="1">
      <c r="A54" s="24"/>
      <c r="B54" s="49"/>
      <c r="C54" s="49"/>
      <c r="D54" s="49"/>
      <c r="E54" s="41"/>
      <c r="F54" s="62"/>
      <c r="G54" s="64"/>
      <c r="H54" s="69"/>
      <c r="I54" s="69"/>
      <c r="J54" s="69"/>
      <c r="K54" s="69"/>
      <c r="L54" s="62"/>
      <c r="M54" s="64"/>
      <c r="N54" s="62"/>
      <c r="O54" s="64"/>
      <c r="P54" s="62"/>
      <c r="Q54" s="64"/>
    </row>
    <row r="55" spans="1:18" ht="17.25" customHeight="1">
      <c r="A55" s="24"/>
      <c r="B55" s="72" t="s">
        <v>10</v>
      </c>
      <c r="C55" s="72"/>
      <c r="D55" s="72"/>
      <c r="E55" s="41"/>
      <c r="F55" s="62">
        <v>236</v>
      </c>
      <c r="G55" s="64">
        <v>325.15</v>
      </c>
      <c r="H55" s="69" t="s">
        <v>74</v>
      </c>
      <c r="I55" s="69" t="s">
        <v>79</v>
      </c>
      <c r="J55" s="69" t="s">
        <v>74</v>
      </c>
      <c r="K55" s="69" t="s">
        <v>78</v>
      </c>
      <c r="L55" s="42">
        <v>236</v>
      </c>
      <c r="M55" s="43">
        <v>325.15</v>
      </c>
      <c r="N55" s="42">
        <f>SUM(N56:N58)</f>
        <v>235</v>
      </c>
      <c r="O55" s="43">
        <f>SUM(O56:O58)</f>
        <v>316.05</v>
      </c>
      <c r="P55" s="42">
        <v>1</v>
      </c>
      <c r="Q55" s="43">
        <v>9.1</v>
      </c>
      <c r="R55" s="12"/>
    </row>
    <row r="56" spans="1:18" ht="17.25" customHeight="1">
      <c r="A56" s="24"/>
      <c r="B56" s="24"/>
      <c r="C56" s="72" t="s">
        <v>47</v>
      </c>
      <c r="D56" s="72"/>
      <c r="E56" s="41"/>
      <c r="F56" s="62">
        <v>80</v>
      </c>
      <c r="G56" s="64">
        <f>SUM(I56,M56)</f>
        <v>99.55999999999999</v>
      </c>
      <c r="H56" s="69" t="s">
        <v>74</v>
      </c>
      <c r="I56" s="69" t="s">
        <v>79</v>
      </c>
      <c r="J56" s="69" t="s">
        <v>74</v>
      </c>
      <c r="K56" s="69" t="s">
        <v>78</v>
      </c>
      <c r="L56" s="62">
        <f>N56+P56+R56+T56+V56+X56+Z56+AB56+AD56</f>
        <v>80</v>
      </c>
      <c r="M56" s="64">
        <f>O56+Q56+S56+U56+W56+Y56+AA56+AC56+AE56</f>
        <v>99.55999999999999</v>
      </c>
      <c r="N56" s="62">
        <v>79</v>
      </c>
      <c r="O56" s="64">
        <v>90.46</v>
      </c>
      <c r="P56" s="62">
        <v>1</v>
      </c>
      <c r="Q56" s="64">
        <v>9.1</v>
      </c>
      <c r="R56" s="12"/>
    </row>
    <row r="57" spans="1:18" ht="17.25" customHeight="1">
      <c r="A57" s="24"/>
      <c r="B57" s="24"/>
      <c r="C57" s="72" t="s">
        <v>46</v>
      </c>
      <c r="D57" s="72"/>
      <c r="E57" s="41"/>
      <c r="F57" s="62">
        <v>156</v>
      </c>
      <c r="G57" s="64">
        <f>SUM(I57,M57)</f>
        <v>225.59</v>
      </c>
      <c r="H57" s="69" t="s">
        <v>74</v>
      </c>
      <c r="I57" s="69" t="s">
        <v>79</v>
      </c>
      <c r="J57" s="69" t="s">
        <v>74</v>
      </c>
      <c r="K57" s="69" t="s">
        <v>78</v>
      </c>
      <c r="L57" s="62">
        <v>156</v>
      </c>
      <c r="M57" s="64">
        <v>225.59</v>
      </c>
      <c r="N57" s="62">
        <v>156</v>
      </c>
      <c r="O57" s="64">
        <v>225.59</v>
      </c>
      <c r="P57" s="69" t="s">
        <v>75</v>
      </c>
      <c r="Q57" s="70" t="s">
        <v>76</v>
      </c>
      <c r="R57" s="12"/>
    </row>
    <row r="58" spans="1:18" ht="17.25" customHeight="1">
      <c r="A58" s="24"/>
      <c r="B58" s="24"/>
      <c r="C58" s="72" t="s">
        <v>45</v>
      </c>
      <c r="D58" s="72"/>
      <c r="E58" s="41"/>
      <c r="F58" s="69" t="s">
        <v>74</v>
      </c>
      <c r="G58" s="69" t="s">
        <v>74</v>
      </c>
      <c r="H58" s="69" t="s">
        <v>74</v>
      </c>
      <c r="I58" s="69" t="s">
        <v>79</v>
      </c>
      <c r="J58" s="69" t="s">
        <v>74</v>
      </c>
      <c r="K58" s="69" t="s">
        <v>78</v>
      </c>
      <c r="L58" s="69" t="s">
        <v>80</v>
      </c>
      <c r="M58" s="69" t="s">
        <v>76</v>
      </c>
      <c r="N58" s="69" t="s">
        <v>75</v>
      </c>
      <c r="O58" s="69" t="s">
        <v>76</v>
      </c>
      <c r="P58" s="69" t="s">
        <v>75</v>
      </c>
      <c r="Q58" s="70" t="s">
        <v>76</v>
      </c>
      <c r="R58" s="12"/>
    </row>
    <row r="59" spans="1:18" ht="7.5" customHeight="1">
      <c r="A59" s="24"/>
      <c r="B59" s="49"/>
      <c r="C59" s="49"/>
      <c r="D59" s="49"/>
      <c r="E59" s="41"/>
      <c r="F59" s="62"/>
      <c r="G59" s="64"/>
      <c r="H59" s="42"/>
      <c r="I59" s="43"/>
      <c r="J59" s="42"/>
      <c r="K59" s="43"/>
      <c r="L59" s="62"/>
      <c r="M59" s="64"/>
      <c r="N59" s="62"/>
      <c r="O59" s="64"/>
      <c r="P59" s="62"/>
      <c r="Q59" s="64"/>
      <c r="R59" s="12"/>
    </row>
    <row r="60" spans="1:17" ht="17.25" customHeight="1">
      <c r="A60" s="24"/>
      <c r="B60" s="72" t="s">
        <v>31</v>
      </c>
      <c r="C60" s="72"/>
      <c r="D60" s="72"/>
      <c r="E60" s="41"/>
      <c r="F60" s="62">
        <v>491</v>
      </c>
      <c r="G60" s="64">
        <v>1321.63</v>
      </c>
      <c r="H60" s="42">
        <f>H61</f>
        <v>4</v>
      </c>
      <c r="I60" s="64">
        <f aca="true" t="shared" si="2" ref="I60:Q60">I61</f>
        <v>14.68</v>
      </c>
      <c r="J60" s="69" t="s">
        <v>74</v>
      </c>
      <c r="K60" s="69" t="s">
        <v>78</v>
      </c>
      <c r="L60" s="62">
        <f t="shared" si="2"/>
        <v>487</v>
      </c>
      <c r="M60" s="64">
        <f t="shared" si="2"/>
        <v>1306.95</v>
      </c>
      <c r="N60" s="62">
        <f t="shared" si="2"/>
        <v>429</v>
      </c>
      <c r="O60" s="64">
        <f t="shared" si="2"/>
        <v>807.84</v>
      </c>
      <c r="P60" s="62">
        <f t="shared" si="2"/>
        <v>50</v>
      </c>
      <c r="Q60" s="43">
        <f t="shared" si="2"/>
        <v>353.52</v>
      </c>
    </row>
    <row r="61" spans="1:17" ht="17.25" customHeight="1">
      <c r="A61" s="24"/>
      <c r="B61" s="24"/>
      <c r="C61" s="72" t="s">
        <v>67</v>
      </c>
      <c r="D61" s="72"/>
      <c r="E61" s="41"/>
      <c r="F61" s="62">
        <v>491</v>
      </c>
      <c r="G61" s="64">
        <f>SUM(I61,M61)</f>
        <v>1321.63</v>
      </c>
      <c r="H61" s="42">
        <v>4</v>
      </c>
      <c r="I61" s="43">
        <v>14.68</v>
      </c>
      <c r="J61" s="69" t="s">
        <v>74</v>
      </c>
      <c r="K61" s="69" t="s">
        <v>78</v>
      </c>
      <c r="L61" s="62">
        <v>487</v>
      </c>
      <c r="M61" s="64">
        <v>1306.95</v>
      </c>
      <c r="N61" s="62">
        <v>429</v>
      </c>
      <c r="O61" s="64">
        <v>807.84</v>
      </c>
      <c r="P61" s="62">
        <v>50</v>
      </c>
      <c r="Q61" s="43">
        <v>353.52</v>
      </c>
    </row>
    <row r="62" spans="1:17" ht="17.25" customHeight="1">
      <c r="A62" s="24"/>
      <c r="B62" s="24"/>
      <c r="C62" s="72" t="s">
        <v>44</v>
      </c>
      <c r="D62" s="72"/>
      <c r="E62" s="41"/>
      <c r="F62" s="69" t="s">
        <v>78</v>
      </c>
      <c r="G62" s="69" t="s">
        <v>77</v>
      </c>
      <c r="H62" s="69" t="s">
        <v>74</v>
      </c>
      <c r="I62" s="69" t="s">
        <v>79</v>
      </c>
      <c r="J62" s="69" t="s">
        <v>74</v>
      </c>
      <c r="K62" s="69" t="s">
        <v>78</v>
      </c>
      <c r="L62" s="69" t="s">
        <v>80</v>
      </c>
      <c r="M62" s="71" t="s">
        <v>76</v>
      </c>
      <c r="N62" s="71" t="s">
        <v>75</v>
      </c>
      <c r="O62" s="71" t="s">
        <v>76</v>
      </c>
      <c r="P62" s="69" t="s">
        <v>75</v>
      </c>
      <c r="Q62" s="70" t="s">
        <v>76</v>
      </c>
    </row>
    <row r="63" spans="1:17" ht="7.5" customHeight="1">
      <c r="A63" s="24"/>
      <c r="B63" s="24"/>
      <c r="C63" s="49"/>
      <c r="D63" s="49"/>
      <c r="E63" s="41"/>
      <c r="F63" s="62"/>
      <c r="G63" s="64"/>
      <c r="H63" s="42"/>
      <c r="I63" s="43"/>
      <c r="J63" s="42"/>
      <c r="K63" s="43"/>
      <c r="L63" s="62"/>
      <c r="M63" s="62"/>
      <c r="N63" s="62"/>
      <c r="O63" s="62"/>
      <c r="P63" s="62"/>
      <c r="Q63" s="43"/>
    </row>
    <row r="64" spans="1:17" ht="17.25" customHeight="1">
      <c r="A64" s="24"/>
      <c r="B64" s="72" t="s">
        <v>35</v>
      </c>
      <c r="C64" s="72"/>
      <c r="D64" s="72"/>
      <c r="E64" s="41"/>
      <c r="F64" s="62">
        <v>2372</v>
      </c>
      <c r="G64" s="64">
        <v>10413.62</v>
      </c>
      <c r="H64" s="42">
        <f>H65</f>
        <v>8</v>
      </c>
      <c r="I64" s="64">
        <f aca="true" t="shared" si="3" ref="I64:Q64">I65</f>
        <v>11.78</v>
      </c>
      <c r="J64" s="62">
        <f t="shared" si="3"/>
        <v>6</v>
      </c>
      <c r="K64" s="64">
        <f t="shared" si="3"/>
        <v>4.2</v>
      </c>
      <c r="L64" s="62">
        <f t="shared" si="3"/>
        <v>2364</v>
      </c>
      <c r="M64" s="64">
        <f t="shared" si="3"/>
        <v>10401.84</v>
      </c>
      <c r="N64" s="62">
        <f t="shared" si="3"/>
        <v>2183</v>
      </c>
      <c r="O64" s="64">
        <f t="shared" si="3"/>
        <v>2766.74</v>
      </c>
      <c r="P64" s="62">
        <f t="shared" si="3"/>
        <v>86</v>
      </c>
      <c r="Q64" s="43">
        <f t="shared" si="3"/>
        <v>641.37</v>
      </c>
    </row>
    <row r="65" spans="1:17" ht="17.25" customHeight="1">
      <c r="A65" s="24"/>
      <c r="B65" s="24"/>
      <c r="C65" s="72" t="s">
        <v>43</v>
      </c>
      <c r="D65" s="72"/>
      <c r="E65" s="41"/>
      <c r="F65" s="62">
        <v>2372</v>
      </c>
      <c r="G65" s="64">
        <f>SUM(I65,M65)</f>
        <v>10413.62</v>
      </c>
      <c r="H65" s="42">
        <v>8</v>
      </c>
      <c r="I65" s="43">
        <v>11.78</v>
      </c>
      <c r="J65" s="42">
        <v>6</v>
      </c>
      <c r="K65" s="43">
        <v>4.2</v>
      </c>
      <c r="L65" s="62">
        <v>2364</v>
      </c>
      <c r="M65" s="64">
        <v>10401.84</v>
      </c>
      <c r="N65" s="62">
        <v>2183</v>
      </c>
      <c r="O65" s="64">
        <v>2766.74</v>
      </c>
      <c r="P65" s="62">
        <v>86</v>
      </c>
      <c r="Q65" s="43">
        <v>641.37</v>
      </c>
    </row>
    <row r="66" spans="1:17" ht="7.5" customHeight="1" thickBot="1">
      <c r="A66" s="24"/>
      <c r="B66" s="50"/>
      <c r="C66" s="50"/>
      <c r="D66" s="50"/>
      <c r="E66" s="51"/>
      <c r="F66" s="28"/>
      <c r="G66" s="29"/>
      <c r="H66" s="52"/>
      <c r="I66" s="53"/>
      <c r="J66" s="52"/>
      <c r="K66" s="53"/>
      <c r="L66" s="28"/>
      <c r="M66" s="29"/>
      <c r="N66" s="28"/>
      <c r="O66" s="29"/>
      <c r="P66" s="28"/>
      <c r="Q66" s="29"/>
    </row>
    <row r="67" spans="2:17" ht="18.75" customHeight="1">
      <c r="B67" s="22" t="s">
        <v>53</v>
      </c>
      <c r="C67" s="21"/>
      <c r="D67" s="21"/>
      <c r="E67" s="21"/>
      <c r="F67" s="21"/>
      <c r="G67" s="21"/>
      <c r="H67" s="21"/>
      <c r="I67" s="21"/>
      <c r="J67" s="21"/>
      <c r="K67" s="14"/>
      <c r="L67" s="11"/>
      <c r="M67" s="10"/>
      <c r="N67" s="12"/>
      <c r="O67" s="10"/>
      <c r="P67" s="12"/>
      <c r="Q67" s="10"/>
    </row>
    <row r="68" spans="2:17" ht="18.75" customHeight="1">
      <c r="B68" s="15"/>
      <c r="C68" s="15"/>
      <c r="D68" s="15"/>
      <c r="E68" s="8"/>
      <c r="F68" s="9"/>
      <c r="G68" s="10"/>
      <c r="H68" s="13"/>
      <c r="I68" s="16"/>
      <c r="J68" s="13"/>
      <c r="K68" s="14"/>
      <c r="L68" s="11"/>
      <c r="M68" s="10"/>
      <c r="N68" s="12"/>
      <c r="O68" s="10"/>
      <c r="P68" s="12"/>
      <c r="Q68" s="10"/>
    </row>
    <row r="69" spans="2:17" ht="18.75" customHeight="1">
      <c r="B69" s="15"/>
      <c r="C69" s="15"/>
      <c r="D69" s="15"/>
      <c r="E69" s="8"/>
      <c r="F69" s="9"/>
      <c r="G69" s="10"/>
      <c r="H69" s="13"/>
      <c r="I69" s="16"/>
      <c r="J69" s="13"/>
      <c r="K69" s="14"/>
      <c r="L69" s="11"/>
      <c r="M69" s="10"/>
      <c r="N69" s="12"/>
      <c r="O69" s="10"/>
      <c r="P69" s="12"/>
      <c r="Q69" s="10"/>
    </row>
    <row r="70" spans="2:17" ht="18.75" customHeight="1">
      <c r="B70" s="15"/>
      <c r="C70" s="15"/>
      <c r="D70" s="15"/>
      <c r="E70" s="8"/>
      <c r="F70" s="9"/>
      <c r="G70" s="10"/>
      <c r="H70" s="13"/>
      <c r="I70" s="16"/>
      <c r="J70" s="13"/>
      <c r="K70" s="14"/>
      <c r="L70" s="11"/>
      <c r="M70" s="10"/>
      <c r="N70" s="12"/>
      <c r="O70" s="10"/>
      <c r="P70" s="12"/>
      <c r="Q70" s="10"/>
    </row>
    <row r="71" spans="2:17" ht="18.75" customHeight="1">
      <c r="B71" s="15"/>
      <c r="C71" s="15"/>
      <c r="D71" s="15"/>
      <c r="E71" s="8"/>
      <c r="F71" s="9"/>
      <c r="G71" s="10"/>
      <c r="H71" s="13"/>
      <c r="I71" s="16"/>
      <c r="J71" s="13"/>
      <c r="K71" s="14"/>
      <c r="L71" s="11"/>
      <c r="M71" s="10"/>
      <c r="N71" s="12"/>
      <c r="O71" s="10"/>
      <c r="P71" s="12"/>
      <c r="Q71" s="10"/>
    </row>
    <row r="72" spans="2:17" ht="18.75" customHeight="1">
      <c r="B72" s="15"/>
      <c r="C72" s="15"/>
      <c r="D72" s="15"/>
      <c r="E72" s="8"/>
      <c r="F72" s="9"/>
      <c r="G72" s="10"/>
      <c r="H72" s="13"/>
      <c r="I72" s="16"/>
      <c r="J72" s="13"/>
      <c r="K72" s="14"/>
      <c r="L72" s="11"/>
      <c r="M72" s="10"/>
      <c r="N72" s="12"/>
      <c r="O72" s="10"/>
      <c r="P72" s="12"/>
      <c r="Q72" s="10"/>
    </row>
    <row r="73" spans="2:17" ht="18.75" customHeight="1">
      <c r="B73" s="15"/>
      <c r="C73" s="15"/>
      <c r="D73" s="15"/>
      <c r="E73" s="8"/>
      <c r="F73" s="9"/>
      <c r="G73" s="10"/>
      <c r="H73" s="13"/>
      <c r="I73" s="16"/>
      <c r="J73" s="13"/>
      <c r="K73" s="14"/>
      <c r="L73" s="11"/>
      <c r="M73" s="10"/>
      <c r="N73" s="12"/>
      <c r="O73" s="10"/>
      <c r="P73" s="12"/>
      <c r="Q73" s="10"/>
    </row>
    <row r="74" spans="2:17" ht="18.75" customHeight="1">
      <c r="B74" s="15"/>
      <c r="C74" s="15"/>
      <c r="D74" s="15"/>
      <c r="E74" s="8"/>
      <c r="F74" s="9"/>
      <c r="G74" s="10"/>
      <c r="H74" s="13"/>
      <c r="I74" s="16"/>
      <c r="J74" s="13"/>
      <c r="K74" s="14"/>
      <c r="L74" s="11"/>
      <c r="M74" s="10"/>
      <c r="N74" s="12"/>
      <c r="O74" s="10"/>
      <c r="P74" s="12"/>
      <c r="Q74" s="10"/>
    </row>
    <row r="75" spans="2:17" ht="18.75" customHeight="1">
      <c r="B75" s="15"/>
      <c r="C75" s="15"/>
      <c r="D75" s="15"/>
      <c r="E75" s="8"/>
      <c r="F75" s="9"/>
      <c r="G75" s="10"/>
      <c r="H75" s="13"/>
      <c r="I75" s="16"/>
      <c r="J75" s="13"/>
      <c r="K75" s="14"/>
      <c r="L75" s="11"/>
      <c r="M75" s="10"/>
      <c r="N75" s="12"/>
      <c r="O75" s="10"/>
      <c r="P75" s="12"/>
      <c r="Q75" s="10"/>
    </row>
    <row r="76" spans="2:17" ht="18.75" customHeight="1">
      <c r="B76" s="15"/>
      <c r="C76" s="15"/>
      <c r="D76" s="15"/>
      <c r="E76" s="8"/>
      <c r="F76" s="9"/>
      <c r="G76" s="10"/>
      <c r="H76" s="13"/>
      <c r="I76" s="16"/>
      <c r="J76" s="13"/>
      <c r="K76" s="14"/>
      <c r="L76" s="11"/>
      <c r="M76" s="10"/>
      <c r="N76" s="12"/>
      <c r="O76" s="10"/>
      <c r="P76" s="12"/>
      <c r="Q76" s="10"/>
    </row>
    <row r="77" spans="1:17" ht="9.75" customHeight="1" thickBot="1">
      <c r="A77" s="4"/>
      <c r="B77" s="17"/>
      <c r="C77" s="17"/>
      <c r="D77" s="17"/>
      <c r="E77" s="18"/>
      <c r="F77" s="19"/>
      <c r="G77" s="5"/>
      <c r="H77" s="17"/>
      <c r="I77" s="20"/>
      <c r="J77" s="20"/>
      <c r="K77" s="20"/>
      <c r="L77" s="6"/>
      <c r="M77" s="5"/>
      <c r="N77" s="4"/>
      <c r="O77" s="5"/>
      <c r="P77" s="4"/>
      <c r="Q77" s="5"/>
    </row>
    <row r="78" spans="2:6" ht="14.25">
      <c r="B78" s="1" t="s">
        <v>40</v>
      </c>
      <c r="E78" s="12"/>
      <c r="F78" s="12"/>
    </row>
    <row r="79" spans="5:6" ht="14.25">
      <c r="E79" s="12"/>
      <c r="F79" s="12"/>
    </row>
    <row r="80" spans="5:6" ht="14.25">
      <c r="E80" s="12"/>
      <c r="F80" s="12"/>
    </row>
    <row r="81" spans="5:6" ht="14.25">
      <c r="E81" s="12"/>
      <c r="F81" s="12"/>
    </row>
    <row r="82" spans="5:17" ht="15.75" customHeight="1">
      <c r="E82" s="12"/>
      <c r="F82" s="12">
        <v>26232</v>
      </c>
      <c r="G82" s="2">
        <v>89456.71</v>
      </c>
      <c r="H82" s="12">
        <v>111</v>
      </c>
      <c r="I82" s="2">
        <v>487.53</v>
      </c>
      <c r="J82" s="12">
        <v>47</v>
      </c>
      <c r="K82" s="2">
        <v>22.67</v>
      </c>
      <c r="L82" s="12">
        <v>26121</v>
      </c>
      <c r="M82" s="2">
        <v>88969.18</v>
      </c>
      <c r="N82" s="12">
        <v>23522</v>
      </c>
      <c r="O82" s="2">
        <v>42052.89</v>
      </c>
      <c r="P82" s="12">
        <v>1498</v>
      </c>
      <c r="Q82" s="2">
        <v>10968.98</v>
      </c>
    </row>
    <row r="84" ht="15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>
      <c r="Q135" s="10"/>
    </row>
    <row r="136" ht="18.75" customHeight="1">
      <c r="Q136" s="10"/>
    </row>
    <row r="137" ht="18.75" customHeight="1">
      <c r="Q137" s="10"/>
    </row>
    <row r="138" ht="18.75" customHeight="1"/>
    <row r="139" ht="18.75" customHeight="1"/>
    <row r="140" ht="18.75" customHeight="1"/>
  </sheetData>
  <mergeCells count="50">
    <mergeCell ref="H4:I4"/>
    <mergeCell ref="L3:Q3"/>
    <mergeCell ref="B3:D5"/>
    <mergeCell ref="J4:K4"/>
    <mergeCell ref="N4:O4"/>
    <mergeCell ref="F3:G4"/>
    <mergeCell ref="L4:M4"/>
    <mergeCell ref="H3:K3"/>
    <mergeCell ref="B16:D16"/>
    <mergeCell ref="B15:D15"/>
    <mergeCell ref="B14:D14"/>
    <mergeCell ref="B13:D13"/>
    <mergeCell ref="B29:D29"/>
    <mergeCell ref="B28:D28"/>
    <mergeCell ref="B27:D27"/>
    <mergeCell ref="B26:D26"/>
    <mergeCell ref="B25:D25"/>
    <mergeCell ref="B23:D23"/>
    <mergeCell ref="B22:D22"/>
    <mergeCell ref="B21:D21"/>
    <mergeCell ref="B20:D20"/>
    <mergeCell ref="B19:D19"/>
    <mergeCell ref="B17:D17"/>
    <mergeCell ref="B49:D49"/>
    <mergeCell ref="B48:D48"/>
    <mergeCell ref="B47:D47"/>
    <mergeCell ref="B45:D45"/>
    <mergeCell ref="B44:D44"/>
    <mergeCell ref="B43:D43"/>
    <mergeCell ref="B42:D42"/>
    <mergeCell ref="B41:D41"/>
    <mergeCell ref="B39:D39"/>
    <mergeCell ref="B38:D38"/>
    <mergeCell ref="B37:D37"/>
    <mergeCell ref="B36:D36"/>
    <mergeCell ref="B35:D35"/>
    <mergeCell ref="B33:D33"/>
    <mergeCell ref="B32:D32"/>
    <mergeCell ref="B60:D60"/>
    <mergeCell ref="B51:D51"/>
    <mergeCell ref="B55:D55"/>
    <mergeCell ref="C52:D52"/>
    <mergeCell ref="C56:D56"/>
    <mergeCell ref="C57:D57"/>
    <mergeCell ref="C58:D58"/>
    <mergeCell ref="C53:D53"/>
    <mergeCell ref="C62:D62"/>
    <mergeCell ref="C65:D65"/>
    <mergeCell ref="C61:D61"/>
    <mergeCell ref="B64:D6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showGridLines="0" view="pageBreakPreview" zoomScale="75" zoomScaleNormal="75" zoomScaleSheetLayoutView="75" workbookViewId="0" topLeftCell="A1">
      <pane xSplit="1" ySplit="5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6" sqref="U16"/>
    </sheetView>
  </sheetViews>
  <sheetFormatPr defaultColWidth="8.625" defaultRowHeight="12.75"/>
  <cols>
    <col min="1" max="1" width="7.375" style="1" customWidth="1"/>
    <col min="2" max="2" width="14.75390625" style="2" customWidth="1"/>
    <col min="3" max="3" width="7.375" style="2" customWidth="1"/>
    <col min="4" max="4" width="14.75390625" style="2" customWidth="1"/>
    <col min="5" max="5" width="7.375" style="1" customWidth="1"/>
    <col min="6" max="6" width="9.125" style="2" customWidth="1"/>
    <col min="7" max="7" width="7.375" style="1" customWidth="1"/>
    <col min="8" max="8" width="9.125" style="2" customWidth="1"/>
    <col min="9" max="9" width="7.375" style="1" customWidth="1"/>
    <col min="10" max="10" width="14.75390625" style="2" customWidth="1"/>
    <col min="11" max="11" width="7.375" style="1" customWidth="1"/>
    <col min="12" max="12" width="14.75390625" style="2" customWidth="1"/>
    <col min="13" max="13" width="7.375" style="1" customWidth="1"/>
    <col min="14" max="14" width="14.75390625" style="2" customWidth="1"/>
    <col min="15" max="16384" width="8.625" style="1" customWidth="1"/>
  </cols>
  <sheetData>
    <row r="1" spans="1:14" ht="24">
      <c r="A1" s="54" t="s">
        <v>68</v>
      </c>
      <c r="B1" s="55"/>
      <c r="C1" s="56"/>
      <c r="D1" s="55"/>
      <c r="E1" s="56"/>
      <c r="F1" s="55" t="s">
        <v>69</v>
      </c>
      <c r="G1" s="56"/>
      <c r="H1" s="55"/>
      <c r="I1" s="56"/>
      <c r="J1" s="55"/>
      <c r="K1" s="56"/>
      <c r="L1" s="55"/>
      <c r="M1" s="56"/>
      <c r="N1" s="55"/>
    </row>
    <row r="2" spans="1:14" ht="30" customHeight="1" thickBot="1">
      <c r="A2" s="28"/>
      <c r="B2" s="29"/>
      <c r="C2" s="28"/>
      <c r="D2" s="29"/>
      <c r="E2" s="28"/>
      <c r="F2" s="29"/>
      <c r="G2" s="28"/>
      <c r="H2" s="29"/>
      <c r="I2" s="28"/>
      <c r="J2" s="29"/>
      <c r="K2" s="28"/>
      <c r="L2" s="29"/>
      <c r="M2" s="57" t="s">
        <v>70</v>
      </c>
      <c r="N2" s="58"/>
    </row>
    <row r="3" spans="1:14" s="7" customFormat="1" ht="25.5" customHeight="1">
      <c r="A3" s="101" t="s">
        <v>54</v>
      </c>
      <c r="B3" s="102"/>
      <c r="C3" s="101"/>
      <c r="D3" s="102"/>
      <c r="E3" s="101"/>
      <c r="F3" s="102"/>
      <c r="G3" s="101"/>
      <c r="H3" s="102"/>
      <c r="I3" s="101"/>
      <c r="J3" s="102"/>
      <c r="K3" s="101"/>
      <c r="L3" s="102"/>
      <c r="M3" s="101"/>
      <c r="N3" s="102"/>
    </row>
    <row r="4" spans="1:14" s="7" customFormat="1" ht="25.5" customHeight="1">
      <c r="A4" s="97" t="s">
        <v>71</v>
      </c>
      <c r="B4" s="98"/>
      <c r="C4" s="95" t="s">
        <v>72</v>
      </c>
      <c r="D4" s="96"/>
      <c r="E4" s="99" t="s">
        <v>55</v>
      </c>
      <c r="F4" s="100"/>
      <c r="G4" s="99" t="s">
        <v>56</v>
      </c>
      <c r="H4" s="100"/>
      <c r="I4" s="99" t="s">
        <v>57</v>
      </c>
      <c r="J4" s="100"/>
      <c r="K4" s="99" t="s">
        <v>58</v>
      </c>
      <c r="L4" s="100"/>
      <c r="M4" s="99" t="s">
        <v>59</v>
      </c>
      <c r="N4" s="103"/>
    </row>
    <row r="5" spans="1:14" s="7" customFormat="1" ht="25.5" customHeight="1">
      <c r="A5" s="68" t="s">
        <v>2</v>
      </c>
      <c r="B5" s="36" t="s">
        <v>3</v>
      </c>
      <c r="C5" s="37" t="s">
        <v>2</v>
      </c>
      <c r="D5" s="36" t="s">
        <v>3</v>
      </c>
      <c r="E5" s="37" t="s">
        <v>2</v>
      </c>
      <c r="F5" s="36" t="s">
        <v>3</v>
      </c>
      <c r="G5" s="37" t="s">
        <v>2</v>
      </c>
      <c r="H5" s="36" t="s">
        <v>3</v>
      </c>
      <c r="I5" s="37" t="s">
        <v>2</v>
      </c>
      <c r="J5" s="36" t="s">
        <v>3</v>
      </c>
      <c r="K5" s="37" t="s">
        <v>2</v>
      </c>
      <c r="L5" s="36" t="s">
        <v>3</v>
      </c>
      <c r="M5" s="37" t="s">
        <v>2</v>
      </c>
      <c r="N5" s="59" t="s">
        <v>3</v>
      </c>
    </row>
    <row r="6" spans="1:14" ht="6.75" customHeight="1">
      <c r="A6" s="60"/>
      <c r="B6" s="61"/>
      <c r="C6" s="60"/>
      <c r="D6" s="61"/>
      <c r="E6" s="60"/>
      <c r="F6" s="61"/>
      <c r="G6" s="60"/>
      <c r="H6" s="61"/>
      <c r="I6" s="60"/>
      <c r="J6" s="61"/>
      <c r="K6" s="60"/>
      <c r="L6" s="61"/>
      <c r="M6" s="60"/>
      <c r="N6" s="61"/>
    </row>
    <row r="7" spans="1:14" ht="17.25" customHeight="1">
      <c r="A7" s="42">
        <v>413</v>
      </c>
      <c r="B7" s="64">
        <v>5067.75</v>
      </c>
      <c r="C7" s="42">
        <v>557</v>
      </c>
      <c r="D7" s="64">
        <v>10202.64</v>
      </c>
      <c r="E7" s="69" t="s">
        <v>74</v>
      </c>
      <c r="F7" s="70" t="s">
        <v>78</v>
      </c>
      <c r="G7" s="42">
        <v>1</v>
      </c>
      <c r="H7" s="43">
        <v>49</v>
      </c>
      <c r="I7" s="42">
        <v>40</v>
      </c>
      <c r="J7" s="64">
        <v>3260</v>
      </c>
      <c r="K7" s="42">
        <v>26</v>
      </c>
      <c r="L7" s="64">
        <v>3634</v>
      </c>
      <c r="M7" s="42">
        <v>35</v>
      </c>
      <c r="N7" s="64">
        <v>12502</v>
      </c>
    </row>
    <row r="8" spans="1:14" ht="17.25" customHeight="1">
      <c r="A8" s="42">
        <v>392</v>
      </c>
      <c r="B8" s="64">
        <v>4812.48</v>
      </c>
      <c r="C8" s="42">
        <v>541</v>
      </c>
      <c r="D8" s="64">
        <v>9892.69</v>
      </c>
      <c r="E8" s="69" t="s">
        <v>74</v>
      </c>
      <c r="F8" s="70" t="s">
        <v>78</v>
      </c>
      <c r="G8" s="42">
        <v>1</v>
      </c>
      <c r="H8" s="43">
        <v>49</v>
      </c>
      <c r="I8" s="42">
        <v>37</v>
      </c>
      <c r="J8" s="64">
        <v>3071</v>
      </c>
      <c r="K8" s="42">
        <v>27</v>
      </c>
      <c r="L8" s="64">
        <v>3636</v>
      </c>
      <c r="M8" s="42">
        <v>38</v>
      </c>
      <c r="N8" s="64">
        <v>13560</v>
      </c>
    </row>
    <row r="9" spans="1:14" ht="7.5" customHeight="1">
      <c r="A9" s="42"/>
      <c r="B9" s="43"/>
      <c r="C9" s="42"/>
      <c r="D9" s="64"/>
      <c r="E9" s="69"/>
      <c r="F9" s="70"/>
      <c r="G9" s="42"/>
      <c r="H9" s="43"/>
      <c r="I9" s="42"/>
      <c r="J9" s="64"/>
      <c r="K9" s="42"/>
      <c r="L9" s="64"/>
      <c r="M9" s="42"/>
      <c r="N9" s="64"/>
    </row>
    <row r="10" spans="1:14" ht="17.25" customHeight="1">
      <c r="A10" s="42">
        <f aca="true" t="shared" si="0" ref="A10:N10">SUM(A13:A29)</f>
        <v>385</v>
      </c>
      <c r="B10" s="64">
        <f t="shared" si="0"/>
        <v>4712.0599999999995</v>
      </c>
      <c r="C10" s="42">
        <f t="shared" si="0"/>
        <v>540</v>
      </c>
      <c r="D10" s="64">
        <f t="shared" si="0"/>
        <v>9868.44</v>
      </c>
      <c r="E10" s="69" t="s">
        <v>74</v>
      </c>
      <c r="F10" s="70" t="s">
        <v>78</v>
      </c>
      <c r="G10" s="42">
        <f t="shared" si="0"/>
        <v>1</v>
      </c>
      <c r="H10" s="43">
        <f t="shared" si="0"/>
        <v>49</v>
      </c>
      <c r="I10" s="42">
        <f t="shared" si="0"/>
        <v>37</v>
      </c>
      <c r="J10" s="64">
        <f t="shared" si="0"/>
        <v>3081</v>
      </c>
      <c r="K10" s="42">
        <f t="shared" si="0"/>
        <v>25</v>
      </c>
      <c r="L10" s="64">
        <f t="shared" si="0"/>
        <v>3648</v>
      </c>
      <c r="M10" s="42">
        <f t="shared" si="0"/>
        <v>36</v>
      </c>
      <c r="N10" s="64">
        <f t="shared" si="0"/>
        <v>12890</v>
      </c>
    </row>
    <row r="11" spans="1:14" ht="7.5" customHeight="1">
      <c r="A11" s="42"/>
      <c r="B11" s="64"/>
      <c r="C11" s="42"/>
      <c r="D11" s="64"/>
      <c r="E11" s="42"/>
      <c r="F11" s="43"/>
      <c r="G11" s="42"/>
      <c r="H11" s="43"/>
      <c r="I11" s="42"/>
      <c r="J11" s="64"/>
      <c r="K11" s="42"/>
      <c r="L11" s="64"/>
      <c r="M11" s="42"/>
      <c r="N11" s="64"/>
    </row>
    <row r="12" spans="1:14" ht="34.5" customHeight="1">
      <c r="A12" s="42"/>
      <c r="B12" s="64"/>
      <c r="C12" s="42"/>
      <c r="D12" s="64"/>
      <c r="E12" s="42"/>
      <c r="F12" s="43"/>
      <c r="G12" s="42"/>
      <c r="H12" s="43"/>
      <c r="I12" s="42"/>
      <c r="J12" s="64"/>
      <c r="K12" s="42"/>
      <c r="L12" s="64"/>
      <c r="M12" s="42"/>
      <c r="N12" s="64"/>
    </row>
    <row r="13" spans="1:16" ht="17.25" customHeight="1">
      <c r="A13" s="42">
        <v>7</v>
      </c>
      <c r="B13" s="64">
        <v>74.88</v>
      </c>
      <c r="C13" s="42">
        <v>2</v>
      </c>
      <c r="D13" s="64">
        <v>38.85</v>
      </c>
      <c r="E13" s="69" t="s">
        <v>74</v>
      </c>
      <c r="F13" s="70" t="s">
        <v>78</v>
      </c>
      <c r="G13" s="69" t="s">
        <v>74</v>
      </c>
      <c r="H13" s="70" t="s">
        <v>78</v>
      </c>
      <c r="I13" s="69" t="s">
        <v>74</v>
      </c>
      <c r="J13" s="70" t="s">
        <v>81</v>
      </c>
      <c r="K13" s="69" t="s">
        <v>74</v>
      </c>
      <c r="L13" s="70" t="s">
        <v>81</v>
      </c>
      <c r="M13" s="69" t="s">
        <v>74</v>
      </c>
      <c r="N13" s="70" t="s">
        <v>81</v>
      </c>
      <c r="O13" s="42"/>
      <c r="P13" s="43"/>
    </row>
    <row r="14" spans="1:16" ht="17.25" customHeight="1">
      <c r="A14" s="42">
        <v>30</v>
      </c>
      <c r="B14" s="64">
        <v>367.78</v>
      </c>
      <c r="C14" s="42">
        <v>37</v>
      </c>
      <c r="D14" s="64">
        <v>670</v>
      </c>
      <c r="E14" s="69" t="s">
        <v>74</v>
      </c>
      <c r="F14" s="70" t="s">
        <v>78</v>
      </c>
      <c r="G14" s="69" t="s">
        <v>74</v>
      </c>
      <c r="H14" s="70" t="s">
        <v>78</v>
      </c>
      <c r="I14" s="69" t="s">
        <v>74</v>
      </c>
      <c r="J14" s="70" t="s">
        <v>81</v>
      </c>
      <c r="K14" s="69" t="s">
        <v>74</v>
      </c>
      <c r="L14" s="70" t="s">
        <v>81</v>
      </c>
      <c r="M14" s="69" t="s">
        <v>74</v>
      </c>
      <c r="N14" s="70" t="s">
        <v>81</v>
      </c>
      <c r="O14" s="42"/>
      <c r="P14" s="43"/>
    </row>
    <row r="15" spans="1:16" ht="17.25" customHeight="1">
      <c r="A15" s="42">
        <v>124</v>
      </c>
      <c r="B15" s="64">
        <v>1519</v>
      </c>
      <c r="C15" s="42">
        <v>133</v>
      </c>
      <c r="D15" s="64">
        <v>2416.86</v>
      </c>
      <c r="E15" s="69" t="s">
        <v>74</v>
      </c>
      <c r="F15" s="70" t="s">
        <v>78</v>
      </c>
      <c r="G15" s="69" t="s">
        <v>74</v>
      </c>
      <c r="H15" s="70" t="s">
        <v>78</v>
      </c>
      <c r="I15" s="69" t="s">
        <v>74</v>
      </c>
      <c r="J15" s="70" t="s">
        <v>81</v>
      </c>
      <c r="K15" s="69" t="s">
        <v>74</v>
      </c>
      <c r="L15" s="70" t="s">
        <v>81</v>
      </c>
      <c r="M15" s="69" t="s">
        <v>74</v>
      </c>
      <c r="N15" s="70" t="s">
        <v>81</v>
      </c>
      <c r="O15" s="42"/>
      <c r="P15" s="43"/>
    </row>
    <row r="16" spans="1:16" ht="17.25" customHeight="1">
      <c r="A16" s="42">
        <v>8</v>
      </c>
      <c r="B16" s="64">
        <v>98.36</v>
      </c>
      <c r="C16" s="42">
        <v>43</v>
      </c>
      <c r="D16" s="64">
        <v>812.23</v>
      </c>
      <c r="E16" s="69" t="s">
        <v>74</v>
      </c>
      <c r="F16" s="70" t="s">
        <v>78</v>
      </c>
      <c r="G16" s="69" t="s">
        <v>74</v>
      </c>
      <c r="H16" s="70" t="s">
        <v>78</v>
      </c>
      <c r="I16" s="69" t="s">
        <v>74</v>
      </c>
      <c r="J16" s="70" t="s">
        <v>81</v>
      </c>
      <c r="K16" s="69" t="s">
        <v>74</v>
      </c>
      <c r="L16" s="70" t="s">
        <v>81</v>
      </c>
      <c r="M16" s="69" t="s">
        <v>74</v>
      </c>
      <c r="N16" s="70" t="s">
        <v>81</v>
      </c>
      <c r="O16" s="42"/>
      <c r="P16" s="43"/>
    </row>
    <row r="17" spans="1:14" ht="17.25" customHeight="1">
      <c r="A17" s="42">
        <v>17</v>
      </c>
      <c r="B17" s="64">
        <v>194.75</v>
      </c>
      <c r="C17" s="42">
        <v>14</v>
      </c>
      <c r="D17" s="64">
        <v>241.14</v>
      </c>
      <c r="E17" s="69" t="s">
        <v>74</v>
      </c>
      <c r="F17" s="70" t="s">
        <v>78</v>
      </c>
      <c r="G17" s="69" t="s">
        <v>74</v>
      </c>
      <c r="H17" s="70" t="s">
        <v>78</v>
      </c>
      <c r="I17" s="69" t="s">
        <v>74</v>
      </c>
      <c r="J17" s="70" t="s">
        <v>81</v>
      </c>
      <c r="K17" s="42">
        <v>1</v>
      </c>
      <c r="L17" s="64">
        <v>199</v>
      </c>
      <c r="M17" s="69" t="s">
        <v>74</v>
      </c>
      <c r="N17" s="70" t="s">
        <v>81</v>
      </c>
    </row>
    <row r="18" spans="1:14" ht="7.5" customHeight="1">
      <c r="A18" s="42"/>
      <c r="B18" s="64"/>
      <c r="C18" s="42"/>
      <c r="D18" s="64"/>
      <c r="E18" s="69"/>
      <c r="F18" s="70"/>
      <c r="G18" s="69"/>
      <c r="H18" s="70"/>
      <c r="I18" s="42"/>
      <c r="J18" s="64"/>
      <c r="K18" s="42"/>
      <c r="L18" s="64"/>
      <c r="M18" s="42"/>
      <c r="N18" s="64"/>
    </row>
    <row r="19" spans="1:14" ht="17.25" customHeight="1">
      <c r="A19" s="42">
        <v>25</v>
      </c>
      <c r="B19" s="64">
        <v>345.04</v>
      </c>
      <c r="C19" s="42">
        <v>36</v>
      </c>
      <c r="D19" s="64">
        <v>680</v>
      </c>
      <c r="E19" s="69" t="s">
        <v>74</v>
      </c>
      <c r="F19" s="70" t="s">
        <v>78</v>
      </c>
      <c r="G19" s="69" t="s">
        <v>74</v>
      </c>
      <c r="H19" s="70" t="s">
        <v>78</v>
      </c>
      <c r="I19" s="42">
        <v>6</v>
      </c>
      <c r="J19" s="64">
        <v>458</v>
      </c>
      <c r="K19" s="42">
        <v>12</v>
      </c>
      <c r="L19" s="64">
        <v>1687</v>
      </c>
      <c r="M19" s="42">
        <v>2</v>
      </c>
      <c r="N19" s="64">
        <v>698</v>
      </c>
    </row>
    <row r="20" spans="1:14" ht="17.25" customHeight="1">
      <c r="A20" s="42">
        <v>71</v>
      </c>
      <c r="B20" s="64">
        <v>886.87</v>
      </c>
      <c r="C20" s="42">
        <v>185</v>
      </c>
      <c r="D20" s="64">
        <v>3379.9</v>
      </c>
      <c r="E20" s="69" t="s">
        <v>74</v>
      </c>
      <c r="F20" s="70" t="s">
        <v>78</v>
      </c>
      <c r="G20" s="69" t="s">
        <v>74</v>
      </c>
      <c r="H20" s="70" t="s">
        <v>78</v>
      </c>
      <c r="I20" s="42">
        <v>26</v>
      </c>
      <c r="J20" s="64">
        <v>2185</v>
      </c>
      <c r="K20" s="69" t="s">
        <v>74</v>
      </c>
      <c r="L20" s="70" t="s">
        <v>81</v>
      </c>
      <c r="M20" s="42">
        <v>28</v>
      </c>
      <c r="N20" s="64">
        <v>8662</v>
      </c>
    </row>
    <row r="21" spans="1:14" ht="17.25" customHeight="1">
      <c r="A21" s="42">
        <v>2</v>
      </c>
      <c r="B21" s="64">
        <v>23.86</v>
      </c>
      <c r="C21" s="69" t="s">
        <v>74</v>
      </c>
      <c r="D21" s="69" t="s">
        <v>81</v>
      </c>
      <c r="E21" s="69" t="s">
        <v>74</v>
      </c>
      <c r="F21" s="70" t="s">
        <v>78</v>
      </c>
      <c r="G21" s="69" t="s">
        <v>74</v>
      </c>
      <c r="H21" s="70" t="s">
        <v>78</v>
      </c>
      <c r="I21" s="69" t="s">
        <v>74</v>
      </c>
      <c r="J21" s="70" t="s">
        <v>81</v>
      </c>
      <c r="K21" s="69" t="s">
        <v>74</v>
      </c>
      <c r="L21" s="70" t="s">
        <v>81</v>
      </c>
      <c r="M21" s="69" t="s">
        <v>74</v>
      </c>
      <c r="N21" s="70" t="s">
        <v>81</v>
      </c>
    </row>
    <row r="22" spans="1:14" ht="17.25" customHeight="1">
      <c r="A22" s="42">
        <v>1</v>
      </c>
      <c r="B22" s="64">
        <v>14</v>
      </c>
      <c r="C22" s="69" t="s">
        <v>74</v>
      </c>
      <c r="D22" s="69" t="s">
        <v>81</v>
      </c>
      <c r="E22" s="69" t="s">
        <v>74</v>
      </c>
      <c r="F22" s="70" t="s">
        <v>78</v>
      </c>
      <c r="G22" s="69" t="s">
        <v>74</v>
      </c>
      <c r="H22" s="70" t="s">
        <v>78</v>
      </c>
      <c r="I22" s="69" t="s">
        <v>74</v>
      </c>
      <c r="J22" s="70" t="s">
        <v>81</v>
      </c>
      <c r="K22" s="69" t="s">
        <v>74</v>
      </c>
      <c r="L22" s="70" t="s">
        <v>81</v>
      </c>
      <c r="M22" s="69" t="s">
        <v>74</v>
      </c>
      <c r="N22" s="70" t="s">
        <v>81</v>
      </c>
    </row>
    <row r="23" spans="1:14" ht="17.25" customHeight="1">
      <c r="A23" s="69" t="s">
        <v>74</v>
      </c>
      <c r="B23" s="69" t="s">
        <v>81</v>
      </c>
      <c r="C23" s="69" t="s">
        <v>74</v>
      </c>
      <c r="D23" s="69" t="s">
        <v>81</v>
      </c>
      <c r="E23" s="69" t="s">
        <v>74</v>
      </c>
      <c r="F23" s="70" t="s">
        <v>78</v>
      </c>
      <c r="G23" s="69" t="s">
        <v>74</v>
      </c>
      <c r="H23" s="70" t="s">
        <v>78</v>
      </c>
      <c r="I23" s="69" t="s">
        <v>74</v>
      </c>
      <c r="J23" s="70" t="s">
        <v>81</v>
      </c>
      <c r="K23" s="42">
        <v>10</v>
      </c>
      <c r="L23" s="64">
        <v>1467</v>
      </c>
      <c r="M23" s="69" t="s">
        <v>74</v>
      </c>
      <c r="N23" s="70" t="s">
        <v>81</v>
      </c>
    </row>
    <row r="24" spans="1:14" ht="7.5" customHeight="1">
      <c r="A24" s="42"/>
      <c r="B24" s="64"/>
      <c r="C24" s="42"/>
      <c r="D24" s="64"/>
      <c r="E24" s="69"/>
      <c r="F24" s="70"/>
      <c r="G24" s="69"/>
      <c r="H24" s="70"/>
      <c r="I24" s="69"/>
      <c r="J24" s="70"/>
      <c r="K24" s="42"/>
      <c r="L24" s="64"/>
      <c r="M24" s="69"/>
      <c r="N24" s="70"/>
    </row>
    <row r="25" spans="1:14" ht="17.25" customHeight="1">
      <c r="A25" s="42">
        <v>2</v>
      </c>
      <c r="B25" s="64">
        <v>24</v>
      </c>
      <c r="C25" s="42">
        <v>7</v>
      </c>
      <c r="D25" s="64">
        <v>123</v>
      </c>
      <c r="E25" s="69" t="s">
        <v>74</v>
      </c>
      <c r="F25" s="70" t="s">
        <v>78</v>
      </c>
      <c r="G25" s="69" t="s">
        <v>74</v>
      </c>
      <c r="H25" s="70" t="s">
        <v>78</v>
      </c>
      <c r="I25" s="69" t="s">
        <v>74</v>
      </c>
      <c r="J25" s="70" t="s">
        <v>81</v>
      </c>
      <c r="K25" s="69" t="s">
        <v>74</v>
      </c>
      <c r="L25" s="70" t="s">
        <v>81</v>
      </c>
      <c r="M25" s="69" t="s">
        <v>74</v>
      </c>
      <c r="N25" s="70" t="s">
        <v>81</v>
      </c>
    </row>
    <row r="26" spans="1:14" ht="17.25" customHeight="1">
      <c r="A26" s="69" t="s">
        <v>74</v>
      </c>
      <c r="B26" s="69" t="s">
        <v>81</v>
      </c>
      <c r="C26" s="69" t="s">
        <v>74</v>
      </c>
      <c r="D26" s="69" t="s">
        <v>81</v>
      </c>
      <c r="E26" s="69" t="s">
        <v>74</v>
      </c>
      <c r="F26" s="70" t="s">
        <v>78</v>
      </c>
      <c r="G26" s="69" t="s">
        <v>74</v>
      </c>
      <c r="H26" s="70" t="s">
        <v>78</v>
      </c>
      <c r="I26" s="69" t="s">
        <v>74</v>
      </c>
      <c r="J26" s="70" t="s">
        <v>81</v>
      </c>
      <c r="K26" s="69" t="s">
        <v>74</v>
      </c>
      <c r="L26" s="70" t="s">
        <v>81</v>
      </c>
      <c r="M26" s="69" t="s">
        <v>74</v>
      </c>
      <c r="N26" s="70" t="s">
        <v>81</v>
      </c>
    </row>
    <row r="27" spans="1:14" ht="17.25" customHeight="1">
      <c r="A27" s="42">
        <v>3</v>
      </c>
      <c r="B27" s="64">
        <v>33</v>
      </c>
      <c r="C27" s="42">
        <v>4</v>
      </c>
      <c r="D27" s="64">
        <v>72</v>
      </c>
      <c r="E27" s="69" t="s">
        <v>74</v>
      </c>
      <c r="F27" s="70" t="s">
        <v>78</v>
      </c>
      <c r="G27" s="42">
        <v>1</v>
      </c>
      <c r="H27" s="43">
        <v>49</v>
      </c>
      <c r="I27" s="42">
        <v>5</v>
      </c>
      <c r="J27" s="64">
        <v>438</v>
      </c>
      <c r="K27" s="42">
        <v>2</v>
      </c>
      <c r="L27" s="64">
        <v>295</v>
      </c>
      <c r="M27" s="42">
        <v>6</v>
      </c>
      <c r="N27" s="64">
        <v>3530</v>
      </c>
    </row>
    <row r="28" spans="1:14" ht="17.25" customHeight="1">
      <c r="A28" s="42">
        <v>12</v>
      </c>
      <c r="B28" s="64">
        <v>154.97</v>
      </c>
      <c r="C28" s="42">
        <v>29</v>
      </c>
      <c r="D28" s="64">
        <v>544.86</v>
      </c>
      <c r="E28" s="69" t="s">
        <v>74</v>
      </c>
      <c r="F28" s="70" t="s">
        <v>78</v>
      </c>
      <c r="G28" s="69" t="s">
        <v>74</v>
      </c>
      <c r="H28" s="70" t="s">
        <v>78</v>
      </c>
      <c r="I28" s="69" t="s">
        <v>74</v>
      </c>
      <c r="J28" s="70" t="s">
        <v>81</v>
      </c>
      <c r="K28" s="69" t="s">
        <v>74</v>
      </c>
      <c r="L28" s="70" t="s">
        <v>81</v>
      </c>
      <c r="M28" s="69" t="s">
        <v>74</v>
      </c>
      <c r="N28" s="70" t="s">
        <v>81</v>
      </c>
    </row>
    <row r="29" spans="1:14" ht="17.25" customHeight="1">
      <c r="A29" s="42">
        <v>83</v>
      </c>
      <c r="B29" s="64">
        <v>975.55</v>
      </c>
      <c r="C29" s="42">
        <v>50</v>
      </c>
      <c r="D29" s="64">
        <v>889.6</v>
      </c>
      <c r="E29" s="69" t="s">
        <v>74</v>
      </c>
      <c r="F29" s="70" t="s">
        <v>78</v>
      </c>
      <c r="G29" s="69" t="s">
        <v>74</v>
      </c>
      <c r="H29" s="70" t="s">
        <v>78</v>
      </c>
      <c r="I29" s="69" t="s">
        <v>74</v>
      </c>
      <c r="J29" s="70" t="s">
        <v>81</v>
      </c>
      <c r="K29" s="69" t="s">
        <v>74</v>
      </c>
      <c r="L29" s="70" t="s">
        <v>81</v>
      </c>
      <c r="M29" s="69" t="s">
        <v>74</v>
      </c>
      <c r="N29" s="70" t="s">
        <v>81</v>
      </c>
    </row>
    <row r="30" spans="1:14" ht="7.5" customHeight="1">
      <c r="A30" s="42"/>
      <c r="B30" s="64"/>
      <c r="C30" s="42"/>
      <c r="D30" s="64"/>
      <c r="E30" s="42"/>
      <c r="F30" s="43"/>
      <c r="G30" s="42"/>
      <c r="H30" s="43"/>
      <c r="I30" s="42"/>
      <c r="J30" s="64"/>
      <c r="K30" s="42"/>
      <c r="L30" s="64"/>
      <c r="M30" s="42"/>
      <c r="N30" s="64"/>
    </row>
    <row r="31" spans="1:14" ht="34.5" customHeight="1">
      <c r="A31" s="42"/>
      <c r="B31" s="64"/>
      <c r="C31" s="42"/>
      <c r="D31" s="64"/>
      <c r="E31" s="42"/>
      <c r="F31" s="43"/>
      <c r="G31" s="42"/>
      <c r="H31" s="43"/>
      <c r="I31" s="42"/>
      <c r="J31" s="64"/>
      <c r="K31" s="42"/>
      <c r="L31" s="64"/>
      <c r="M31" s="42"/>
      <c r="N31" s="64"/>
    </row>
    <row r="32" spans="1:14" ht="17.25" customHeight="1">
      <c r="A32" s="42">
        <f>SUM(A35:A49)</f>
        <v>347</v>
      </c>
      <c r="B32" s="64">
        <f>SUM(B35:B49)</f>
        <v>4260.360000000001</v>
      </c>
      <c r="C32" s="42">
        <f>SUM(C35:C49)</f>
        <v>507</v>
      </c>
      <c r="D32" s="64">
        <f>SUM(D35:D49)</f>
        <v>9248.820000000002</v>
      </c>
      <c r="E32" s="69" t="s">
        <v>74</v>
      </c>
      <c r="F32" s="70" t="s">
        <v>78</v>
      </c>
      <c r="G32" s="42">
        <f aca="true" t="shared" si="1" ref="G32:N32">SUM(G35:G49)</f>
        <v>1</v>
      </c>
      <c r="H32" s="43">
        <f t="shared" si="1"/>
        <v>49</v>
      </c>
      <c r="I32" s="42">
        <f t="shared" si="1"/>
        <v>23</v>
      </c>
      <c r="J32" s="64">
        <f t="shared" si="1"/>
        <v>1921</v>
      </c>
      <c r="K32" s="42">
        <f t="shared" si="1"/>
        <v>19</v>
      </c>
      <c r="L32" s="64">
        <f t="shared" si="1"/>
        <v>2838</v>
      </c>
      <c r="M32" s="42">
        <f t="shared" si="1"/>
        <v>23</v>
      </c>
      <c r="N32" s="64">
        <f t="shared" si="1"/>
        <v>8782</v>
      </c>
    </row>
    <row r="33" spans="1:14" ht="17.25" customHeight="1">
      <c r="A33" s="42">
        <f>SUM(A56:A57,A52:A53,A61,A65)</f>
        <v>38</v>
      </c>
      <c r="B33" s="64">
        <f>SUM(B56:B57,B52:B53,B61,B65)</f>
        <v>451.7</v>
      </c>
      <c r="C33" s="42">
        <f>SUM(C56:C57,C52:C53,C61,C65)</f>
        <v>33</v>
      </c>
      <c r="D33" s="64">
        <f>SUM(D56:D57,D52:D53,D61,D65)</f>
        <v>619.62</v>
      </c>
      <c r="E33" s="69" t="s">
        <v>74</v>
      </c>
      <c r="F33" s="70" t="s">
        <v>78</v>
      </c>
      <c r="G33" s="69" t="s">
        <v>74</v>
      </c>
      <c r="H33" s="70" t="s">
        <v>78</v>
      </c>
      <c r="I33" s="42">
        <f aca="true" t="shared" si="2" ref="I33:N33">SUM(I56:I57,I52:I53,I61,I65)</f>
        <v>14</v>
      </c>
      <c r="J33" s="64">
        <f t="shared" si="2"/>
        <v>1160</v>
      </c>
      <c r="K33" s="42">
        <f t="shared" si="2"/>
        <v>6</v>
      </c>
      <c r="L33" s="64">
        <f t="shared" si="2"/>
        <v>810</v>
      </c>
      <c r="M33" s="42">
        <f t="shared" si="2"/>
        <v>13</v>
      </c>
      <c r="N33" s="64">
        <f t="shared" si="2"/>
        <v>4108</v>
      </c>
    </row>
    <row r="34" spans="1:14" ht="7.5" customHeight="1">
      <c r="A34" s="42"/>
      <c r="B34" s="64"/>
      <c r="C34" s="42"/>
      <c r="D34" s="64"/>
      <c r="E34" s="69"/>
      <c r="F34" s="70"/>
      <c r="G34" s="69"/>
      <c r="H34" s="70"/>
      <c r="I34" s="42"/>
      <c r="J34" s="64"/>
      <c r="K34" s="42"/>
      <c r="L34" s="64"/>
      <c r="M34" s="42"/>
      <c r="N34" s="64"/>
    </row>
    <row r="35" spans="1:14" ht="17.25" customHeight="1">
      <c r="A35" s="42">
        <v>24</v>
      </c>
      <c r="B35" s="64">
        <v>280.17</v>
      </c>
      <c r="C35" s="42">
        <v>52</v>
      </c>
      <c r="D35" s="64">
        <v>946.58</v>
      </c>
      <c r="E35" s="69" t="s">
        <v>74</v>
      </c>
      <c r="F35" s="70" t="s">
        <v>78</v>
      </c>
      <c r="G35" s="69" t="s">
        <v>74</v>
      </c>
      <c r="H35" s="70" t="s">
        <v>78</v>
      </c>
      <c r="I35" s="42">
        <v>7</v>
      </c>
      <c r="J35" s="64">
        <v>581</v>
      </c>
      <c r="K35" s="42">
        <v>13</v>
      </c>
      <c r="L35" s="64">
        <v>1897</v>
      </c>
      <c r="M35" s="42">
        <v>5</v>
      </c>
      <c r="N35" s="64">
        <v>2854</v>
      </c>
    </row>
    <row r="36" spans="1:14" ht="17.25" customHeight="1">
      <c r="A36" s="42">
        <v>87</v>
      </c>
      <c r="B36" s="64">
        <v>1076.94</v>
      </c>
      <c r="C36" s="42">
        <v>172</v>
      </c>
      <c r="D36" s="64">
        <v>3142.76</v>
      </c>
      <c r="E36" s="69" t="s">
        <v>74</v>
      </c>
      <c r="F36" s="70" t="s">
        <v>78</v>
      </c>
      <c r="G36" s="42">
        <v>1</v>
      </c>
      <c r="H36" s="43">
        <v>49</v>
      </c>
      <c r="I36" s="42">
        <v>2</v>
      </c>
      <c r="J36" s="64">
        <v>160</v>
      </c>
      <c r="K36" s="69" t="s">
        <v>74</v>
      </c>
      <c r="L36" s="70" t="s">
        <v>81</v>
      </c>
      <c r="M36" s="42">
        <v>1</v>
      </c>
      <c r="N36" s="64">
        <v>499</v>
      </c>
    </row>
    <row r="37" spans="1:14" ht="17.25" customHeight="1">
      <c r="A37" s="42">
        <v>1</v>
      </c>
      <c r="B37" s="64">
        <v>11.1</v>
      </c>
      <c r="C37" s="69" t="s">
        <v>74</v>
      </c>
      <c r="D37" s="69" t="s">
        <v>81</v>
      </c>
      <c r="E37" s="69" t="s">
        <v>74</v>
      </c>
      <c r="F37" s="70" t="s">
        <v>78</v>
      </c>
      <c r="G37" s="69" t="s">
        <v>74</v>
      </c>
      <c r="H37" s="70" t="s">
        <v>78</v>
      </c>
      <c r="I37" s="69" t="s">
        <v>74</v>
      </c>
      <c r="J37" s="70" t="s">
        <v>81</v>
      </c>
      <c r="K37" s="69" t="s">
        <v>74</v>
      </c>
      <c r="L37" s="70" t="s">
        <v>81</v>
      </c>
      <c r="M37" s="69" t="s">
        <v>74</v>
      </c>
      <c r="N37" s="70" t="s">
        <v>81</v>
      </c>
    </row>
    <row r="38" spans="1:14" ht="17.25" customHeight="1">
      <c r="A38" s="42">
        <v>7</v>
      </c>
      <c r="B38" s="64">
        <v>89.43</v>
      </c>
      <c r="C38" s="42">
        <v>5</v>
      </c>
      <c r="D38" s="64">
        <v>86.84</v>
      </c>
      <c r="E38" s="69" t="s">
        <v>74</v>
      </c>
      <c r="F38" s="70" t="s">
        <v>78</v>
      </c>
      <c r="G38" s="69" t="s">
        <v>74</v>
      </c>
      <c r="H38" s="70" t="s">
        <v>78</v>
      </c>
      <c r="I38" s="69" t="s">
        <v>74</v>
      </c>
      <c r="J38" s="70" t="s">
        <v>81</v>
      </c>
      <c r="K38" s="69" t="s">
        <v>74</v>
      </c>
      <c r="L38" s="70" t="s">
        <v>81</v>
      </c>
      <c r="M38" s="69" t="s">
        <v>74</v>
      </c>
      <c r="N38" s="70" t="s">
        <v>81</v>
      </c>
    </row>
    <row r="39" spans="1:14" ht="17.25" customHeight="1">
      <c r="A39" s="69" t="s">
        <v>74</v>
      </c>
      <c r="B39" s="69" t="s">
        <v>81</v>
      </c>
      <c r="C39" s="69" t="s">
        <v>74</v>
      </c>
      <c r="D39" s="69" t="s">
        <v>81</v>
      </c>
      <c r="E39" s="69" t="s">
        <v>74</v>
      </c>
      <c r="F39" s="70" t="s">
        <v>78</v>
      </c>
      <c r="G39" s="69" t="s">
        <v>74</v>
      </c>
      <c r="H39" s="70" t="s">
        <v>78</v>
      </c>
      <c r="I39" s="69" t="s">
        <v>74</v>
      </c>
      <c r="J39" s="70" t="s">
        <v>81</v>
      </c>
      <c r="K39" s="69" t="s">
        <v>74</v>
      </c>
      <c r="L39" s="70" t="s">
        <v>81</v>
      </c>
      <c r="M39" s="69" t="s">
        <v>74</v>
      </c>
      <c r="N39" s="70" t="s">
        <v>81</v>
      </c>
    </row>
    <row r="40" spans="1:14" ht="7.5" customHeight="1">
      <c r="A40" s="42"/>
      <c r="B40" s="64"/>
      <c r="C40" s="42"/>
      <c r="D40" s="64"/>
      <c r="E40" s="69"/>
      <c r="F40" s="70"/>
      <c r="G40" s="69"/>
      <c r="H40" s="70"/>
      <c r="I40" s="42"/>
      <c r="J40" s="64"/>
      <c r="K40" s="42"/>
      <c r="L40" s="64"/>
      <c r="M40" s="42"/>
      <c r="N40" s="64"/>
    </row>
    <row r="41" spans="1:14" ht="17.25" customHeight="1">
      <c r="A41" s="42">
        <v>37</v>
      </c>
      <c r="B41" s="64">
        <v>440.34</v>
      </c>
      <c r="C41" s="42">
        <v>26</v>
      </c>
      <c r="D41" s="64">
        <v>460.38</v>
      </c>
      <c r="E41" s="69" t="s">
        <v>74</v>
      </c>
      <c r="F41" s="70" t="s">
        <v>78</v>
      </c>
      <c r="G41" s="69" t="s">
        <v>74</v>
      </c>
      <c r="H41" s="70" t="s">
        <v>78</v>
      </c>
      <c r="I41" s="42">
        <v>11</v>
      </c>
      <c r="J41" s="64">
        <v>930</v>
      </c>
      <c r="K41" s="42">
        <v>5</v>
      </c>
      <c r="L41" s="64">
        <v>742</v>
      </c>
      <c r="M41" s="42">
        <v>15</v>
      </c>
      <c r="N41" s="64">
        <v>4745</v>
      </c>
    </row>
    <row r="42" spans="1:14" ht="17.25" customHeight="1">
      <c r="A42" s="42">
        <v>26</v>
      </c>
      <c r="B42" s="64">
        <v>320.74</v>
      </c>
      <c r="C42" s="42">
        <v>21</v>
      </c>
      <c r="D42" s="64">
        <v>377.6</v>
      </c>
      <c r="E42" s="69" t="s">
        <v>74</v>
      </c>
      <c r="F42" s="70" t="s">
        <v>78</v>
      </c>
      <c r="G42" s="69" t="s">
        <v>74</v>
      </c>
      <c r="H42" s="70" t="s">
        <v>78</v>
      </c>
      <c r="I42" s="69" t="s">
        <v>74</v>
      </c>
      <c r="J42" s="70" t="s">
        <v>81</v>
      </c>
      <c r="K42" s="69" t="s">
        <v>74</v>
      </c>
      <c r="L42" s="70" t="s">
        <v>81</v>
      </c>
      <c r="M42" s="69" t="s">
        <v>74</v>
      </c>
      <c r="N42" s="70" t="s">
        <v>81</v>
      </c>
    </row>
    <row r="43" spans="1:14" ht="17.25" customHeight="1">
      <c r="A43" s="42">
        <v>71</v>
      </c>
      <c r="B43" s="64">
        <v>912.43</v>
      </c>
      <c r="C43" s="42">
        <v>113</v>
      </c>
      <c r="D43" s="64">
        <v>2042.03</v>
      </c>
      <c r="E43" s="69" t="s">
        <v>74</v>
      </c>
      <c r="F43" s="70" t="s">
        <v>78</v>
      </c>
      <c r="G43" s="69" t="s">
        <v>74</v>
      </c>
      <c r="H43" s="70" t="s">
        <v>78</v>
      </c>
      <c r="I43" s="69" t="s">
        <v>74</v>
      </c>
      <c r="J43" s="70" t="s">
        <v>81</v>
      </c>
      <c r="K43" s="69" t="s">
        <v>74</v>
      </c>
      <c r="L43" s="70" t="s">
        <v>81</v>
      </c>
      <c r="M43" s="69" t="s">
        <v>74</v>
      </c>
      <c r="N43" s="70" t="s">
        <v>81</v>
      </c>
    </row>
    <row r="44" spans="1:14" ht="17.25" customHeight="1">
      <c r="A44" s="42">
        <v>22</v>
      </c>
      <c r="B44" s="64">
        <v>260.3</v>
      </c>
      <c r="C44" s="42">
        <v>35</v>
      </c>
      <c r="D44" s="64">
        <v>654.65</v>
      </c>
      <c r="E44" s="69" t="s">
        <v>74</v>
      </c>
      <c r="F44" s="70" t="s">
        <v>78</v>
      </c>
      <c r="G44" s="69" t="s">
        <v>74</v>
      </c>
      <c r="H44" s="70" t="s">
        <v>78</v>
      </c>
      <c r="I44" s="69" t="s">
        <v>74</v>
      </c>
      <c r="J44" s="70" t="s">
        <v>81</v>
      </c>
      <c r="K44" s="69" t="s">
        <v>74</v>
      </c>
      <c r="L44" s="70" t="s">
        <v>81</v>
      </c>
      <c r="M44" s="69" t="s">
        <v>74</v>
      </c>
      <c r="N44" s="70" t="s">
        <v>81</v>
      </c>
    </row>
    <row r="45" spans="1:14" ht="17.25" customHeight="1">
      <c r="A45" s="42">
        <v>54</v>
      </c>
      <c r="B45" s="64">
        <v>642.56</v>
      </c>
      <c r="C45" s="42">
        <v>47</v>
      </c>
      <c r="D45" s="64">
        <v>873.28</v>
      </c>
      <c r="E45" s="69" t="s">
        <v>74</v>
      </c>
      <c r="F45" s="70" t="s">
        <v>78</v>
      </c>
      <c r="G45" s="69" t="s">
        <v>74</v>
      </c>
      <c r="H45" s="70" t="s">
        <v>78</v>
      </c>
      <c r="I45" s="42">
        <v>3</v>
      </c>
      <c r="J45" s="64">
        <v>250</v>
      </c>
      <c r="K45" s="69" t="s">
        <v>74</v>
      </c>
      <c r="L45" s="70" t="s">
        <v>81</v>
      </c>
      <c r="M45" s="42">
        <v>2</v>
      </c>
      <c r="N45" s="64">
        <v>684</v>
      </c>
    </row>
    <row r="46" spans="1:14" ht="7.5" customHeight="1">
      <c r="A46" s="42"/>
      <c r="B46" s="64"/>
      <c r="C46" s="42"/>
      <c r="D46" s="64"/>
      <c r="E46" s="69"/>
      <c r="F46" s="70"/>
      <c r="G46" s="69"/>
      <c r="H46" s="70"/>
      <c r="I46" s="42"/>
      <c r="J46" s="64"/>
      <c r="K46" s="69"/>
      <c r="L46" s="70"/>
      <c r="M46" s="42"/>
      <c r="N46" s="64"/>
    </row>
    <row r="47" spans="1:14" ht="17.25" customHeight="1">
      <c r="A47" s="42">
        <v>6</v>
      </c>
      <c r="B47" s="64">
        <v>75.56</v>
      </c>
      <c r="C47" s="42">
        <v>8</v>
      </c>
      <c r="D47" s="64">
        <v>152.2</v>
      </c>
      <c r="E47" s="69" t="s">
        <v>74</v>
      </c>
      <c r="F47" s="70" t="s">
        <v>78</v>
      </c>
      <c r="G47" s="69" t="s">
        <v>74</v>
      </c>
      <c r="H47" s="70" t="s">
        <v>78</v>
      </c>
      <c r="I47" s="69" t="s">
        <v>74</v>
      </c>
      <c r="J47" s="70" t="s">
        <v>81</v>
      </c>
      <c r="K47" s="69" t="s">
        <v>74</v>
      </c>
      <c r="L47" s="70" t="s">
        <v>81</v>
      </c>
      <c r="M47" s="69" t="s">
        <v>74</v>
      </c>
      <c r="N47" s="70" t="s">
        <v>81</v>
      </c>
    </row>
    <row r="48" spans="1:14" ht="17.25" customHeight="1">
      <c r="A48" s="42">
        <v>9</v>
      </c>
      <c r="B48" s="64">
        <v>114.79</v>
      </c>
      <c r="C48" s="42">
        <v>12</v>
      </c>
      <c r="D48" s="64">
        <v>211.58</v>
      </c>
      <c r="E48" s="69" t="s">
        <v>74</v>
      </c>
      <c r="F48" s="70" t="s">
        <v>78</v>
      </c>
      <c r="G48" s="69" t="s">
        <v>74</v>
      </c>
      <c r="H48" s="70" t="s">
        <v>78</v>
      </c>
      <c r="I48" s="69" t="s">
        <v>74</v>
      </c>
      <c r="J48" s="70" t="s">
        <v>81</v>
      </c>
      <c r="K48" s="42">
        <v>1</v>
      </c>
      <c r="L48" s="64">
        <v>199</v>
      </c>
      <c r="M48" s="69" t="s">
        <v>74</v>
      </c>
      <c r="N48" s="70" t="s">
        <v>81</v>
      </c>
    </row>
    <row r="49" spans="1:14" ht="17.25" customHeight="1">
      <c r="A49" s="42">
        <v>3</v>
      </c>
      <c r="B49" s="64">
        <v>36</v>
      </c>
      <c r="C49" s="42">
        <v>16</v>
      </c>
      <c r="D49" s="64">
        <v>300.92</v>
      </c>
      <c r="E49" s="69" t="s">
        <v>74</v>
      </c>
      <c r="F49" s="70" t="s">
        <v>78</v>
      </c>
      <c r="G49" s="69" t="s">
        <v>74</v>
      </c>
      <c r="H49" s="70" t="s">
        <v>78</v>
      </c>
      <c r="I49" s="69" t="s">
        <v>74</v>
      </c>
      <c r="J49" s="70" t="s">
        <v>81</v>
      </c>
      <c r="K49" s="69" t="s">
        <v>74</v>
      </c>
      <c r="L49" s="70" t="s">
        <v>81</v>
      </c>
      <c r="M49" s="69" t="s">
        <v>74</v>
      </c>
      <c r="N49" s="70" t="s">
        <v>81</v>
      </c>
    </row>
    <row r="50" spans="1:17" ht="7.5" customHeight="1">
      <c r="A50" s="42"/>
      <c r="B50" s="64"/>
      <c r="C50" s="42"/>
      <c r="D50" s="64"/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12"/>
      <c r="P50" s="12"/>
      <c r="Q50" s="12"/>
    </row>
    <row r="51" spans="1:14" ht="17.25" customHeight="1">
      <c r="A51" s="42">
        <v>1</v>
      </c>
      <c r="B51" s="64">
        <v>10</v>
      </c>
      <c r="C51" s="69" t="s">
        <v>74</v>
      </c>
      <c r="D51" s="69" t="s">
        <v>81</v>
      </c>
      <c r="E51" s="69" t="s">
        <v>74</v>
      </c>
      <c r="F51" s="70" t="s">
        <v>78</v>
      </c>
      <c r="G51" s="69" t="s">
        <v>74</v>
      </c>
      <c r="H51" s="70" t="s">
        <v>78</v>
      </c>
      <c r="I51" s="69" t="s">
        <v>74</v>
      </c>
      <c r="J51" s="70" t="s">
        <v>81</v>
      </c>
      <c r="K51" s="69" t="s">
        <v>74</v>
      </c>
      <c r="L51" s="70" t="s">
        <v>81</v>
      </c>
      <c r="M51" s="69" t="s">
        <v>74</v>
      </c>
      <c r="N51" s="70" t="s">
        <v>81</v>
      </c>
    </row>
    <row r="52" spans="1:14" ht="17.25" customHeight="1">
      <c r="A52" s="69" t="s">
        <v>74</v>
      </c>
      <c r="B52" s="69" t="s">
        <v>81</v>
      </c>
      <c r="C52" s="69" t="s">
        <v>74</v>
      </c>
      <c r="D52" s="69" t="s">
        <v>81</v>
      </c>
      <c r="E52" s="69" t="s">
        <v>74</v>
      </c>
      <c r="F52" s="70" t="s">
        <v>78</v>
      </c>
      <c r="G52" s="69" t="s">
        <v>74</v>
      </c>
      <c r="H52" s="70" t="s">
        <v>78</v>
      </c>
      <c r="I52" s="69" t="s">
        <v>74</v>
      </c>
      <c r="J52" s="70" t="s">
        <v>81</v>
      </c>
      <c r="K52" s="69" t="s">
        <v>74</v>
      </c>
      <c r="L52" s="70" t="s">
        <v>81</v>
      </c>
      <c r="M52" s="69" t="s">
        <v>74</v>
      </c>
      <c r="N52" s="70" t="s">
        <v>81</v>
      </c>
    </row>
    <row r="53" spans="1:14" ht="17.25" customHeight="1">
      <c r="A53" s="42">
        <v>1</v>
      </c>
      <c r="B53" s="64">
        <v>10</v>
      </c>
      <c r="C53" s="69" t="s">
        <v>74</v>
      </c>
      <c r="D53" s="69" t="s">
        <v>81</v>
      </c>
      <c r="E53" s="69" t="s">
        <v>74</v>
      </c>
      <c r="F53" s="70" t="s">
        <v>78</v>
      </c>
      <c r="G53" s="69" t="s">
        <v>74</v>
      </c>
      <c r="H53" s="70" t="s">
        <v>78</v>
      </c>
      <c r="I53" s="69" t="s">
        <v>74</v>
      </c>
      <c r="J53" s="70" t="s">
        <v>81</v>
      </c>
      <c r="K53" s="69" t="s">
        <v>74</v>
      </c>
      <c r="L53" s="70" t="s">
        <v>81</v>
      </c>
      <c r="M53" s="69" t="s">
        <v>74</v>
      </c>
      <c r="N53" s="70" t="s">
        <v>81</v>
      </c>
    </row>
    <row r="54" spans="1:14" ht="7.5" customHeight="1">
      <c r="A54" s="42"/>
      <c r="B54" s="64"/>
      <c r="C54" s="69"/>
      <c r="D54" s="69"/>
      <c r="E54" s="69"/>
      <c r="F54" s="70"/>
      <c r="G54" s="69"/>
      <c r="H54" s="70"/>
      <c r="I54" s="69"/>
      <c r="J54" s="70"/>
      <c r="K54" s="69"/>
      <c r="L54" s="70"/>
      <c r="M54" s="69"/>
      <c r="N54" s="70"/>
    </row>
    <row r="55" spans="1:14" ht="17.25" customHeight="1">
      <c r="A55" s="69" t="s">
        <v>74</v>
      </c>
      <c r="B55" s="69" t="s">
        <v>81</v>
      </c>
      <c r="C55" s="69" t="s">
        <v>74</v>
      </c>
      <c r="D55" s="69" t="s">
        <v>81</v>
      </c>
      <c r="E55" s="69" t="s">
        <v>74</v>
      </c>
      <c r="F55" s="70" t="s">
        <v>78</v>
      </c>
      <c r="G55" s="69" t="s">
        <v>74</v>
      </c>
      <c r="H55" s="70" t="s">
        <v>78</v>
      </c>
      <c r="I55" s="69" t="s">
        <v>74</v>
      </c>
      <c r="J55" s="70" t="s">
        <v>81</v>
      </c>
      <c r="K55" s="69" t="s">
        <v>74</v>
      </c>
      <c r="L55" s="70" t="s">
        <v>81</v>
      </c>
      <c r="M55" s="69" t="s">
        <v>74</v>
      </c>
      <c r="N55" s="70" t="s">
        <v>81</v>
      </c>
    </row>
    <row r="56" spans="1:14" ht="17.25" customHeight="1">
      <c r="A56" s="69" t="s">
        <v>74</v>
      </c>
      <c r="B56" s="69" t="s">
        <v>81</v>
      </c>
      <c r="C56" s="69" t="s">
        <v>74</v>
      </c>
      <c r="D56" s="69" t="s">
        <v>81</v>
      </c>
      <c r="E56" s="69" t="s">
        <v>74</v>
      </c>
      <c r="F56" s="70" t="s">
        <v>78</v>
      </c>
      <c r="G56" s="69" t="s">
        <v>74</v>
      </c>
      <c r="H56" s="70" t="s">
        <v>78</v>
      </c>
      <c r="I56" s="69" t="s">
        <v>74</v>
      </c>
      <c r="J56" s="70" t="s">
        <v>81</v>
      </c>
      <c r="K56" s="69" t="s">
        <v>74</v>
      </c>
      <c r="L56" s="70" t="s">
        <v>81</v>
      </c>
      <c r="M56" s="69" t="s">
        <v>74</v>
      </c>
      <c r="N56" s="70" t="s">
        <v>81</v>
      </c>
    </row>
    <row r="57" spans="1:14" ht="17.25" customHeight="1">
      <c r="A57" s="69" t="s">
        <v>74</v>
      </c>
      <c r="B57" s="69" t="s">
        <v>81</v>
      </c>
      <c r="C57" s="69" t="s">
        <v>74</v>
      </c>
      <c r="D57" s="69" t="s">
        <v>81</v>
      </c>
      <c r="E57" s="69" t="s">
        <v>74</v>
      </c>
      <c r="F57" s="70" t="s">
        <v>78</v>
      </c>
      <c r="G57" s="69" t="s">
        <v>74</v>
      </c>
      <c r="H57" s="70" t="s">
        <v>78</v>
      </c>
      <c r="I57" s="69" t="s">
        <v>74</v>
      </c>
      <c r="J57" s="70" t="s">
        <v>81</v>
      </c>
      <c r="K57" s="69" t="s">
        <v>74</v>
      </c>
      <c r="L57" s="70" t="s">
        <v>81</v>
      </c>
      <c r="M57" s="69" t="s">
        <v>74</v>
      </c>
      <c r="N57" s="70" t="s">
        <v>81</v>
      </c>
    </row>
    <row r="58" spans="1:14" ht="17.25" customHeight="1">
      <c r="A58" s="69" t="s">
        <v>74</v>
      </c>
      <c r="B58" s="69" t="s">
        <v>81</v>
      </c>
      <c r="C58" s="69" t="s">
        <v>74</v>
      </c>
      <c r="D58" s="69" t="s">
        <v>81</v>
      </c>
      <c r="E58" s="69" t="s">
        <v>74</v>
      </c>
      <c r="F58" s="70" t="s">
        <v>78</v>
      </c>
      <c r="G58" s="69" t="s">
        <v>74</v>
      </c>
      <c r="H58" s="70" t="s">
        <v>78</v>
      </c>
      <c r="I58" s="69" t="s">
        <v>74</v>
      </c>
      <c r="J58" s="70" t="s">
        <v>81</v>
      </c>
      <c r="K58" s="69" t="s">
        <v>74</v>
      </c>
      <c r="L58" s="70" t="s">
        <v>81</v>
      </c>
      <c r="M58" s="69" t="s">
        <v>74</v>
      </c>
      <c r="N58" s="70" t="s">
        <v>81</v>
      </c>
    </row>
    <row r="59" spans="1:14" ht="7.5" customHeight="1">
      <c r="A59" s="42"/>
      <c r="B59" s="64"/>
      <c r="C59" s="42"/>
      <c r="D59" s="64"/>
      <c r="E59" s="69"/>
      <c r="F59" s="70"/>
      <c r="G59" s="69"/>
      <c r="H59" s="70"/>
      <c r="I59" s="69"/>
      <c r="J59" s="70"/>
      <c r="K59" s="69"/>
      <c r="L59" s="70"/>
      <c r="M59" s="69"/>
      <c r="N59" s="70"/>
    </row>
    <row r="60" spans="1:14" ht="17.25" customHeight="1">
      <c r="A60" s="42">
        <v>1</v>
      </c>
      <c r="B60" s="64">
        <v>12</v>
      </c>
      <c r="C60" s="42">
        <v>7</v>
      </c>
      <c r="D60" s="64">
        <v>133.59</v>
      </c>
      <c r="E60" s="69" t="s">
        <v>74</v>
      </c>
      <c r="F60" s="70" t="s">
        <v>78</v>
      </c>
      <c r="G60" s="69" t="s">
        <v>74</v>
      </c>
      <c r="H60" s="70" t="s">
        <v>78</v>
      </c>
      <c r="I60" s="69" t="s">
        <v>74</v>
      </c>
      <c r="J60" s="70" t="s">
        <v>81</v>
      </c>
      <c r="K60" s="69" t="s">
        <v>74</v>
      </c>
      <c r="L60" s="70" t="s">
        <v>81</v>
      </c>
      <c r="M60" s="69" t="s">
        <v>74</v>
      </c>
      <c r="N60" s="70" t="s">
        <v>81</v>
      </c>
    </row>
    <row r="61" spans="1:14" ht="17.25" customHeight="1">
      <c r="A61" s="42">
        <v>1</v>
      </c>
      <c r="B61" s="64">
        <v>12</v>
      </c>
      <c r="C61" s="42">
        <v>7</v>
      </c>
      <c r="D61" s="64">
        <v>133.59</v>
      </c>
      <c r="E61" s="69" t="s">
        <v>74</v>
      </c>
      <c r="F61" s="70" t="s">
        <v>78</v>
      </c>
      <c r="G61" s="69" t="s">
        <v>74</v>
      </c>
      <c r="H61" s="70" t="s">
        <v>78</v>
      </c>
      <c r="I61" s="69" t="s">
        <v>74</v>
      </c>
      <c r="J61" s="70" t="s">
        <v>81</v>
      </c>
      <c r="K61" s="69" t="s">
        <v>74</v>
      </c>
      <c r="L61" s="70" t="s">
        <v>81</v>
      </c>
      <c r="M61" s="69" t="s">
        <v>74</v>
      </c>
      <c r="N61" s="70" t="s">
        <v>81</v>
      </c>
    </row>
    <row r="62" spans="1:14" ht="17.25" customHeight="1">
      <c r="A62" s="69" t="s">
        <v>74</v>
      </c>
      <c r="B62" s="69" t="s">
        <v>81</v>
      </c>
      <c r="C62" s="69" t="s">
        <v>74</v>
      </c>
      <c r="D62" s="69" t="s">
        <v>81</v>
      </c>
      <c r="E62" s="69" t="s">
        <v>74</v>
      </c>
      <c r="F62" s="70" t="s">
        <v>78</v>
      </c>
      <c r="G62" s="69" t="s">
        <v>74</v>
      </c>
      <c r="H62" s="70" t="s">
        <v>78</v>
      </c>
      <c r="I62" s="69" t="s">
        <v>74</v>
      </c>
      <c r="J62" s="70" t="s">
        <v>81</v>
      </c>
      <c r="K62" s="69" t="s">
        <v>74</v>
      </c>
      <c r="L62" s="70" t="s">
        <v>81</v>
      </c>
      <c r="M62" s="69" t="s">
        <v>74</v>
      </c>
      <c r="N62" s="70" t="s">
        <v>81</v>
      </c>
    </row>
    <row r="63" spans="1:14" ht="7.5" customHeight="1">
      <c r="A63" s="42"/>
      <c r="B63" s="64"/>
      <c r="C63" s="42"/>
      <c r="D63" s="64"/>
      <c r="E63" s="69"/>
      <c r="F63" s="70"/>
      <c r="G63" s="69"/>
      <c r="H63" s="70"/>
      <c r="I63" s="42"/>
      <c r="J63" s="64"/>
      <c r="K63" s="42"/>
      <c r="L63" s="64"/>
      <c r="M63" s="42"/>
      <c r="N63" s="64"/>
    </row>
    <row r="64" spans="1:14" ht="17.25" customHeight="1">
      <c r="A64" s="42">
        <v>36</v>
      </c>
      <c r="B64" s="64">
        <v>429.7</v>
      </c>
      <c r="C64" s="42">
        <v>26</v>
      </c>
      <c r="D64" s="64">
        <v>486.03</v>
      </c>
      <c r="E64" s="69" t="s">
        <v>74</v>
      </c>
      <c r="F64" s="70" t="s">
        <v>78</v>
      </c>
      <c r="G64" s="69" t="s">
        <v>74</v>
      </c>
      <c r="H64" s="70" t="s">
        <v>78</v>
      </c>
      <c r="I64" s="42">
        <v>14</v>
      </c>
      <c r="J64" s="64">
        <v>1160</v>
      </c>
      <c r="K64" s="42">
        <v>6</v>
      </c>
      <c r="L64" s="64">
        <v>810</v>
      </c>
      <c r="M64" s="42">
        <v>13</v>
      </c>
      <c r="N64" s="64">
        <v>4108</v>
      </c>
    </row>
    <row r="65" spans="1:14" ht="17.25" customHeight="1">
      <c r="A65" s="42">
        <v>36</v>
      </c>
      <c r="B65" s="64">
        <v>429.7</v>
      </c>
      <c r="C65" s="42">
        <v>26</v>
      </c>
      <c r="D65" s="64">
        <v>486.03</v>
      </c>
      <c r="E65" s="69" t="s">
        <v>74</v>
      </c>
      <c r="F65" s="70" t="s">
        <v>78</v>
      </c>
      <c r="G65" s="69" t="s">
        <v>74</v>
      </c>
      <c r="H65" s="70" t="s">
        <v>78</v>
      </c>
      <c r="I65" s="42">
        <v>14</v>
      </c>
      <c r="J65" s="64">
        <v>1160</v>
      </c>
      <c r="K65" s="42">
        <v>6</v>
      </c>
      <c r="L65" s="64">
        <v>810</v>
      </c>
      <c r="M65" s="42">
        <v>13</v>
      </c>
      <c r="N65" s="64">
        <v>4108</v>
      </c>
    </row>
    <row r="66" spans="1:14" ht="7.5" customHeight="1" thickBot="1">
      <c r="A66" s="28"/>
      <c r="B66" s="29"/>
      <c r="C66" s="28"/>
      <c r="D66" s="66"/>
      <c r="E66" s="52"/>
      <c r="F66" s="53"/>
      <c r="G66" s="52"/>
      <c r="H66" s="53"/>
      <c r="I66" s="52"/>
      <c r="J66" s="53"/>
      <c r="K66" s="52"/>
      <c r="L66" s="53"/>
      <c r="M66" s="52"/>
      <c r="N66" s="53"/>
    </row>
    <row r="67" spans="1:14" ht="18.75" customHeight="1">
      <c r="A67" s="26"/>
      <c r="B67" s="27"/>
      <c r="C67" s="26"/>
      <c r="D67" s="27"/>
      <c r="E67" s="42"/>
      <c r="F67" s="43"/>
      <c r="G67" s="42"/>
      <c r="H67" s="43"/>
      <c r="I67" s="42"/>
      <c r="J67" s="43"/>
      <c r="K67" s="42"/>
      <c r="L67" s="43"/>
      <c r="M67" s="42"/>
      <c r="N67" s="43"/>
    </row>
    <row r="68" spans="1:14" ht="18.75" customHeight="1">
      <c r="A68" s="12"/>
      <c r="B68" s="10"/>
      <c r="C68" s="11"/>
      <c r="D68" s="10"/>
      <c r="E68" s="13"/>
      <c r="F68" s="14"/>
      <c r="G68" s="13"/>
      <c r="H68" s="14"/>
      <c r="I68" s="14"/>
      <c r="J68" s="14"/>
      <c r="K68" s="14"/>
      <c r="L68" s="14"/>
      <c r="M68" s="14"/>
      <c r="N68" s="14"/>
    </row>
    <row r="69" spans="1:14" ht="18.75" customHeight="1">
      <c r="A69" s="12"/>
      <c r="B69" s="10"/>
      <c r="C69" s="11"/>
      <c r="D69" s="10"/>
      <c r="E69" s="13"/>
      <c r="F69" s="14"/>
      <c r="G69" s="13"/>
      <c r="H69" s="14"/>
      <c r="I69" s="14"/>
      <c r="J69" s="14"/>
      <c r="K69" s="14"/>
      <c r="L69" s="14"/>
      <c r="M69" s="14"/>
      <c r="N69" s="14"/>
    </row>
    <row r="70" spans="1:14" ht="18.75" customHeight="1">
      <c r="A70" s="12"/>
      <c r="B70" s="10"/>
      <c r="C70" s="11"/>
      <c r="D70" s="10"/>
      <c r="E70" s="13"/>
      <c r="F70" s="14"/>
      <c r="G70" s="13"/>
      <c r="H70" s="14"/>
      <c r="I70" s="14"/>
      <c r="J70" s="14"/>
      <c r="K70" s="14"/>
      <c r="L70" s="14"/>
      <c r="M70" s="14"/>
      <c r="N70" s="14"/>
    </row>
    <row r="71" spans="1:14" ht="18.75" customHeight="1">
      <c r="A71" s="12"/>
      <c r="B71" s="10"/>
      <c r="C71" s="11"/>
      <c r="D71" s="10"/>
      <c r="E71" s="13"/>
      <c r="F71" s="14"/>
      <c r="G71" s="13"/>
      <c r="H71" s="14"/>
      <c r="I71" s="14"/>
      <c r="J71" s="14"/>
      <c r="K71" s="14"/>
      <c r="L71" s="14"/>
      <c r="M71" s="14"/>
      <c r="N71" s="14"/>
    </row>
    <row r="72" spans="1:14" ht="18.75" customHeight="1">
      <c r="A72" s="12"/>
      <c r="B72" s="10"/>
      <c r="C72" s="11"/>
      <c r="D72" s="10"/>
      <c r="E72" s="13"/>
      <c r="F72" s="14"/>
      <c r="G72" s="13"/>
      <c r="H72" s="14"/>
      <c r="I72" s="14"/>
      <c r="J72" s="14"/>
      <c r="K72" s="14"/>
      <c r="L72" s="14"/>
      <c r="M72" s="14"/>
      <c r="N72" s="14"/>
    </row>
    <row r="73" spans="1:14" ht="18.75" customHeight="1">
      <c r="A73" s="12"/>
      <c r="B73" s="10"/>
      <c r="C73" s="11"/>
      <c r="D73" s="10"/>
      <c r="E73" s="13"/>
      <c r="F73" s="14"/>
      <c r="G73" s="13"/>
      <c r="H73" s="14"/>
      <c r="I73" s="14"/>
      <c r="J73" s="14"/>
      <c r="K73" s="14"/>
      <c r="L73" s="14"/>
      <c r="M73" s="14"/>
      <c r="N73" s="14"/>
    </row>
    <row r="74" spans="1:14" ht="18.75" customHeight="1">
      <c r="A74" s="12"/>
      <c r="B74" s="10"/>
      <c r="C74" s="11"/>
      <c r="D74" s="10"/>
      <c r="E74" s="13"/>
      <c r="F74" s="14"/>
      <c r="G74" s="13"/>
      <c r="H74" s="14"/>
      <c r="I74" s="14"/>
      <c r="J74" s="14"/>
      <c r="K74" s="14"/>
      <c r="L74" s="14"/>
      <c r="M74" s="14"/>
      <c r="N74" s="14"/>
    </row>
    <row r="75" spans="1:14" ht="18.75" customHeight="1">
      <c r="A75" s="12"/>
      <c r="B75" s="10"/>
      <c r="C75" s="11"/>
      <c r="D75" s="10"/>
      <c r="E75" s="13"/>
      <c r="F75" s="14"/>
      <c r="G75" s="13"/>
      <c r="H75" s="14"/>
      <c r="I75" s="14"/>
      <c r="J75" s="14"/>
      <c r="K75" s="14"/>
      <c r="L75" s="14"/>
      <c r="M75" s="14"/>
      <c r="N75" s="14"/>
    </row>
    <row r="76" spans="1:14" ht="18.75" customHeight="1">
      <c r="A76" s="12"/>
      <c r="B76" s="10"/>
      <c r="C76" s="11"/>
      <c r="D76" s="10"/>
      <c r="E76" s="13"/>
      <c r="F76" s="14"/>
      <c r="G76" s="13"/>
      <c r="H76" s="14"/>
      <c r="I76" s="14"/>
      <c r="J76" s="14"/>
      <c r="K76" s="14"/>
      <c r="L76" s="14"/>
      <c r="M76" s="14"/>
      <c r="N76" s="14"/>
    </row>
    <row r="77" spans="1:14" ht="9.75" customHeight="1" thickBot="1">
      <c r="A77" s="17"/>
      <c r="B77" s="20"/>
      <c r="C77" s="20"/>
      <c r="D77" s="20"/>
      <c r="E77" s="13"/>
      <c r="F77" s="20"/>
      <c r="G77" s="17"/>
      <c r="H77" s="20"/>
      <c r="I77" s="17"/>
      <c r="J77" s="20"/>
      <c r="K77" s="17"/>
      <c r="L77" s="20"/>
      <c r="M77" s="17"/>
      <c r="N77" s="20"/>
    </row>
    <row r="78" ht="15" thickBot="1">
      <c r="E78" s="17"/>
    </row>
    <row r="82" spans="1:14" ht="15.75" customHeight="1">
      <c r="A82" s="12">
        <v>426</v>
      </c>
      <c r="B82" s="2">
        <v>5217.08</v>
      </c>
      <c r="C82" s="12">
        <v>568</v>
      </c>
      <c r="D82" s="2">
        <v>10406.47</v>
      </c>
      <c r="F82" s="12">
        <v>0</v>
      </c>
      <c r="G82" s="2">
        <v>1</v>
      </c>
      <c r="H82" s="12">
        <v>49</v>
      </c>
      <c r="I82" s="12">
        <v>41</v>
      </c>
      <c r="J82" s="2">
        <v>3345</v>
      </c>
      <c r="K82" s="12">
        <v>29</v>
      </c>
      <c r="L82" s="2">
        <v>4104</v>
      </c>
      <c r="M82" s="12">
        <v>36</v>
      </c>
      <c r="N82" s="2">
        <v>12825.76</v>
      </c>
    </row>
    <row r="83" ht="14.25">
      <c r="E83" s="2">
        <v>0</v>
      </c>
    </row>
    <row r="84" ht="15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spans="1:14" ht="18.75" customHeight="1">
      <c r="A135" s="12"/>
      <c r="B135" s="10"/>
      <c r="C135" s="10"/>
      <c r="D135" s="10"/>
      <c r="F135" s="10"/>
      <c r="G135" s="12"/>
      <c r="H135" s="10"/>
      <c r="I135" s="12"/>
      <c r="J135" s="10"/>
      <c r="K135" s="12"/>
      <c r="L135" s="10"/>
      <c r="M135" s="12"/>
      <c r="N135" s="10"/>
    </row>
    <row r="136" spans="1:14" ht="18.75" customHeight="1">
      <c r="A136" s="12"/>
      <c r="B136" s="10"/>
      <c r="C136" s="10"/>
      <c r="D136" s="10"/>
      <c r="E136" s="12"/>
      <c r="F136" s="10"/>
      <c r="G136" s="12"/>
      <c r="H136" s="10"/>
      <c r="I136" s="12"/>
      <c r="J136" s="10"/>
      <c r="K136" s="12"/>
      <c r="L136" s="10"/>
      <c r="M136" s="12"/>
      <c r="N136" s="10"/>
    </row>
    <row r="137" spans="1:14" ht="18.75" customHeight="1">
      <c r="A137" s="12"/>
      <c r="B137" s="10"/>
      <c r="C137" s="10"/>
      <c r="D137" s="10"/>
      <c r="E137" s="12"/>
      <c r="F137" s="10"/>
      <c r="G137" s="12"/>
      <c r="H137" s="10"/>
      <c r="I137" s="12"/>
      <c r="J137" s="10"/>
      <c r="K137" s="12"/>
      <c r="L137" s="10"/>
      <c r="M137" s="12"/>
      <c r="N137" s="10"/>
    </row>
    <row r="138" ht="18.75" customHeight="1">
      <c r="E138" s="12"/>
    </row>
    <row r="139" ht="18.75" customHeight="1"/>
    <row r="140" ht="18.75" customHeight="1"/>
  </sheetData>
  <mergeCells count="8">
    <mergeCell ref="C4:D4"/>
    <mergeCell ref="A4:B4"/>
    <mergeCell ref="E4:F4"/>
    <mergeCell ref="A3:N3"/>
    <mergeCell ref="K4:L4"/>
    <mergeCell ref="M4:N4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2013-11-05T00:46:06Z</cp:lastPrinted>
  <dcterms:created xsi:type="dcterms:W3CDTF">2005-06-21T01:13:38Z</dcterms:created>
  <dcterms:modified xsi:type="dcterms:W3CDTF">2014-03-03T05:29:00Z</dcterms:modified>
  <cp:category/>
  <cp:version/>
  <cp:contentType/>
  <cp:contentStatus/>
</cp:coreProperties>
</file>