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600" activeTab="0"/>
  </bookViews>
  <sheets>
    <sheet name="Sheet1" sheetId="1" r:id="rId1"/>
  </sheets>
  <definedNames>
    <definedName name="_xlnm.Print_Area" localSheetId="0">'Sheet1'!$A$1:$BP$77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<sst xmlns="http://schemas.openxmlformats.org/spreadsheetml/2006/main" count="460" uniqueCount="151">
  <si>
    <t xml:space="preserve">  入        決        算        額</t>
  </si>
  <si>
    <t xml:space="preserve">   入       決       算       額</t>
  </si>
  <si>
    <t>単位：1000円</t>
  </si>
  <si>
    <t>　　単位：1000円</t>
  </si>
  <si>
    <t>普                                                              通</t>
  </si>
  <si>
    <t>会                                                                            計</t>
  </si>
  <si>
    <t>市町村</t>
  </si>
  <si>
    <t>自動車</t>
  </si>
  <si>
    <t>交通安全</t>
  </si>
  <si>
    <t>分担金</t>
  </si>
  <si>
    <t>総額</t>
  </si>
  <si>
    <t>地方税</t>
  </si>
  <si>
    <t>取得税</t>
  </si>
  <si>
    <t>対策特別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</si>
  <si>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</si>
  <si>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</si>
  <si>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</si>
  <si>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</si>
  <si>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</si>
  <si>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</si>
  <si>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</si>
  <si>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</si>
  <si>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</si>
  <si>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交付金</t>
  </si>
  <si>
    <t>負担金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</si>
  <si>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</si>
  <si>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</si>
  <si>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</si>
  <si>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</si>
  <si>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</si>
  <si>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</si>
  <si>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</si>
  <si>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市部</t>
  </si>
  <si>
    <t>有    家    町</t>
  </si>
  <si>
    <t>布    津    町</t>
  </si>
  <si>
    <t>郡部</t>
  </si>
  <si>
    <t>深    江    町</t>
  </si>
  <si>
    <t>長崎市</t>
  </si>
  <si>
    <t>佐世保市</t>
  </si>
  <si>
    <t>北松浦郡</t>
  </si>
  <si>
    <t>島原市</t>
  </si>
  <si>
    <t>諌早市</t>
  </si>
  <si>
    <t>大    島    村</t>
  </si>
  <si>
    <t>大村市</t>
  </si>
  <si>
    <t>生    月    町</t>
  </si>
  <si>
    <t>小  値  賀  町</t>
  </si>
  <si>
    <t>福江市</t>
  </si>
  <si>
    <t>宇    久    町</t>
  </si>
  <si>
    <t>平戸市</t>
  </si>
  <si>
    <t>田    平    町</t>
  </si>
  <si>
    <t>松浦市</t>
  </si>
  <si>
    <t>福    島    町</t>
  </si>
  <si>
    <t>西彼杵郡</t>
  </si>
  <si>
    <t>鷹    島    町</t>
  </si>
  <si>
    <t>江    迎    町</t>
  </si>
  <si>
    <t>香    焼    町</t>
  </si>
  <si>
    <t>鹿    町    町</t>
  </si>
  <si>
    <t>伊  王  島  町</t>
  </si>
  <si>
    <t>小  佐  々  町</t>
  </si>
  <si>
    <t>高    島    町</t>
  </si>
  <si>
    <t>野  母  崎  町</t>
  </si>
  <si>
    <t>佐    々    町</t>
  </si>
  <si>
    <t>三    和    町</t>
  </si>
  <si>
    <t>吉    井    町</t>
  </si>
  <si>
    <t>世  知  原  町</t>
  </si>
  <si>
    <t>多  良  見  町</t>
  </si>
  <si>
    <t>長    与    町</t>
  </si>
  <si>
    <t>時    津    町</t>
  </si>
  <si>
    <t>南松浦郡</t>
  </si>
  <si>
    <t>琴    海    町</t>
  </si>
  <si>
    <t>西    彼    町</t>
  </si>
  <si>
    <t>富    江    町</t>
  </si>
  <si>
    <t>玉  之  浦  町</t>
  </si>
  <si>
    <t>西    海    町</t>
  </si>
  <si>
    <t>三  井  楽  町</t>
  </si>
  <si>
    <t>大    島    町</t>
  </si>
  <si>
    <t>岐    宿    町</t>
  </si>
  <si>
    <t>崎    戸    町</t>
  </si>
  <si>
    <t>奈    留    町</t>
  </si>
  <si>
    <t>大  瀬  戸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</si>
  <si>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</si>
  <si>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</si>
  <si>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</si>
  <si>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</si>
  <si>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</si>
  <si>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</si>
  <si>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</si>
  <si>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</si>
  <si>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</si>
  <si>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</si>
  <si>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</si>
  <si>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</si>
  <si>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</si>
  <si>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</si>
  <si>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</si>
  <si>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</si>
  <si>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</si>
  <si>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</si>
  <si>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</si>
  <si>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</si>
  <si>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南高来郡</t>
  </si>
  <si>
    <t>対馬島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</si>
  <si>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</si>
  <si>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</si>
  <si>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</si>
  <si>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</si>
  <si>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</si>
  <si>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</si>
  <si>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</si>
  <si>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</si>
  <si>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</si>
  <si>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</si>
  <si>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</si>
  <si>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</si>
  <si>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 xml:space="preserve"> 入        決        算        額</t>
  </si>
  <si>
    <t>及    び</t>
  </si>
  <si>
    <t>7</t>
  </si>
  <si>
    <t>8</t>
  </si>
  <si>
    <t>-</t>
  </si>
  <si>
    <t xml:space="preserve">                        １７７     市        町        村        歳</t>
  </si>
  <si>
    <t xml:space="preserve">   250    財      政  13</t>
  </si>
  <si>
    <t>13  財      政     251</t>
  </si>
  <si>
    <t xml:space="preserve">                         １７７     市        町        村        歳</t>
  </si>
  <si>
    <t>9</t>
  </si>
  <si>
    <t xml:space="preserve">  </t>
  </si>
  <si>
    <t>南高来郡</t>
  </si>
  <si>
    <t>10</t>
  </si>
  <si>
    <t>-</t>
  </si>
  <si>
    <t>-</t>
  </si>
  <si>
    <t>（平成11年度）</t>
  </si>
  <si>
    <t>（平成11年度）（続）</t>
  </si>
  <si>
    <t>平成6年度</t>
  </si>
  <si>
    <t>11</t>
  </si>
  <si>
    <t>-</t>
  </si>
  <si>
    <t xml:space="preserve">  資料  県市町村課調</t>
  </si>
  <si>
    <t xml:space="preserve">   248    財      政  13</t>
  </si>
  <si>
    <t>13  財      政     249</t>
  </si>
  <si>
    <t xml:space="preserve">     252    財      政  13</t>
  </si>
  <si>
    <t>　　　　　　　3  財      政   253</t>
  </si>
  <si>
    <t>利子割交付金</t>
  </si>
  <si>
    <t>地方譲与税</t>
  </si>
  <si>
    <t>地方交付税</t>
  </si>
  <si>
    <t>国庫支出金</t>
  </si>
  <si>
    <t>地方特例
交付金</t>
  </si>
  <si>
    <t>地方消費税  
交付金</t>
  </si>
  <si>
    <t>ゴルフ場利用税交付金</t>
  </si>
  <si>
    <t>ゴルフ場
利用税
交付金</t>
  </si>
  <si>
    <t>特別地方消費
税交付金</t>
  </si>
  <si>
    <t>国有提供施設 
助成交付金</t>
  </si>
  <si>
    <t>交通安全対策特別交付金</t>
  </si>
  <si>
    <t>自動車取得税
交付金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</si>
</sst>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1" fontId="5" fillId="0" borderId="0" xfId="15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/>
    </xf>
    <xf numFmtId="0" fontId="5" fillId="0" borderId="0" xfId="0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distributed"/>
    </xf>
    <xf numFmtId="0" fontId="5" fillId="0" borderId="0" xfId="0" applyFont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3" fontId="5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right"/>
    </xf>
    <xf numFmtId="0" fontId="5" fillId="0" borderId="7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distributed"/>
    </xf>
    <xf numFmtId="187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55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12890625" style="1" customWidth="1"/>
    <col min="2" max="2" width="0.875" style="1" customWidth="1"/>
    <col min="3" max="3" width="20.00390625" style="1" customWidth="1"/>
    <col min="4" max="4" width="0.875" style="1" customWidth="1"/>
    <col min="5" max="5" width="18.625" style="1" customWidth="1"/>
    <col min="6" max="12" width="17.25390625" style="1" customWidth="1"/>
    <col min="13" max="13" width="0.74609375" style="1" customWidth="1"/>
    <col min="14" max="14" width="1.625" style="1" customWidth="1"/>
    <col min="15" max="15" width="16.875" style="1" customWidth="1"/>
    <col min="16" max="16" width="19.875" style="1" customWidth="1"/>
    <col min="17" max="17" width="16.25390625" style="1" customWidth="1"/>
    <col min="18" max="18" width="18.625" style="1" customWidth="1"/>
    <col min="19" max="19" width="18.25390625" style="1" customWidth="1"/>
    <col min="20" max="20" width="18.75390625" style="1" bestFit="1" customWidth="1"/>
    <col min="21" max="21" width="18.25390625" style="1" customWidth="1"/>
    <col min="22" max="22" width="17.125" style="1" customWidth="1"/>
    <col min="23" max="23" width="16.625" style="1" customWidth="1"/>
    <col min="24" max="24" width="1.12109375" style="1" customWidth="1"/>
    <col min="25" max="25" width="1.00390625" style="1" customWidth="1"/>
    <col min="26" max="26" width="0.875" style="1" customWidth="1"/>
    <col min="27" max="27" width="22.875" style="1" customWidth="1"/>
    <col min="28" max="28" width="0.875" style="1" customWidth="1"/>
    <col min="29" max="34" width="22.125" style="1" customWidth="1"/>
    <col min="35" max="35" width="2.625" style="1" customWidth="1"/>
    <col min="36" max="36" width="0.12890625" style="1" customWidth="1"/>
    <col min="37" max="37" width="1.12109375" style="1" hidden="1" customWidth="1"/>
    <col min="38" max="38" width="20.00390625" style="1" customWidth="1"/>
    <col min="39" max="39" width="1.875" style="1" customWidth="1"/>
    <col min="40" max="40" width="18.625" style="1" customWidth="1"/>
    <col min="41" max="46" width="17.25390625" style="1" customWidth="1"/>
    <col min="47" max="47" width="18.625" style="1" customWidth="1"/>
    <col min="48" max="48" width="1.37890625" style="1" customWidth="1"/>
    <col min="49" max="49" width="0.875" style="1" customWidth="1"/>
    <col min="50" max="50" width="21.125" style="1" customWidth="1"/>
    <col min="51" max="51" width="0.875" style="1" customWidth="1"/>
    <col min="52" max="52" width="17.625" style="1" customWidth="1"/>
    <col min="53" max="53" width="19.125" style="1" customWidth="1"/>
    <col min="54" max="54" width="15.125" style="1" customWidth="1"/>
    <col min="55" max="55" width="15.75390625" style="1" customWidth="1"/>
    <col min="56" max="56" width="16.75390625" style="1" customWidth="1"/>
    <col min="57" max="57" width="16.375" style="1" customWidth="1"/>
    <col min="58" max="58" width="19.625" style="1" customWidth="1"/>
    <col min="59" max="59" width="16.125" style="1" customWidth="1"/>
    <col min="60" max="60" width="3.375" style="1" customWidth="1"/>
    <col min="61" max="67" width="22.875" style="1" customWidth="1"/>
    <col min="68" max="68" width="0.875" style="1" customWidth="1"/>
    <col min="69" max="74" width="8.00390625" style="1" customWidth="1"/>
    <col min="75" max="16384" width="8.625" style="1" customWidth="1"/>
  </cols>
  <sheetData>
    <row r="1" spans="3:66" ht="15" customHeight="1">
      <c r="C1" s="1" t="s">
        <v>135</v>
      </c>
      <c r="Q1" s="2"/>
      <c r="V1" s="3" t="s">
        <v>136</v>
      </c>
      <c r="W1" s="3"/>
      <c r="AA1" s="1" t="s">
        <v>120</v>
      </c>
      <c r="AT1" s="1" t="s">
        <v>121</v>
      </c>
      <c r="AX1" s="1" t="s">
        <v>137</v>
      </c>
      <c r="BN1" s="1" t="s">
        <v>138</v>
      </c>
    </row>
    <row r="2" spans="3:66" ht="27" customHeight="1">
      <c r="C2" s="4" t="s">
        <v>119</v>
      </c>
      <c r="P2" s="4" t="s">
        <v>0</v>
      </c>
      <c r="T2" s="5" t="s">
        <v>129</v>
      </c>
      <c r="AA2" s="4" t="s">
        <v>122</v>
      </c>
      <c r="AI2" s="6"/>
      <c r="AL2" s="4" t="s">
        <v>114</v>
      </c>
      <c r="AP2" s="2"/>
      <c r="AQ2" s="3" t="s">
        <v>130</v>
      </c>
      <c r="AR2" s="3"/>
      <c r="AS2" s="3"/>
      <c r="AV2" s="6"/>
      <c r="AX2" s="4" t="s">
        <v>119</v>
      </c>
      <c r="BJ2" s="4" t="s">
        <v>1</v>
      </c>
      <c r="BM2" s="3" t="s">
        <v>130</v>
      </c>
      <c r="BN2" s="3"/>
    </row>
    <row r="3" spans="2:67" ht="24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O3" s="7"/>
      <c r="P3" s="7"/>
      <c r="Q3" s="7"/>
      <c r="R3" s="7"/>
      <c r="S3" s="7"/>
      <c r="T3" s="7"/>
      <c r="U3" s="7"/>
      <c r="V3" s="7"/>
      <c r="W3" s="7" t="s">
        <v>2</v>
      </c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6"/>
      <c r="AK3" s="6"/>
      <c r="AL3" s="7"/>
      <c r="AM3" s="7"/>
      <c r="AN3" s="7"/>
      <c r="AO3" s="7"/>
      <c r="AP3" s="7"/>
      <c r="AQ3" s="7"/>
      <c r="AR3" s="7"/>
      <c r="AS3" s="7"/>
      <c r="AT3" s="7"/>
      <c r="AU3" s="7" t="s">
        <v>2</v>
      </c>
      <c r="AV3" s="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I3" s="7"/>
      <c r="BJ3" s="7"/>
      <c r="BK3" s="7"/>
      <c r="BL3" s="7"/>
      <c r="BM3" s="7"/>
      <c r="BN3" s="7"/>
      <c r="BO3" s="7" t="s">
        <v>3</v>
      </c>
    </row>
    <row r="4" spans="4:69" ht="15" customHeight="1">
      <c r="D4" s="8"/>
      <c r="E4" s="62" t="s">
        <v>4</v>
      </c>
      <c r="F4" s="60"/>
      <c r="G4" s="60"/>
      <c r="H4" s="60"/>
      <c r="I4" s="60"/>
      <c r="J4" s="60"/>
      <c r="K4" s="60"/>
      <c r="L4" s="60"/>
      <c r="P4" s="59" t="s">
        <v>5</v>
      </c>
      <c r="Q4" s="60"/>
      <c r="R4" s="60"/>
      <c r="S4" s="60"/>
      <c r="T4" s="60"/>
      <c r="U4" s="60"/>
      <c r="V4" s="60"/>
      <c r="W4" s="60"/>
      <c r="X4" s="6"/>
      <c r="Y4" s="6"/>
      <c r="AB4" s="8"/>
      <c r="AC4" s="62" t="s">
        <v>4</v>
      </c>
      <c r="AD4" s="60"/>
      <c r="AE4" s="60"/>
      <c r="AF4" s="60"/>
      <c r="AG4" s="60"/>
      <c r="AH4" s="60"/>
      <c r="AI4" s="3"/>
      <c r="AK4" s="6"/>
      <c r="AL4" s="44"/>
      <c r="AM4" s="8"/>
      <c r="AN4" s="62"/>
      <c r="AO4" s="64"/>
      <c r="AP4" s="64"/>
      <c r="AQ4" s="64"/>
      <c r="AR4" s="64"/>
      <c r="AS4" s="64"/>
      <c r="AT4" s="64"/>
      <c r="AU4" s="64"/>
      <c r="AV4" s="3"/>
      <c r="AY4" s="8"/>
      <c r="AZ4" s="62" t="s">
        <v>4</v>
      </c>
      <c r="BA4" s="64"/>
      <c r="BB4" s="64"/>
      <c r="BC4" s="64"/>
      <c r="BD4" s="64"/>
      <c r="BE4" s="64"/>
      <c r="BF4" s="64"/>
      <c r="BG4" s="64"/>
      <c r="BJ4" s="59" t="s">
        <v>5</v>
      </c>
      <c r="BK4" s="60"/>
      <c r="BL4" s="60"/>
      <c r="BM4" s="60"/>
      <c r="BN4" s="60"/>
      <c r="BO4" s="60"/>
      <c r="BP4" s="3"/>
      <c r="BQ4" s="3"/>
    </row>
    <row r="5" spans="4:69" ht="15" customHeight="1">
      <c r="D5" s="8"/>
      <c r="E5" s="63"/>
      <c r="F5" s="61"/>
      <c r="G5" s="61"/>
      <c r="H5" s="61"/>
      <c r="I5" s="61"/>
      <c r="J5" s="61"/>
      <c r="K5" s="61"/>
      <c r="L5" s="61"/>
      <c r="O5" s="14"/>
      <c r="P5" s="61"/>
      <c r="Q5" s="61"/>
      <c r="R5" s="61"/>
      <c r="S5" s="61"/>
      <c r="T5" s="61"/>
      <c r="U5" s="61"/>
      <c r="V5" s="61"/>
      <c r="W5" s="61"/>
      <c r="X5" s="6"/>
      <c r="Y5" s="6"/>
      <c r="AB5" s="8"/>
      <c r="AC5" s="63"/>
      <c r="AD5" s="61"/>
      <c r="AE5" s="61"/>
      <c r="AF5" s="61"/>
      <c r="AG5" s="61"/>
      <c r="AH5" s="61"/>
      <c r="AI5" s="9"/>
      <c r="AK5" s="6"/>
      <c r="AL5" s="45"/>
      <c r="AM5" s="8"/>
      <c r="AN5" s="65"/>
      <c r="AO5" s="66"/>
      <c r="AP5" s="66"/>
      <c r="AQ5" s="66"/>
      <c r="AR5" s="66"/>
      <c r="AS5" s="66"/>
      <c r="AT5" s="66"/>
      <c r="AU5" s="66"/>
      <c r="AV5" s="9"/>
      <c r="AY5" s="8"/>
      <c r="AZ5" s="65"/>
      <c r="BA5" s="66"/>
      <c r="BB5" s="66"/>
      <c r="BC5" s="66"/>
      <c r="BD5" s="66"/>
      <c r="BE5" s="66"/>
      <c r="BF5" s="66"/>
      <c r="BG5" s="66"/>
      <c r="BJ5" s="61"/>
      <c r="BK5" s="61"/>
      <c r="BL5" s="61"/>
      <c r="BM5" s="61"/>
      <c r="BN5" s="61"/>
      <c r="BO5" s="61"/>
      <c r="BP5" s="9"/>
      <c r="BQ5" s="9"/>
    </row>
    <row r="6" spans="3:67" ht="15" customHeight="1">
      <c r="C6" s="10" t="s">
        <v>6</v>
      </c>
      <c r="D6" s="8"/>
      <c r="E6" s="6"/>
      <c r="F6" s="11"/>
      <c r="G6" s="53" t="s">
        <v>140</v>
      </c>
      <c r="H6" s="53" t="s">
        <v>139</v>
      </c>
      <c r="I6" s="56" t="s">
        <v>144</v>
      </c>
      <c r="J6" s="56" t="s">
        <v>146</v>
      </c>
      <c r="K6" s="56" t="s">
        <v>147</v>
      </c>
      <c r="L6" s="67" t="s">
        <v>150</v>
      </c>
      <c r="O6" s="73" t="s">
        <v>143</v>
      </c>
      <c r="P6" s="53" t="s">
        <v>141</v>
      </c>
      <c r="Q6" s="51" t="s">
        <v>8</v>
      </c>
      <c r="R6" s="12" t="s">
        <v>9</v>
      </c>
      <c r="S6" s="11"/>
      <c r="T6" s="11"/>
      <c r="U6" s="53" t="s">
        <v>142</v>
      </c>
      <c r="V6" s="56" t="s">
        <v>148</v>
      </c>
      <c r="W6" s="11"/>
      <c r="X6" s="6"/>
      <c r="Y6" s="6"/>
      <c r="AA6" s="10" t="s">
        <v>6</v>
      </c>
      <c r="AB6" s="8"/>
      <c r="AC6" s="6"/>
      <c r="AD6" s="11"/>
      <c r="AE6" s="11"/>
      <c r="AF6" s="11"/>
      <c r="AG6" s="11"/>
      <c r="AH6" s="11"/>
      <c r="AI6" s="6"/>
      <c r="AK6" s="6"/>
      <c r="AL6" s="50" t="s">
        <v>6</v>
      </c>
      <c r="AM6" s="8"/>
      <c r="AN6" s="6"/>
      <c r="AO6" s="11"/>
      <c r="AP6" s="53" t="s">
        <v>140</v>
      </c>
      <c r="AQ6" s="53" t="s">
        <v>139</v>
      </c>
      <c r="AR6" s="56" t="s">
        <v>144</v>
      </c>
      <c r="AS6" s="70" t="s">
        <v>145</v>
      </c>
      <c r="AT6" s="56" t="s">
        <v>147</v>
      </c>
      <c r="AU6" s="12" t="s">
        <v>7</v>
      </c>
      <c r="AV6" s="6"/>
      <c r="AX6" s="10" t="s">
        <v>6</v>
      </c>
      <c r="AY6" s="8"/>
      <c r="AZ6" s="56" t="s">
        <v>143</v>
      </c>
      <c r="BA6" s="53" t="s">
        <v>141</v>
      </c>
      <c r="BB6" s="70" t="s">
        <v>149</v>
      </c>
      <c r="BC6" s="12" t="s">
        <v>9</v>
      </c>
      <c r="BD6" s="11"/>
      <c r="BE6" s="11"/>
      <c r="BF6" s="53" t="s">
        <v>142</v>
      </c>
      <c r="BG6" s="67" t="s">
        <v>148</v>
      </c>
      <c r="BH6" s="6"/>
      <c r="BI6" s="47"/>
      <c r="BK6" s="11"/>
      <c r="BL6" s="11"/>
      <c r="BM6" s="11"/>
      <c r="BN6" s="11"/>
      <c r="BO6" s="11"/>
    </row>
    <row r="7" spans="4:67" ht="15" customHeight="1">
      <c r="D7" s="8"/>
      <c r="E7" s="13" t="s">
        <v>10</v>
      </c>
      <c r="F7" s="12" t="s">
        <v>11</v>
      </c>
      <c r="G7" s="54"/>
      <c r="H7" s="54"/>
      <c r="I7" s="57"/>
      <c r="J7" s="57"/>
      <c r="K7" s="57"/>
      <c r="L7" s="68"/>
      <c r="O7" s="74"/>
      <c r="P7" s="54"/>
      <c r="Q7" s="51" t="s">
        <v>13</v>
      </c>
      <c r="R7" s="12" t="s">
        <v>115</v>
      </c>
      <c r="S7" s="12" t="s">
        <v>14</v>
      </c>
      <c r="T7" s="12" t="s">
        <v>15</v>
      </c>
      <c r="U7" s="54"/>
      <c r="V7" s="57"/>
      <c r="W7" s="12" t="s">
        <v>16</v>
      </c>
      <c r="X7" s="6"/>
      <c r="Y7" s="6"/>
      <c r="AB7" s="8"/>
      <c r="AC7" s="13" t="s">
        <v>17</v>
      </c>
      <c r="AD7" s="12" t="s">
        <v>18</v>
      </c>
      <c r="AE7" s="12" t="s">
        <v>19</v>
      </c>
      <c r="AF7" s="12" t="s">
        <v>20</v>
      </c>
      <c r="AG7" s="12" t="s">
        <v>21</v>
      </c>
      <c r="AH7" s="12" t="s">
        <v>22</v>
      </c>
      <c r="AI7" s="6"/>
      <c r="AK7" s="6"/>
      <c r="AL7" s="45"/>
      <c r="AM7" s="8"/>
      <c r="AN7" s="13" t="s">
        <v>10</v>
      </c>
      <c r="AO7" s="12" t="s">
        <v>11</v>
      </c>
      <c r="AP7" s="54"/>
      <c r="AQ7" s="54"/>
      <c r="AR7" s="57"/>
      <c r="AS7" s="57"/>
      <c r="AT7" s="57"/>
      <c r="AU7" s="12" t="s">
        <v>12</v>
      </c>
      <c r="AV7" s="6"/>
      <c r="AY7" s="8"/>
      <c r="AZ7" s="71"/>
      <c r="BA7" s="54"/>
      <c r="BB7" s="57"/>
      <c r="BC7" s="12" t="s">
        <v>115</v>
      </c>
      <c r="BD7" s="12" t="s">
        <v>14</v>
      </c>
      <c r="BE7" s="12" t="s">
        <v>15</v>
      </c>
      <c r="BF7" s="54"/>
      <c r="BG7" s="68"/>
      <c r="BH7" s="13"/>
      <c r="BI7" s="48" t="s">
        <v>16</v>
      </c>
      <c r="BJ7" s="10" t="s">
        <v>17</v>
      </c>
      <c r="BK7" s="12" t="s">
        <v>18</v>
      </c>
      <c r="BL7" s="12" t="s">
        <v>19</v>
      </c>
      <c r="BM7" s="12" t="s">
        <v>20</v>
      </c>
      <c r="BN7" s="12" t="s">
        <v>21</v>
      </c>
      <c r="BO7" s="12" t="s">
        <v>22</v>
      </c>
    </row>
    <row r="8" spans="2:67" ht="15" customHeight="1">
      <c r="B8" s="14"/>
      <c r="C8" s="14"/>
      <c r="D8" s="15"/>
      <c r="E8" s="14"/>
      <c r="F8" s="16"/>
      <c r="G8" s="55"/>
      <c r="H8" s="55"/>
      <c r="I8" s="58"/>
      <c r="J8" s="58"/>
      <c r="K8" s="58"/>
      <c r="L8" s="69"/>
      <c r="O8" s="75"/>
      <c r="P8" s="55"/>
      <c r="Q8" s="52" t="s">
        <v>23</v>
      </c>
      <c r="R8" s="17" t="s">
        <v>24</v>
      </c>
      <c r="S8" s="16"/>
      <c r="T8" s="16"/>
      <c r="U8" s="55"/>
      <c r="V8" s="58"/>
      <c r="W8" s="16"/>
      <c r="X8" s="6"/>
      <c r="Y8" s="6"/>
      <c r="Z8" s="14"/>
      <c r="AA8" s="14"/>
      <c r="AB8" s="15"/>
      <c r="AC8" s="14"/>
      <c r="AD8" s="16"/>
      <c r="AE8" s="16"/>
      <c r="AF8" s="16"/>
      <c r="AG8" s="16"/>
      <c r="AH8" s="16"/>
      <c r="AI8" s="6"/>
      <c r="AK8" s="6"/>
      <c r="AL8" s="46"/>
      <c r="AM8" s="15"/>
      <c r="AN8" s="14"/>
      <c r="AO8" s="16"/>
      <c r="AP8" s="55"/>
      <c r="AQ8" s="55"/>
      <c r="AR8" s="58"/>
      <c r="AS8" s="58"/>
      <c r="AT8" s="58"/>
      <c r="AU8" s="17" t="s">
        <v>23</v>
      </c>
      <c r="AV8" s="6"/>
      <c r="AW8" s="14"/>
      <c r="AX8" s="14"/>
      <c r="AY8" s="15"/>
      <c r="AZ8" s="72"/>
      <c r="BA8" s="55"/>
      <c r="BB8" s="58"/>
      <c r="BC8" s="17" t="s">
        <v>24</v>
      </c>
      <c r="BD8" s="16"/>
      <c r="BE8" s="16"/>
      <c r="BF8" s="55"/>
      <c r="BG8" s="69"/>
      <c r="BH8" s="6"/>
      <c r="BI8" s="15"/>
      <c r="BJ8" s="14"/>
      <c r="BK8" s="16"/>
      <c r="BL8" s="16"/>
      <c r="BM8" s="16"/>
      <c r="BN8" s="16"/>
      <c r="BO8" s="16"/>
    </row>
    <row r="9" spans="4:51" ht="15" customHeight="1">
      <c r="D9" s="8"/>
      <c r="E9" s="6"/>
      <c r="AB9" s="8"/>
      <c r="AC9" s="6"/>
      <c r="AI9" s="6"/>
      <c r="AK9" s="6"/>
      <c r="AM9" s="8"/>
      <c r="AN9" s="6"/>
      <c r="AV9" s="6"/>
      <c r="AY9" s="8"/>
    </row>
    <row r="10" spans="3:67" ht="15.75" customHeight="1">
      <c r="C10" s="5" t="s">
        <v>131</v>
      </c>
      <c r="D10" s="8"/>
      <c r="E10" s="18">
        <v>735480719</v>
      </c>
      <c r="F10" s="19">
        <v>145606913</v>
      </c>
      <c r="G10" s="19">
        <v>12754814</v>
      </c>
      <c r="H10" s="19">
        <v>4625307</v>
      </c>
      <c r="I10" s="21" t="s">
        <v>128</v>
      </c>
      <c r="J10" s="19">
        <v>552993</v>
      </c>
      <c r="K10" s="19">
        <v>307715</v>
      </c>
      <c r="L10" s="19">
        <v>2958725</v>
      </c>
      <c r="O10" s="26" t="s">
        <v>118</v>
      </c>
      <c r="P10" s="19">
        <v>200354383</v>
      </c>
      <c r="Q10" s="19">
        <v>271317</v>
      </c>
      <c r="R10" s="19">
        <v>10913918</v>
      </c>
      <c r="S10" s="19">
        <v>10265413</v>
      </c>
      <c r="T10" s="19">
        <v>2225884</v>
      </c>
      <c r="U10" s="19">
        <v>102210615</v>
      </c>
      <c r="V10" s="19">
        <v>732809</v>
      </c>
      <c r="W10" s="19">
        <v>39629931</v>
      </c>
      <c r="X10" s="2"/>
      <c r="AA10" s="5" t="s">
        <v>131</v>
      </c>
      <c r="AB10" s="8"/>
      <c r="AC10" s="18">
        <v>9079768</v>
      </c>
      <c r="AD10" s="19">
        <v>752320</v>
      </c>
      <c r="AE10" s="19">
        <v>31602663</v>
      </c>
      <c r="AF10" s="19">
        <v>16820761</v>
      </c>
      <c r="AG10" s="19">
        <v>38283247</v>
      </c>
      <c r="AH10" s="19">
        <v>105531223</v>
      </c>
      <c r="AK10" s="6"/>
      <c r="AL10" s="20" t="s">
        <v>25</v>
      </c>
      <c r="AM10" s="8"/>
      <c r="AN10" s="18">
        <f>SUM(AO10:AU10,AZ10:BI10,BJ10:BO10)</f>
        <v>6631230</v>
      </c>
      <c r="AO10" s="19">
        <v>993897</v>
      </c>
      <c r="AP10" s="19">
        <v>49000</v>
      </c>
      <c r="AQ10" s="19">
        <v>7455</v>
      </c>
      <c r="AR10" s="19">
        <v>120610</v>
      </c>
      <c r="AS10" s="21">
        <v>4515</v>
      </c>
      <c r="AT10" s="21">
        <v>61552</v>
      </c>
      <c r="AU10" s="19">
        <v>20099</v>
      </c>
      <c r="AV10" s="6"/>
      <c r="AX10" s="20" t="s">
        <v>25</v>
      </c>
      <c r="AY10" s="8"/>
      <c r="AZ10" s="19">
        <v>15505</v>
      </c>
      <c r="BA10" s="19">
        <v>2406904</v>
      </c>
      <c r="BB10" s="19">
        <v>1428</v>
      </c>
      <c r="BC10" s="19">
        <v>163108</v>
      </c>
      <c r="BD10" s="19">
        <v>62936</v>
      </c>
      <c r="BE10" s="19">
        <v>55252</v>
      </c>
      <c r="BF10" s="19">
        <v>561149</v>
      </c>
      <c r="BG10" s="21" t="s">
        <v>118</v>
      </c>
      <c r="BI10" s="19">
        <v>681598</v>
      </c>
      <c r="BJ10" s="22">
        <v>24787</v>
      </c>
      <c r="BK10" s="22">
        <v>2563</v>
      </c>
      <c r="BL10" s="22">
        <v>195219</v>
      </c>
      <c r="BM10" s="22">
        <v>193050</v>
      </c>
      <c r="BN10" s="22">
        <v>114603</v>
      </c>
      <c r="BO10" s="22">
        <v>896000</v>
      </c>
    </row>
    <row r="11" spans="3:67" ht="15.75" customHeight="1">
      <c r="C11" s="23" t="s">
        <v>116</v>
      </c>
      <c r="D11" s="8"/>
      <c r="E11" s="18">
        <v>778056982</v>
      </c>
      <c r="F11" s="19">
        <v>152270650</v>
      </c>
      <c r="G11" s="19">
        <v>13022163</v>
      </c>
      <c r="H11" s="19">
        <v>3538941</v>
      </c>
      <c r="I11" s="21" t="s">
        <v>118</v>
      </c>
      <c r="J11" s="19">
        <v>568384</v>
      </c>
      <c r="K11" s="19">
        <v>306914</v>
      </c>
      <c r="L11" s="19">
        <v>3087254</v>
      </c>
      <c r="O11" s="26" t="s">
        <v>118</v>
      </c>
      <c r="P11" s="19">
        <v>205956668</v>
      </c>
      <c r="Q11" s="19">
        <v>274546</v>
      </c>
      <c r="R11" s="19">
        <v>11433220</v>
      </c>
      <c r="S11" s="19">
        <v>10524583</v>
      </c>
      <c r="T11" s="19">
        <v>2383638</v>
      </c>
      <c r="U11" s="19">
        <v>105780927</v>
      </c>
      <c r="V11" s="19">
        <v>777554</v>
      </c>
      <c r="W11" s="19">
        <v>43171484</v>
      </c>
      <c r="X11" s="2"/>
      <c r="AA11" s="23" t="s">
        <v>116</v>
      </c>
      <c r="AB11" s="8"/>
      <c r="AC11" s="18">
        <v>7837964</v>
      </c>
      <c r="AD11" s="19">
        <v>606066</v>
      </c>
      <c r="AE11" s="19">
        <v>33821647</v>
      </c>
      <c r="AF11" s="19">
        <v>14540302</v>
      </c>
      <c r="AG11" s="19">
        <v>44994225</v>
      </c>
      <c r="AH11" s="19">
        <v>123159852</v>
      </c>
      <c r="AK11" s="6"/>
      <c r="AL11" s="24" t="s">
        <v>26</v>
      </c>
      <c r="AM11" s="8"/>
      <c r="AN11" s="18">
        <f>SUM(AO11:AU11,AZ11:BI11,BJ11:BO11)</f>
        <v>3172716</v>
      </c>
      <c r="AO11" s="19">
        <v>267995</v>
      </c>
      <c r="AP11" s="19">
        <v>30315</v>
      </c>
      <c r="AQ11" s="19">
        <v>2295</v>
      </c>
      <c r="AR11" s="19">
        <v>35288</v>
      </c>
      <c r="AS11" s="26" t="s">
        <v>118</v>
      </c>
      <c r="AT11" s="26" t="s">
        <v>118</v>
      </c>
      <c r="AU11" s="19">
        <v>12423</v>
      </c>
      <c r="AX11" s="24" t="s">
        <v>26</v>
      </c>
      <c r="AY11" s="8"/>
      <c r="AZ11" s="19">
        <v>4789</v>
      </c>
      <c r="BA11" s="19">
        <v>1588792</v>
      </c>
      <c r="BB11" s="21" t="s">
        <v>127</v>
      </c>
      <c r="BC11" s="19">
        <v>63423</v>
      </c>
      <c r="BD11" s="19">
        <v>12465</v>
      </c>
      <c r="BE11" s="19">
        <v>3019</v>
      </c>
      <c r="BF11" s="19">
        <v>357869</v>
      </c>
      <c r="BG11" s="21" t="s">
        <v>128</v>
      </c>
      <c r="BI11" s="19">
        <v>264395</v>
      </c>
      <c r="BJ11" s="22">
        <v>2154</v>
      </c>
      <c r="BK11" s="22">
        <v>7538</v>
      </c>
      <c r="BL11" s="22">
        <v>34440</v>
      </c>
      <c r="BM11" s="22">
        <v>153926</v>
      </c>
      <c r="BN11" s="22">
        <v>30190</v>
      </c>
      <c r="BO11" s="22">
        <v>301400</v>
      </c>
    </row>
    <row r="12" spans="3:67" ht="15.75" customHeight="1">
      <c r="C12" s="23" t="s">
        <v>117</v>
      </c>
      <c r="D12" s="8"/>
      <c r="E12" s="18">
        <v>775090782</v>
      </c>
      <c r="F12" s="19">
        <v>157868887</v>
      </c>
      <c r="G12" s="19">
        <v>13215910</v>
      </c>
      <c r="H12" s="19">
        <v>1911098</v>
      </c>
      <c r="I12" s="21" t="s">
        <v>118</v>
      </c>
      <c r="J12" s="19">
        <v>586191</v>
      </c>
      <c r="K12" s="19">
        <v>290785</v>
      </c>
      <c r="L12" s="19">
        <v>3160980</v>
      </c>
      <c r="O12" s="26" t="s">
        <v>118</v>
      </c>
      <c r="P12" s="19">
        <v>208403756</v>
      </c>
      <c r="Q12" s="19">
        <v>280250</v>
      </c>
      <c r="R12" s="19">
        <v>11752912</v>
      </c>
      <c r="S12" s="19">
        <v>10804584</v>
      </c>
      <c r="T12" s="19">
        <v>2388705</v>
      </c>
      <c r="U12" s="19">
        <v>101401932</v>
      </c>
      <c r="V12" s="19">
        <v>783964</v>
      </c>
      <c r="W12" s="19">
        <v>44544775</v>
      </c>
      <c r="X12" s="2"/>
      <c r="AA12" s="23" t="s">
        <v>117</v>
      </c>
      <c r="AB12" s="8"/>
      <c r="AC12" s="18">
        <v>9273668</v>
      </c>
      <c r="AD12" s="19">
        <v>850129</v>
      </c>
      <c r="AE12" s="19">
        <v>31773348</v>
      </c>
      <c r="AF12" s="19">
        <v>15592096</v>
      </c>
      <c r="AG12" s="19">
        <v>40890664</v>
      </c>
      <c r="AH12" s="19">
        <v>119316148</v>
      </c>
      <c r="AK12" s="6"/>
      <c r="AL12" s="24" t="s">
        <v>27</v>
      </c>
      <c r="AM12" s="8"/>
      <c r="AN12" s="18">
        <f>SUM(AO12:AU12,AZ12:BI12,BJ12:BO12)</f>
        <v>4059173</v>
      </c>
      <c r="AO12" s="19">
        <v>498001</v>
      </c>
      <c r="AP12" s="19">
        <v>56302</v>
      </c>
      <c r="AQ12" s="19">
        <v>5036</v>
      </c>
      <c r="AR12" s="19">
        <v>59961</v>
      </c>
      <c r="AS12" s="26" t="s">
        <v>118</v>
      </c>
      <c r="AT12" s="1">
        <v>378</v>
      </c>
      <c r="AU12" s="19">
        <v>23037</v>
      </c>
      <c r="AX12" s="24" t="s">
        <v>27</v>
      </c>
      <c r="AY12" s="8"/>
      <c r="AZ12" s="19">
        <v>11398</v>
      </c>
      <c r="BA12" s="19">
        <v>1900325</v>
      </c>
      <c r="BB12" s="19">
        <v>1301</v>
      </c>
      <c r="BC12" s="19">
        <v>156234</v>
      </c>
      <c r="BD12" s="19">
        <v>30436</v>
      </c>
      <c r="BE12" s="19">
        <v>4820</v>
      </c>
      <c r="BF12" s="19">
        <v>323273</v>
      </c>
      <c r="BG12" s="21" t="s">
        <v>118</v>
      </c>
      <c r="BI12" s="19">
        <v>284795</v>
      </c>
      <c r="BJ12" s="22">
        <v>4150</v>
      </c>
      <c r="BK12" s="22">
        <v>2567</v>
      </c>
      <c r="BL12" s="22">
        <v>85621</v>
      </c>
      <c r="BM12" s="22">
        <v>79990</v>
      </c>
      <c r="BN12" s="22">
        <v>37848</v>
      </c>
      <c r="BO12" s="22">
        <v>493700</v>
      </c>
    </row>
    <row r="13" spans="3:67" ht="15.75" customHeight="1">
      <c r="C13" s="23" t="s">
        <v>123</v>
      </c>
      <c r="D13" s="8"/>
      <c r="E13" s="18">
        <v>769492350</v>
      </c>
      <c r="F13" s="19">
        <v>163351168</v>
      </c>
      <c r="G13" s="19">
        <v>8524669</v>
      </c>
      <c r="H13" s="19">
        <v>1528659</v>
      </c>
      <c r="I13" s="19">
        <v>3338719</v>
      </c>
      <c r="J13" s="19">
        <v>570662</v>
      </c>
      <c r="K13" s="19">
        <v>664500</v>
      </c>
      <c r="L13" s="19">
        <v>2975338</v>
      </c>
      <c r="O13" s="26" t="s">
        <v>118</v>
      </c>
      <c r="P13" s="19">
        <v>216833623</v>
      </c>
      <c r="Q13" s="19">
        <v>282187</v>
      </c>
      <c r="R13" s="19">
        <v>12800497</v>
      </c>
      <c r="S13" s="19">
        <v>11166223</v>
      </c>
      <c r="T13" s="19">
        <v>2408265</v>
      </c>
      <c r="U13" s="19">
        <v>102553199</v>
      </c>
      <c r="V13" s="19">
        <v>768476</v>
      </c>
      <c r="W13" s="19">
        <v>44136255</v>
      </c>
      <c r="X13" s="2"/>
      <c r="AA13" s="23" t="s">
        <v>123</v>
      </c>
      <c r="AB13" s="8"/>
      <c r="AC13" s="18">
        <v>5829126</v>
      </c>
      <c r="AD13" s="19">
        <v>1018172</v>
      </c>
      <c r="AE13" s="19">
        <v>23739094</v>
      </c>
      <c r="AF13" s="19">
        <v>15111510</v>
      </c>
      <c r="AG13" s="19">
        <v>38011157</v>
      </c>
      <c r="AH13" s="19">
        <v>113880851</v>
      </c>
      <c r="AK13" s="6"/>
      <c r="AL13" s="24" t="s">
        <v>28</v>
      </c>
      <c r="AM13" s="8"/>
      <c r="AN13" s="18">
        <f>SUM(AO13:AU13,AZ13:BI13,BJ13:BO13)</f>
        <v>3379574</v>
      </c>
      <c r="AO13" s="19">
        <v>491122</v>
      </c>
      <c r="AP13" s="19">
        <v>29418</v>
      </c>
      <c r="AQ13" s="19">
        <v>5531</v>
      </c>
      <c r="AR13" s="19">
        <v>60077</v>
      </c>
      <c r="AS13" s="26" t="s">
        <v>118</v>
      </c>
      <c r="AT13" s="26">
        <v>748</v>
      </c>
      <c r="AU13" s="19">
        <v>12072</v>
      </c>
      <c r="AX13" s="24" t="s">
        <v>28</v>
      </c>
      <c r="AY13" s="8"/>
      <c r="AZ13" s="19">
        <v>14041</v>
      </c>
      <c r="BA13" s="19">
        <v>1567742</v>
      </c>
      <c r="BB13" s="19">
        <v>870</v>
      </c>
      <c r="BC13" s="19">
        <v>70101</v>
      </c>
      <c r="BD13" s="19">
        <v>52171</v>
      </c>
      <c r="BE13" s="19">
        <v>3966</v>
      </c>
      <c r="BF13" s="19">
        <v>300061</v>
      </c>
      <c r="BG13" s="21" t="s">
        <v>118</v>
      </c>
      <c r="BI13" s="19">
        <v>364571</v>
      </c>
      <c r="BJ13" s="22">
        <v>28801</v>
      </c>
      <c r="BK13" s="22">
        <v>1195</v>
      </c>
      <c r="BL13" s="22">
        <v>34499</v>
      </c>
      <c r="BM13" s="22">
        <v>146363</v>
      </c>
      <c r="BN13" s="22">
        <v>29225</v>
      </c>
      <c r="BO13" s="22">
        <v>167000</v>
      </c>
    </row>
    <row r="14" spans="3:67" ht="15.75" customHeight="1">
      <c r="C14" s="23" t="s">
        <v>126</v>
      </c>
      <c r="D14" s="8"/>
      <c r="E14" s="18">
        <v>790098374</v>
      </c>
      <c r="F14" s="19">
        <v>158777483</v>
      </c>
      <c r="G14" s="19">
        <v>6058561</v>
      </c>
      <c r="H14" s="19">
        <v>1330863</v>
      </c>
      <c r="I14" s="19">
        <v>14726928</v>
      </c>
      <c r="J14" s="19">
        <v>565990</v>
      </c>
      <c r="K14" s="19">
        <v>653171</v>
      </c>
      <c r="L14" s="19">
        <v>2541403</v>
      </c>
      <c r="O14" s="26" t="s">
        <v>118</v>
      </c>
      <c r="P14" s="19">
        <v>221894771</v>
      </c>
      <c r="Q14" s="19">
        <v>284325</v>
      </c>
      <c r="R14" s="19">
        <v>13554217</v>
      </c>
      <c r="S14" s="19">
        <v>11084235</v>
      </c>
      <c r="T14" s="19">
        <v>2452347</v>
      </c>
      <c r="U14" s="19">
        <v>116622083</v>
      </c>
      <c r="V14" s="19">
        <v>800625</v>
      </c>
      <c r="W14" s="19">
        <v>45306355</v>
      </c>
      <c r="AA14" s="23" t="s">
        <v>126</v>
      </c>
      <c r="AB14" s="8"/>
      <c r="AC14" s="18">
        <v>6502772</v>
      </c>
      <c r="AD14" s="19">
        <v>1164939</v>
      </c>
      <c r="AE14" s="19">
        <v>30873996</v>
      </c>
      <c r="AF14" s="19">
        <v>14695079</v>
      </c>
      <c r="AG14" s="19">
        <v>38058302</v>
      </c>
      <c r="AH14" s="19">
        <v>102149929</v>
      </c>
      <c r="AK14" s="6"/>
      <c r="AL14" s="24" t="s">
        <v>29</v>
      </c>
      <c r="AM14" s="8"/>
      <c r="AN14" s="18">
        <f>SUM(AO14:AU14,AZ14:BI14,BJ14:BO14)</f>
        <v>4789893</v>
      </c>
      <c r="AO14" s="19">
        <v>400198</v>
      </c>
      <c r="AP14" s="19">
        <v>36334</v>
      </c>
      <c r="AQ14" s="19">
        <v>4022</v>
      </c>
      <c r="AR14" s="19">
        <v>48641</v>
      </c>
      <c r="AS14" s="26" t="s">
        <v>118</v>
      </c>
      <c r="AT14" s="26" t="s">
        <v>118</v>
      </c>
      <c r="AU14" s="19">
        <v>14866</v>
      </c>
      <c r="AX14" s="24" t="s">
        <v>29</v>
      </c>
      <c r="AY14" s="8"/>
      <c r="AZ14" s="19">
        <v>10442</v>
      </c>
      <c r="BA14" s="19">
        <v>1898803</v>
      </c>
      <c r="BB14" s="19">
        <v>936</v>
      </c>
      <c r="BC14" s="19">
        <v>37688</v>
      </c>
      <c r="BD14" s="19">
        <v>41742</v>
      </c>
      <c r="BE14" s="19">
        <v>4366</v>
      </c>
      <c r="BF14" s="19">
        <v>365966</v>
      </c>
      <c r="BG14" s="21" t="s">
        <v>118</v>
      </c>
      <c r="BI14" s="19">
        <v>433278</v>
      </c>
      <c r="BJ14" s="22">
        <v>7647</v>
      </c>
      <c r="BK14" s="24">
        <v>35370</v>
      </c>
      <c r="BL14" s="24">
        <v>90124</v>
      </c>
      <c r="BM14" s="22">
        <v>351978</v>
      </c>
      <c r="BN14" s="22">
        <v>26592</v>
      </c>
      <c r="BO14" s="22">
        <v>980900</v>
      </c>
    </row>
    <row r="15" spans="3:67" ht="15" customHeight="1">
      <c r="C15" s="2"/>
      <c r="D15" s="8"/>
      <c r="E15" s="6"/>
      <c r="P15" s="2"/>
      <c r="Q15" s="2"/>
      <c r="R15" s="2"/>
      <c r="S15" s="2"/>
      <c r="T15" s="2"/>
      <c r="U15" s="2"/>
      <c r="V15" s="2"/>
      <c r="W15" s="2"/>
      <c r="X15" s="2"/>
      <c r="AA15" s="2"/>
      <c r="AB15" s="8"/>
      <c r="AC15" s="6"/>
      <c r="AK15" s="6"/>
      <c r="AM15" s="8"/>
      <c r="AN15" s="6"/>
      <c r="AS15" s="26"/>
      <c r="AY15" s="8"/>
      <c r="AZ15" s="19"/>
      <c r="BA15" s="19"/>
      <c r="BB15" s="19"/>
      <c r="BC15" s="19"/>
      <c r="BD15" s="19"/>
      <c r="BE15" s="19"/>
      <c r="BF15" s="19"/>
      <c r="BG15" s="19"/>
      <c r="BI15" s="19"/>
      <c r="BJ15" s="22"/>
      <c r="BK15" s="22"/>
      <c r="BL15" s="22"/>
      <c r="BM15" s="22"/>
      <c r="BN15" s="22"/>
      <c r="BO15" s="22"/>
    </row>
    <row r="16" spans="3:67" ht="15.75" customHeight="1">
      <c r="C16" s="23" t="s">
        <v>132</v>
      </c>
      <c r="D16" s="8"/>
      <c r="E16" s="18">
        <f aca="true" t="shared" si="0" ref="E16:J16">SUM(E18:E20)</f>
        <v>819402106</v>
      </c>
      <c r="F16" s="18">
        <f t="shared" si="0"/>
        <v>160910986</v>
      </c>
      <c r="G16" s="18">
        <f t="shared" si="0"/>
        <v>6217802</v>
      </c>
      <c r="H16" s="18">
        <f t="shared" si="0"/>
        <v>1424280</v>
      </c>
      <c r="I16" s="18">
        <f t="shared" si="0"/>
        <v>13775772</v>
      </c>
      <c r="J16" s="18">
        <f t="shared" si="0"/>
        <v>534473</v>
      </c>
      <c r="K16" s="18">
        <f>SUM(K18:K20)</f>
        <v>577150</v>
      </c>
      <c r="L16" s="18">
        <f>SUM(L18:L20)</f>
        <v>2502155</v>
      </c>
      <c r="O16" s="18">
        <f aca="true" t="shared" si="1" ref="O16:W16">SUM(O18:O20)</f>
        <v>3710575</v>
      </c>
      <c r="P16" s="18">
        <f t="shared" si="1"/>
        <v>236592379</v>
      </c>
      <c r="Q16" s="18">
        <f t="shared" si="1"/>
        <v>285112</v>
      </c>
      <c r="R16" s="19">
        <f t="shared" si="1"/>
        <v>14504079</v>
      </c>
      <c r="S16" s="19">
        <f t="shared" si="1"/>
        <v>11313405</v>
      </c>
      <c r="T16" s="19">
        <f t="shared" si="1"/>
        <v>2400323</v>
      </c>
      <c r="U16" s="19">
        <f t="shared" si="1"/>
        <v>126162027</v>
      </c>
      <c r="V16" s="19">
        <f t="shared" si="1"/>
        <v>775432</v>
      </c>
      <c r="W16" s="19">
        <f t="shared" si="1"/>
        <v>46181229</v>
      </c>
      <c r="AA16" s="23" t="s">
        <v>132</v>
      </c>
      <c r="AB16" s="8"/>
      <c r="AC16" s="19">
        <f aca="true" t="shared" si="2" ref="AC16:AH16">SUM(AC18:AC20)</f>
        <v>4758985</v>
      </c>
      <c r="AD16" s="19">
        <f t="shared" si="2"/>
        <v>2718705</v>
      </c>
      <c r="AE16" s="19">
        <f t="shared" si="2"/>
        <v>24534844</v>
      </c>
      <c r="AF16" s="19">
        <f t="shared" si="2"/>
        <v>22990215</v>
      </c>
      <c r="AG16" s="19">
        <f t="shared" si="2"/>
        <v>41964080</v>
      </c>
      <c r="AH16" s="19">
        <f t="shared" si="2"/>
        <v>94568098</v>
      </c>
      <c r="AK16" s="6"/>
      <c r="AL16" s="24" t="s">
        <v>30</v>
      </c>
      <c r="AM16" s="8"/>
      <c r="AN16" s="18">
        <f>SUM(AO16:AU16,AZ16:BI16,BJ16:BO16)</f>
        <v>3738163</v>
      </c>
      <c r="AO16" s="19">
        <v>239233</v>
      </c>
      <c r="AP16" s="19">
        <v>29903</v>
      </c>
      <c r="AQ16" s="19">
        <v>2018</v>
      </c>
      <c r="AR16" s="19">
        <v>29857</v>
      </c>
      <c r="AS16" s="26" t="s">
        <v>118</v>
      </c>
      <c r="AT16" s="26" t="s">
        <v>118</v>
      </c>
      <c r="AU16" s="19">
        <v>12294</v>
      </c>
      <c r="AX16" s="24" t="s">
        <v>30</v>
      </c>
      <c r="AY16" s="8"/>
      <c r="AZ16" s="19">
        <v>3307</v>
      </c>
      <c r="BA16" s="19">
        <v>1918439</v>
      </c>
      <c r="BB16" s="19">
        <v>584</v>
      </c>
      <c r="BC16" s="19">
        <v>19806</v>
      </c>
      <c r="BD16" s="19">
        <v>42191</v>
      </c>
      <c r="BE16" s="19">
        <v>2760</v>
      </c>
      <c r="BF16" s="19">
        <v>211381</v>
      </c>
      <c r="BG16" s="21" t="s">
        <v>118</v>
      </c>
      <c r="BI16" s="19">
        <v>426545</v>
      </c>
      <c r="BJ16" s="22">
        <v>9357</v>
      </c>
      <c r="BK16" s="22">
        <v>987</v>
      </c>
      <c r="BL16" s="22">
        <v>64827</v>
      </c>
      <c r="BM16" s="22">
        <v>122959</v>
      </c>
      <c r="BN16" s="22">
        <v>31215</v>
      </c>
      <c r="BO16" s="22">
        <v>570500</v>
      </c>
    </row>
    <row r="17" spans="4:67" ht="15" customHeight="1">
      <c r="D17" s="8"/>
      <c r="E17" s="6"/>
      <c r="P17" s="2"/>
      <c r="Q17" s="2"/>
      <c r="R17" s="2"/>
      <c r="S17" s="2"/>
      <c r="T17" s="2"/>
      <c r="U17" s="2"/>
      <c r="V17" s="2"/>
      <c r="W17" s="2"/>
      <c r="X17" s="2"/>
      <c r="AB17" s="8"/>
      <c r="AC17" s="6"/>
      <c r="AK17" s="6"/>
      <c r="AL17" s="24" t="s">
        <v>31</v>
      </c>
      <c r="AM17" s="8"/>
      <c r="AN17" s="18">
        <f>SUM(AO17:AU17,AZ17:BI17,BJ17:BO17)</f>
        <v>4435357</v>
      </c>
      <c r="AO17" s="19">
        <v>556185</v>
      </c>
      <c r="AP17" s="19">
        <v>61742</v>
      </c>
      <c r="AQ17" s="19">
        <v>5112</v>
      </c>
      <c r="AR17" s="19">
        <v>76963</v>
      </c>
      <c r="AS17" s="26" t="s">
        <v>118</v>
      </c>
      <c r="AT17" s="1">
        <v>463</v>
      </c>
      <c r="AU17" s="19">
        <v>25257</v>
      </c>
      <c r="AX17" s="24" t="s">
        <v>31</v>
      </c>
      <c r="AY17" s="8"/>
      <c r="AZ17" s="19">
        <v>12732</v>
      </c>
      <c r="BA17" s="19">
        <v>2024356</v>
      </c>
      <c r="BB17" s="19">
        <v>1262</v>
      </c>
      <c r="BC17" s="19">
        <v>120166</v>
      </c>
      <c r="BD17" s="19">
        <v>36853</v>
      </c>
      <c r="BE17" s="19">
        <v>5367</v>
      </c>
      <c r="BF17" s="19">
        <v>469382</v>
      </c>
      <c r="BG17" s="21" t="s">
        <v>118</v>
      </c>
      <c r="BI17" s="19">
        <v>414419</v>
      </c>
      <c r="BJ17" s="22">
        <v>9078</v>
      </c>
      <c r="BK17" s="22">
        <v>2829</v>
      </c>
      <c r="BL17" s="22">
        <v>59091</v>
      </c>
      <c r="BM17" s="22">
        <v>151843</v>
      </c>
      <c r="BN17" s="22">
        <v>32857</v>
      </c>
      <c r="BO17" s="22">
        <v>369400</v>
      </c>
    </row>
    <row r="18" spans="3:67" ht="15.75" customHeight="1">
      <c r="C18" s="25" t="s">
        <v>32</v>
      </c>
      <c r="D18" s="8"/>
      <c r="E18" s="18">
        <f aca="true" t="shared" si="3" ref="E18:J18">SUM(E22:E30)</f>
        <v>453114954</v>
      </c>
      <c r="F18" s="18">
        <f t="shared" si="3"/>
        <v>116650986</v>
      </c>
      <c r="G18" s="18">
        <f t="shared" si="3"/>
        <v>2963275</v>
      </c>
      <c r="H18" s="18">
        <f t="shared" si="3"/>
        <v>1012076</v>
      </c>
      <c r="I18" s="18">
        <f t="shared" si="3"/>
        <v>9068401</v>
      </c>
      <c r="J18" s="18">
        <f t="shared" si="3"/>
        <v>183940</v>
      </c>
      <c r="K18" s="18">
        <f>SUM(K22:K30)</f>
        <v>460751</v>
      </c>
      <c r="L18" s="18">
        <f>SUM(L22:L30)</f>
        <v>1180125</v>
      </c>
      <c r="O18" s="18">
        <f aca="true" t="shared" si="4" ref="O18:W18">SUM(O22:O30)</f>
        <v>2678928</v>
      </c>
      <c r="P18" s="18">
        <f t="shared" si="4"/>
        <v>90103301</v>
      </c>
      <c r="Q18" s="18">
        <f t="shared" si="4"/>
        <v>201912</v>
      </c>
      <c r="R18" s="18">
        <f t="shared" si="4"/>
        <v>8574232</v>
      </c>
      <c r="S18" s="18">
        <f t="shared" si="4"/>
        <v>6853741</v>
      </c>
      <c r="T18" s="18">
        <f t="shared" si="4"/>
        <v>1553425</v>
      </c>
      <c r="U18" s="18">
        <f t="shared" si="4"/>
        <v>86198960</v>
      </c>
      <c r="V18" s="18">
        <f t="shared" si="4"/>
        <v>695778</v>
      </c>
      <c r="W18" s="18">
        <f t="shared" si="4"/>
        <v>16438335</v>
      </c>
      <c r="AA18" s="25" t="s">
        <v>32</v>
      </c>
      <c r="AB18" s="8"/>
      <c r="AC18" s="18">
        <f aca="true" t="shared" si="5" ref="AC18:AH18">SUM(AC22:AC30)</f>
        <v>2562445</v>
      </c>
      <c r="AD18" s="18">
        <f t="shared" si="5"/>
        <v>1924708</v>
      </c>
      <c r="AE18" s="18">
        <f t="shared" si="5"/>
        <v>10535571</v>
      </c>
      <c r="AF18" s="18">
        <f t="shared" si="5"/>
        <v>10527039</v>
      </c>
      <c r="AG18" s="18">
        <f t="shared" si="5"/>
        <v>36444325</v>
      </c>
      <c r="AH18" s="18">
        <f t="shared" si="5"/>
        <v>46302700</v>
      </c>
      <c r="AK18" s="6"/>
      <c r="AL18" s="24" t="s">
        <v>33</v>
      </c>
      <c r="AM18" s="8"/>
      <c r="AN18" s="18">
        <f>SUM(AO18:AU18,AZ18:BI18,BJ18:BO18)</f>
        <v>4936929</v>
      </c>
      <c r="AO18" s="19">
        <v>602447</v>
      </c>
      <c r="AP18" s="19">
        <v>40478</v>
      </c>
      <c r="AQ18" s="19">
        <v>4876</v>
      </c>
      <c r="AR18" s="19">
        <v>78731</v>
      </c>
      <c r="AS18" s="26" t="s">
        <v>118</v>
      </c>
      <c r="AT18" s="26" t="s">
        <v>118</v>
      </c>
      <c r="AU18" s="19">
        <v>16598</v>
      </c>
      <c r="AX18" s="24" t="s">
        <v>33</v>
      </c>
      <c r="AY18" s="8"/>
      <c r="AZ18" s="19">
        <v>10425</v>
      </c>
      <c r="BA18" s="19">
        <v>2084226</v>
      </c>
      <c r="BB18" s="19">
        <v>946</v>
      </c>
      <c r="BC18" s="19">
        <v>86616</v>
      </c>
      <c r="BD18" s="19">
        <v>31761</v>
      </c>
      <c r="BE18" s="19">
        <v>6417</v>
      </c>
      <c r="BF18" s="19">
        <v>554129</v>
      </c>
      <c r="BG18" s="21" t="s">
        <v>118</v>
      </c>
      <c r="BI18" s="19">
        <v>344140</v>
      </c>
      <c r="BJ18" s="22">
        <v>30932</v>
      </c>
      <c r="BK18" s="22">
        <v>5056</v>
      </c>
      <c r="BL18" s="22">
        <v>334290</v>
      </c>
      <c r="BM18" s="22">
        <v>237750</v>
      </c>
      <c r="BN18" s="22">
        <v>24111</v>
      </c>
      <c r="BO18" s="22">
        <v>443000</v>
      </c>
    </row>
    <row r="19" spans="3:67" ht="15" customHeight="1">
      <c r="C19" s="6"/>
      <c r="D19" s="8"/>
      <c r="E19" s="6"/>
      <c r="P19" s="2"/>
      <c r="Q19" s="2"/>
      <c r="R19" s="2"/>
      <c r="S19" s="2"/>
      <c r="T19" s="2"/>
      <c r="U19" s="2"/>
      <c r="V19" s="2"/>
      <c r="W19" s="2"/>
      <c r="X19" s="2"/>
      <c r="AA19" s="6"/>
      <c r="AB19" s="8"/>
      <c r="AC19" s="6"/>
      <c r="AK19" s="6"/>
      <c r="AL19" s="24" t="s">
        <v>34</v>
      </c>
      <c r="AM19" s="8"/>
      <c r="AN19" s="18">
        <f>SUM(AO19:AU19,AZ19:BI19,BJ19:BO19)</f>
        <v>3982939</v>
      </c>
      <c r="AO19" s="19">
        <v>283127</v>
      </c>
      <c r="AP19" s="19">
        <v>32350</v>
      </c>
      <c r="AQ19" s="19">
        <v>2468</v>
      </c>
      <c r="AR19" s="19">
        <v>38926</v>
      </c>
      <c r="AS19" s="26" t="s">
        <v>118</v>
      </c>
      <c r="AT19" s="19">
        <v>805</v>
      </c>
      <c r="AU19" s="19">
        <v>13136</v>
      </c>
      <c r="AX19" s="24" t="s">
        <v>34</v>
      </c>
      <c r="AY19" s="8"/>
      <c r="AZ19" s="19">
        <v>6016</v>
      </c>
      <c r="BA19" s="19">
        <v>1603971</v>
      </c>
      <c r="BB19" s="19">
        <v>951</v>
      </c>
      <c r="BC19" s="19">
        <v>46074</v>
      </c>
      <c r="BD19" s="19">
        <v>7055</v>
      </c>
      <c r="BE19" s="19">
        <v>6930</v>
      </c>
      <c r="BF19" s="19">
        <v>569393</v>
      </c>
      <c r="BG19" s="21" t="s">
        <v>118</v>
      </c>
      <c r="BI19" s="19">
        <v>275425</v>
      </c>
      <c r="BJ19" s="22">
        <v>6220</v>
      </c>
      <c r="BK19" s="24">
        <v>200</v>
      </c>
      <c r="BL19" s="22">
        <v>284507</v>
      </c>
      <c r="BM19" s="22">
        <v>140790</v>
      </c>
      <c r="BN19" s="22">
        <v>16795</v>
      </c>
      <c r="BO19" s="22">
        <v>647800</v>
      </c>
    </row>
    <row r="20" spans="3:67" ht="15.75" customHeight="1">
      <c r="C20" s="25" t="s">
        <v>35</v>
      </c>
      <c r="D20" s="8"/>
      <c r="E20" s="18">
        <f>SUM(F20:L20,O20:W20,AC20:AH20)</f>
        <v>366287152</v>
      </c>
      <c r="F20" s="18">
        <f aca="true" t="shared" si="6" ref="F20:L20">SUM(F32,F52,F58,F65,AO23,AO42,AO57,AO65)</f>
        <v>44260000</v>
      </c>
      <c r="G20" s="18">
        <f t="shared" si="6"/>
        <v>3254527</v>
      </c>
      <c r="H20" s="18">
        <f t="shared" si="6"/>
        <v>412204</v>
      </c>
      <c r="I20" s="18">
        <f t="shared" si="6"/>
        <v>4707371</v>
      </c>
      <c r="J20" s="18">
        <f t="shared" si="6"/>
        <v>350533</v>
      </c>
      <c r="K20" s="18">
        <f t="shared" si="6"/>
        <v>116399</v>
      </c>
      <c r="L20" s="18">
        <f t="shared" si="6"/>
        <v>1322030</v>
      </c>
      <c r="M20" s="18"/>
      <c r="N20" s="18"/>
      <c r="O20" s="18">
        <f>SUM(O32,O52,O58,O65,AZ23,AZ42,AZ57,AZ65)</f>
        <v>1031647</v>
      </c>
      <c r="P20" s="18">
        <f>SUM(P32,P52,P58,P65,BA23,BA42,BA57,BA65)</f>
        <v>146489078</v>
      </c>
      <c r="Q20" s="18">
        <f aca="true" t="shared" si="7" ref="Q20:V20">SUM(Q32,Q52,Q58,Q65,BB23,BB42,BB57,BB65)</f>
        <v>83200</v>
      </c>
      <c r="R20" s="18">
        <f t="shared" si="7"/>
        <v>5929847</v>
      </c>
      <c r="S20" s="18">
        <f t="shared" si="7"/>
        <v>4459664</v>
      </c>
      <c r="T20" s="18">
        <f t="shared" si="7"/>
        <v>846898</v>
      </c>
      <c r="U20" s="18">
        <f t="shared" si="7"/>
        <v>39963067</v>
      </c>
      <c r="V20" s="18">
        <f t="shared" si="7"/>
        <v>79654</v>
      </c>
      <c r="W20" s="18">
        <f>SUM(W32,W52,W58,W65,BI23,BI42,BI57,BI65)</f>
        <v>29742894</v>
      </c>
      <c r="AA20" s="25" t="s">
        <v>35</v>
      </c>
      <c r="AB20" s="8"/>
      <c r="AC20" s="18">
        <f aca="true" t="shared" si="8" ref="AC20:AH20">SUM(AC32,AC52,AC58,AC65,BJ23,BJ42,BJ57,BJ65,)</f>
        <v>2196540</v>
      </c>
      <c r="AD20" s="18">
        <f t="shared" si="8"/>
        <v>793997</v>
      </c>
      <c r="AE20" s="18">
        <f t="shared" si="8"/>
        <v>13999273</v>
      </c>
      <c r="AF20" s="18">
        <f t="shared" si="8"/>
        <v>12463176</v>
      </c>
      <c r="AG20" s="18">
        <f t="shared" si="8"/>
        <v>5519755</v>
      </c>
      <c r="AH20" s="18">
        <f t="shared" si="8"/>
        <v>48265398</v>
      </c>
      <c r="AK20" s="6"/>
      <c r="AL20" s="24" t="s">
        <v>36</v>
      </c>
      <c r="AM20" s="8"/>
      <c r="AN20" s="18">
        <f>SUM(AO20:AU20,AZ20:BI20,BJ20:BO20)</f>
        <v>6437077</v>
      </c>
      <c r="AO20" s="19">
        <v>524812</v>
      </c>
      <c r="AP20" s="19">
        <v>39530</v>
      </c>
      <c r="AQ20" s="19">
        <v>4539</v>
      </c>
      <c r="AR20" s="19">
        <v>62934</v>
      </c>
      <c r="AS20" s="19">
        <v>19433</v>
      </c>
      <c r="AT20" s="19">
        <v>6155</v>
      </c>
      <c r="AU20" s="19">
        <v>16208</v>
      </c>
      <c r="AX20" s="24" t="s">
        <v>36</v>
      </c>
      <c r="AY20" s="8"/>
      <c r="AZ20" s="19">
        <v>9781</v>
      </c>
      <c r="BA20" s="19">
        <v>1829702</v>
      </c>
      <c r="BB20" s="19">
        <v>1859</v>
      </c>
      <c r="BC20" s="19">
        <v>75108</v>
      </c>
      <c r="BD20" s="19">
        <v>32758</v>
      </c>
      <c r="BE20" s="19">
        <v>4867</v>
      </c>
      <c r="BF20" s="19">
        <v>1127269</v>
      </c>
      <c r="BG20" s="21" t="s">
        <v>118</v>
      </c>
      <c r="BI20" s="19">
        <v>569527</v>
      </c>
      <c r="BJ20" s="22">
        <v>6150</v>
      </c>
      <c r="BK20" s="22">
        <v>1872</v>
      </c>
      <c r="BL20" s="22">
        <v>149353</v>
      </c>
      <c r="BM20" s="22">
        <v>618993</v>
      </c>
      <c r="BN20" s="22">
        <v>426927</v>
      </c>
      <c r="BO20" s="22">
        <v>909300</v>
      </c>
    </row>
    <row r="21" spans="4:51" ht="15" customHeight="1">
      <c r="D21" s="8"/>
      <c r="E21" s="6"/>
      <c r="P21" s="2"/>
      <c r="Q21" s="2"/>
      <c r="R21" s="2"/>
      <c r="S21" s="2"/>
      <c r="T21" s="2"/>
      <c r="U21" s="2"/>
      <c r="V21" s="2"/>
      <c r="W21" s="2"/>
      <c r="X21" s="2"/>
      <c r="AB21" s="8"/>
      <c r="AC21" s="6"/>
      <c r="AK21" s="6"/>
      <c r="AM21" s="8"/>
      <c r="AN21" s="6"/>
      <c r="AY21" s="8"/>
    </row>
    <row r="22" spans="3:51" ht="15" customHeight="1">
      <c r="C22" s="25" t="s">
        <v>37</v>
      </c>
      <c r="D22" s="8"/>
      <c r="E22" s="18">
        <f>SUM(F22:L22,O22:W22,AC22:AH22)</f>
        <v>208079718</v>
      </c>
      <c r="F22" s="19">
        <v>54607635</v>
      </c>
      <c r="G22" s="19">
        <v>972867</v>
      </c>
      <c r="H22" s="19">
        <v>489696</v>
      </c>
      <c r="I22" s="19">
        <v>4139676</v>
      </c>
      <c r="J22" s="19">
        <v>19632</v>
      </c>
      <c r="K22" s="19">
        <v>199074</v>
      </c>
      <c r="L22" s="19">
        <v>397406</v>
      </c>
      <c r="O22" s="21">
        <v>1300292</v>
      </c>
      <c r="P22" s="19">
        <v>34957836</v>
      </c>
      <c r="Q22" s="19">
        <v>91047</v>
      </c>
      <c r="R22" s="19">
        <v>2957341</v>
      </c>
      <c r="S22" s="19">
        <v>3707576</v>
      </c>
      <c r="T22" s="19">
        <v>651608</v>
      </c>
      <c r="U22" s="19">
        <v>50858762</v>
      </c>
      <c r="V22" s="26" t="s">
        <v>127</v>
      </c>
      <c r="W22" s="19">
        <v>3395832</v>
      </c>
      <c r="AA22" s="25" t="s">
        <v>37</v>
      </c>
      <c r="AB22" s="8"/>
      <c r="AC22" s="18">
        <v>942476</v>
      </c>
      <c r="AD22" s="19">
        <v>204394</v>
      </c>
      <c r="AE22" s="19">
        <v>2101016</v>
      </c>
      <c r="AF22" s="19">
        <v>3311993</v>
      </c>
      <c r="AG22" s="19">
        <v>25686759</v>
      </c>
      <c r="AH22" s="19">
        <v>17086800</v>
      </c>
      <c r="AK22" s="6"/>
      <c r="AM22" s="8"/>
      <c r="AN22" s="6"/>
      <c r="AY22" s="8"/>
    </row>
    <row r="23" spans="3:67" ht="15" customHeight="1">
      <c r="C23" s="25" t="s">
        <v>38</v>
      </c>
      <c r="D23" s="8"/>
      <c r="E23" s="18">
        <f aca="true" t="shared" si="9" ref="E23:E30">SUM(F23:L23,O23:W23,AC23:AH23)</f>
        <v>100828270</v>
      </c>
      <c r="F23" s="19">
        <v>27513897</v>
      </c>
      <c r="G23" s="19">
        <v>723546</v>
      </c>
      <c r="H23" s="19">
        <v>248980</v>
      </c>
      <c r="I23" s="19">
        <v>2262574</v>
      </c>
      <c r="J23" s="19">
        <v>68718</v>
      </c>
      <c r="K23" s="19">
        <v>186608</v>
      </c>
      <c r="L23" s="19">
        <v>293447</v>
      </c>
      <c r="O23" s="21">
        <v>668842</v>
      </c>
      <c r="P23" s="19">
        <v>18911462</v>
      </c>
      <c r="Q23" s="19">
        <v>52670</v>
      </c>
      <c r="R23" s="19">
        <v>2903895</v>
      </c>
      <c r="S23" s="19">
        <v>1701394</v>
      </c>
      <c r="T23" s="19">
        <v>447553</v>
      </c>
      <c r="U23" s="19">
        <v>16509944</v>
      </c>
      <c r="V23" s="19">
        <v>650418</v>
      </c>
      <c r="W23" s="19">
        <v>4261531</v>
      </c>
      <c r="AA23" s="25" t="s">
        <v>38</v>
      </c>
      <c r="AB23" s="8"/>
      <c r="AC23" s="18">
        <v>822776</v>
      </c>
      <c r="AD23" s="19">
        <v>162471</v>
      </c>
      <c r="AE23" s="19">
        <v>2659974</v>
      </c>
      <c r="AF23" s="19">
        <v>2766024</v>
      </c>
      <c r="AG23" s="19">
        <v>5044346</v>
      </c>
      <c r="AH23" s="19">
        <v>11967200</v>
      </c>
      <c r="AK23" s="6"/>
      <c r="AL23" s="27" t="s">
        <v>39</v>
      </c>
      <c r="AM23" s="8"/>
      <c r="AN23" s="18">
        <f>SUM(AO23:BO23)</f>
        <v>58073039</v>
      </c>
      <c r="AO23" s="18">
        <f aca="true" t="shared" si="10" ref="AO23:AU23">SUM(AO25:AO39)</f>
        <v>5033890</v>
      </c>
      <c r="AP23" s="18">
        <f t="shared" si="10"/>
        <v>511646</v>
      </c>
      <c r="AQ23" s="18">
        <f t="shared" si="10"/>
        <v>50611</v>
      </c>
      <c r="AR23" s="18">
        <f t="shared" si="10"/>
        <v>634128</v>
      </c>
      <c r="AS23" s="18">
        <f t="shared" si="10"/>
        <v>20326</v>
      </c>
      <c r="AT23" s="18">
        <f>SUM(AT25:AT39)</f>
        <v>3638</v>
      </c>
      <c r="AU23" s="18">
        <f t="shared" si="10"/>
        <v>206325</v>
      </c>
      <c r="AX23" s="27" t="s">
        <v>39</v>
      </c>
      <c r="AY23" s="8"/>
      <c r="AZ23" s="18">
        <f>SUM(AZ25:AZ39)</f>
        <v>125427</v>
      </c>
      <c r="BA23" s="18">
        <f aca="true" t="shared" si="11" ref="BA23:BF23">SUM(BA25:BA39)</f>
        <v>24176468</v>
      </c>
      <c r="BB23" s="18">
        <f t="shared" si="11"/>
        <v>11389</v>
      </c>
      <c r="BC23" s="18">
        <f t="shared" si="11"/>
        <v>977752</v>
      </c>
      <c r="BD23" s="18">
        <f t="shared" si="11"/>
        <v>1046475</v>
      </c>
      <c r="BE23" s="18">
        <f t="shared" si="11"/>
        <v>88695</v>
      </c>
      <c r="BF23" s="18">
        <f t="shared" si="11"/>
        <v>6297123</v>
      </c>
      <c r="BG23" s="21" t="s">
        <v>118</v>
      </c>
      <c r="BI23" s="18">
        <f>SUM(BI25:BI39)</f>
        <v>4572509</v>
      </c>
      <c r="BJ23" s="19">
        <f aca="true" t="shared" si="12" ref="BJ23:BO23">SUM(BJ25:BJ39)</f>
        <v>313687</v>
      </c>
      <c r="BK23" s="19">
        <f t="shared" si="12"/>
        <v>517957</v>
      </c>
      <c r="BL23" s="19">
        <f t="shared" si="12"/>
        <v>3041749</v>
      </c>
      <c r="BM23" s="19">
        <f t="shared" si="12"/>
        <v>2056504</v>
      </c>
      <c r="BN23" s="19">
        <f t="shared" si="12"/>
        <v>1135140</v>
      </c>
      <c r="BO23" s="19">
        <f t="shared" si="12"/>
        <v>7251600</v>
      </c>
    </row>
    <row r="24" spans="3:67" ht="15" customHeight="1">
      <c r="C24" s="25" t="s">
        <v>40</v>
      </c>
      <c r="D24" s="8"/>
      <c r="E24" s="18">
        <f t="shared" si="9"/>
        <v>20783891</v>
      </c>
      <c r="F24" s="19">
        <v>4069444</v>
      </c>
      <c r="G24" s="19">
        <v>134024</v>
      </c>
      <c r="H24" s="19">
        <v>36019</v>
      </c>
      <c r="I24" s="19">
        <v>389796</v>
      </c>
      <c r="J24" s="26" t="s">
        <v>118</v>
      </c>
      <c r="K24" s="19">
        <v>13364</v>
      </c>
      <c r="L24" s="19">
        <v>55335</v>
      </c>
      <c r="O24" s="21">
        <v>89388</v>
      </c>
      <c r="P24" s="19">
        <v>4728043</v>
      </c>
      <c r="Q24" s="19">
        <v>7369</v>
      </c>
      <c r="R24" s="19">
        <v>616275</v>
      </c>
      <c r="S24" s="19">
        <v>273430</v>
      </c>
      <c r="T24" s="19">
        <v>73318</v>
      </c>
      <c r="U24" s="19">
        <v>2230985</v>
      </c>
      <c r="V24" s="26" t="s">
        <v>118</v>
      </c>
      <c r="W24" s="19">
        <v>1275235</v>
      </c>
      <c r="AA24" s="25" t="s">
        <v>40</v>
      </c>
      <c r="AB24" s="8"/>
      <c r="AC24" s="18">
        <v>61091</v>
      </c>
      <c r="AD24" s="19">
        <v>3486</v>
      </c>
      <c r="AE24" s="19">
        <v>1210487</v>
      </c>
      <c r="AF24" s="19">
        <v>499218</v>
      </c>
      <c r="AG24" s="19">
        <v>940784</v>
      </c>
      <c r="AH24" s="19">
        <v>4076800</v>
      </c>
      <c r="AK24" s="6"/>
      <c r="AL24" s="22"/>
      <c r="AM24" s="8"/>
      <c r="AN24" s="6"/>
      <c r="AX24" s="22"/>
      <c r="AY24" s="8"/>
      <c r="BJ24" s="2"/>
      <c r="BK24" s="2"/>
      <c r="BL24" s="2"/>
      <c r="BM24" s="2"/>
      <c r="BN24" s="2"/>
      <c r="BO24" s="2"/>
    </row>
    <row r="25" spans="3:67" ht="15" customHeight="1">
      <c r="C25" s="25" t="s">
        <v>41</v>
      </c>
      <c r="D25" s="8"/>
      <c r="E25" s="18">
        <f t="shared" si="9"/>
        <v>36657522</v>
      </c>
      <c r="F25" s="19">
        <v>11677949</v>
      </c>
      <c r="G25" s="19">
        <v>326846</v>
      </c>
      <c r="H25" s="19">
        <v>97771</v>
      </c>
      <c r="I25" s="19">
        <v>891723</v>
      </c>
      <c r="J25" s="19">
        <v>25042</v>
      </c>
      <c r="K25" s="19">
        <v>27692</v>
      </c>
      <c r="L25" s="19">
        <v>135197</v>
      </c>
      <c r="O25" s="21">
        <v>263426</v>
      </c>
      <c r="P25" s="19">
        <v>7596696</v>
      </c>
      <c r="Q25" s="19">
        <v>22951</v>
      </c>
      <c r="R25" s="19">
        <v>611118</v>
      </c>
      <c r="S25" s="19">
        <v>356606</v>
      </c>
      <c r="T25" s="19">
        <v>169000</v>
      </c>
      <c r="U25" s="19">
        <v>4292712</v>
      </c>
      <c r="V25" s="26" t="s">
        <v>118</v>
      </c>
      <c r="W25" s="19">
        <v>2016163</v>
      </c>
      <c r="AA25" s="25" t="s">
        <v>41</v>
      </c>
      <c r="AB25" s="8"/>
      <c r="AC25" s="18">
        <v>357039</v>
      </c>
      <c r="AD25" s="19">
        <v>12192</v>
      </c>
      <c r="AE25" s="19">
        <v>1033421</v>
      </c>
      <c r="AF25" s="19">
        <v>1394519</v>
      </c>
      <c r="AG25" s="19">
        <v>918159</v>
      </c>
      <c r="AH25" s="19">
        <v>4431300</v>
      </c>
      <c r="AK25" s="6"/>
      <c r="AL25" s="24" t="s">
        <v>42</v>
      </c>
      <c r="AM25" s="8"/>
      <c r="AN25" s="18">
        <f>SUM(AO25:AU25,AZ25:BI25,BJ25:BO25)</f>
        <v>2202368</v>
      </c>
      <c r="AO25" s="19">
        <v>87355</v>
      </c>
      <c r="AP25" s="19">
        <v>20590</v>
      </c>
      <c r="AQ25" s="19">
        <v>775</v>
      </c>
      <c r="AR25" s="19">
        <v>15728</v>
      </c>
      <c r="AS25" s="26" t="s">
        <v>118</v>
      </c>
      <c r="AT25" s="26" t="s">
        <v>118</v>
      </c>
      <c r="AU25" s="19">
        <v>8435</v>
      </c>
      <c r="AX25" s="24" t="s">
        <v>42</v>
      </c>
      <c r="AY25" s="8"/>
      <c r="AZ25" s="19">
        <v>1614</v>
      </c>
      <c r="BA25" s="19">
        <v>1216414</v>
      </c>
      <c r="BB25" s="21" t="s">
        <v>118</v>
      </c>
      <c r="BC25" s="19">
        <v>22874</v>
      </c>
      <c r="BD25" s="19">
        <v>140822</v>
      </c>
      <c r="BE25" s="19">
        <v>1264</v>
      </c>
      <c r="BF25" s="19">
        <v>120133</v>
      </c>
      <c r="BG25" s="21" t="s">
        <v>118</v>
      </c>
      <c r="BI25" s="19">
        <v>260033</v>
      </c>
      <c r="BJ25" s="19">
        <v>6362</v>
      </c>
      <c r="BK25" s="19">
        <v>1404</v>
      </c>
      <c r="BL25" s="19">
        <v>19049</v>
      </c>
      <c r="BM25" s="19">
        <v>95260</v>
      </c>
      <c r="BN25" s="19">
        <v>14856</v>
      </c>
      <c r="BO25" s="19">
        <v>169400</v>
      </c>
    </row>
    <row r="26" spans="3:67" ht="15" customHeight="1">
      <c r="C26" s="25" t="s">
        <v>43</v>
      </c>
      <c r="D26" s="8"/>
      <c r="E26" s="18">
        <f t="shared" si="9"/>
        <v>35270073</v>
      </c>
      <c r="F26" s="19">
        <v>9010888</v>
      </c>
      <c r="G26" s="19">
        <v>325199</v>
      </c>
      <c r="H26" s="19">
        <v>82917</v>
      </c>
      <c r="I26" s="19">
        <v>715744</v>
      </c>
      <c r="J26" s="19">
        <v>47059</v>
      </c>
      <c r="K26" s="19">
        <v>11784</v>
      </c>
      <c r="L26" s="19">
        <v>114326</v>
      </c>
      <c r="O26" s="21">
        <v>214227</v>
      </c>
      <c r="P26" s="19">
        <v>8120803</v>
      </c>
      <c r="Q26" s="19">
        <v>17188</v>
      </c>
      <c r="R26" s="19">
        <v>544918</v>
      </c>
      <c r="S26" s="19">
        <v>451084</v>
      </c>
      <c r="T26" s="19">
        <v>75009</v>
      </c>
      <c r="U26" s="19">
        <v>4701116</v>
      </c>
      <c r="V26" s="19">
        <v>45360</v>
      </c>
      <c r="W26" s="19">
        <v>2281726</v>
      </c>
      <c r="AA26" s="25" t="s">
        <v>43</v>
      </c>
      <c r="AB26" s="8"/>
      <c r="AC26" s="18">
        <v>257514</v>
      </c>
      <c r="AD26" s="19">
        <v>10319</v>
      </c>
      <c r="AE26" s="19">
        <v>1001680</v>
      </c>
      <c r="AF26" s="19">
        <v>1263700</v>
      </c>
      <c r="AG26" s="19">
        <v>2848412</v>
      </c>
      <c r="AH26" s="19">
        <v>3129100</v>
      </c>
      <c r="AK26" s="6"/>
      <c r="AL26" s="24" t="s">
        <v>44</v>
      </c>
      <c r="AM26" s="8"/>
      <c r="AN26" s="18">
        <f>SUM(AO26:AU26,AZ26:BI26,BJ26:BO26)</f>
        <v>4874332</v>
      </c>
      <c r="AO26" s="19">
        <v>510098</v>
      </c>
      <c r="AP26" s="19">
        <v>36120</v>
      </c>
      <c r="AQ26" s="19">
        <v>5930</v>
      </c>
      <c r="AR26" s="19">
        <v>71795</v>
      </c>
      <c r="AS26" s="26" t="s">
        <v>118</v>
      </c>
      <c r="AT26" s="26">
        <v>203</v>
      </c>
      <c r="AU26" s="19">
        <v>14848</v>
      </c>
      <c r="AX26" s="24" t="s">
        <v>44</v>
      </c>
      <c r="AY26" s="8"/>
      <c r="AZ26" s="19">
        <v>15717</v>
      </c>
      <c r="BA26" s="19">
        <v>2126431</v>
      </c>
      <c r="BB26" s="19">
        <v>1134</v>
      </c>
      <c r="BC26" s="19">
        <v>57744</v>
      </c>
      <c r="BD26" s="19">
        <v>79177</v>
      </c>
      <c r="BE26" s="19">
        <v>8001</v>
      </c>
      <c r="BF26" s="19">
        <v>336888</v>
      </c>
      <c r="BG26" s="21" t="s">
        <v>118</v>
      </c>
      <c r="BI26" s="19">
        <v>544385</v>
      </c>
      <c r="BJ26" s="19">
        <v>14958</v>
      </c>
      <c r="BK26" s="19">
        <v>8211</v>
      </c>
      <c r="BL26" s="19">
        <v>172578</v>
      </c>
      <c r="BM26" s="19">
        <v>100935</v>
      </c>
      <c r="BN26" s="19">
        <v>108079</v>
      </c>
      <c r="BO26" s="19">
        <v>661100</v>
      </c>
    </row>
    <row r="27" spans="3:67" ht="15" customHeight="1">
      <c r="C27" s="25"/>
      <c r="D27" s="8"/>
      <c r="E27" s="18"/>
      <c r="O27" s="21"/>
      <c r="P27" s="2"/>
      <c r="Q27" s="2"/>
      <c r="R27" s="2"/>
      <c r="S27" s="2"/>
      <c r="T27" s="2"/>
      <c r="U27" s="2"/>
      <c r="V27" s="2"/>
      <c r="W27" s="2"/>
      <c r="AA27" s="25"/>
      <c r="AB27" s="8"/>
      <c r="AC27" s="6"/>
      <c r="AK27" s="6"/>
      <c r="AL27" s="24" t="s">
        <v>45</v>
      </c>
      <c r="AM27" s="8"/>
      <c r="AN27" s="18">
        <f>SUM(AO27:AU27,AZ27:BI27,BJ27:BO27)</f>
        <v>4578091</v>
      </c>
      <c r="AO27" s="19">
        <v>181527</v>
      </c>
      <c r="AP27" s="19">
        <v>29704</v>
      </c>
      <c r="AQ27" s="19">
        <v>2007</v>
      </c>
      <c r="AR27" s="19">
        <v>29510</v>
      </c>
      <c r="AS27" s="26" t="s">
        <v>118</v>
      </c>
      <c r="AT27" s="26" t="s">
        <v>118</v>
      </c>
      <c r="AU27" s="19">
        <v>12191</v>
      </c>
      <c r="AX27" s="24" t="s">
        <v>45</v>
      </c>
      <c r="AY27" s="8"/>
      <c r="AZ27" s="19">
        <v>5350</v>
      </c>
      <c r="BA27" s="19">
        <v>2209541</v>
      </c>
      <c r="BB27" s="21" t="s">
        <v>118</v>
      </c>
      <c r="BC27" s="19">
        <v>180281</v>
      </c>
      <c r="BD27" s="19">
        <v>33025</v>
      </c>
      <c r="BE27" s="19">
        <v>11762</v>
      </c>
      <c r="BF27" s="19">
        <v>703777</v>
      </c>
      <c r="BG27" s="21" t="s">
        <v>118</v>
      </c>
      <c r="BI27" s="19">
        <v>393002</v>
      </c>
      <c r="BJ27" s="19">
        <v>7147</v>
      </c>
      <c r="BK27" s="19">
        <v>5852</v>
      </c>
      <c r="BL27" s="19">
        <v>185331</v>
      </c>
      <c r="BM27" s="19">
        <v>63554</v>
      </c>
      <c r="BN27" s="19">
        <v>75930</v>
      </c>
      <c r="BO27" s="19">
        <v>448600</v>
      </c>
    </row>
    <row r="28" spans="3:67" ht="15" customHeight="1">
      <c r="C28" s="25" t="s">
        <v>46</v>
      </c>
      <c r="D28" s="8"/>
      <c r="E28" s="18">
        <f t="shared" si="9"/>
        <v>17636729</v>
      </c>
      <c r="F28" s="19">
        <v>2532016</v>
      </c>
      <c r="G28" s="19">
        <v>171388</v>
      </c>
      <c r="H28" s="19">
        <v>23949</v>
      </c>
      <c r="I28" s="19">
        <v>257812</v>
      </c>
      <c r="J28" s="19">
        <v>23489</v>
      </c>
      <c r="K28" s="19">
        <v>4980</v>
      </c>
      <c r="L28" s="19">
        <v>66469</v>
      </c>
      <c r="O28" s="21">
        <v>63740</v>
      </c>
      <c r="P28" s="19">
        <v>6318895</v>
      </c>
      <c r="Q28" s="19">
        <v>4759</v>
      </c>
      <c r="R28" s="19">
        <v>289656</v>
      </c>
      <c r="S28" s="19">
        <v>95572</v>
      </c>
      <c r="T28" s="19">
        <v>36002</v>
      </c>
      <c r="U28" s="19">
        <v>2831929</v>
      </c>
      <c r="V28" s="26" t="s">
        <v>118</v>
      </c>
      <c r="W28" s="19">
        <v>1084654</v>
      </c>
      <c r="AA28" s="25" t="s">
        <v>46</v>
      </c>
      <c r="AB28" s="8"/>
      <c r="AC28" s="18">
        <v>79251</v>
      </c>
      <c r="AD28" s="19">
        <v>17073</v>
      </c>
      <c r="AE28" s="19">
        <v>152977</v>
      </c>
      <c r="AF28" s="19">
        <v>501531</v>
      </c>
      <c r="AG28" s="19">
        <v>164787</v>
      </c>
      <c r="AH28" s="19">
        <v>2915800</v>
      </c>
      <c r="AK28" s="6"/>
      <c r="AL28" s="24" t="s">
        <v>47</v>
      </c>
      <c r="AM28" s="8"/>
      <c r="AN28" s="18">
        <f>SUM(AO28:AU28,AZ28:BI28,BJ28:BO28)</f>
        <v>6710233</v>
      </c>
      <c r="AO28" s="19">
        <v>207297</v>
      </c>
      <c r="AP28" s="19">
        <v>31605</v>
      </c>
      <c r="AQ28" s="19">
        <v>2061</v>
      </c>
      <c r="AR28" s="19">
        <v>33956</v>
      </c>
      <c r="AS28" s="26" t="s">
        <v>118</v>
      </c>
      <c r="AT28" s="26" t="s">
        <v>118</v>
      </c>
      <c r="AU28" s="19">
        <v>12894</v>
      </c>
      <c r="AX28" s="24" t="s">
        <v>47</v>
      </c>
      <c r="AY28" s="8"/>
      <c r="AZ28" s="19">
        <v>4932</v>
      </c>
      <c r="BA28" s="19">
        <v>2102943</v>
      </c>
      <c r="BB28" s="21" t="s">
        <v>118</v>
      </c>
      <c r="BC28" s="19">
        <v>69194</v>
      </c>
      <c r="BD28" s="19">
        <v>13662</v>
      </c>
      <c r="BE28" s="19">
        <v>17077</v>
      </c>
      <c r="BF28" s="19">
        <v>1312461</v>
      </c>
      <c r="BG28" s="21" t="s">
        <v>118</v>
      </c>
      <c r="BI28" s="19">
        <v>661680</v>
      </c>
      <c r="BJ28" s="19">
        <v>11650</v>
      </c>
      <c r="BK28" s="19">
        <v>7300</v>
      </c>
      <c r="BL28" s="19">
        <v>235865</v>
      </c>
      <c r="BM28" s="19">
        <v>159434</v>
      </c>
      <c r="BN28" s="19">
        <v>113022</v>
      </c>
      <c r="BO28" s="19">
        <v>1713200</v>
      </c>
    </row>
    <row r="29" spans="3:67" ht="15" customHeight="1">
      <c r="C29" s="25" t="s">
        <v>48</v>
      </c>
      <c r="D29" s="8"/>
      <c r="E29" s="18">
        <f t="shared" si="9"/>
        <v>17464468</v>
      </c>
      <c r="F29" s="19">
        <v>1762911</v>
      </c>
      <c r="G29" s="19">
        <v>183569</v>
      </c>
      <c r="H29" s="19">
        <v>16476</v>
      </c>
      <c r="I29" s="19">
        <v>205681</v>
      </c>
      <c r="J29" s="26" t="s">
        <v>118</v>
      </c>
      <c r="K29" s="19">
        <v>15382</v>
      </c>
      <c r="L29" s="19">
        <v>75257</v>
      </c>
      <c r="O29" s="21">
        <v>38632</v>
      </c>
      <c r="P29" s="19">
        <v>7057569</v>
      </c>
      <c r="Q29" s="19">
        <v>3403</v>
      </c>
      <c r="R29" s="19">
        <v>440907</v>
      </c>
      <c r="S29" s="19">
        <v>81139</v>
      </c>
      <c r="T29" s="19">
        <v>55639</v>
      </c>
      <c r="U29" s="19">
        <v>2350194</v>
      </c>
      <c r="V29" s="26" t="s">
        <v>118</v>
      </c>
      <c r="W29" s="19">
        <v>1345912</v>
      </c>
      <c r="AA29" s="25" t="s">
        <v>48</v>
      </c>
      <c r="AB29" s="8"/>
      <c r="AC29" s="18">
        <v>20142</v>
      </c>
      <c r="AD29" s="19">
        <v>11123</v>
      </c>
      <c r="AE29" s="19">
        <v>1245467</v>
      </c>
      <c r="AF29" s="19">
        <v>406093</v>
      </c>
      <c r="AG29" s="19">
        <v>545372</v>
      </c>
      <c r="AH29" s="19">
        <v>1603600</v>
      </c>
      <c r="AK29" s="6"/>
      <c r="AL29" s="24" t="s">
        <v>49</v>
      </c>
      <c r="AM29" s="8"/>
      <c r="AN29" s="18">
        <f>SUM(AO29:AU29,AZ29:BI29,BJ29:BO29)</f>
        <v>3922391</v>
      </c>
      <c r="AO29" s="19">
        <v>545305</v>
      </c>
      <c r="AP29" s="19">
        <v>49866</v>
      </c>
      <c r="AQ29" s="19">
        <v>5293</v>
      </c>
      <c r="AR29" s="19">
        <v>67330</v>
      </c>
      <c r="AS29" s="26" t="s">
        <v>118</v>
      </c>
      <c r="AT29" s="1">
        <v>633</v>
      </c>
      <c r="AU29" s="19">
        <v>20451</v>
      </c>
      <c r="AX29" s="24" t="s">
        <v>49</v>
      </c>
      <c r="AY29" s="8"/>
      <c r="AZ29" s="19">
        <v>12525</v>
      </c>
      <c r="BA29" s="19">
        <v>1903185</v>
      </c>
      <c r="BB29" s="19">
        <v>1371</v>
      </c>
      <c r="BC29" s="19">
        <v>103427</v>
      </c>
      <c r="BD29" s="19">
        <v>71248</v>
      </c>
      <c r="BE29" s="19">
        <v>14089</v>
      </c>
      <c r="BF29" s="19">
        <v>348997</v>
      </c>
      <c r="BG29" s="21" t="s">
        <v>118</v>
      </c>
      <c r="BI29" s="19">
        <v>240439</v>
      </c>
      <c r="BJ29" s="19">
        <v>55665</v>
      </c>
      <c r="BK29" s="19">
        <v>3015</v>
      </c>
      <c r="BL29" s="19">
        <v>20595</v>
      </c>
      <c r="BM29" s="19">
        <v>140436</v>
      </c>
      <c r="BN29" s="19">
        <v>11321</v>
      </c>
      <c r="BO29" s="19">
        <v>307200</v>
      </c>
    </row>
    <row r="30" spans="3:61" ht="15" customHeight="1">
      <c r="C30" s="25" t="s">
        <v>50</v>
      </c>
      <c r="D30" s="8"/>
      <c r="E30" s="18">
        <f t="shared" si="9"/>
        <v>16394283</v>
      </c>
      <c r="F30" s="19">
        <v>5476246</v>
      </c>
      <c r="G30" s="19">
        <v>125836</v>
      </c>
      <c r="H30" s="19">
        <v>16268</v>
      </c>
      <c r="I30" s="19">
        <v>205395</v>
      </c>
      <c r="J30" s="26" t="s">
        <v>118</v>
      </c>
      <c r="K30" s="19">
        <v>1867</v>
      </c>
      <c r="L30" s="19">
        <v>42688</v>
      </c>
      <c r="O30" s="21">
        <v>40381</v>
      </c>
      <c r="P30" s="19">
        <v>2411997</v>
      </c>
      <c r="Q30" s="19">
        <v>2525</v>
      </c>
      <c r="R30" s="19">
        <v>210122</v>
      </c>
      <c r="S30" s="19">
        <v>186940</v>
      </c>
      <c r="T30" s="19">
        <v>45296</v>
      </c>
      <c r="U30" s="19">
        <v>2423318</v>
      </c>
      <c r="V30" s="26" t="s">
        <v>118</v>
      </c>
      <c r="W30" s="19">
        <v>777282</v>
      </c>
      <c r="AA30" s="25" t="s">
        <v>50</v>
      </c>
      <c r="AB30" s="8"/>
      <c r="AC30" s="18">
        <v>22156</v>
      </c>
      <c r="AD30" s="19">
        <v>1503650</v>
      </c>
      <c r="AE30" s="19">
        <v>1130549</v>
      </c>
      <c r="AF30" s="19">
        <v>383961</v>
      </c>
      <c r="AG30" s="19">
        <v>295706</v>
      </c>
      <c r="AH30" s="19">
        <v>1092100</v>
      </c>
      <c r="AK30" s="6"/>
      <c r="AM30" s="8"/>
      <c r="AN30" s="6"/>
      <c r="AS30" s="26"/>
      <c r="AY30" s="8"/>
      <c r="AZ30" s="19"/>
      <c r="BA30" s="19"/>
      <c r="BB30" s="19"/>
      <c r="BC30" s="19"/>
      <c r="BD30" s="19"/>
      <c r="BE30" s="19"/>
      <c r="BF30" s="19"/>
      <c r="BG30" s="19"/>
      <c r="BI30" s="19"/>
    </row>
    <row r="31" spans="4:67" ht="15" customHeight="1">
      <c r="D31" s="8"/>
      <c r="E31" s="6"/>
      <c r="O31" s="21"/>
      <c r="AB31" s="8"/>
      <c r="AC31" s="6"/>
      <c r="AK31" s="6"/>
      <c r="AL31" s="24" t="s">
        <v>51</v>
      </c>
      <c r="AM31" s="8"/>
      <c r="AN31" s="18">
        <f>SUM(AO31:AU31,AZ31:BI31,BJ31:BO31)</f>
        <v>4053591</v>
      </c>
      <c r="AO31" s="19">
        <v>267224</v>
      </c>
      <c r="AP31" s="19">
        <v>51658</v>
      </c>
      <c r="AQ31" s="19">
        <v>2008</v>
      </c>
      <c r="AR31" s="19">
        <v>28454</v>
      </c>
      <c r="AS31" s="26" t="s">
        <v>118</v>
      </c>
      <c r="AT31" s="26" t="s">
        <v>118</v>
      </c>
      <c r="AU31" s="19">
        <v>17100</v>
      </c>
      <c r="AX31" s="24" t="s">
        <v>51</v>
      </c>
      <c r="AY31" s="8"/>
      <c r="AZ31" s="19">
        <v>4481</v>
      </c>
      <c r="BA31" s="19">
        <v>1618319</v>
      </c>
      <c r="BB31" s="19">
        <v>789</v>
      </c>
      <c r="BC31" s="19">
        <v>49770</v>
      </c>
      <c r="BD31" s="19">
        <v>25255</v>
      </c>
      <c r="BE31" s="19">
        <v>1534</v>
      </c>
      <c r="BF31" s="19">
        <v>461010</v>
      </c>
      <c r="BG31" s="21" t="s">
        <v>118</v>
      </c>
      <c r="BI31" s="19">
        <v>376239</v>
      </c>
      <c r="BJ31" s="19">
        <v>42555</v>
      </c>
      <c r="BK31" s="19">
        <v>645</v>
      </c>
      <c r="BL31" s="19">
        <v>275206</v>
      </c>
      <c r="BM31" s="19">
        <v>147614</v>
      </c>
      <c r="BN31" s="19">
        <v>120630</v>
      </c>
      <c r="BO31" s="19">
        <v>563100</v>
      </c>
    </row>
    <row r="32" spans="3:67" ht="15" customHeight="1">
      <c r="C32" s="25" t="s">
        <v>52</v>
      </c>
      <c r="D32" s="8"/>
      <c r="E32" s="18">
        <f aca="true" t="shared" si="13" ref="E32:J32">SUM(E34:E50)</f>
        <v>87153651</v>
      </c>
      <c r="F32" s="18">
        <f t="shared" si="13"/>
        <v>16817408</v>
      </c>
      <c r="G32" s="18">
        <f t="shared" si="13"/>
        <v>751563</v>
      </c>
      <c r="H32" s="18">
        <f t="shared" si="13"/>
        <v>149740</v>
      </c>
      <c r="I32" s="18">
        <f t="shared" si="13"/>
        <v>1371601</v>
      </c>
      <c r="J32" s="18">
        <f t="shared" si="13"/>
        <v>187977</v>
      </c>
      <c r="K32" s="18">
        <f>SUM(K34:K50)</f>
        <v>16612</v>
      </c>
      <c r="L32" s="18">
        <f>SUM(L34:L50)</f>
        <v>302267</v>
      </c>
      <c r="O32" s="32">
        <f>SUM(O34:O50)</f>
        <v>398602</v>
      </c>
      <c r="P32" s="18">
        <f>SUM(P34:P50)</f>
        <v>28722150</v>
      </c>
      <c r="Q32" s="18">
        <f aca="true" t="shared" si="14" ref="Q32:W32">SUM(Q34:Q50)</f>
        <v>22947</v>
      </c>
      <c r="R32" s="18">
        <f t="shared" si="14"/>
        <v>1931228</v>
      </c>
      <c r="S32" s="18">
        <f>SUM(S34:S50)</f>
        <v>1069862</v>
      </c>
      <c r="T32" s="18">
        <f t="shared" si="14"/>
        <v>244378</v>
      </c>
      <c r="U32" s="18">
        <f t="shared" si="14"/>
        <v>8783494</v>
      </c>
      <c r="V32" s="18">
        <f>SUM(V34:V50)</f>
        <v>71108</v>
      </c>
      <c r="W32" s="18">
        <f t="shared" si="14"/>
        <v>5695596</v>
      </c>
      <c r="AA32" s="25" t="s">
        <v>52</v>
      </c>
      <c r="AB32" s="8"/>
      <c r="AC32" s="18">
        <f aca="true" t="shared" si="15" ref="AC32:AH32">SUM(AC34:AC50)</f>
        <v>1010262</v>
      </c>
      <c r="AD32" s="18">
        <f t="shared" si="15"/>
        <v>79817</v>
      </c>
      <c r="AE32" s="18">
        <f t="shared" si="15"/>
        <v>3781347</v>
      </c>
      <c r="AF32" s="18">
        <f t="shared" si="15"/>
        <v>3076968</v>
      </c>
      <c r="AG32" s="18">
        <f t="shared" si="15"/>
        <v>1674504</v>
      </c>
      <c r="AH32" s="18">
        <f t="shared" si="15"/>
        <v>10994220</v>
      </c>
      <c r="AK32" s="6"/>
      <c r="AL32" s="24" t="s">
        <v>53</v>
      </c>
      <c r="AM32" s="8"/>
      <c r="AN32" s="18">
        <f>SUM(AO32:AU32,AZ32:BI32,BJ32:BO32)</f>
        <v>4687637</v>
      </c>
      <c r="AO32" s="19">
        <v>173503</v>
      </c>
      <c r="AP32" s="19">
        <v>28808</v>
      </c>
      <c r="AQ32" s="19">
        <v>1653</v>
      </c>
      <c r="AR32" s="19">
        <v>23813</v>
      </c>
      <c r="AS32" s="26" t="s">
        <v>118</v>
      </c>
      <c r="AT32" s="26" t="s">
        <v>118</v>
      </c>
      <c r="AU32" s="19">
        <v>11844</v>
      </c>
      <c r="AX32" s="24" t="s">
        <v>53</v>
      </c>
      <c r="AY32" s="8"/>
      <c r="AZ32" s="19">
        <v>4943</v>
      </c>
      <c r="BA32" s="19">
        <v>1762374</v>
      </c>
      <c r="BB32" s="19">
        <v>654</v>
      </c>
      <c r="BC32" s="19">
        <v>7007</v>
      </c>
      <c r="BD32" s="19">
        <v>30816</v>
      </c>
      <c r="BE32" s="19">
        <v>3992</v>
      </c>
      <c r="BF32" s="19">
        <v>644608</v>
      </c>
      <c r="BG32" s="21" t="s">
        <v>118</v>
      </c>
      <c r="BI32" s="19">
        <v>306291</v>
      </c>
      <c r="BJ32" s="19">
        <v>6984</v>
      </c>
      <c r="BK32" s="21">
        <v>475000</v>
      </c>
      <c r="BL32" s="19">
        <v>110548</v>
      </c>
      <c r="BM32" s="19">
        <v>121428</v>
      </c>
      <c r="BN32" s="19">
        <v>26871</v>
      </c>
      <c r="BO32" s="19">
        <v>946500</v>
      </c>
    </row>
    <row r="33" spans="3:67" ht="15" customHeight="1">
      <c r="C33" s="28"/>
      <c r="D33" s="8"/>
      <c r="E33" s="6"/>
      <c r="O33" s="21"/>
      <c r="P33" s="2"/>
      <c r="Q33" s="2"/>
      <c r="R33" s="2"/>
      <c r="S33" s="2"/>
      <c r="T33" s="2"/>
      <c r="U33" s="2"/>
      <c r="V33" s="2"/>
      <c r="W33" s="2"/>
      <c r="AA33" s="28"/>
      <c r="AB33" s="8"/>
      <c r="AC33" s="6"/>
      <c r="AK33" s="6"/>
      <c r="AL33" s="24" t="s">
        <v>54</v>
      </c>
      <c r="AM33" s="8"/>
      <c r="AN33" s="18">
        <f>SUM(AO33:AU33,AZ33:BI33,BJ33:BO33)</f>
        <v>4856100</v>
      </c>
      <c r="AO33" s="19">
        <v>467028</v>
      </c>
      <c r="AP33" s="19">
        <v>45656</v>
      </c>
      <c r="AQ33" s="19">
        <v>5103</v>
      </c>
      <c r="AR33" s="19">
        <v>62119</v>
      </c>
      <c r="AS33" s="19">
        <v>15877</v>
      </c>
      <c r="AT33" s="26">
        <v>133</v>
      </c>
      <c r="AU33" s="19">
        <v>18862</v>
      </c>
      <c r="AX33" s="24" t="s">
        <v>54</v>
      </c>
      <c r="AY33" s="8"/>
      <c r="AZ33" s="19">
        <v>11489</v>
      </c>
      <c r="BA33" s="19">
        <v>2024578</v>
      </c>
      <c r="BB33" s="19">
        <v>1358</v>
      </c>
      <c r="BC33" s="19">
        <v>63715</v>
      </c>
      <c r="BD33" s="19">
        <v>112082</v>
      </c>
      <c r="BE33" s="19">
        <v>12186</v>
      </c>
      <c r="BF33" s="19">
        <v>460676</v>
      </c>
      <c r="BG33" s="21" t="s">
        <v>118</v>
      </c>
      <c r="BI33" s="19">
        <v>218173</v>
      </c>
      <c r="BJ33" s="19">
        <v>54200</v>
      </c>
      <c r="BK33" s="19">
        <v>850</v>
      </c>
      <c r="BL33" s="19">
        <v>149880</v>
      </c>
      <c r="BM33" s="19">
        <v>500911</v>
      </c>
      <c r="BN33" s="19">
        <v>129524</v>
      </c>
      <c r="BO33" s="19">
        <v>501700</v>
      </c>
    </row>
    <row r="34" spans="3:67" ht="15" customHeight="1">
      <c r="C34" s="20" t="s">
        <v>55</v>
      </c>
      <c r="D34" s="8"/>
      <c r="E34" s="18">
        <f aca="true" t="shared" si="16" ref="E34:E50">SUM(F34:L34,O34:W34,AC34:AH34)</f>
        <v>3017911</v>
      </c>
      <c r="F34" s="19">
        <v>1378383</v>
      </c>
      <c r="G34" s="19">
        <v>18749</v>
      </c>
      <c r="H34" s="19">
        <v>3242</v>
      </c>
      <c r="I34" s="19">
        <v>73438</v>
      </c>
      <c r="J34" s="26" t="s">
        <v>118</v>
      </c>
      <c r="K34" s="26" t="s">
        <v>118</v>
      </c>
      <c r="L34" s="19">
        <v>5960</v>
      </c>
      <c r="O34" s="21">
        <v>8653</v>
      </c>
      <c r="P34" s="19">
        <v>528057</v>
      </c>
      <c r="Q34" s="26" t="s">
        <v>118</v>
      </c>
      <c r="R34" s="19">
        <v>99708</v>
      </c>
      <c r="S34" s="19">
        <v>128074</v>
      </c>
      <c r="T34" s="19">
        <v>2813</v>
      </c>
      <c r="U34" s="19">
        <v>185201</v>
      </c>
      <c r="V34" s="26" t="s">
        <v>118</v>
      </c>
      <c r="W34" s="19">
        <v>77389</v>
      </c>
      <c r="AA34" s="20" t="s">
        <v>55</v>
      </c>
      <c r="AB34" s="8"/>
      <c r="AC34" s="18">
        <v>10423</v>
      </c>
      <c r="AD34" s="19">
        <v>1845</v>
      </c>
      <c r="AE34" s="19">
        <v>73945</v>
      </c>
      <c r="AF34" s="19">
        <v>101385</v>
      </c>
      <c r="AG34" s="19">
        <v>189446</v>
      </c>
      <c r="AH34" s="19">
        <v>131200</v>
      </c>
      <c r="AK34" s="6"/>
      <c r="AL34" s="24" t="s">
        <v>56</v>
      </c>
      <c r="AM34" s="8"/>
      <c r="AN34" s="18">
        <f>SUM(AO34:AU34,AZ34:BI34,BJ34:BO34)</f>
        <v>3983174</v>
      </c>
      <c r="AO34" s="19">
        <v>320334</v>
      </c>
      <c r="AP34" s="19">
        <v>45942</v>
      </c>
      <c r="AQ34" s="19">
        <v>3475</v>
      </c>
      <c r="AR34" s="19">
        <v>49291</v>
      </c>
      <c r="AS34" s="26" t="s">
        <v>118</v>
      </c>
      <c r="AT34" s="26">
        <v>132</v>
      </c>
      <c r="AU34" s="19">
        <v>18868</v>
      </c>
      <c r="AX34" s="24" t="s">
        <v>56</v>
      </c>
      <c r="AY34" s="8"/>
      <c r="AZ34" s="19">
        <v>7553</v>
      </c>
      <c r="BA34" s="19">
        <v>1769652</v>
      </c>
      <c r="BB34" s="19">
        <v>804</v>
      </c>
      <c r="BC34" s="19">
        <v>137738</v>
      </c>
      <c r="BD34" s="19">
        <v>82174</v>
      </c>
      <c r="BE34" s="19">
        <v>2895</v>
      </c>
      <c r="BF34" s="19">
        <v>267074</v>
      </c>
      <c r="BG34" s="21" t="s">
        <v>118</v>
      </c>
      <c r="BI34" s="19">
        <v>277898</v>
      </c>
      <c r="BJ34" s="19">
        <v>37506</v>
      </c>
      <c r="BK34" s="29">
        <v>12435</v>
      </c>
      <c r="BL34" s="19">
        <v>262494</v>
      </c>
      <c r="BM34" s="19">
        <v>176524</v>
      </c>
      <c r="BN34" s="19">
        <v>88685</v>
      </c>
      <c r="BO34" s="19">
        <v>421700</v>
      </c>
    </row>
    <row r="35" spans="3:67" ht="15" customHeight="1">
      <c r="C35" s="20" t="s">
        <v>57</v>
      </c>
      <c r="D35" s="8"/>
      <c r="E35" s="18">
        <f t="shared" si="16"/>
        <v>1882071</v>
      </c>
      <c r="F35" s="19">
        <v>100825</v>
      </c>
      <c r="G35" s="19">
        <v>5370</v>
      </c>
      <c r="H35" s="19">
        <v>678</v>
      </c>
      <c r="I35" s="19">
        <v>10815</v>
      </c>
      <c r="J35" s="26" t="s">
        <v>118</v>
      </c>
      <c r="K35" s="22">
        <v>4616</v>
      </c>
      <c r="L35" s="19">
        <v>2220</v>
      </c>
      <c r="O35" s="21">
        <v>1421</v>
      </c>
      <c r="P35" s="19">
        <v>890385</v>
      </c>
      <c r="Q35" s="26" t="s">
        <v>118</v>
      </c>
      <c r="R35" s="19">
        <v>6317</v>
      </c>
      <c r="S35" s="19">
        <v>52277</v>
      </c>
      <c r="T35" s="1">
        <v>976</v>
      </c>
      <c r="U35" s="19">
        <v>389495</v>
      </c>
      <c r="V35" s="26" t="s">
        <v>118</v>
      </c>
      <c r="W35" s="19">
        <v>52596</v>
      </c>
      <c r="AA35" s="20" t="s">
        <v>57</v>
      </c>
      <c r="AB35" s="8"/>
      <c r="AC35" s="18">
        <v>3108</v>
      </c>
      <c r="AD35" s="26" t="s">
        <v>118</v>
      </c>
      <c r="AE35" s="21">
        <v>20545</v>
      </c>
      <c r="AF35" s="19">
        <v>32048</v>
      </c>
      <c r="AG35" s="19">
        <v>44179</v>
      </c>
      <c r="AH35" s="19">
        <v>264200</v>
      </c>
      <c r="AK35" s="6"/>
      <c r="AL35" s="24" t="s">
        <v>58</v>
      </c>
      <c r="AM35" s="8"/>
      <c r="AN35" s="18">
        <f>SUM(AO35:AU35,AZ35:BI35,BJ35:BO35)</f>
        <v>5152747</v>
      </c>
      <c r="AO35" s="19">
        <v>573175</v>
      </c>
      <c r="AP35" s="19">
        <v>36326</v>
      </c>
      <c r="AQ35" s="19">
        <v>4747</v>
      </c>
      <c r="AR35" s="19">
        <v>62060</v>
      </c>
      <c r="AS35" s="26" t="s">
        <v>118</v>
      </c>
      <c r="AT35" s="26" t="s">
        <v>118</v>
      </c>
      <c r="AU35" s="19">
        <v>14986</v>
      </c>
      <c r="AX35" s="24" t="s">
        <v>58</v>
      </c>
      <c r="AY35" s="8"/>
      <c r="AZ35" s="19">
        <v>13094</v>
      </c>
      <c r="BA35" s="19">
        <v>1698091</v>
      </c>
      <c r="BB35" s="19">
        <v>935</v>
      </c>
      <c r="BC35" s="19">
        <v>41698</v>
      </c>
      <c r="BD35" s="19">
        <v>82774</v>
      </c>
      <c r="BE35" s="19">
        <v>3763</v>
      </c>
      <c r="BF35" s="19">
        <v>336369</v>
      </c>
      <c r="BG35" s="21" t="s">
        <v>118</v>
      </c>
      <c r="BI35" s="19">
        <v>197262</v>
      </c>
      <c r="BJ35" s="19">
        <v>20611</v>
      </c>
      <c r="BK35" s="21">
        <v>130</v>
      </c>
      <c r="BL35" s="19">
        <v>1315595</v>
      </c>
      <c r="BM35" s="19">
        <v>185699</v>
      </c>
      <c r="BN35" s="19">
        <v>175432</v>
      </c>
      <c r="BO35" s="19">
        <v>390000</v>
      </c>
    </row>
    <row r="36" spans="3:59" ht="15" customHeight="1">
      <c r="C36" s="20" t="s">
        <v>59</v>
      </c>
      <c r="D36" s="8"/>
      <c r="E36" s="18">
        <f t="shared" si="16"/>
        <v>4487022</v>
      </c>
      <c r="F36" s="19">
        <v>50361</v>
      </c>
      <c r="G36" s="19">
        <v>4666</v>
      </c>
      <c r="H36" s="19">
        <v>597</v>
      </c>
      <c r="I36" s="19">
        <v>7884</v>
      </c>
      <c r="J36" s="26" t="s">
        <v>118</v>
      </c>
      <c r="K36" s="26" t="s">
        <v>118</v>
      </c>
      <c r="L36" s="19">
        <v>1924</v>
      </c>
      <c r="O36" s="21">
        <v>1255</v>
      </c>
      <c r="P36" s="19">
        <v>1196477</v>
      </c>
      <c r="Q36" s="26" t="s">
        <v>118</v>
      </c>
      <c r="R36" s="19">
        <v>47359</v>
      </c>
      <c r="S36" s="19">
        <v>63865</v>
      </c>
      <c r="T36" s="19">
        <v>4236</v>
      </c>
      <c r="U36" s="19">
        <v>1176845</v>
      </c>
      <c r="V36" s="26" t="s">
        <v>118</v>
      </c>
      <c r="W36" s="19">
        <v>281056</v>
      </c>
      <c r="AA36" s="20" t="s">
        <v>59</v>
      </c>
      <c r="AB36" s="8"/>
      <c r="AC36" s="18">
        <v>130091</v>
      </c>
      <c r="AD36" s="19">
        <v>4754</v>
      </c>
      <c r="AE36" s="19">
        <v>708256</v>
      </c>
      <c r="AF36" s="19">
        <v>50504</v>
      </c>
      <c r="AG36" s="19">
        <v>50992</v>
      </c>
      <c r="AH36" s="19">
        <v>705900</v>
      </c>
      <c r="AK36" s="6"/>
      <c r="AL36" s="6"/>
      <c r="AM36" s="8"/>
      <c r="AN36" s="6"/>
      <c r="AS36" s="26"/>
      <c r="AX36" s="6"/>
      <c r="AY36" s="8"/>
      <c r="AZ36" s="19"/>
      <c r="BA36" s="19"/>
      <c r="BB36" s="19"/>
      <c r="BC36" s="19"/>
      <c r="BD36" s="19"/>
      <c r="BE36" s="19"/>
      <c r="BF36" s="19"/>
      <c r="BG36" s="19"/>
    </row>
    <row r="37" spans="3:67" ht="15" customHeight="1">
      <c r="C37" s="20" t="s">
        <v>60</v>
      </c>
      <c r="D37" s="8"/>
      <c r="E37" s="18">
        <f t="shared" si="16"/>
        <v>5412983</v>
      </c>
      <c r="F37" s="19">
        <v>460080</v>
      </c>
      <c r="G37" s="19">
        <v>33685</v>
      </c>
      <c r="H37" s="19">
        <v>4515</v>
      </c>
      <c r="I37" s="19">
        <v>67116</v>
      </c>
      <c r="J37" s="21">
        <v>15459</v>
      </c>
      <c r="K37" s="26" t="s">
        <v>133</v>
      </c>
      <c r="L37" s="19">
        <v>13748</v>
      </c>
      <c r="O37" s="21">
        <v>10185</v>
      </c>
      <c r="P37" s="19">
        <v>2276608</v>
      </c>
      <c r="Q37" s="1">
        <v>567</v>
      </c>
      <c r="R37" s="19">
        <v>67116</v>
      </c>
      <c r="S37" s="19">
        <v>35461</v>
      </c>
      <c r="T37" s="19">
        <v>7310</v>
      </c>
      <c r="U37" s="19">
        <v>441263</v>
      </c>
      <c r="V37" s="26" t="s">
        <v>118</v>
      </c>
      <c r="W37" s="19">
        <v>311865</v>
      </c>
      <c r="AA37" s="20" t="s">
        <v>60</v>
      </c>
      <c r="AB37" s="8"/>
      <c r="AC37" s="18">
        <v>24869</v>
      </c>
      <c r="AD37" s="19">
        <v>14923</v>
      </c>
      <c r="AE37" s="19">
        <v>581603</v>
      </c>
      <c r="AF37" s="19">
        <v>123613</v>
      </c>
      <c r="AG37" s="19">
        <v>133097</v>
      </c>
      <c r="AH37" s="19">
        <v>789900</v>
      </c>
      <c r="AK37" s="6"/>
      <c r="AL37" s="24" t="s">
        <v>61</v>
      </c>
      <c r="AM37" s="8"/>
      <c r="AN37" s="18">
        <f>SUM(AO37:AU37,AZ37:BI37,BJ37:BO37)</f>
        <v>5854498</v>
      </c>
      <c r="AO37" s="19">
        <v>1111361</v>
      </c>
      <c r="AP37" s="19">
        <v>61829</v>
      </c>
      <c r="AQ37" s="19">
        <v>10975</v>
      </c>
      <c r="AR37" s="19">
        <v>109518</v>
      </c>
      <c r="AS37" s="26" t="s">
        <v>118</v>
      </c>
      <c r="AT37" s="1">
        <v>225</v>
      </c>
      <c r="AU37" s="19">
        <v>25536</v>
      </c>
      <c r="AX37" s="24" t="s">
        <v>61</v>
      </c>
      <c r="AY37" s="8"/>
      <c r="AZ37" s="19">
        <v>28285</v>
      </c>
      <c r="BA37" s="19">
        <v>2412934</v>
      </c>
      <c r="BB37" s="19">
        <v>2217</v>
      </c>
      <c r="BC37" s="19">
        <v>106030</v>
      </c>
      <c r="BD37" s="19">
        <v>196736</v>
      </c>
      <c r="BE37" s="19">
        <v>6848</v>
      </c>
      <c r="BF37" s="19">
        <v>546261</v>
      </c>
      <c r="BG37" s="21" t="s">
        <v>118</v>
      </c>
      <c r="BI37" s="19">
        <v>479621</v>
      </c>
      <c r="BJ37" s="19">
        <v>12406</v>
      </c>
      <c r="BK37" s="19">
        <v>300</v>
      </c>
      <c r="BL37" s="19">
        <v>215311</v>
      </c>
      <c r="BM37" s="19">
        <v>209062</v>
      </c>
      <c r="BN37" s="19">
        <v>111643</v>
      </c>
      <c r="BO37" s="19">
        <v>207400</v>
      </c>
    </row>
    <row r="38" spans="3:67" ht="15" customHeight="1">
      <c r="C38" s="20" t="s">
        <v>62</v>
      </c>
      <c r="D38" s="8"/>
      <c r="E38" s="18">
        <f t="shared" si="16"/>
        <v>4223611</v>
      </c>
      <c r="F38" s="19">
        <v>771814</v>
      </c>
      <c r="G38" s="19">
        <v>49822</v>
      </c>
      <c r="H38" s="19">
        <v>9729</v>
      </c>
      <c r="I38" s="19">
        <v>80847</v>
      </c>
      <c r="J38" s="21">
        <v>2894</v>
      </c>
      <c r="K38" s="26" t="s">
        <v>118</v>
      </c>
      <c r="L38" s="19">
        <v>20488</v>
      </c>
      <c r="O38" s="21">
        <v>25505</v>
      </c>
      <c r="P38" s="19">
        <v>1937026</v>
      </c>
      <c r="Q38" s="19">
        <v>1687</v>
      </c>
      <c r="R38" s="19">
        <v>52771</v>
      </c>
      <c r="S38" s="19">
        <v>92903</v>
      </c>
      <c r="T38" s="19">
        <v>7273</v>
      </c>
      <c r="U38" s="19">
        <v>351264</v>
      </c>
      <c r="V38" s="26" t="s">
        <v>118</v>
      </c>
      <c r="W38" s="19">
        <v>265399</v>
      </c>
      <c r="AA38" s="20" t="s">
        <v>62</v>
      </c>
      <c r="AB38" s="8"/>
      <c r="AC38" s="18">
        <v>22432</v>
      </c>
      <c r="AD38" s="22">
        <v>3604</v>
      </c>
      <c r="AE38" s="19">
        <v>42366</v>
      </c>
      <c r="AF38" s="19">
        <v>261400</v>
      </c>
      <c r="AG38" s="19">
        <v>33887</v>
      </c>
      <c r="AH38" s="19">
        <v>190500</v>
      </c>
      <c r="AK38" s="6"/>
      <c r="AL38" s="24" t="s">
        <v>63</v>
      </c>
      <c r="AM38" s="8"/>
      <c r="AN38" s="18">
        <f>SUM(AO38:AU38,AZ38:BI38,BJ38:BO38)</f>
        <v>3495726</v>
      </c>
      <c r="AO38" s="19">
        <v>349102</v>
      </c>
      <c r="AP38" s="19">
        <v>37052</v>
      </c>
      <c r="AQ38" s="19">
        <v>3890</v>
      </c>
      <c r="AR38" s="19">
        <v>48597</v>
      </c>
      <c r="AS38" s="19">
        <v>4449</v>
      </c>
      <c r="AT38" s="19">
        <v>2312</v>
      </c>
      <c r="AU38" s="19">
        <v>15280</v>
      </c>
      <c r="AX38" s="24" t="s">
        <v>63</v>
      </c>
      <c r="AY38" s="8"/>
      <c r="AZ38" s="19">
        <v>9351</v>
      </c>
      <c r="BA38" s="19">
        <v>1702024</v>
      </c>
      <c r="BB38" s="19">
        <v>1299</v>
      </c>
      <c r="BC38" s="19">
        <v>82223</v>
      </c>
      <c r="BD38" s="19">
        <v>133591</v>
      </c>
      <c r="BE38" s="19">
        <v>3176</v>
      </c>
      <c r="BF38" s="19">
        <v>305642</v>
      </c>
      <c r="BG38" s="21" t="s">
        <v>118</v>
      </c>
      <c r="BI38" s="19">
        <v>223101</v>
      </c>
      <c r="BJ38" s="19">
        <v>20907</v>
      </c>
      <c r="BK38" s="19">
        <v>1240</v>
      </c>
      <c r="BL38" s="19">
        <v>70268</v>
      </c>
      <c r="BM38" s="19">
        <v>84681</v>
      </c>
      <c r="BN38" s="19">
        <v>81441</v>
      </c>
      <c r="BO38" s="19">
        <v>316100</v>
      </c>
    </row>
    <row r="39" spans="4:67" ht="15" customHeight="1">
      <c r="D39" s="8"/>
      <c r="E39" s="6"/>
      <c r="J39" s="26"/>
      <c r="O39" s="21"/>
      <c r="V39" s="26"/>
      <c r="AB39" s="8"/>
      <c r="AC39" s="6"/>
      <c r="AK39" s="6"/>
      <c r="AL39" s="24" t="s">
        <v>64</v>
      </c>
      <c r="AM39" s="8"/>
      <c r="AN39" s="18">
        <f>SUM(AO39:AU39,AZ39:BI39,BJ39:BO39)</f>
        <v>3702151</v>
      </c>
      <c r="AO39" s="19">
        <v>240581</v>
      </c>
      <c r="AP39" s="19">
        <v>36490</v>
      </c>
      <c r="AQ39" s="19">
        <v>2694</v>
      </c>
      <c r="AR39" s="19">
        <v>31957</v>
      </c>
      <c r="AS39" s="26" t="s">
        <v>118</v>
      </c>
      <c r="AT39" s="26" t="s">
        <v>118</v>
      </c>
      <c r="AU39" s="19">
        <v>15030</v>
      </c>
      <c r="AX39" s="24" t="s">
        <v>64</v>
      </c>
      <c r="AY39" s="8"/>
      <c r="AZ39" s="19">
        <v>6093</v>
      </c>
      <c r="BA39" s="19">
        <v>1629982</v>
      </c>
      <c r="BB39" s="19">
        <v>828</v>
      </c>
      <c r="BC39" s="19">
        <v>56051</v>
      </c>
      <c r="BD39" s="19">
        <v>45113</v>
      </c>
      <c r="BE39" s="19">
        <v>2108</v>
      </c>
      <c r="BF39" s="19">
        <v>453227</v>
      </c>
      <c r="BG39" s="21" t="s">
        <v>118</v>
      </c>
      <c r="BI39" s="19">
        <v>394385</v>
      </c>
      <c r="BJ39" s="19">
        <v>22736</v>
      </c>
      <c r="BK39" s="22">
        <v>1575</v>
      </c>
      <c r="BL39" s="19">
        <v>9029</v>
      </c>
      <c r="BM39" s="19">
        <v>70966</v>
      </c>
      <c r="BN39" s="19">
        <v>77706</v>
      </c>
      <c r="BO39" s="19">
        <v>605600</v>
      </c>
    </row>
    <row r="40" spans="3:51" ht="15" customHeight="1">
      <c r="C40" s="20" t="s">
        <v>65</v>
      </c>
      <c r="D40" s="8"/>
      <c r="E40" s="18">
        <f t="shared" si="16"/>
        <v>6632560</v>
      </c>
      <c r="F40" s="19">
        <v>1934018</v>
      </c>
      <c r="G40" s="19">
        <v>75616</v>
      </c>
      <c r="H40" s="19">
        <v>18381</v>
      </c>
      <c r="I40" s="19">
        <v>152477</v>
      </c>
      <c r="J40" s="19">
        <v>23640</v>
      </c>
      <c r="K40" s="26" t="s">
        <v>133</v>
      </c>
      <c r="L40" s="19">
        <v>30783</v>
      </c>
      <c r="O40" s="21">
        <v>51228</v>
      </c>
      <c r="P40" s="19">
        <v>1980999</v>
      </c>
      <c r="Q40" s="19">
        <v>3517</v>
      </c>
      <c r="R40" s="19">
        <v>109451</v>
      </c>
      <c r="S40" s="19">
        <v>64198</v>
      </c>
      <c r="T40" s="19">
        <v>28200</v>
      </c>
      <c r="U40" s="19">
        <v>563967</v>
      </c>
      <c r="V40" s="26" t="s">
        <v>118</v>
      </c>
      <c r="W40" s="19">
        <v>318650</v>
      </c>
      <c r="AA40" s="20" t="s">
        <v>65</v>
      </c>
      <c r="AB40" s="8"/>
      <c r="AC40" s="18">
        <v>38868</v>
      </c>
      <c r="AD40" s="21">
        <v>1600</v>
      </c>
      <c r="AE40" s="19">
        <v>172242</v>
      </c>
      <c r="AF40" s="19">
        <v>190432</v>
      </c>
      <c r="AG40" s="19">
        <v>43573</v>
      </c>
      <c r="AH40" s="19">
        <v>830720</v>
      </c>
      <c r="AK40" s="6"/>
      <c r="AM40" s="8"/>
      <c r="AN40" s="6"/>
      <c r="AS40" s="26"/>
      <c r="AY40" s="8"/>
    </row>
    <row r="41" spans="3:51" ht="15" customHeight="1">
      <c r="C41" s="20" t="s">
        <v>66</v>
      </c>
      <c r="D41" s="8"/>
      <c r="E41" s="18">
        <f t="shared" si="16"/>
        <v>11506865</v>
      </c>
      <c r="F41" s="19">
        <v>3804296</v>
      </c>
      <c r="G41" s="19">
        <v>104834</v>
      </c>
      <c r="H41" s="19">
        <v>47395</v>
      </c>
      <c r="I41" s="19">
        <v>249888</v>
      </c>
      <c r="J41" s="26" t="s">
        <v>118</v>
      </c>
      <c r="K41" s="1">
        <v>739</v>
      </c>
      <c r="L41" s="19">
        <v>42740</v>
      </c>
      <c r="O41" s="21">
        <v>140040</v>
      </c>
      <c r="P41" s="19">
        <v>3199882</v>
      </c>
      <c r="Q41" s="19">
        <v>4927</v>
      </c>
      <c r="R41" s="19">
        <v>282534</v>
      </c>
      <c r="S41" s="19">
        <v>112176</v>
      </c>
      <c r="T41" s="19">
        <v>77305</v>
      </c>
      <c r="U41" s="19">
        <v>982488</v>
      </c>
      <c r="V41" s="26" t="s">
        <v>118</v>
      </c>
      <c r="W41" s="19">
        <v>512793</v>
      </c>
      <c r="AA41" s="20" t="s">
        <v>66</v>
      </c>
      <c r="AB41" s="8"/>
      <c r="AC41" s="18">
        <v>201198</v>
      </c>
      <c r="AD41" s="19">
        <v>220</v>
      </c>
      <c r="AE41" s="19">
        <v>618027</v>
      </c>
      <c r="AF41" s="19">
        <v>368565</v>
      </c>
      <c r="AG41" s="19">
        <v>80318</v>
      </c>
      <c r="AH41" s="19">
        <v>676500</v>
      </c>
      <c r="AK41" s="6"/>
      <c r="AM41" s="8"/>
      <c r="AN41" s="6"/>
      <c r="AY41" s="8"/>
    </row>
    <row r="42" spans="3:67" ht="15" customHeight="1">
      <c r="C42" s="20" t="s">
        <v>67</v>
      </c>
      <c r="D42" s="8"/>
      <c r="E42" s="18">
        <f t="shared" si="16"/>
        <v>11932030</v>
      </c>
      <c r="F42" s="19">
        <v>3408534</v>
      </c>
      <c r="G42" s="19">
        <v>68324</v>
      </c>
      <c r="H42" s="19">
        <v>26341</v>
      </c>
      <c r="I42" s="19">
        <v>266966</v>
      </c>
      <c r="J42" s="19">
        <v>9988</v>
      </c>
      <c r="K42" s="1">
        <v>281</v>
      </c>
      <c r="L42" s="19">
        <v>28241</v>
      </c>
      <c r="O42" s="21">
        <v>65781</v>
      </c>
      <c r="P42" s="19">
        <v>2500912</v>
      </c>
      <c r="Q42" s="19">
        <v>6089</v>
      </c>
      <c r="R42" s="19">
        <v>162113</v>
      </c>
      <c r="S42" s="19">
        <v>69836</v>
      </c>
      <c r="T42" s="19">
        <v>51001</v>
      </c>
      <c r="U42" s="19">
        <v>686556</v>
      </c>
      <c r="V42" s="26" t="s">
        <v>118</v>
      </c>
      <c r="W42" s="19">
        <v>446922</v>
      </c>
      <c r="AA42" s="20" t="s">
        <v>67</v>
      </c>
      <c r="AB42" s="8"/>
      <c r="AC42" s="18">
        <v>418946</v>
      </c>
      <c r="AD42" s="22">
        <v>50</v>
      </c>
      <c r="AE42" s="19">
        <v>217511</v>
      </c>
      <c r="AF42" s="19">
        <v>431031</v>
      </c>
      <c r="AG42" s="19">
        <v>691507</v>
      </c>
      <c r="AH42" s="19">
        <v>2375100</v>
      </c>
      <c r="AK42" s="6"/>
      <c r="AL42" s="27" t="s">
        <v>68</v>
      </c>
      <c r="AM42" s="8"/>
      <c r="AN42" s="18">
        <f>SUM(AO42:BO42)</f>
        <v>45018459</v>
      </c>
      <c r="AO42" s="18">
        <f>SUM(AO44:AO54)</f>
        <v>4012216</v>
      </c>
      <c r="AP42" s="18">
        <f>SUM(AP44:AP54)</f>
        <v>297886</v>
      </c>
      <c r="AQ42" s="18">
        <f>SUM(AQ44:AQ54)</f>
        <v>32331</v>
      </c>
      <c r="AR42" s="18">
        <f>SUM(AR44:AR54)</f>
        <v>422162</v>
      </c>
      <c r="AS42" s="32" t="s">
        <v>118</v>
      </c>
      <c r="AT42" s="18">
        <f>SUM(AT44:AT54)</f>
        <v>1964</v>
      </c>
      <c r="AU42" s="18">
        <f>SUM(AU44:AU54)</f>
        <v>122640</v>
      </c>
      <c r="AX42" s="27" t="s">
        <v>68</v>
      </c>
      <c r="AY42" s="8"/>
      <c r="AZ42" s="18">
        <f>SUM(AZ44:AZ54)</f>
        <v>78820</v>
      </c>
      <c r="BA42" s="18">
        <f aca="true" t="shared" si="17" ref="BA42:BG42">SUM(BA44:BA54)</f>
        <v>20975905</v>
      </c>
      <c r="BB42" s="18">
        <f t="shared" si="17"/>
        <v>5980</v>
      </c>
      <c r="BC42" s="18">
        <f t="shared" si="17"/>
        <v>527569</v>
      </c>
      <c r="BD42" s="18">
        <f t="shared" si="17"/>
        <v>515076</v>
      </c>
      <c r="BE42" s="18">
        <f t="shared" si="17"/>
        <v>110114</v>
      </c>
      <c r="BF42" s="18">
        <f t="shared" si="17"/>
        <v>6068003</v>
      </c>
      <c r="BG42" s="18">
        <f t="shared" si="17"/>
        <v>980</v>
      </c>
      <c r="BI42" s="18">
        <f>SUM(BI44:BI54)</f>
        <v>3654488</v>
      </c>
      <c r="BJ42" s="19">
        <f aca="true" t="shared" si="18" ref="BJ42:BO42">SUM(BJ44:BJ54)</f>
        <v>181737</v>
      </c>
      <c r="BK42" s="19">
        <f t="shared" si="18"/>
        <v>52712</v>
      </c>
      <c r="BL42" s="19">
        <f t="shared" si="18"/>
        <v>1792972</v>
      </c>
      <c r="BM42" s="19">
        <f t="shared" si="18"/>
        <v>1011545</v>
      </c>
      <c r="BN42" s="19">
        <f t="shared" si="18"/>
        <v>384781</v>
      </c>
      <c r="BO42" s="19">
        <f t="shared" si="18"/>
        <v>4768578</v>
      </c>
    </row>
    <row r="43" spans="3:51" ht="15" customHeight="1">
      <c r="C43" s="20" t="s">
        <v>69</v>
      </c>
      <c r="D43" s="8"/>
      <c r="E43" s="18">
        <f t="shared" si="16"/>
        <v>6223008</v>
      </c>
      <c r="F43" s="19">
        <v>1105527</v>
      </c>
      <c r="G43" s="19">
        <v>70512</v>
      </c>
      <c r="H43" s="19">
        <v>9585</v>
      </c>
      <c r="I43" s="19">
        <v>90901</v>
      </c>
      <c r="J43" s="19">
        <v>79068</v>
      </c>
      <c r="K43" s="19">
        <v>5745</v>
      </c>
      <c r="L43" s="19">
        <v>28889</v>
      </c>
      <c r="O43" s="21">
        <v>24069</v>
      </c>
      <c r="P43" s="19">
        <v>2217820</v>
      </c>
      <c r="Q43" s="19">
        <v>1847</v>
      </c>
      <c r="R43" s="19">
        <v>395973</v>
      </c>
      <c r="S43" s="19">
        <v>6975</v>
      </c>
      <c r="T43" s="19">
        <v>20462</v>
      </c>
      <c r="U43" s="19">
        <v>356717</v>
      </c>
      <c r="V43" s="26">
        <v>701</v>
      </c>
      <c r="W43" s="19">
        <v>443349</v>
      </c>
      <c r="AA43" s="20" t="s">
        <v>69</v>
      </c>
      <c r="AB43" s="8"/>
      <c r="AC43" s="18">
        <v>17682</v>
      </c>
      <c r="AD43" s="19">
        <v>270</v>
      </c>
      <c r="AE43" s="19">
        <v>299534</v>
      </c>
      <c r="AF43" s="19">
        <v>263670</v>
      </c>
      <c r="AG43" s="19">
        <v>26212</v>
      </c>
      <c r="AH43" s="19">
        <v>757500</v>
      </c>
      <c r="AK43" s="6"/>
      <c r="AL43" s="22"/>
      <c r="AM43" s="8"/>
      <c r="AN43" s="6"/>
      <c r="AS43" s="26"/>
      <c r="AX43" s="22"/>
      <c r="AY43" s="8"/>
    </row>
    <row r="44" spans="3:67" ht="15" customHeight="1">
      <c r="C44" s="20" t="s">
        <v>70</v>
      </c>
      <c r="D44" s="8"/>
      <c r="E44" s="18">
        <f t="shared" si="16"/>
        <v>5429036</v>
      </c>
      <c r="F44" s="19">
        <v>796946</v>
      </c>
      <c r="G44" s="19">
        <v>71442</v>
      </c>
      <c r="H44" s="19">
        <v>5745</v>
      </c>
      <c r="I44" s="19">
        <v>84157</v>
      </c>
      <c r="J44" s="19">
        <v>56928</v>
      </c>
      <c r="K44" s="19">
        <v>845</v>
      </c>
      <c r="L44" s="19">
        <v>29336</v>
      </c>
      <c r="O44" s="21">
        <v>11292</v>
      </c>
      <c r="P44" s="19">
        <v>2161507</v>
      </c>
      <c r="Q44" s="19">
        <v>1543</v>
      </c>
      <c r="R44" s="19">
        <v>122539</v>
      </c>
      <c r="S44" s="19">
        <v>15587</v>
      </c>
      <c r="T44" s="19">
        <v>4624</v>
      </c>
      <c r="U44" s="19">
        <v>440627</v>
      </c>
      <c r="V44" s="26" t="s">
        <v>118</v>
      </c>
      <c r="W44" s="19">
        <v>494048</v>
      </c>
      <c r="AA44" s="20" t="s">
        <v>70</v>
      </c>
      <c r="AB44" s="8"/>
      <c r="AC44" s="18">
        <v>11188</v>
      </c>
      <c r="AD44" s="24" t="s">
        <v>118</v>
      </c>
      <c r="AE44" s="19">
        <v>107684</v>
      </c>
      <c r="AF44" s="19">
        <v>233804</v>
      </c>
      <c r="AG44" s="19">
        <v>124894</v>
      </c>
      <c r="AH44" s="19">
        <v>654300</v>
      </c>
      <c r="AK44" s="6"/>
      <c r="AL44" s="24" t="s">
        <v>71</v>
      </c>
      <c r="AM44" s="8"/>
      <c r="AN44" s="18">
        <f>SUM(AO44:AU44,AZ44:BI44,BJ44:BO44)</f>
        <v>4752224</v>
      </c>
      <c r="AO44" s="19">
        <v>317252</v>
      </c>
      <c r="AP44" s="19">
        <v>47570</v>
      </c>
      <c r="AQ44" s="19">
        <v>3105</v>
      </c>
      <c r="AR44" s="19">
        <v>50858</v>
      </c>
      <c r="AS44" s="26" t="s">
        <v>118</v>
      </c>
      <c r="AT44" s="26" t="s">
        <v>118</v>
      </c>
      <c r="AU44" s="19">
        <v>19614</v>
      </c>
      <c r="AX44" s="24" t="s">
        <v>71</v>
      </c>
      <c r="AY44" s="8"/>
      <c r="AZ44" s="19">
        <v>7445</v>
      </c>
      <c r="BA44" s="19">
        <v>2400133</v>
      </c>
      <c r="BB44" s="19">
        <v>1119</v>
      </c>
      <c r="BC44" s="19">
        <v>44381</v>
      </c>
      <c r="BD44" s="19">
        <v>48231</v>
      </c>
      <c r="BE44" s="19">
        <v>9799</v>
      </c>
      <c r="BF44" s="19">
        <v>839742</v>
      </c>
      <c r="BG44" s="21" t="s">
        <v>118</v>
      </c>
      <c r="BI44" s="19">
        <v>389433</v>
      </c>
      <c r="BJ44" s="19">
        <v>7063</v>
      </c>
      <c r="BK44" s="21">
        <v>1840</v>
      </c>
      <c r="BL44" s="19">
        <v>81095</v>
      </c>
      <c r="BM44" s="19">
        <v>82648</v>
      </c>
      <c r="BN44" s="19">
        <v>5496</v>
      </c>
      <c r="BO44" s="19">
        <v>395400</v>
      </c>
    </row>
    <row r="45" spans="4:67" ht="15" customHeight="1">
      <c r="D45" s="8"/>
      <c r="E45" s="6"/>
      <c r="O45" s="21"/>
      <c r="AB45" s="8"/>
      <c r="AC45" s="6"/>
      <c r="AK45" s="6"/>
      <c r="AL45" s="24" t="s">
        <v>72</v>
      </c>
      <c r="AM45" s="8"/>
      <c r="AN45" s="18">
        <f>SUM(AO45:AU45,AZ45:BI45,BJ45:BO45)</f>
        <v>3055213</v>
      </c>
      <c r="AO45" s="19">
        <v>103076</v>
      </c>
      <c r="AP45" s="19">
        <v>17959</v>
      </c>
      <c r="AQ45" s="19">
        <v>1195</v>
      </c>
      <c r="AR45" s="19">
        <v>19049</v>
      </c>
      <c r="AS45" s="26" t="s">
        <v>118</v>
      </c>
      <c r="AT45" s="33">
        <v>275</v>
      </c>
      <c r="AU45" s="19">
        <v>7390</v>
      </c>
      <c r="AX45" s="24" t="s">
        <v>72</v>
      </c>
      <c r="AY45" s="8"/>
      <c r="AZ45" s="19">
        <v>3014</v>
      </c>
      <c r="BA45" s="19">
        <v>1687091</v>
      </c>
      <c r="BB45" s="21" t="s">
        <v>118</v>
      </c>
      <c r="BC45" s="19">
        <v>24239</v>
      </c>
      <c r="BD45" s="19">
        <v>9771</v>
      </c>
      <c r="BE45" s="19">
        <v>1461</v>
      </c>
      <c r="BF45" s="19">
        <v>460418</v>
      </c>
      <c r="BG45" s="21" t="s">
        <v>118</v>
      </c>
      <c r="BI45" s="19">
        <v>299377</v>
      </c>
      <c r="BJ45" s="19">
        <v>5244</v>
      </c>
      <c r="BK45" s="19">
        <v>5184</v>
      </c>
      <c r="BL45" s="19">
        <v>96598</v>
      </c>
      <c r="BM45" s="19">
        <v>50038</v>
      </c>
      <c r="BN45" s="19">
        <v>22934</v>
      </c>
      <c r="BO45" s="19">
        <v>240900</v>
      </c>
    </row>
    <row r="46" spans="3:67" ht="15" customHeight="1">
      <c r="C46" s="20" t="s">
        <v>73</v>
      </c>
      <c r="D46" s="8"/>
      <c r="E46" s="18">
        <f t="shared" si="16"/>
        <v>6669942</v>
      </c>
      <c r="F46" s="19">
        <v>493342</v>
      </c>
      <c r="G46" s="19">
        <v>99330</v>
      </c>
      <c r="H46" s="19">
        <v>4834</v>
      </c>
      <c r="I46" s="19">
        <v>65923</v>
      </c>
      <c r="J46" s="26" t="s">
        <v>118</v>
      </c>
      <c r="K46" s="19">
        <v>1520</v>
      </c>
      <c r="L46" s="19">
        <v>40662</v>
      </c>
      <c r="O46" s="21">
        <v>10475</v>
      </c>
      <c r="P46" s="19">
        <v>2746394</v>
      </c>
      <c r="Q46" s="1">
        <v>871</v>
      </c>
      <c r="R46" s="19">
        <v>130722</v>
      </c>
      <c r="S46" s="19">
        <v>59996</v>
      </c>
      <c r="T46" s="19">
        <v>4646</v>
      </c>
      <c r="U46" s="19">
        <v>614835</v>
      </c>
      <c r="V46" s="19">
        <v>70407</v>
      </c>
      <c r="W46" s="19">
        <v>1340780</v>
      </c>
      <c r="AA46" s="20" t="s">
        <v>73</v>
      </c>
      <c r="AB46" s="8"/>
      <c r="AC46" s="18">
        <v>40688</v>
      </c>
      <c r="AD46" s="22">
        <v>10599</v>
      </c>
      <c r="AE46" s="19">
        <v>41753</v>
      </c>
      <c r="AF46" s="19">
        <v>261621</v>
      </c>
      <c r="AG46" s="19">
        <v>25844</v>
      </c>
      <c r="AH46" s="19">
        <v>604700</v>
      </c>
      <c r="AK46" s="6"/>
      <c r="AL46" s="24" t="s">
        <v>74</v>
      </c>
      <c r="AM46" s="8"/>
      <c r="AN46" s="18">
        <f>SUM(AO46:AU46,AZ46:BI46,BJ46:BO46)</f>
        <v>4336094</v>
      </c>
      <c r="AO46" s="19">
        <v>202190</v>
      </c>
      <c r="AP46" s="19">
        <v>39857</v>
      </c>
      <c r="AQ46" s="19">
        <v>2299</v>
      </c>
      <c r="AR46" s="19">
        <v>32064</v>
      </c>
      <c r="AS46" s="26" t="s">
        <v>118</v>
      </c>
      <c r="AT46" s="26" t="s">
        <v>118</v>
      </c>
      <c r="AU46" s="19">
        <v>16422</v>
      </c>
      <c r="AX46" s="24" t="s">
        <v>74</v>
      </c>
      <c r="AY46" s="8"/>
      <c r="AZ46" s="19">
        <v>5416</v>
      </c>
      <c r="BA46" s="19">
        <v>1913215</v>
      </c>
      <c r="BB46" s="19">
        <v>1167</v>
      </c>
      <c r="BC46" s="19">
        <v>45398</v>
      </c>
      <c r="BD46" s="19">
        <v>19412</v>
      </c>
      <c r="BE46" s="19">
        <v>2368</v>
      </c>
      <c r="BF46" s="19">
        <v>662315</v>
      </c>
      <c r="BG46" s="19">
        <v>980</v>
      </c>
      <c r="BI46" s="19">
        <v>411756</v>
      </c>
      <c r="BJ46" s="19">
        <v>16004</v>
      </c>
      <c r="BK46" s="21">
        <v>2962</v>
      </c>
      <c r="BL46" s="19">
        <v>257722</v>
      </c>
      <c r="BM46" s="19">
        <v>75635</v>
      </c>
      <c r="BN46" s="19">
        <v>13112</v>
      </c>
      <c r="BO46" s="19">
        <v>615800</v>
      </c>
    </row>
    <row r="47" spans="3:67" ht="15" customHeight="1">
      <c r="C47" s="20" t="s">
        <v>75</v>
      </c>
      <c r="D47" s="8"/>
      <c r="E47" s="18">
        <f t="shared" si="16"/>
        <v>5446219</v>
      </c>
      <c r="F47" s="19">
        <v>723986</v>
      </c>
      <c r="G47" s="19">
        <v>23448</v>
      </c>
      <c r="H47" s="19">
        <v>4667</v>
      </c>
      <c r="I47" s="19">
        <v>54948</v>
      </c>
      <c r="J47" s="26" t="s">
        <v>118</v>
      </c>
      <c r="K47" s="19">
        <v>2245</v>
      </c>
      <c r="L47" s="19">
        <v>9672</v>
      </c>
      <c r="O47" s="21">
        <v>12892</v>
      </c>
      <c r="P47" s="19">
        <v>1717065</v>
      </c>
      <c r="Q47" s="1">
        <v>630</v>
      </c>
      <c r="R47" s="19">
        <v>68892</v>
      </c>
      <c r="S47" s="19">
        <v>160722</v>
      </c>
      <c r="T47" s="19">
        <v>15846</v>
      </c>
      <c r="U47" s="19">
        <v>934049</v>
      </c>
      <c r="V47" s="26" t="s">
        <v>118</v>
      </c>
      <c r="W47" s="19">
        <v>257875</v>
      </c>
      <c r="AA47" s="20" t="s">
        <v>75</v>
      </c>
      <c r="AB47" s="8"/>
      <c r="AC47" s="18">
        <v>21560</v>
      </c>
      <c r="AD47" s="19">
        <v>19810</v>
      </c>
      <c r="AE47" s="19">
        <v>189384</v>
      </c>
      <c r="AF47" s="19">
        <v>216982</v>
      </c>
      <c r="AG47" s="19">
        <v>150846</v>
      </c>
      <c r="AH47" s="19">
        <v>860700</v>
      </c>
      <c r="AK47" s="6"/>
      <c r="AL47" s="24" t="s">
        <v>76</v>
      </c>
      <c r="AM47" s="8"/>
      <c r="AN47" s="18">
        <f>SUM(AO47:AU47,AZ47:BI47,BJ47:BO47)</f>
        <v>3881894</v>
      </c>
      <c r="AO47" s="19">
        <v>272250</v>
      </c>
      <c r="AP47" s="19">
        <v>35557</v>
      </c>
      <c r="AQ47" s="19">
        <v>2364</v>
      </c>
      <c r="AR47" s="19">
        <v>33110</v>
      </c>
      <c r="AS47" s="26" t="s">
        <v>118</v>
      </c>
      <c r="AT47" s="26" t="s">
        <v>118</v>
      </c>
      <c r="AU47" s="19">
        <v>14577</v>
      </c>
      <c r="AX47" s="24" t="s">
        <v>76</v>
      </c>
      <c r="AY47" s="8"/>
      <c r="AZ47" s="19">
        <v>6301</v>
      </c>
      <c r="BA47" s="19">
        <v>1965060</v>
      </c>
      <c r="BB47" s="19">
        <v>676</v>
      </c>
      <c r="BC47" s="19">
        <v>82209</v>
      </c>
      <c r="BD47" s="19">
        <v>187390</v>
      </c>
      <c r="BE47" s="19">
        <v>2818</v>
      </c>
      <c r="BF47" s="19">
        <v>365124</v>
      </c>
      <c r="BG47" s="21" t="s">
        <v>118</v>
      </c>
      <c r="BI47" s="19">
        <v>464742</v>
      </c>
      <c r="BJ47" s="19">
        <v>30358</v>
      </c>
      <c r="BK47" s="19">
        <v>3218</v>
      </c>
      <c r="BL47" s="19">
        <v>32936</v>
      </c>
      <c r="BM47" s="19">
        <v>99304</v>
      </c>
      <c r="BN47" s="19">
        <v>30700</v>
      </c>
      <c r="BO47" s="19">
        <v>253200</v>
      </c>
    </row>
    <row r="48" spans="3:67" ht="15" customHeight="1">
      <c r="C48" s="20" t="s">
        <v>77</v>
      </c>
      <c r="D48" s="8"/>
      <c r="E48" s="18">
        <f t="shared" si="16"/>
        <v>3642945</v>
      </c>
      <c r="F48" s="19">
        <v>187783</v>
      </c>
      <c r="G48" s="19">
        <v>14088</v>
      </c>
      <c r="H48" s="19">
        <v>1732</v>
      </c>
      <c r="I48" s="19">
        <v>22071</v>
      </c>
      <c r="J48" s="26" t="s">
        <v>118</v>
      </c>
      <c r="K48" s="26" t="s">
        <v>133</v>
      </c>
      <c r="L48" s="19">
        <v>5800</v>
      </c>
      <c r="O48" s="21">
        <v>4681</v>
      </c>
      <c r="P48" s="19">
        <v>1497535</v>
      </c>
      <c r="Q48" s="26" t="s">
        <v>133</v>
      </c>
      <c r="R48" s="19">
        <v>136086</v>
      </c>
      <c r="S48" s="19">
        <v>54020</v>
      </c>
      <c r="T48" s="19">
        <v>1595</v>
      </c>
      <c r="U48" s="19">
        <v>714478</v>
      </c>
      <c r="V48" s="26" t="s">
        <v>118</v>
      </c>
      <c r="W48" s="19">
        <v>116769</v>
      </c>
      <c r="AA48" s="20" t="s">
        <v>77</v>
      </c>
      <c r="AB48" s="8"/>
      <c r="AC48" s="18">
        <v>12641</v>
      </c>
      <c r="AD48" s="22">
        <v>6412</v>
      </c>
      <c r="AE48" s="19">
        <v>107910</v>
      </c>
      <c r="AF48" s="19">
        <v>122776</v>
      </c>
      <c r="AG48" s="19">
        <v>19768</v>
      </c>
      <c r="AH48" s="19">
        <v>616800</v>
      </c>
      <c r="AK48" s="6"/>
      <c r="AL48" s="24" t="s">
        <v>78</v>
      </c>
      <c r="AM48" s="8"/>
      <c r="AN48" s="18">
        <f>SUM(AO48:AU48,AZ48:BI48,BJ48:BO48)</f>
        <v>4258534</v>
      </c>
      <c r="AO48" s="19">
        <v>234370</v>
      </c>
      <c r="AP48" s="19">
        <v>20033</v>
      </c>
      <c r="AQ48" s="19">
        <v>2170</v>
      </c>
      <c r="AR48" s="19">
        <v>37748</v>
      </c>
      <c r="AS48" s="26" t="s">
        <v>118</v>
      </c>
      <c r="AT48" s="26" t="s">
        <v>118</v>
      </c>
      <c r="AU48" s="19">
        <v>8266</v>
      </c>
      <c r="AX48" s="24" t="s">
        <v>78</v>
      </c>
      <c r="AY48" s="8"/>
      <c r="AZ48" s="19">
        <v>4746</v>
      </c>
      <c r="BA48" s="19">
        <v>2112717</v>
      </c>
      <c r="BB48" s="21" t="s">
        <v>118</v>
      </c>
      <c r="BC48" s="19">
        <v>49775</v>
      </c>
      <c r="BD48" s="19">
        <v>23169</v>
      </c>
      <c r="BE48" s="19">
        <v>2477</v>
      </c>
      <c r="BF48" s="19">
        <v>577280</v>
      </c>
      <c r="BG48" s="21" t="s">
        <v>118</v>
      </c>
      <c r="BI48" s="19">
        <v>279829</v>
      </c>
      <c r="BJ48" s="19">
        <v>14367</v>
      </c>
      <c r="BK48" s="19">
        <v>4070</v>
      </c>
      <c r="BL48" s="19">
        <v>214664</v>
      </c>
      <c r="BM48" s="19">
        <v>188938</v>
      </c>
      <c r="BN48" s="19">
        <v>24815</v>
      </c>
      <c r="BO48" s="19">
        <v>459100</v>
      </c>
    </row>
    <row r="49" spans="3:61" ht="15" customHeight="1">
      <c r="C49" s="20" t="s">
        <v>79</v>
      </c>
      <c r="D49" s="8"/>
      <c r="E49" s="18">
        <f t="shared" si="16"/>
        <v>5418985</v>
      </c>
      <c r="F49" s="19">
        <v>1045793</v>
      </c>
      <c r="G49" s="19">
        <v>65879</v>
      </c>
      <c r="H49" s="19">
        <v>6380</v>
      </c>
      <c r="I49" s="19">
        <v>73746</v>
      </c>
      <c r="J49" s="26" t="s">
        <v>118</v>
      </c>
      <c r="K49" s="1">
        <v>127</v>
      </c>
      <c r="L49" s="19">
        <v>23069</v>
      </c>
      <c r="O49" s="21">
        <v>16360</v>
      </c>
      <c r="P49" s="19">
        <v>1708192</v>
      </c>
      <c r="Q49" s="1">
        <v>754</v>
      </c>
      <c r="R49" s="19">
        <v>161706</v>
      </c>
      <c r="S49" s="19">
        <v>62814</v>
      </c>
      <c r="T49" s="19">
        <v>14235</v>
      </c>
      <c r="U49" s="19">
        <v>404489</v>
      </c>
      <c r="V49" s="26" t="s">
        <v>118</v>
      </c>
      <c r="W49" s="19">
        <v>398331</v>
      </c>
      <c r="AA49" s="20" t="s">
        <v>79</v>
      </c>
      <c r="AB49" s="8"/>
      <c r="AC49" s="18">
        <v>41892</v>
      </c>
      <c r="AD49" s="19">
        <v>13185</v>
      </c>
      <c r="AE49" s="19">
        <v>160671</v>
      </c>
      <c r="AF49" s="19">
        <v>315966</v>
      </c>
      <c r="AG49" s="19">
        <v>42596</v>
      </c>
      <c r="AH49" s="19">
        <v>862800</v>
      </c>
      <c r="AK49" s="6"/>
      <c r="AL49" s="22"/>
      <c r="AM49" s="8"/>
      <c r="AN49" s="6"/>
      <c r="AS49" s="26"/>
      <c r="AT49" s="26"/>
      <c r="AX49" s="22"/>
      <c r="AY49" s="8"/>
      <c r="AZ49" s="19"/>
      <c r="BA49" s="19"/>
      <c r="BB49" s="19"/>
      <c r="BC49" s="19"/>
      <c r="BD49" s="19"/>
      <c r="BE49" s="19"/>
      <c r="BF49" s="19"/>
      <c r="BG49" s="19"/>
      <c r="BI49" s="19"/>
    </row>
    <row r="50" spans="3:67" ht="15" customHeight="1">
      <c r="C50" s="20" t="s">
        <v>80</v>
      </c>
      <c r="D50" s="8"/>
      <c r="E50" s="18">
        <f t="shared" si="16"/>
        <v>5228463</v>
      </c>
      <c r="F50" s="19">
        <v>555720</v>
      </c>
      <c r="G50" s="19">
        <v>45798</v>
      </c>
      <c r="H50" s="19">
        <v>5919</v>
      </c>
      <c r="I50" s="19">
        <v>70424</v>
      </c>
      <c r="J50" s="26" t="s">
        <v>118</v>
      </c>
      <c r="K50" s="1">
        <v>494</v>
      </c>
      <c r="L50" s="19">
        <v>18735</v>
      </c>
      <c r="O50" s="21">
        <v>14765</v>
      </c>
      <c r="P50" s="19">
        <v>2163291</v>
      </c>
      <c r="Q50" s="26">
        <v>515</v>
      </c>
      <c r="R50" s="19">
        <v>87941</v>
      </c>
      <c r="S50" s="19">
        <v>90958</v>
      </c>
      <c r="T50" s="19">
        <v>3856</v>
      </c>
      <c r="U50" s="19">
        <v>541220</v>
      </c>
      <c r="V50" s="26" t="s">
        <v>118</v>
      </c>
      <c r="W50" s="19">
        <v>377774</v>
      </c>
      <c r="AA50" s="20" t="s">
        <v>80</v>
      </c>
      <c r="AB50" s="8"/>
      <c r="AC50" s="18">
        <v>14676</v>
      </c>
      <c r="AD50" s="19">
        <v>2545</v>
      </c>
      <c r="AE50" s="19">
        <v>439916</v>
      </c>
      <c r="AF50" s="19">
        <v>103171</v>
      </c>
      <c r="AG50" s="19">
        <v>17345</v>
      </c>
      <c r="AH50" s="19">
        <v>673400</v>
      </c>
      <c r="AK50" s="6"/>
      <c r="AL50" s="24" t="s">
        <v>81</v>
      </c>
      <c r="AM50" s="8"/>
      <c r="AN50" s="18">
        <f>SUM(AO50:AU50,AZ50:BI50,BJ50:BO50)</f>
        <v>4561435</v>
      </c>
      <c r="AO50" s="19">
        <v>235633</v>
      </c>
      <c r="AP50" s="19">
        <v>27376</v>
      </c>
      <c r="AQ50" s="19">
        <v>2603</v>
      </c>
      <c r="AR50" s="19">
        <v>37006</v>
      </c>
      <c r="AS50" s="26" t="s">
        <v>118</v>
      </c>
      <c r="AT50" s="26" t="s">
        <v>118</v>
      </c>
      <c r="AU50" s="19">
        <v>11208</v>
      </c>
      <c r="AX50" s="24" t="s">
        <v>81</v>
      </c>
      <c r="AY50" s="8"/>
      <c r="AZ50" s="19">
        <v>6436</v>
      </c>
      <c r="BA50" s="19">
        <v>2547950</v>
      </c>
      <c r="BB50" s="19">
        <v>560</v>
      </c>
      <c r="BC50" s="19">
        <v>38427</v>
      </c>
      <c r="BD50" s="19">
        <v>36679</v>
      </c>
      <c r="BE50" s="19">
        <v>10625</v>
      </c>
      <c r="BF50" s="19">
        <v>488272</v>
      </c>
      <c r="BG50" s="21" t="s">
        <v>118</v>
      </c>
      <c r="BI50" s="19">
        <v>351309</v>
      </c>
      <c r="BJ50" s="22">
        <v>17660</v>
      </c>
      <c r="BK50" s="21">
        <v>10760</v>
      </c>
      <c r="BL50" s="19">
        <v>76288</v>
      </c>
      <c r="BM50" s="19">
        <v>78906</v>
      </c>
      <c r="BN50" s="22">
        <v>18237</v>
      </c>
      <c r="BO50" s="19">
        <v>565500</v>
      </c>
    </row>
    <row r="51" spans="4:67" ht="15" customHeight="1">
      <c r="D51" s="8"/>
      <c r="E51" s="6"/>
      <c r="O51" s="21"/>
      <c r="AB51" s="8"/>
      <c r="AC51" s="6"/>
      <c r="AK51" s="6"/>
      <c r="AL51" s="24" t="s">
        <v>82</v>
      </c>
      <c r="AM51" s="8"/>
      <c r="AN51" s="18">
        <f>SUM(AO51:AU51,AZ51:BI51,BJ51:BO51)</f>
        <v>5691566</v>
      </c>
      <c r="AO51" s="19">
        <v>1491054</v>
      </c>
      <c r="AP51" s="19">
        <v>40177</v>
      </c>
      <c r="AQ51" s="19">
        <v>6694</v>
      </c>
      <c r="AR51" s="19">
        <v>68199</v>
      </c>
      <c r="AS51" s="26" t="s">
        <v>118</v>
      </c>
      <c r="AT51" s="19">
        <v>563</v>
      </c>
      <c r="AU51" s="19">
        <v>16673</v>
      </c>
      <c r="AX51" s="24" t="s">
        <v>82</v>
      </c>
      <c r="AY51" s="8"/>
      <c r="AZ51" s="19">
        <v>17640</v>
      </c>
      <c r="BA51" s="19">
        <v>1839688</v>
      </c>
      <c r="BB51" s="19">
        <v>1223</v>
      </c>
      <c r="BC51" s="19">
        <v>54102</v>
      </c>
      <c r="BD51" s="19">
        <v>39153</v>
      </c>
      <c r="BE51" s="19">
        <v>18209</v>
      </c>
      <c r="BF51" s="19">
        <v>507133</v>
      </c>
      <c r="BG51" s="21" t="s">
        <v>118</v>
      </c>
      <c r="BI51" s="19">
        <v>335349</v>
      </c>
      <c r="BJ51" s="19">
        <v>44911</v>
      </c>
      <c r="BK51" s="19">
        <v>5902</v>
      </c>
      <c r="BL51" s="19">
        <v>525371</v>
      </c>
      <c r="BM51" s="19">
        <v>129520</v>
      </c>
      <c r="BN51" s="19">
        <v>12327</v>
      </c>
      <c r="BO51" s="19">
        <v>537678</v>
      </c>
    </row>
    <row r="52" spans="3:67" ht="15" customHeight="1">
      <c r="C52" s="27" t="s">
        <v>83</v>
      </c>
      <c r="D52" s="8"/>
      <c r="E52" s="18">
        <f aca="true" t="shared" si="19" ref="E52:L52">SUM(E54:E56)</f>
        <v>18020277</v>
      </c>
      <c r="F52" s="18">
        <f t="shared" si="19"/>
        <v>2886009</v>
      </c>
      <c r="G52" s="18">
        <f t="shared" si="19"/>
        <v>197240</v>
      </c>
      <c r="H52" s="18">
        <f t="shared" si="19"/>
        <v>29549</v>
      </c>
      <c r="I52" s="18">
        <f t="shared" si="19"/>
        <v>358977</v>
      </c>
      <c r="J52" s="18">
        <f t="shared" si="19"/>
        <v>12663</v>
      </c>
      <c r="K52" s="18">
        <f t="shared" si="19"/>
        <v>1697</v>
      </c>
      <c r="L52" s="18">
        <f t="shared" si="19"/>
        <v>81339</v>
      </c>
      <c r="O52" s="32">
        <f aca="true" t="shared" si="20" ref="O52:W52">SUM(O54:O56)</f>
        <v>71766</v>
      </c>
      <c r="P52" s="18">
        <f t="shared" si="20"/>
        <v>6705001</v>
      </c>
      <c r="Q52" s="18">
        <f t="shared" si="20"/>
        <v>6598</v>
      </c>
      <c r="R52" s="18">
        <f t="shared" si="20"/>
        <v>344195</v>
      </c>
      <c r="S52" s="18">
        <f t="shared" si="20"/>
        <v>173935</v>
      </c>
      <c r="T52" s="18">
        <f t="shared" si="20"/>
        <v>27220</v>
      </c>
      <c r="U52" s="18">
        <f t="shared" si="20"/>
        <v>1873825</v>
      </c>
      <c r="V52" s="18">
        <f t="shared" si="20"/>
        <v>2629</v>
      </c>
      <c r="W52" s="18">
        <f t="shared" si="20"/>
        <v>1585430</v>
      </c>
      <c r="AA52" s="27" t="s">
        <v>83</v>
      </c>
      <c r="AB52" s="8"/>
      <c r="AC52" s="18">
        <f aca="true" t="shared" si="21" ref="AC52:AH52">SUM(AC54:AC56)</f>
        <v>86652</v>
      </c>
      <c r="AD52" s="18">
        <f t="shared" si="21"/>
        <v>8008</v>
      </c>
      <c r="AE52" s="18">
        <f t="shared" si="21"/>
        <v>574765</v>
      </c>
      <c r="AF52" s="18">
        <f t="shared" si="21"/>
        <v>676634</v>
      </c>
      <c r="AG52" s="18">
        <f t="shared" si="21"/>
        <v>366945</v>
      </c>
      <c r="AH52" s="18">
        <f t="shared" si="21"/>
        <v>1949200</v>
      </c>
      <c r="AK52" s="6"/>
      <c r="AL52" s="24" t="s">
        <v>84</v>
      </c>
      <c r="AM52" s="8"/>
      <c r="AN52" s="18">
        <f>SUM(AO52:AU52,AZ52:BI52,BJ52:BO52)</f>
        <v>5205943</v>
      </c>
      <c r="AO52" s="19">
        <v>304087</v>
      </c>
      <c r="AP52" s="19">
        <v>22683</v>
      </c>
      <c r="AQ52" s="19">
        <v>3274</v>
      </c>
      <c r="AR52" s="19">
        <v>41866</v>
      </c>
      <c r="AS52" s="26" t="s">
        <v>118</v>
      </c>
      <c r="AT52" s="1">
        <v>454</v>
      </c>
      <c r="AU52" s="19">
        <v>9344</v>
      </c>
      <c r="AX52" s="24" t="s">
        <v>84</v>
      </c>
      <c r="AY52" s="8"/>
      <c r="AZ52" s="19">
        <v>7375</v>
      </c>
      <c r="BA52" s="19">
        <v>2280322</v>
      </c>
      <c r="BB52" s="19">
        <v>614</v>
      </c>
      <c r="BC52" s="19">
        <v>56770</v>
      </c>
      <c r="BD52" s="19">
        <v>41277</v>
      </c>
      <c r="BE52" s="19">
        <v>27425</v>
      </c>
      <c r="BF52" s="19">
        <v>810325</v>
      </c>
      <c r="BG52" s="21" t="s">
        <v>118</v>
      </c>
      <c r="BI52" s="19">
        <v>443800</v>
      </c>
      <c r="BJ52" s="19">
        <v>8982</v>
      </c>
      <c r="BK52" s="19">
        <v>3534</v>
      </c>
      <c r="BL52" s="19">
        <v>174860</v>
      </c>
      <c r="BM52" s="19">
        <v>131075</v>
      </c>
      <c r="BN52" s="19">
        <v>164776</v>
      </c>
      <c r="BO52" s="19">
        <v>673100</v>
      </c>
    </row>
    <row r="53" spans="3:67" ht="15" customHeight="1">
      <c r="C53" s="22"/>
      <c r="D53" s="8"/>
      <c r="E53" s="6"/>
      <c r="O53" s="21"/>
      <c r="P53" s="2"/>
      <c r="Q53" s="2"/>
      <c r="R53" s="2"/>
      <c r="S53" s="2"/>
      <c r="T53" s="2"/>
      <c r="U53" s="2"/>
      <c r="V53" s="2"/>
      <c r="W53" s="2"/>
      <c r="AA53" s="22"/>
      <c r="AB53" s="8"/>
      <c r="AC53" s="6"/>
      <c r="AK53" s="6"/>
      <c r="AL53" s="24" t="s">
        <v>85</v>
      </c>
      <c r="AM53" s="8"/>
      <c r="AN53" s="18">
        <f>SUM(AO53:AU53,AZ53:BI53,BJ53:BO53)</f>
        <v>6147891</v>
      </c>
      <c r="AO53" s="19">
        <v>621499</v>
      </c>
      <c r="AP53" s="19">
        <v>34597</v>
      </c>
      <c r="AQ53" s="19">
        <v>5924</v>
      </c>
      <c r="AR53" s="19">
        <v>67963</v>
      </c>
      <c r="AS53" s="26" t="s">
        <v>118</v>
      </c>
      <c r="AT53" s="1">
        <v>566</v>
      </c>
      <c r="AU53" s="19">
        <v>14178</v>
      </c>
      <c r="AX53" s="24" t="s">
        <v>85</v>
      </c>
      <c r="AY53" s="8"/>
      <c r="AZ53" s="19">
        <v>13925</v>
      </c>
      <c r="BA53" s="19">
        <v>2459299</v>
      </c>
      <c r="BB53" s="19">
        <v>621</v>
      </c>
      <c r="BC53" s="19">
        <v>92519</v>
      </c>
      <c r="BD53" s="19">
        <v>47713</v>
      </c>
      <c r="BE53" s="19">
        <v>23823</v>
      </c>
      <c r="BF53" s="19">
        <v>1152375</v>
      </c>
      <c r="BG53" s="21" t="s">
        <v>118</v>
      </c>
      <c r="BI53" s="19">
        <v>544431</v>
      </c>
      <c r="BJ53" s="19">
        <v>15675</v>
      </c>
      <c r="BK53" s="19">
        <v>6250</v>
      </c>
      <c r="BL53" s="19">
        <v>158940</v>
      </c>
      <c r="BM53" s="19">
        <v>75708</v>
      </c>
      <c r="BN53" s="19">
        <v>76485</v>
      </c>
      <c r="BO53" s="19">
        <v>735400</v>
      </c>
    </row>
    <row r="54" spans="3:67" ht="15" customHeight="1">
      <c r="C54" s="24" t="s">
        <v>86</v>
      </c>
      <c r="D54" s="8"/>
      <c r="E54" s="18">
        <f>SUM(F54:L54,O54:W54,AC54:AH54)</f>
        <v>5709869</v>
      </c>
      <c r="F54" s="19">
        <v>600703</v>
      </c>
      <c r="G54" s="19">
        <v>71357</v>
      </c>
      <c r="H54" s="19">
        <v>6118</v>
      </c>
      <c r="I54" s="19">
        <v>75436</v>
      </c>
      <c r="J54" s="19">
        <v>12663</v>
      </c>
      <c r="K54" s="26" t="s">
        <v>118</v>
      </c>
      <c r="L54" s="19">
        <v>29418</v>
      </c>
      <c r="O54" s="21">
        <v>14109</v>
      </c>
      <c r="P54" s="19">
        <v>2443261</v>
      </c>
      <c r="Q54" s="19">
        <v>1681</v>
      </c>
      <c r="R54" s="19">
        <v>94951</v>
      </c>
      <c r="S54" s="19">
        <v>31745</v>
      </c>
      <c r="T54" s="19">
        <v>6512</v>
      </c>
      <c r="U54" s="19">
        <v>492937</v>
      </c>
      <c r="V54" s="19">
        <v>2629</v>
      </c>
      <c r="W54" s="19">
        <v>468041</v>
      </c>
      <c r="AA54" s="24" t="s">
        <v>86</v>
      </c>
      <c r="AB54" s="8"/>
      <c r="AC54" s="18">
        <v>43556</v>
      </c>
      <c r="AD54" s="22">
        <v>2147</v>
      </c>
      <c r="AE54" s="19">
        <v>168717</v>
      </c>
      <c r="AF54" s="19">
        <v>315487</v>
      </c>
      <c r="AG54" s="19">
        <v>72901</v>
      </c>
      <c r="AH54" s="19">
        <v>755500</v>
      </c>
      <c r="AK54" s="6"/>
      <c r="AL54" s="24" t="s">
        <v>87</v>
      </c>
      <c r="AM54" s="8"/>
      <c r="AN54" s="18">
        <f>SUM(AO54:AU54,AZ54:BI54,BJ54:BO54)</f>
        <v>3127665</v>
      </c>
      <c r="AO54" s="19">
        <v>230805</v>
      </c>
      <c r="AP54" s="19">
        <v>12077</v>
      </c>
      <c r="AQ54" s="19">
        <v>2703</v>
      </c>
      <c r="AR54" s="19">
        <v>34299</v>
      </c>
      <c r="AS54" s="26" t="s">
        <v>118</v>
      </c>
      <c r="AT54" s="26">
        <v>106</v>
      </c>
      <c r="AU54" s="19">
        <v>4968</v>
      </c>
      <c r="AX54" s="24" t="s">
        <v>87</v>
      </c>
      <c r="AY54" s="8"/>
      <c r="AZ54" s="19">
        <v>6522</v>
      </c>
      <c r="BA54" s="19">
        <v>1770430</v>
      </c>
      <c r="BB54" s="21" t="s">
        <v>118</v>
      </c>
      <c r="BC54" s="19">
        <v>39749</v>
      </c>
      <c r="BD54" s="19">
        <v>62281</v>
      </c>
      <c r="BE54" s="19">
        <v>11109</v>
      </c>
      <c r="BF54" s="19">
        <v>205019</v>
      </c>
      <c r="BG54" s="21" t="s">
        <v>118</v>
      </c>
      <c r="BI54" s="19">
        <v>134462</v>
      </c>
      <c r="BJ54" s="19">
        <v>21473</v>
      </c>
      <c r="BK54" s="19">
        <v>8992</v>
      </c>
      <c r="BL54" s="19">
        <v>174498</v>
      </c>
      <c r="BM54" s="19">
        <v>99773</v>
      </c>
      <c r="BN54" s="19">
        <v>15899</v>
      </c>
      <c r="BO54" s="19">
        <v>292500</v>
      </c>
    </row>
    <row r="55" spans="3:51" ht="15" customHeight="1">
      <c r="C55" s="24" t="s">
        <v>88</v>
      </c>
      <c r="D55" s="8"/>
      <c r="E55" s="18">
        <f>SUM(F55:L55,O55:W55,AC55:AH55)</f>
        <v>6619756</v>
      </c>
      <c r="F55" s="19">
        <v>1194759</v>
      </c>
      <c r="G55" s="19">
        <v>60186</v>
      </c>
      <c r="H55" s="19">
        <v>12703</v>
      </c>
      <c r="I55" s="19">
        <v>126041</v>
      </c>
      <c r="J55" s="26" t="s">
        <v>118</v>
      </c>
      <c r="K55" s="22">
        <v>1177</v>
      </c>
      <c r="L55" s="19">
        <v>24804</v>
      </c>
      <c r="O55" s="21">
        <v>32261</v>
      </c>
      <c r="P55" s="19">
        <v>2173578</v>
      </c>
      <c r="Q55" s="19">
        <v>3081</v>
      </c>
      <c r="R55" s="19">
        <v>122399</v>
      </c>
      <c r="S55" s="19">
        <v>79612</v>
      </c>
      <c r="T55" s="19">
        <v>10182</v>
      </c>
      <c r="U55" s="19">
        <v>686071</v>
      </c>
      <c r="V55" s="26" t="s">
        <v>118</v>
      </c>
      <c r="W55" s="19">
        <v>650736</v>
      </c>
      <c r="AA55" s="24" t="s">
        <v>88</v>
      </c>
      <c r="AB55" s="8"/>
      <c r="AC55" s="18">
        <v>28178</v>
      </c>
      <c r="AD55" s="19">
        <v>5299</v>
      </c>
      <c r="AE55" s="19">
        <v>260143</v>
      </c>
      <c r="AF55" s="19">
        <v>250541</v>
      </c>
      <c r="AG55" s="19">
        <v>124705</v>
      </c>
      <c r="AH55" s="19">
        <v>773300</v>
      </c>
      <c r="AK55" s="6"/>
      <c r="AM55" s="8"/>
      <c r="AN55" s="6"/>
      <c r="AY55" s="8"/>
    </row>
    <row r="56" spans="3:51" ht="15" customHeight="1">
      <c r="C56" s="24" t="s">
        <v>89</v>
      </c>
      <c r="D56" s="8"/>
      <c r="E56" s="18">
        <f>SUM(F56:L56,O56:W56,AC56:AH56)</f>
        <v>5690652</v>
      </c>
      <c r="F56" s="19">
        <v>1090547</v>
      </c>
      <c r="G56" s="19">
        <v>65697</v>
      </c>
      <c r="H56" s="19">
        <v>10728</v>
      </c>
      <c r="I56" s="19">
        <v>157500</v>
      </c>
      <c r="J56" s="26" t="s">
        <v>118</v>
      </c>
      <c r="K56" s="1">
        <v>520</v>
      </c>
      <c r="L56" s="19">
        <v>27117</v>
      </c>
      <c r="O56" s="21">
        <v>25396</v>
      </c>
      <c r="P56" s="19">
        <v>2088162</v>
      </c>
      <c r="Q56" s="19">
        <v>1836</v>
      </c>
      <c r="R56" s="19">
        <v>126845</v>
      </c>
      <c r="S56" s="19">
        <v>62578</v>
      </c>
      <c r="T56" s="19">
        <v>10526</v>
      </c>
      <c r="U56" s="19">
        <v>694817</v>
      </c>
      <c r="V56" s="26" t="s">
        <v>118</v>
      </c>
      <c r="W56" s="19">
        <v>466653</v>
      </c>
      <c r="AA56" s="24" t="s">
        <v>89</v>
      </c>
      <c r="AB56" s="8"/>
      <c r="AC56" s="18">
        <v>14918</v>
      </c>
      <c r="AD56" s="19">
        <v>562</v>
      </c>
      <c r="AE56" s="19">
        <v>145905</v>
      </c>
      <c r="AF56" s="19">
        <v>110606</v>
      </c>
      <c r="AG56" s="19">
        <v>169339</v>
      </c>
      <c r="AH56" s="19">
        <v>420400</v>
      </c>
      <c r="AK56" s="6"/>
      <c r="AM56" s="8"/>
      <c r="AN56" s="6"/>
      <c r="AY56" s="8"/>
    </row>
    <row r="57" spans="4:67" ht="15" customHeight="1">
      <c r="D57" s="8"/>
      <c r="E57" s="6"/>
      <c r="O57" s="21"/>
      <c r="P57" s="2"/>
      <c r="Q57" s="2"/>
      <c r="R57" s="2"/>
      <c r="S57" s="2"/>
      <c r="T57" s="2"/>
      <c r="U57" s="2"/>
      <c r="V57" s="30"/>
      <c r="W57" s="2"/>
      <c r="X57" s="2"/>
      <c r="AB57" s="8"/>
      <c r="AC57" s="6"/>
      <c r="AK57" s="6"/>
      <c r="AL57" s="27" t="s">
        <v>90</v>
      </c>
      <c r="AM57" s="8"/>
      <c r="AN57" s="18">
        <f>SUM(AO57:BO57)</f>
        <v>25711323</v>
      </c>
      <c r="AO57" s="18">
        <f aca="true" t="shared" si="22" ref="AO57:AU57">SUM(AO59:AO62)</f>
        <v>2392063</v>
      </c>
      <c r="AP57" s="18">
        <f t="shared" si="22"/>
        <v>327129</v>
      </c>
      <c r="AQ57" s="18">
        <f t="shared" si="22"/>
        <v>21832</v>
      </c>
      <c r="AR57" s="18">
        <f t="shared" si="22"/>
        <v>300426</v>
      </c>
      <c r="AS57" s="18">
        <f t="shared" si="22"/>
        <v>4797</v>
      </c>
      <c r="AT57" s="18">
        <f t="shared" si="22"/>
        <v>6387</v>
      </c>
      <c r="AU57" s="18">
        <f t="shared" si="22"/>
        <v>134647</v>
      </c>
      <c r="AX57" s="27" t="s">
        <v>90</v>
      </c>
      <c r="AY57" s="8"/>
      <c r="AZ57" s="18">
        <f>SUM(AZ59:AZ62)</f>
        <v>52626</v>
      </c>
      <c r="BA57" s="18">
        <f aca="true" t="shared" si="23" ref="BA57:BF57">SUM(BA59:BA62)</f>
        <v>11411670</v>
      </c>
      <c r="BB57" s="18">
        <f t="shared" si="23"/>
        <v>7611</v>
      </c>
      <c r="BC57" s="18">
        <f t="shared" si="23"/>
        <v>159611</v>
      </c>
      <c r="BD57" s="18">
        <f t="shared" si="23"/>
        <v>364696</v>
      </c>
      <c r="BE57" s="18">
        <f t="shared" si="23"/>
        <v>84233</v>
      </c>
      <c r="BF57" s="18">
        <f t="shared" si="23"/>
        <v>2449851</v>
      </c>
      <c r="BG57" s="21" t="s">
        <v>118</v>
      </c>
      <c r="BI57" s="18">
        <f>SUM(BI59:BI62)</f>
        <v>2506648</v>
      </c>
      <c r="BJ57" s="19">
        <f aca="true" t="shared" si="24" ref="BJ57:BO57">SUM(BJ59:BJ62)</f>
        <v>160951</v>
      </c>
      <c r="BK57" s="19">
        <f t="shared" si="24"/>
        <v>20100</v>
      </c>
      <c r="BL57" s="19">
        <f t="shared" si="24"/>
        <v>568621</v>
      </c>
      <c r="BM57" s="19">
        <f t="shared" si="24"/>
        <v>894402</v>
      </c>
      <c r="BN57" s="19">
        <f t="shared" si="24"/>
        <v>517222</v>
      </c>
      <c r="BO57" s="19">
        <f t="shared" si="24"/>
        <v>3325800</v>
      </c>
    </row>
    <row r="58" spans="3:51" ht="15" customHeight="1">
      <c r="C58" s="27" t="s">
        <v>91</v>
      </c>
      <c r="D58" s="8"/>
      <c r="E58" s="18">
        <f aca="true" t="shared" si="25" ref="E58:J58">SUM(E60:E63)</f>
        <v>20391197</v>
      </c>
      <c r="F58" s="18">
        <f t="shared" si="25"/>
        <v>1928863</v>
      </c>
      <c r="G58" s="18">
        <f t="shared" si="25"/>
        <v>197729</v>
      </c>
      <c r="H58" s="18">
        <f t="shared" si="25"/>
        <v>20474</v>
      </c>
      <c r="I58" s="18">
        <f t="shared" si="25"/>
        <v>243710</v>
      </c>
      <c r="J58" s="18">
        <f t="shared" si="25"/>
        <v>65494</v>
      </c>
      <c r="K58" s="18">
        <f>SUM(K60:K63)</f>
        <v>100</v>
      </c>
      <c r="L58" s="18">
        <f>SUM(L60:L63)</f>
        <v>81278</v>
      </c>
      <c r="O58" s="32">
        <f>SUM(O60:O63)</f>
        <v>50944</v>
      </c>
      <c r="P58" s="18">
        <f>SUM(P60:P63)</f>
        <v>8108851</v>
      </c>
      <c r="Q58" s="18">
        <f>SUM(Q60:Q63)</f>
        <v>6513</v>
      </c>
      <c r="R58" s="18">
        <f aca="true" t="shared" si="26" ref="R58:W58">SUM(R60:R63)</f>
        <v>332101</v>
      </c>
      <c r="S58" s="18">
        <f t="shared" si="26"/>
        <v>213005</v>
      </c>
      <c r="T58" s="18">
        <f t="shared" si="26"/>
        <v>38819</v>
      </c>
      <c r="U58" s="18">
        <f t="shared" si="26"/>
        <v>1609131</v>
      </c>
      <c r="V58" s="26" t="s">
        <v>118</v>
      </c>
      <c r="W58" s="18">
        <f t="shared" si="26"/>
        <v>1271537</v>
      </c>
      <c r="AA58" s="27" t="s">
        <v>91</v>
      </c>
      <c r="AB58" s="8"/>
      <c r="AC58" s="18">
        <f aca="true" t="shared" si="27" ref="AC58:AH58">SUM(AC60:AC63)</f>
        <v>66494</v>
      </c>
      <c r="AD58" s="18">
        <f t="shared" si="27"/>
        <v>18247</v>
      </c>
      <c r="AE58" s="18">
        <f t="shared" si="27"/>
        <v>916659</v>
      </c>
      <c r="AF58" s="18">
        <f t="shared" si="27"/>
        <v>826892</v>
      </c>
      <c r="AG58" s="18">
        <f t="shared" si="27"/>
        <v>228656</v>
      </c>
      <c r="AH58" s="18">
        <f t="shared" si="27"/>
        <v>4165700</v>
      </c>
      <c r="AK58" s="6"/>
      <c r="AL58" s="22"/>
      <c r="AM58" s="8"/>
      <c r="AN58" s="6"/>
      <c r="AX58" s="22"/>
      <c r="AY58" s="8"/>
    </row>
    <row r="59" spans="3:67" ht="15" customHeight="1">
      <c r="C59" s="22"/>
      <c r="D59" s="8"/>
      <c r="E59" s="6"/>
      <c r="O59" s="21"/>
      <c r="P59" s="2"/>
      <c r="Q59" s="2"/>
      <c r="R59" s="2"/>
      <c r="S59" s="2"/>
      <c r="T59" s="2"/>
      <c r="U59" s="2"/>
      <c r="V59" s="30"/>
      <c r="W59" s="2"/>
      <c r="AA59" s="22"/>
      <c r="AB59" s="8"/>
      <c r="AC59" s="6"/>
      <c r="AK59" s="6"/>
      <c r="AL59" s="24" t="s">
        <v>92</v>
      </c>
      <c r="AM59" s="8"/>
      <c r="AN59" s="18">
        <f>SUM(AO59:AU59,AZ59:BI59,BJ59:BO59)</f>
        <v>7730547</v>
      </c>
      <c r="AO59" s="19">
        <v>1093480</v>
      </c>
      <c r="AP59" s="19">
        <v>103094</v>
      </c>
      <c r="AQ59" s="19">
        <v>10133</v>
      </c>
      <c r="AR59" s="19">
        <v>125412</v>
      </c>
      <c r="AS59" s="26" t="s">
        <v>118</v>
      </c>
      <c r="AT59" s="19">
        <v>3686</v>
      </c>
      <c r="AU59" s="19">
        <v>42341</v>
      </c>
      <c r="AX59" s="24" t="s">
        <v>92</v>
      </c>
      <c r="AY59" s="8"/>
      <c r="AZ59" s="19">
        <v>25106</v>
      </c>
      <c r="BA59" s="19">
        <v>3569666</v>
      </c>
      <c r="BB59" s="19">
        <v>2466</v>
      </c>
      <c r="BC59" s="19">
        <v>57197</v>
      </c>
      <c r="BD59" s="19">
        <v>186511</v>
      </c>
      <c r="BE59" s="19">
        <v>40167</v>
      </c>
      <c r="BF59" s="19">
        <v>728691</v>
      </c>
      <c r="BG59" s="21" t="s">
        <v>118</v>
      </c>
      <c r="BI59" s="19">
        <v>742802</v>
      </c>
      <c r="BJ59" s="19">
        <v>46445</v>
      </c>
      <c r="BK59" s="24">
        <v>4000</v>
      </c>
      <c r="BL59" s="19">
        <v>16206</v>
      </c>
      <c r="BM59" s="19">
        <v>319144</v>
      </c>
      <c r="BN59" s="19">
        <v>170100</v>
      </c>
      <c r="BO59" s="19">
        <v>443900</v>
      </c>
    </row>
    <row r="60" spans="3:67" ht="15" customHeight="1">
      <c r="C60" s="24" t="s">
        <v>93</v>
      </c>
      <c r="D60" s="8"/>
      <c r="E60" s="18">
        <f>SUM(F60:L60,O60:W60,AC60:AH60)</f>
        <v>4551899</v>
      </c>
      <c r="F60" s="19">
        <v>371771</v>
      </c>
      <c r="G60" s="19">
        <v>49000</v>
      </c>
      <c r="H60" s="19">
        <v>3336</v>
      </c>
      <c r="I60" s="19">
        <v>47862</v>
      </c>
      <c r="J60" s="19">
        <v>43486</v>
      </c>
      <c r="K60" s="26" t="s">
        <v>118</v>
      </c>
      <c r="L60" s="19">
        <v>20234</v>
      </c>
      <c r="O60" s="21">
        <v>7665</v>
      </c>
      <c r="P60" s="19">
        <v>2152131</v>
      </c>
      <c r="Q60" s="19">
        <v>1734</v>
      </c>
      <c r="R60" s="19">
        <v>31311</v>
      </c>
      <c r="S60" s="19">
        <v>76746</v>
      </c>
      <c r="T60" s="19">
        <v>14206</v>
      </c>
      <c r="U60" s="19">
        <v>349748</v>
      </c>
      <c r="V60" s="26" t="s">
        <v>118</v>
      </c>
      <c r="W60" s="19">
        <v>222609</v>
      </c>
      <c r="AA60" s="24" t="s">
        <v>93</v>
      </c>
      <c r="AB60" s="8"/>
      <c r="AC60" s="18">
        <v>15442</v>
      </c>
      <c r="AD60" s="19">
        <v>1713</v>
      </c>
      <c r="AE60" s="19">
        <v>30454</v>
      </c>
      <c r="AF60" s="19">
        <v>283126</v>
      </c>
      <c r="AG60" s="19">
        <v>39525</v>
      </c>
      <c r="AH60" s="19">
        <v>789800</v>
      </c>
      <c r="AK60" s="6"/>
      <c r="AL60" s="24" t="s">
        <v>94</v>
      </c>
      <c r="AM60" s="8"/>
      <c r="AN60" s="18">
        <f>SUM(AO60:AU60,AZ60:BI60,BJ60:BO60)</f>
        <v>6205851</v>
      </c>
      <c r="AO60" s="19">
        <v>352397</v>
      </c>
      <c r="AP60" s="19">
        <v>76455</v>
      </c>
      <c r="AQ60" s="19">
        <v>3340</v>
      </c>
      <c r="AR60" s="19">
        <v>53406</v>
      </c>
      <c r="AS60" s="19">
        <v>4797</v>
      </c>
      <c r="AT60" s="22">
        <v>2439</v>
      </c>
      <c r="AU60" s="19">
        <v>31332</v>
      </c>
      <c r="AX60" s="24" t="s">
        <v>94</v>
      </c>
      <c r="AY60" s="8"/>
      <c r="AZ60" s="19">
        <v>7917</v>
      </c>
      <c r="BA60" s="19">
        <v>2744283</v>
      </c>
      <c r="BB60" s="19">
        <v>1713</v>
      </c>
      <c r="BC60" s="19">
        <v>42455</v>
      </c>
      <c r="BD60" s="19">
        <v>60228</v>
      </c>
      <c r="BE60" s="19">
        <v>15166</v>
      </c>
      <c r="BF60" s="19">
        <v>563085</v>
      </c>
      <c r="BG60" s="21" t="s">
        <v>118</v>
      </c>
      <c r="BI60" s="19">
        <v>433340</v>
      </c>
      <c r="BJ60" s="19">
        <v>95897</v>
      </c>
      <c r="BK60" s="24">
        <v>4000</v>
      </c>
      <c r="BL60" s="19">
        <v>26928</v>
      </c>
      <c r="BM60" s="19">
        <v>162141</v>
      </c>
      <c r="BN60" s="19">
        <v>47032</v>
      </c>
      <c r="BO60" s="19">
        <v>1477500</v>
      </c>
    </row>
    <row r="61" spans="3:67" ht="15" customHeight="1">
      <c r="C61" s="24" t="s">
        <v>95</v>
      </c>
      <c r="D61" s="8"/>
      <c r="E61" s="18">
        <f>SUM(F61:L61,O61:W61,AC61:AH61)</f>
        <v>4704588</v>
      </c>
      <c r="F61" s="19">
        <v>491777</v>
      </c>
      <c r="G61" s="19">
        <v>44525</v>
      </c>
      <c r="H61" s="19">
        <v>5499</v>
      </c>
      <c r="I61" s="19">
        <v>57973</v>
      </c>
      <c r="J61" s="19">
        <v>3087</v>
      </c>
      <c r="K61" s="26" t="s">
        <v>118</v>
      </c>
      <c r="L61" s="19">
        <v>18295</v>
      </c>
      <c r="O61" s="21">
        <v>13367</v>
      </c>
      <c r="P61" s="19">
        <v>1886511</v>
      </c>
      <c r="Q61" s="19">
        <v>1382</v>
      </c>
      <c r="R61" s="19">
        <v>65862</v>
      </c>
      <c r="S61" s="19">
        <v>34442</v>
      </c>
      <c r="T61" s="19">
        <v>4855</v>
      </c>
      <c r="U61" s="19">
        <v>449988</v>
      </c>
      <c r="V61" s="26" t="s">
        <v>118</v>
      </c>
      <c r="W61" s="19">
        <v>213839</v>
      </c>
      <c r="AA61" s="24" t="s">
        <v>95</v>
      </c>
      <c r="AB61" s="8"/>
      <c r="AC61" s="18">
        <v>11452</v>
      </c>
      <c r="AD61" s="19">
        <v>3171</v>
      </c>
      <c r="AE61" s="19">
        <v>286617</v>
      </c>
      <c r="AF61" s="19">
        <v>272287</v>
      </c>
      <c r="AG61" s="19">
        <v>54159</v>
      </c>
      <c r="AH61" s="19">
        <v>785500</v>
      </c>
      <c r="AK61" s="6"/>
      <c r="AL61" s="24" t="s">
        <v>96</v>
      </c>
      <c r="AM61" s="8"/>
      <c r="AN61" s="18">
        <f>SUM(AO61:AU61,AZ61:BI61,BJ61:BO61)</f>
        <v>7196961</v>
      </c>
      <c r="AO61" s="19">
        <v>639098</v>
      </c>
      <c r="AP61" s="19">
        <v>103323</v>
      </c>
      <c r="AQ61" s="19">
        <v>5103</v>
      </c>
      <c r="AR61" s="19">
        <v>76985</v>
      </c>
      <c r="AS61" s="26" t="s">
        <v>118</v>
      </c>
      <c r="AT61" s="1">
        <v>152</v>
      </c>
      <c r="AU61" s="19">
        <v>42854</v>
      </c>
      <c r="AX61" s="24" t="s">
        <v>96</v>
      </c>
      <c r="AY61" s="8"/>
      <c r="AZ61" s="19">
        <v>11353</v>
      </c>
      <c r="BA61" s="19">
        <v>3165790</v>
      </c>
      <c r="BB61" s="19">
        <v>2196</v>
      </c>
      <c r="BC61" s="19">
        <v>42832</v>
      </c>
      <c r="BD61" s="19">
        <v>65355</v>
      </c>
      <c r="BE61" s="19">
        <v>18797</v>
      </c>
      <c r="BF61" s="19">
        <v>786263</v>
      </c>
      <c r="BG61" s="21" t="s">
        <v>118</v>
      </c>
      <c r="BI61" s="19">
        <v>722101</v>
      </c>
      <c r="BJ61" s="19">
        <v>10210</v>
      </c>
      <c r="BK61" s="24">
        <v>8000</v>
      </c>
      <c r="BL61" s="19">
        <v>166272</v>
      </c>
      <c r="BM61" s="19">
        <v>232079</v>
      </c>
      <c r="BN61" s="19">
        <v>270298</v>
      </c>
      <c r="BO61" s="19">
        <v>827900</v>
      </c>
    </row>
    <row r="62" spans="3:67" ht="15" customHeight="1">
      <c r="C62" s="24" t="s">
        <v>97</v>
      </c>
      <c r="D62" s="8"/>
      <c r="E62" s="18">
        <f>SUM(F62:L62,O62:W62,AC62:AH62)</f>
        <v>5537001</v>
      </c>
      <c r="F62" s="19">
        <v>628860</v>
      </c>
      <c r="G62" s="19">
        <v>51870</v>
      </c>
      <c r="H62" s="19">
        <v>6992</v>
      </c>
      <c r="I62" s="19">
        <v>80923</v>
      </c>
      <c r="J62" s="26" t="s">
        <v>118</v>
      </c>
      <c r="K62" s="1">
        <v>100</v>
      </c>
      <c r="L62" s="19">
        <v>21241</v>
      </c>
      <c r="O62" s="21">
        <v>17057</v>
      </c>
      <c r="P62" s="19">
        <v>2091683</v>
      </c>
      <c r="Q62" s="19">
        <v>1707</v>
      </c>
      <c r="R62" s="19">
        <v>103578</v>
      </c>
      <c r="S62" s="19">
        <v>39912</v>
      </c>
      <c r="T62" s="19">
        <v>15916</v>
      </c>
      <c r="U62" s="19">
        <v>502413</v>
      </c>
      <c r="V62" s="26" t="s">
        <v>118</v>
      </c>
      <c r="W62" s="19">
        <v>397385</v>
      </c>
      <c r="AA62" s="24" t="s">
        <v>97</v>
      </c>
      <c r="AB62" s="8"/>
      <c r="AC62" s="18">
        <v>9265</v>
      </c>
      <c r="AD62" s="26" t="s">
        <v>118</v>
      </c>
      <c r="AE62" s="19">
        <v>449447</v>
      </c>
      <c r="AF62" s="19">
        <v>187655</v>
      </c>
      <c r="AG62" s="19">
        <v>46697</v>
      </c>
      <c r="AH62" s="19">
        <v>884300</v>
      </c>
      <c r="AK62" s="6"/>
      <c r="AL62" s="24" t="s">
        <v>98</v>
      </c>
      <c r="AM62" s="8"/>
      <c r="AN62" s="18">
        <f>SUM(AO62:AU62,AZ62:BI62,BJ62:BO62)</f>
        <v>4577964</v>
      </c>
      <c r="AO62" s="19">
        <v>307088</v>
      </c>
      <c r="AP62" s="19">
        <v>44257</v>
      </c>
      <c r="AQ62" s="19">
        <v>3256</v>
      </c>
      <c r="AR62" s="19">
        <v>44623</v>
      </c>
      <c r="AS62" s="26" t="s">
        <v>118</v>
      </c>
      <c r="AT62" s="1">
        <v>110</v>
      </c>
      <c r="AU62" s="19">
        <v>18120</v>
      </c>
      <c r="AX62" s="24" t="s">
        <v>98</v>
      </c>
      <c r="AY62" s="8"/>
      <c r="AZ62" s="19">
        <v>8250</v>
      </c>
      <c r="BA62" s="19">
        <v>1931931</v>
      </c>
      <c r="BB62" s="19">
        <v>1236</v>
      </c>
      <c r="BC62" s="19">
        <v>17127</v>
      </c>
      <c r="BD62" s="19">
        <v>52602</v>
      </c>
      <c r="BE62" s="19">
        <v>10103</v>
      </c>
      <c r="BF62" s="19">
        <v>371812</v>
      </c>
      <c r="BG62" s="21" t="s">
        <v>118</v>
      </c>
      <c r="BI62" s="19">
        <v>608405</v>
      </c>
      <c r="BJ62" s="19">
        <v>8399</v>
      </c>
      <c r="BK62" s="22">
        <v>4100</v>
      </c>
      <c r="BL62" s="19">
        <v>359215</v>
      </c>
      <c r="BM62" s="19">
        <v>181038</v>
      </c>
      <c r="BN62" s="19">
        <v>29792</v>
      </c>
      <c r="BO62" s="19">
        <v>576500</v>
      </c>
    </row>
    <row r="63" spans="3:51" ht="15" customHeight="1">
      <c r="C63" s="24" t="s">
        <v>99</v>
      </c>
      <c r="D63" s="8"/>
      <c r="E63" s="18">
        <f>SUM(F63:L63,O63:W63,AC63:AH63)</f>
        <v>5597709</v>
      </c>
      <c r="F63" s="19">
        <v>436455</v>
      </c>
      <c r="G63" s="19">
        <v>52334</v>
      </c>
      <c r="H63" s="19">
        <v>4647</v>
      </c>
      <c r="I63" s="19">
        <v>56952</v>
      </c>
      <c r="J63" s="19">
        <v>18921</v>
      </c>
      <c r="K63" s="26" t="s">
        <v>133</v>
      </c>
      <c r="L63" s="19">
        <v>21508</v>
      </c>
      <c r="O63" s="21">
        <v>12855</v>
      </c>
      <c r="P63" s="19">
        <v>1978526</v>
      </c>
      <c r="Q63" s="19">
        <v>1690</v>
      </c>
      <c r="R63" s="19">
        <v>131350</v>
      </c>
      <c r="S63" s="19">
        <v>61905</v>
      </c>
      <c r="T63" s="19">
        <v>3842</v>
      </c>
      <c r="U63" s="19">
        <v>306982</v>
      </c>
      <c r="V63" s="26" t="s">
        <v>118</v>
      </c>
      <c r="W63" s="19">
        <v>437704</v>
      </c>
      <c r="AA63" s="24" t="s">
        <v>99</v>
      </c>
      <c r="AB63" s="8"/>
      <c r="AC63" s="18">
        <v>30335</v>
      </c>
      <c r="AD63" s="19">
        <v>13363</v>
      </c>
      <c r="AE63" s="19">
        <v>150141</v>
      </c>
      <c r="AF63" s="19">
        <v>83824</v>
      </c>
      <c r="AG63" s="19">
        <v>88275</v>
      </c>
      <c r="AH63" s="19">
        <v>1706100</v>
      </c>
      <c r="AK63" s="6"/>
      <c r="AM63" s="8"/>
      <c r="AN63" s="6"/>
      <c r="AY63" s="8"/>
    </row>
    <row r="64" spans="4:51" ht="15" customHeight="1">
      <c r="D64" s="8"/>
      <c r="E64" s="6"/>
      <c r="O64" s="21"/>
      <c r="P64" s="2"/>
      <c r="Q64" s="2"/>
      <c r="R64" s="2"/>
      <c r="S64" s="2"/>
      <c r="T64" s="2"/>
      <c r="U64" s="2"/>
      <c r="V64" s="26"/>
      <c r="W64" s="2"/>
      <c r="X64" s="2"/>
      <c r="AB64" s="8"/>
      <c r="AC64" s="6"/>
      <c r="AK64" s="6"/>
      <c r="AM64" s="8"/>
      <c r="AN64" s="6"/>
      <c r="AY64" s="8"/>
    </row>
    <row r="65" spans="3:68" ht="15" customHeight="1">
      <c r="C65" s="27" t="s">
        <v>100</v>
      </c>
      <c r="D65" s="8"/>
      <c r="E65" s="18">
        <f aca="true" t="shared" si="28" ref="E65:L65">SUM(E67:E73,AN10:AN20)</f>
        <v>72319111</v>
      </c>
      <c r="F65" s="18">
        <f t="shared" si="28"/>
        <v>7923557</v>
      </c>
      <c r="G65" s="18">
        <f t="shared" si="28"/>
        <v>718634</v>
      </c>
      <c r="H65" s="18">
        <f t="shared" si="28"/>
        <v>71495</v>
      </c>
      <c r="I65" s="18">
        <f t="shared" si="28"/>
        <v>991019</v>
      </c>
      <c r="J65" s="18">
        <f t="shared" si="28"/>
        <v>59276</v>
      </c>
      <c r="K65" s="18">
        <f t="shared" si="28"/>
        <v>76819</v>
      </c>
      <c r="L65" s="18">
        <f t="shared" si="28"/>
        <v>294577</v>
      </c>
      <c r="M65" s="18"/>
      <c r="N65" s="18"/>
      <c r="O65" s="32">
        <f aca="true" t="shared" si="29" ref="O65:U65">SUM(O67:O74,AZ10:AZ20)</f>
        <v>160189</v>
      </c>
      <c r="P65" s="32">
        <f t="shared" si="29"/>
        <v>29693533</v>
      </c>
      <c r="Q65" s="32">
        <f t="shared" si="29"/>
        <v>18626</v>
      </c>
      <c r="R65" s="32">
        <f t="shared" si="29"/>
        <v>1365512</v>
      </c>
      <c r="S65" s="32">
        <f t="shared" si="29"/>
        <v>485359</v>
      </c>
      <c r="T65" s="32">
        <f t="shared" si="29"/>
        <v>130775</v>
      </c>
      <c r="U65" s="32">
        <f t="shared" si="29"/>
        <v>6932532</v>
      </c>
      <c r="V65" s="26" t="s">
        <v>118</v>
      </c>
      <c r="W65" s="18">
        <f>SUM(W67:W74,BI10:BI20)</f>
        <v>6553508</v>
      </c>
      <c r="X65" s="18"/>
      <c r="Y65" s="18"/>
      <c r="Z65" s="18">
        <f>SUM(Z67:Z73,BG10:BG20)</f>
        <v>0</v>
      </c>
      <c r="AA65" s="43" t="s">
        <v>125</v>
      </c>
      <c r="AB65" s="18">
        <f>SUM(AB67:AB73,BJ10:BJ20)</f>
        <v>129276</v>
      </c>
      <c r="AC65" s="42">
        <f aca="true" t="shared" si="30" ref="AC65:AH65">SUM(AC67:AC73,BJ10:BJ20)</f>
        <v>191305</v>
      </c>
      <c r="AD65" s="18">
        <f t="shared" si="30"/>
        <v>66038</v>
      </c>
      <c r="AE65" s="18">
        <f t="shared" si="30"/>
        <v>2343502</v>
      </c>
      <c r="AF65" s="18">
        <f t="shared" si="30"/>
        <v>3244146</v>
      </c>
      <c r="AG65" s="18">
        <f t="shared" si="30"/>
        <v>990409</v>
      </c>
      <c r="AH65" s="18">
        <f t="shared" si="30"/>
        <v>10008300</v>
      </c>
      <c r="AK65" s="6"/>
      <c r="AL65" s="27" t="s">
        <v>101</v>
      </c>
      <c r="AM65" s="8"/>
      <c r="AN65" s="18">
        <f>SUM(AO65:BO65)</f>
        <v>39600095</v>
      </c>
      <c r="AO65" s="18">
        <f>SUM(AO67:AO73)</f>
        <v>3265994</v>
      </c>
      <c r="AP65" s="18">
        <f>SUM(AP67:AP73)</f>
        <v>252700</v>
      </c>
      <c r="AQ65" s="18">
        <f>SUM(AQ67:AQ73)</f>
        <v>36172</v>
      </c>
      <c r="AR65" s="18">
        <f>SUM(AR67:AR73)</f>
        <v>385348</v>
      </c>
      <c r="AS65" s="32" t="s">
        <v>118</v>
      </c>
      <c r="AT65" s="18">
        <f>SUM(AT67:AT73)</f>
        <v>9182</v>
      </c>
      <c r="AU65" s="18">
        <f>SUM(AU67:AU73)</f>
        <v>98957</v>
      </c>
      <c r="AX65" s="27" t="s">
        <v>101</v>
      </c>
      <c r="AY65" s="8"/>
      <c r="AZ65" s="18">
        <f>SUM(AZ67:AZ73)</f>
        <v>93273</v>
      </c>
      <c r="BA65" s="18">
        <f aca="true" t="shared" si="31" ref="BA65:BG65">SUM(BA67:BA73)</f>
        <v>16695500</v>
      </c>
      <c r="BB65" s="18">
        <f t="shared" si="31"/>
        <v>3536</v>
      </c>
      <c r="BC65" s="18">
        <f t="shared" si="31"/>
        <v>291879</v>
      </c>
      <c r="BD65" s="18">
        <f t="shared" si="31"/>
        <v>591256</v>
      </c>
      <c r="BE65" s="18">
        <f t="shared" si="31"/>
        <v>122664</v>
      </c>
      <c r="BF65" s="18">
        <f t="shared" si="31"/>
        <v>5949108</v>
      </c>
      <c r="BG65" s="18">
        <f t="shared" si="31"/>
        <v>4937</v>
      </c>
      <c r="BI65" s="18">
        <f>SUM(BI67:BI73)</f>
        <v>3903178</v>
      </c>
      <c r="BJ65" s="19">
        <f aca="true" t="shared" si="32" ref="BJ65:BO65">SUM(BJ67:BJ73)</f>
        <v>185452</v>
      </c>
      <c r="BK65" s="19">
        <f>SUM(BK67:BK73)</f>
        <v>31118</v>
      </c>
      <c r="BL65" s="19">
        <f t="shared" si="32"/>
        <v>979658</v>
      </c>
      <c r="BM65" s="19">
        <f t="shared" si="32"/>
        <v>676085</v>
      </c>
      <c r="BN65" s="19">
        <f t="shared" si="32"/>
        <v>222098</v>
      </c>
      <c r="BO65" s="19">
        <f t="shared" si="32"/>
        <v>5802000</v>
      </c>
      <c r="BP65" s="19"/>
    </row>
    <row r="66" spans="3:51" ht="15" customHeight="1">
      <c r="C66" s="22"/>
      <c r="D66" s="8"/>
      <c r="E66" s="6"/>
      <c r="O66" s="21"/>
      <c r="P66" s="2"/>
      <c r="Q66" s="2"/>
      <c r="R66" s="2"/>
      <c r="S66" s="2"/>
      <c r="T66" s="2"/>
      <c r="U66" s="2"/>
      <c r="V66" s="30"/>
      <c r="W66" s="2"/>
      <c r="AA66" s="22"/>
      <c r="AB66" s="8"/>
      <c r="AC66" s="6"/>
      <c r="AK66" s="6"/>
      <c r="AL66" s="22"/>
      <c r="AM66" s="8"/>
      <c r="AN66" s="6"/>
      <c r="AS66" s="26"/>
      <c r="AX66" s="22"/>
      <c r="AY66" s="8"/>
    </row>
    <row r="67" spans="3:67" ht="15" customHeight="1">
      <c r="C67" s="24" t="s">
        <v>102</v>
      </c>
      <c r="D67" s="8"/>
      <c r="E67" s="18">
        <f aca="true" t="shared" si="33" ref="E67:E73">SUM(F67:L67,O67:W67,AC67:AH67)</f>
        <v>5911824</v>
      </c>
      <c r="F67" s="19">
        <v>797344</v>
      </c>
      <c r="G67" s="19">
        <v>78466</v>
      </c>
      <c r="H67" s="19">
        <v>7154</v>
      </c>
      <c r="I67" s="19">
        <v>97482</v>
      </c>
      <c r="J67" s="26" t="s">
        <v>118</v>
      </c>
      <c r="K67" s="26" t="s">
        <v>118</v>
      </c>
      <c r="L67" s="19">
        <v>32218</v>
      </c>
      <c r="O67" s="21">
        <v>15385</v>
      </c>
      <c r="P67" s="19">
        <v>2169617</v>
      </c>
      <c r="Q67" s="19">
        <v>1659</v>
      </c>
      <c r="R67" s="19">
        <v>109049</v>
      </c>
      <c r="S67" s="19">
        <v>19413</v>
      </c>
      <c r="T67" s="19">
        <v>6580</v>
      </c>
      <c r="U67" s="19">
        <v>560539</v>
      </c>
      <c r="V67" s="26" t="s">
        <v>118</v>
      </c>
      <c r="W67" s="19">
        <v>538266</v>
      </c>
      <c r="AA67" s="24" t="s">
        <v>102</v>
      </c>
      <c r="AB67" s="8"/>
      <c r="AC67" s="18">
        <v>12718</v>
      </c>
      <c r="AD67" s="26">
        <v>319</v>
      </c>
      <c r="AE67" s="19">
        <v>255155</v>
      </c>
      <c r="AF67" s="19">
        <v>295551</v>
      </c>
      <c r="AG67" s="19">
        <v>81909</v>
      </c>
      <c r="AH67" s="19">
        <v>833000</v>
      </c>
      <c r="AK67" s="6"/>
      <c r="AL67" s="24" t="s">
        <v>103</v>
      </c>
      <c r="AM67" s="8"/>
      <c r="AN67" s="18">
        <f>SUM(AO67:AU67,AZ67:BI67,BJ67:BO67)</f>
        <v>9594280</v>
      </c>
      <c r="AO67" s="19">
        <v>1312717</v>
      </c>
      <c r="AP67" s="19">
        <v>61461</v>
      </c>
      <c r="AQ67" s="19">
        <v>15891</v>
      </c>
      <c r="AR67" s="19">
        <v>165544</v>
      </c>
      <c r="AS67" s="26" t="s">
        <v>118</v>
      </c>
      <c r="AT67" s="19">
        <v>2923</v>
      </c>
      <c r="AU67" s="19">
        <v>25214</v>
      </c>
      <c r="AX67" s="24" t="s">
        <v>103</v>
      </c>
      <c r="AY67" s="8"/>
      <c r="AZ67" s="19">
        <v>41218</v>
      </c>
      <c r="BA67" s="19">
        <v>3896410</v>
      </c>
      <c r="BB67" s="19">
        <v>2058</v>
      </c>
      <c r="BC67" s="19">
        <v>147800</v>
      </c>
      <c r="BD67" s="19">
        <v>141085</v>
      </c>
      <c r="BE67" s="19">
        <v>65404</v>
      </c>
      <c r="BF67" s="19">
        <v>1385937</v>
      </c>
      <c r="BG67" s="19">
        <v>4187</v>
      </c>
      <c r="BI67" s="19">
        <v>938024</v>
      </c>
      <c r="BJ67" s="19">
        <v>49776</v>
      </c>
      <c r="BK67" s="19">
        <v>7526</v>
      </c>
      <c r="BL67" s="19">
        <v>220607</v>
      </c>
      <c r="BM67" s="19">
        <v>77134</v>
      </c>
      <c r="BN67" s="19">
        <v>40064</v>
      </c>
      <c r="BO67" s="19">
        <v>993300</v>
      </c>
    </row>
    <row r="68" spans="3:67" ht="15" customHeight="1">
      <c r="C68" s="24" t="s">
        <v>104</v>
      </c>
      <c r="D68" s="8"/>
      <c r="E68" s="18">
        <f t="shared" si="33"/>
        <v>5383563</v>
      </c>
      <c r="F68" s="19">
        <v>687796</v>
      </c>
      <c r="G68" s="19">
        <v>65198</v>
      </c>
      <c r="H68" s="19">
        <v>6987</v>
      </c>
      <c r="I68" s="19">
        <v>88045</v>
      </c>
      <c r="J68" s="26" t="s">
        <v>118</v>
      </c>
      <c r="K68" s="1">
        <v>986</v>
      </c>
      <c r="L68" s="19">
        <v>26725</v>
      </c>
      <c r="O68" s="21">
        <v>15089</v>
      </c>
      <c r="P68" s="19">
        <v>2127841</v>
      </c>
      <c r="Q68" s="19">
        <v>1569</v>
      </c>
      <c r="R68" s="19">
        <v>164512</v>
      </c>
      <c r="S68" s="19">
        <v>29441</v>
      </c>
      <c r="T68" s="19">
        <v>7355</v>
      </c>
      <c r="U68" s="19">
        <v>424379</v>
      </c>
      <c r="V68" s="26" t="s">
        <v>118</v>
      </c>
      <c r="W68" s="19">
        <v>809523</v>
      </c>
      <c r="AA68" s="24" t="s">
        <v>104</v>
      </c>
      <c r="AB68" s="8"/>
      <c r="AC68" s="18">
        <v>17507</v>
      </c>
      <c r="AD68" s="26">
        <v>425</v>
      </c>
      <c r="AE68" s="19">
        <v>184412</v>
      </c>
      <c r="AF68" s="19">
        <v>247829</v>
      </c>
      <c r="AG68" s="19">
        <v>47744</v>
      </c>
      <c r="AH68" s="19">
        <v>430200</v>
      </c>
      <c r="AK68" s="6"/>
      <c r="AL68" s="24" t="s">
        <v>105</v>
      </c>
      <c r="AM68" s="8"/>
      <c r="AN68" s="18">
        <f>SUM(AO68:AU68,AZ68:BI68,BJ68:BO68)</f>
        <v>7627973</v>
      </c>
      <c r="AO68" s="19">
        <v>635642</v>
      </c>
      <c r="AP68" s="19">
        <v>59904</v>
      </c>
      <c r="AQ68" s="19">
        <v>6332</v>
      </c>
      <c r="AR68" s="19">
        <v>69404</v>
      </c>
      <c r="AS68" s="26" t="s">
        <v>118</v>
      </c>
      <c r="AT68" s="22">
        <v>4661</v>
      </c>
      <c r="AU68" s="19">
        <v>19361</v>
      </c>
      <c r="AX68" s="24" t="s">
        <v>105</v>
      </c>
      <c r="AY68" s="8"/>
      <c r="AZ68" s="19">
        <v>16111</v>
      </c>
      <c r="BA68" s="19">
        <v>2993056</v>
      </c>
      <c r="BB68" s="19">
        <v>937</v>
      </c>
      <c r="BC68" s="19">
        <v>45229</v>
      </c>
      <c r="BD68" s="19">
        <v>85787</v>
      </c>
      <c r="BE68" s="19">
        <v>17815</v>
      </c>
      <c r="BF68" s="19">
        <v>912367</v>
      </c>
      <c r="BG68" s="19">
        <v>526</v>
      </c>
      <c r="BI68" s="19">
        <v>780836</v>
      </c>
      <c r="BJ68" s="19">
        <v>30238</v>
      </c>
      <c r="BK68" s="19">
        <v>6672</v>
      </c>
      <c r="BL68" s="19">
        <v>321462</v>
      </c>
      <c r="BM68" s="19">
        <v>161585</v>
      </c>
      <c r="BN68" s="19">
        <v>44848</v>
      </c>
      <c r="BO68" s="19">
        <v>1415200</v>
      </c>
    </row>
    <row r="69" spans="3:67" ht="15" customHeight="1">
      <c r="C69" s="24" t="s">
        <v>106</v>
      </c>
      <c r="D69" s="8"/>
      <c r="E69" s="18">
        <f t="shared" si="33"/>
        <v>3363829</v>
      </c>
      <c r="F69" s="19">
        <v>349986</v>
      </c>
      <c r="G69" s="19">
        <v>45844</v>
      </c>
      <c r="H69" s="19">
        <v>3017</v>
      </c>
      <c r="I69" s="19">
        <v>48649</v>
      </c>
      <c r="J69" s="26" t="s">
        <v>118</v>
      </c>
      <c r="K69" s="19">
        <v>4094</v>
      </c>
      <c r="L69" s="19">
        <v>18796</v>
      </c>
      <c r="O69" s="21">
        <v>6487</v>
      </c>
      <c r="P69" s="19">
        <v>1698978</v>
      </c>
      <c r="Q69" s="19">
        <v>1140</v>
      </c>
      <c r="R69" s="19">
        <v>51571</v>
      </c>
      <c r="S69" s="19">
        <v>35407</v>
      </c>
      <c r="T69" s="19">
        <v>3499</v>
      </c>
      <c r="U69" s="19">
        <v>225493</v>
      </c>
      <c r="V69" s="26" t="s">
        <v>118</v>
      </c>
      <c r="W69" s="19">
        <v>254972</v>
      </c>
      <c r="AA69" s="24" t="s">
        <v>106</v>
      </c>
      <c r="AB69" s="8"/>
      <c r="AC69" s="18">
        <v>5764</v>
      </c>
      <c r="AD69" s="26">
        <v>300</v>
      </c>
      <c r="AE69" s="19">
        <v>35160</v>
      </c>
      <c r="AF69" s="19">
        <v>86227</v>
      </c>
      <c r="AG69" s="19">
        <v>20245</v>
      </c>
      <c r="AH69" s="19">
        <v>468200</v>
      </c>
      <c r="AK69" s="6"/>
      <c r="AL69" s="24" t="s">
        <v>107</v>
      </c>
      <c r="AM69" s="8"/>
      <c r="AN69" s="18">
        <f>SUM(AO69:AU69,AZ69:BI69,BJ69:BO69)</f>
        <v>5089067</v>
      </c>
      <c r="AO69" s="19">
        <v>372770</v>
      </c>
      <c r="AP69" s="19">
        <v>38980</v>
      </c>
      <c r="AQ69" s="19">
        <v>3604</v>
      </c>
      <c r="AR69" s="19">
        <v>37426</v>
      </c>
      <c r="AS69" s="26" t="s">
        <v>118</v>
      </c>
      <c r="AT69" s="26">
        <v>718</v>
      </c>
      <c r="AU69" s="19">
        <v>16061</v>
      </c>
      <c r="AX69" s="24" t="s">
        <v>107</v>
      </c>
      <c r="AY69" s="8"/>
      <c r="AZ69" s="19">
        <v>8713</v>
      </c>
      <c r="BA69" s="19">
        <v>2483102</v>
      </c>
      <c r="BB69" s="19">
        <v>541</v>
      </c>
      <c r="BC69" s="19">
        <v>22347</v>
      </c>
      <c r="BD69" s="19">
        <v>132724</v>
      </c>
      <c r="BE69" s="19">
        <v>8961</v>
      </c>
      <c r="BF69" s="19">
        <v>441070</v>
      </c>
      <c r="BG69" s="21" t="s">
        <v>118</v>
      </c>
      <c r="BI69" s="19">
        <v>455348</v>
      </c>
      <c r="BJ69" s="19">
        <v>26490</v>
      </c>
      <c r="BK69" s="19">
        <v>4968</v>
      </c>
      <c r="BL69" s="19">
        <v>224539</v>
      </c>
      <c r="BM69" s="19">
        <v>68469</v>
      </c>
      <c r="BN69" s="19">
        <v>24536</v>
      </c>
      <c r="BO69" s="19">
        <v>717700</v>
      </c>
    </row>
    <row r="70" spans="3:67" ht="15" customHeight="1">
      <c r="C70" s="24" t="s">
        <v>108</v>
      </c>
      <c r="D70" s="8"/>
      <c r="E70" s="18">
        <f t="shared" si="33"/>
        <v>5242779</v>
      </c>
      <c r="F70" s="19">
        <v>437629</v>
      </c>
      <c r="G70" s="19">
        <v>58496</v>
      </c>
      <c r="H70" s="19">
        <v>4167</v>
      </c>
      <c r="I70" s="19">
        <v>56399</v>
      </c>
      <c r="J70" s="26" t="s">
        <v>118</v>
      </c>
      <c r="K70" s="26">
        <v>223</v>
      </c>
      <c r="L70" s="19">
        <v>24074</v>
      </c>
      <c r="O70" s="21">
        <v>9559</v>
      </c>
      <c r="P70" s="19">
        <v>1928531</v>
      </c>
      <c r="Q70" s="19">
        <v>2017</v>
      </c>
      <c r="R70" s="19">
        <v>77714</v>
      </c>
      <c r="S70" s="19">
        <v>15950</v>
      </c>
      <c r="T70" s="19">
        <v>8785</v>
      </c>
      <c r="U70" s="19">
        <v>270002</v>
      </c>
      <c r="V70" s="26" t="s">
        <v>118</v>
      </c>
      <c r="W70" s="19">
        <v>235870</v>
      </c>
      <c r="AA70" s="24" t="s">
        <v>108</v>
      </c>
      <c r="AB70" s="8"/>
      <c r="AC70" s="18">
        <v>4599</v>
      </c>
      <c r="AD70" s="22">
        <v>565</v>
      </c>
      <c r="AE70" s="19">
        <v>307879</v>
      </c>
      <c r="AF70" s="19">
        <v>159684</v>
      </c>
      <c r="AG70" s="19">
        <v>26236</v>
      </c>
      <c r="AH70" s="19">
        <v>1614400</v>
      </c>
      <c r="AK70" s="6"/>
      <c r="AL70" s="24" t="s">
        <v>109</v>
      </c>
      <c r="AM70" s="8"/>
      <c r="AN70" s="18">
        <f>SUM(AO70:AU70,AZ70:BI70,BJ70:BO70)</f>
        <v>3723959</v>
      </c>
      <c r="AO70" s="19">
        <v>186715</v>
      </c>
      <c r="AP70" s="19">
        <v>23192</v>
      </c>
      <c r="AQ70" s="19">
        <v>2118</v>
      </c>
      <c r="AR70" s="19">
        <v>24228</v>
      </c>
      <c r="AS70" s="26" t="s">
        <v>118</v>
      </c>
      <c r="AT70" s="26" t="s">
        <v>118</v>
      </c>
      <c r="AU70" s="19">
        <v>9566</v>
      </c>
      <c r="AX70" s="24" t="s">
        <v>109</v>
      </c>
      <c r="AY70" s="8"/>
      <c r="AZ70" s="19">
        <v>5109</v>
      </c>
      <c r="BA70" s="19">
        <v>1895789</v>
      </c>
      <c r="BB70" s="21" t="s">
        <v>118</v>
      </c>
      <c r="BC70" s="19">
        <v>27486</v>
      </c>
      <c r="BD70" s="19">
        <v>111069</v>
      </c>
      <c r="BE70" s="19">
        <v>5384</v>
      </c>
      <c r="BF70" s="19">
        <v>411557</v>
      </c>
      <c r="BG70" s="21" t="s">
        <v>118</v>
      </c>
      <c r="BI70" s="19">
        <v>408072</v>
      </c>
      <c r="BJ70" s="19">
        <v>12995</v>
      </c>
      <c r="BK70" s="24">
        <v>3856</v>
      </c>
      <c r="BL70" s="19">
        <v>71586</v>
      </c>
      <c r="BM70" s="19">
        <v>51878</v>
      </c>
      <c r="BN70" s="19">
        <v>9059</v>
      </c>
      <c r="BO70" s="19">
        <v>464300</v>
      </c>
    </row>
    <row r="71" spans="3:67" ht="15" customHeight="1">
      <c r="C71" s="20" t="s">
        <v>110</v>
      </c>
      <c r="D71" s="8"/>
      <c r="E71" s="18">
        <f t="shared" si="33"/>
        <v>3011201</v>
      </c>
      <c r="F71" s="19">
        <v>462044</v>
      </c>
      <c r="G71" s="19">
        <v>34012</v>
      </c>
      <c r="H71" s="19">
        <v>3474</v>
      </c>
      <c r="I71" s="19">
        <v>46419</v>
      </c>
      <c r="J71" s="19">
        <v>35328</v>
      </c>
      <c r="K71" s="19">
        <v>783</v>
      </c>
      <c r="L71" s="19">
        <v>13988</v>
      </c>
      <c r="O71" s="21">
        <v>7983</v>
      </c>
      <c r="P71" s="19">
        <v>1258312</v>
      </c>
      <c r="Q71" s="1">
        <v>972</v>
      </c>
      <c r="R71" s="19">
        <v>66243</v>
      </c>
      <c r="S71" s="19">
        <v>11647</v>
      </c>
      <c r="T71" s="19">
        <v>2902</v>
      </c>
      <c r="U71" s="19">
        <v>133113</v>
      </c>
      <c r="V71" s="26" t="s">
        <v>118</v>
      </c>
      <c r="W71" s="19">
        <v>375177</v>
      </c>
      <c r="AA71" s="20" t="s">
        <v>110</v>
      </c>
      <c r="AB71" s="8"/>
      <c r="AC71" s="18">
        <v>12744</v>
      </c>
      <c r="AD71" s="21">
        <v>1500</v>
      </c>
      <c r="AE71" s="19">
        <v>217591</v>
      </c>
      <c r="AF71" s="19">
        <v>87573</v>
      </c>
      <c r="AG71" s="19">
        <v>30096</v>
      </c>
      <c r="AH71" s="19">
        <v>209300</v>
      </c>
      <c r="AK71" s="6"/>
      <c r="AL71" s="24" t="s">
        <v>111</v>
      </c>
      <c r="AM71" s="8"/>
      <c r="AN71" s="18">
        <f>SUM(AO71:AU71,AZ71:BI71,BJ71:BO71)</f>
        <v>6532075</v>
      </c>
      <c r="AO71" s="19">
        <v>341754</v>
      </c>
      <c r="AP71" s="19">
        <v>43842</v>
      </c>
      <c r="AQ71" s="19">
        <v>3569</v>
      </c>
      <c r="AR71" s="19">
        <v>38857</v>
      </c>
      <c r="AS71" s="26" t="s">
        <v>118</v>
      </c>
      <c r="AT71" s="26">
        <v>323</v>
      </c>
      <c r="AU71" s="19">
        <v>18296</v>
      </c>
      <c r="AX71" s="24" t="s">
        <v>111</v>
      </c>
      <c r="AY71" s="8"/>
      <c r="AZ71" s="19">
        <v>10889</v>
      </c>
      <c r="BA71" s="19">
        <v>2657298</v>
      </c>
      <c r="BB71" s="21" t="s">
        <v>118</v>
      </c>
      <c r="BC71" s="19">
        <v>26914</v>
      </c>
      <c r="BD71" s="19">
        <v>54992</v>
      </c>
      <c r="BE71" s="19">
        <v>13033</v>
      </c>
      <c r="BF71" s="19">
        <v>1274920</v>
      </c>
      <c r="BG71" s="21" t="s">
        <v>118</v>
      </c>
      <c r="BI71" s="19">
        <v>643241</v>
      </c>
      <c r="BJ71" s="19">
        <v>17593</v>
      </c>
      <c r="BK71" s="22">
        <v>4308</v>
      </c>
      <c r="BL71" s="19">
        <v>84583</v>
      </c>
      <c r="BM71" s="19">
        <v>142551</v>
      </c>
      <c r="BN71" s="19">
        <v>26312</v>
      </c>
      <c r="BO71" s="19">
        <v>1128800</v>
      </c>
    </row>
    <row r="72" spans="3:61" ht="15" customHeight="1">
      <c r="C72" s="6"/>
      <c r="D72" s="8"/>
      <c r="E72" s="6"/>
      <c r="O72" s="21"/>
      <c r="V72" s="26"/>
      <c r="AA72" s="6"/>
      <c r="AB72" s="8"/>
      <c r="AC72" s="6"/>
      <c r="AK72" s="6"/>
      <c r="AM72" s="8"/>
      <c r="AN72" s="18"/>
      <c r="AS72" s="26"/>
      <c r="AY72" s="8"/>
      <c r="AZ72" s="19"/>
      <c r="BA72" s="19"/>
      <c r="BB72" s="21"/>
      <c r="BC72" s="19"/>
      <c r="BD72" s="19"/>
      <c r="BE72" s="19"/>
      <c r="BF72" s="19"/>
      <c r="BG72" s="19"/>
      <c r="BI72" s="19"/>
    </row>
    <row r="73" spans="3:67" ht="15" customHeight="1">
      <c r="C73" s="20" t="s">
        <v>112</v>
      </c>
      <c r="D73" s="8"/>
      <c r="E73" s="18">
        <f t="shared" si="33"/>
        <v>3842864</v>
      </c>
      <c r="F73" s="19">
        <v>331741</v>
      </c>
      <c r="G73" s="19">
        <v>31246</v>
      </c>
      <c r="H73" s="19">
        <v>3344</v>
      </c>
      <c r="I73" s="19">
        <v>42037</v>
      </c>
      <c r="J73" s="26" t="s">
        <v>118</v>
      </c>
      <c r="K73" s="1">
        <v>632</v>
      </c>
      <c r="L73" s="19">
        <v>12786</v>
      </c>
      <c r="O73" s="21">
        <v>7250</v>
      </c>
      <c r="P73" s="19">
        <v>1686994</v>
      </c>
      <c r="Q73" s="22">
        <v>1132</v>
      </c>
      <c r="R73" s="19">
        <v>58099</v>
      </c>
      <c r="S73" s="19">
        <v>23133</v>
      </c>
      <c r="T73" s="19">
        <v>3890</v>
      </c>
      <c r="U73" s="19">
        <v>479134</v>
      </c>
      <c r="V73" s="26" t="s">
        <v>118</v>
      </c>
      <c r="W73" s="19">
        <v>281007</v>
      </c>
      <c r="AA73" s="20" t="s">
        <v>112</v>
      </c>
      <c r="AB73" s="8"/>
      <c r="AC73" s="18">
        <v>8697</v>
      </c>
      <c r="AD73" s="19">
        <v>2752</v>
      </c>
      <c r="AE73" s="19">
        <v>11334</v>
      </c>
      <c r="AF73" s="19">
        <v>169640</v>
      </c>
      <c r="AG73" s="19">
        <v>13816</v>
      </c>
      <c r="AH73" s="19">
        <v>674200</v>
      </c>
      <c r="AK73" s="6"/>
      <c r="AL73" s="20" t="s">
        <v>113</v>
      </c>
      <c r="AM73" s="8"/>
      <c r="AN73" s="18">
        <f>SUM(AO73:AU73,AZ73:BI73,BJ73:BO73)</f>
        <v>7032741</v>
      </c>
      <c r="AO73" s="19">
        <v>416396</v>
      </c>
      <c r="AP73" s="19">
        <v>25321</v>
      </c>
      <c r="AQ73" s="19">
        <v>4658</v>
      </c>
      <c r="AR73" s="19">
        <v>49889</v>
      </c>
      <c r="AS73" s="26" t="s">
        <v>118</v>
      </c>
      <c r="AT73" s="1">
        <v>557</v>
      </c>
      <c r="AU73" s="19">
        <v>10459</v>
      </c>
      <c r="AX73" s="20" t="s">
        <v>113</v>
      </c>
      <c r="AY73" s="8"/>
      <c r="AZ73" s="19">
        <v>11233</v>
      </c>
      <c r="BA73" s="19">
        <v>2769845</v>
      </c>
      <c r="BB73" s="21" t="s">
        <v>118</v>
      </c>
      <c r="BC73" s="19">
        <v>22103</v>
      </c>
      <c r="BD73" s="19">
        <v>65599</v>
      </c>
      <c r="BE73" s="19">
        <v>12067</v>
      </c>
      <c r="BF73" s="19">
        <v>1523257</v>
      </c>
      <c r="BG73" s="19">
        <v>224</v>
      </c>
      <c r="BI73" s="19">
        <v>677657</v>
      </c>
      <c r="BJ73" s="19">
        <v>48360</v>
      </c>
      <c r="BK73" s="19">
        <v>3788</v>
      </c>
      <c r="BL73" s="19">
        <v>56881</v>
      </c>
      <c r="BM73" s="19">
        <v>174468</v>
      </c>
      <c r="BN73" s="19">
        <v>77279</v>
      </c>
      <c r="BO73" s="19">
        <v>1082700</v>
      </c>
    </row>
    <row r="74" spans="2:67" ht="15" customHeight="1" thickBot="1">
      <c r="B74" s="7"/>
      <c r="C74" s="7"/>
      <c r="D74" s="31"/>
      <c r="E74" s="7"/>
      <c r="F74" s="7"/>
      <c r="G74" s="7"/>
      <c r="H74" s="7"/>
      <c r="I74" s="7"/>
      <c r="J74" s="7"/>
      <c r="K74" s="7"/>
      <c r="L74" s="7"/>
      <c r="O74" s="49"/>
      <c r="P74" s="7" t="s">
        <v>124</v>
      </c>
      <c r="Q74" s="7"/>
      <c r="R74" s="7"/>
      <c r="S74" s="7"/>
      <c r="T74" s="7"/>
      <c r="U74" s="7"/>
      <c r="V74" s="7"/>
      <c r="W74" s="7"/>
      <c r="Z74" s="7"/>
      <c r="AA74" s="7"/>
      <c r="AB74" s="31"/>
      <c r="AC74" s="7"/>
      <c r="AD74" s="7"/>
      <c r="AE74" s="7"/>
      <c r="AF74" s="7"/>
      <c r="AG74" s="7"/>
      <c r="AH74" s="7"/>
      <c r="AI74" s="6"/>
      <c r="AK74" s="6"/>
      <c r="AL74" s="7"/>
      <c r="AM74" s="31"/>
      <c r="AN74" s="7"/>
      <c r="AO74" s="7"/>
      <c r="AP74" s="7"/>
      <c r="AQ74" s="7"/>
      <c r="AR74" s="7"/>
      <c r="AS74" s="7"/>
      <c r="AT74" s="7"/>
      <c r="AU74" s="7"/>
      <c r="AV74" s="6"/>
      <c r="AW74" s="7"/>
      <c r="AX74" s="7"/>
      <c r="AY74" s="31"/>
      <c r="AZ74" s="7"/>
      <c r="BA74" s="7"/>
      <c r="BB74" s="7"/>
      <c r="BC74" s="7"/>
      <c r="BD74" s="7"/>
      <c r="BE74" s="7"/>
      <c r="BF74" s="7"/>
      <c r="BG74" s="7"/>
      <c r="BI74" s="7"/>
      <c r="BJ74" s="7"/>
      <c r="BK74" s="7"/>
      <c r="BL74" s="7"/>
      <c r="BM74" s="7"/>
      <c r="BN74" s="7"/>
      <c r="BO74" s="7"/>
    </row>
    <row r="75" spans="37:50" ht="15" customHeight="1">
      <c r="AK75" s="6"/>
      <c r="AX75" s="1" t="s">
        <v>134</v>
      </c>
    </row>
    <row r="76" ht="15.75" customHeight="1"/>
    <row r="78" spans="1:12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24">
      <c r="A79" s="6"/>
      <c r="B79" s="6"/>
      <c r="C79" s="34"/>
      <c r="D79" s="6"/>
      <c r="E79" s="6"/>
      <c r="F79" s="6"/>
      <c r="G79" s="35"/>
      <c r="H79" s="9"/>
      <c r="I79" s="9"/>
      <c r="J79" s="9"/>
      <c r="K79" s="6"/>
      <c r="L79" s="6"/>
    </row>
    <row r="80" spans="1:12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" customHeight="1">
      <c r="A81" s="6"/>
      <c r="B81" s="6"/>
      <c r="C81" s="36"/>
      <c r="D81" s="6"/>
      <c r="E81" s="37"/>
      <c r="F81" s="38"/>
      <c r="G81" s="38"/>
      <c r="H81" s="38"/>
      <c r="I81" s="38"/>
      <c r="J81" s="38"/>
      <c r="K81" s="38"/>
      <c r="L81" s="38"/>
    </row>
    <row r="82" spans="1:12" ht="15" customHeight="1">
      <c r="A82" s="6"/>
      <c r="B82" s="6"/>
      <c r="C82" s="39"/>
      <c r="D82" s="6"/>
      <c r="E82" s="38"/>
      <c r="F82" s="38"/>
      <c r="G82" s="38"/>
      <c r="H82" s="38"/>
      <c r="I82" s="38"/>
      <c r="J82" s="38"/>
      <c r="K82" s="38"/>
      <c r="L82" s="38"/>
    </row>
    <row r="83" spans="1:12" ht="15" customHeight="1">
      <c r="A83" s="6"/>
      <c r="B83" s="6"/>
      <c r="C83" s="39"/>
      <c r="D83" s="6"/>
      <c r="E83" s="6"/>
      <c r="F83" s="6"/>
      <c r="G83" s="13"/>
      <c r="H83" s="13"/>
      <c r="I83" s="13"/>
      <c r="J83" s="13"/>
      <c r="K83" s="13"/>
      <c r="L83" s="13"/>
    </row>
    <row r="84" spans="1:12" ht="15" customHeight="1">
      <c r="A84" s="6"/>
      <c r="B84" s="6"/>
      <c r="C84" s="39"/>
      <c r="D84" s="6"/>
      <c r="E84" s="13"/>
      <c r="F84" s="13"/>
      <c r="G84" s="13"/>
      <c r="H84" s="13"/>
      <c r="I84" s="13"/>
      <c r="J84" s="13"/>
      <c r="K84" s="13"/>
      <c r="L84" s="13"/>
    </row>
    <row r="85" spans="1:12" ht="15" customHeight="1">
      <c r="A85" s="6"/>
      <c r="B85" s="6"/>
      <c r="C85" s="39"/>
      <c r="D85" s="6"/>
      <c r="E85" s="6"/>
      <c r="F85" s="6"/>
      <c r="G85" s="13"/>
      <c r="H85" s="13"/>
      <c r="I85" s="13"/>
      <c r="J85" s="13"/>
      <c r="K85" s="13"/>
      <c r="L85" s="13"/>
    </row>
    <row r="86" spans="1:12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 customHeight="1">
      <c r="A87" s="6"/>
      <c r="B87" s="6"/>
      <c r="C87" s="20"/>
      <c r="D87" s="6"/>
      <c r="E87" s="18"/>
      <c r="F87" s="18"/>
      <c r="G87" s="18"/>
      <c r="H87" s="18"/>
      <c r="I87" s="18"/>
      <c r="J87" s="18"/>
      <c r="K87" s="18"/>
      <c r="L87" s="18"/>
    </row>
    <row r="88" spans="1:12" ht="15" customHeight="1">
      <c r="A88" s="6"/>
      <c r="B88" s="6"/>
      <c r="C88" s="20"/>
      <c r="D88" s="6"/>
      <c r="E88" s="18"/>
      <c r="F88" s="18"/>
      <c r="G88" s="18"/>
      <c r="H88" s="18"/>
      <c r="I88" s="18"/>
      <c r="J88" s="40"/>
      <c r="K88" s="18"/>
      <c r="L88" s="40"/>
    </row>
    <row r="89" spans="1:12" ht="15" customHeight="1">
      <c r="A89" s="6"/>
      <c r="B89" s="6"/>
      <c r="C89" s="20"/>
      <c r="D89" s="6"/>
      <c r="E89" s="18"/>
      <c r="F89" s="18"/>
      <c r="G89" s="18"/>
      <c r="H89" s="18"/>
      <c r="I89" s="18"/>
      <c r="J89" s="40"/>
      <c r="K89" s="18"/>
      <c r="L89" s="6"/>
    </row>
    <row r="90" spans="1:12" ht="15" customHeight="1">
      <c r="A90" s="6"/>
      <c r="B90" s="6"/>
      <c r="C90" s="20"/>
      <c r="D90" s="6"/>
      <c r="E90" s="18"/>
      <c r="F90" s="18"/>
      <c r="G90" s="18"/>
      <c r="H90" s="18"/>
      <c r="I90" s="18"/>
      <c r="J90" s="40"/>
      <c r="K90" s="18"/>
      <c r="L90" s="6"/>
    </row>
    <row r="91" spans="1:12" ht="15" customHeight="1">
      <c r="A91" s="6"/>
      <c r="B91" s="6"/>
      <c r="C91" s="20"/>
      <c r="D91" s="6"/>
      <c r="E91" s="18"/>
      <c r="F91" s="18"/>
      <c r="G91" s="18"/>
      <c r="H91" s="18"/>
      <c r="I91" s="18"/>
      <c r="J91" s="40"/>
      <c r="K91" s="18"/>
      <c r="L91" s="40"/>
    </row>
    <row r="92" spans="1:12" ht="15" customHeight="1">
      <c r="A92" s="6"/>
      <c r="B92" s="6"/>
      <c r="C92" s="6"/>
      <c r="D92" s="6"/>
      <c r="E92" s="6"/>
      <c r="F92" s="6"/>
      <c r="G92" s="6"/>
      <c r="H92" s="6"/>
      <c r="I92" s="6"/>
      <c r="J92" s="40"/>
      <c r="K92" s="6"/>
      <c r="L92" s="6"/>
    </row>
    <row r="93" spans="1:12" ht="15" customHeight="1">
      <c r="A93" s="6"/>
      <c r="B93" s="6"/>
      <c r="C93" s="20"/>
      <c r="D93" s="6"/>
      <c r="E93" s="18"/>
      <c r="F93" s="18"/>
      <c r="G93" s="18"/>
      <c r="H93" s="18"/>
      <c r="I93" s="18"/>
      <c r="J93" s="40"/>
      <c r="K93" s="18"/>
      <c r="L93" s="40"/>
    </row>
    <row r="94" spans="1:12" ht="15" customHeight="1">
      <c r="A94" s="6"/>
      <c r="B94" s="6"/>
      <c r="C94" s="20"/>
      <c r="D94" s="6"/>
      <c r="E94" s="18"/>
      <c r="F94" s="18"/>
      <c r="G94" s="18"/>
      <c r="H94" s="18"/>
      <c r="I94" s="18"/>
      <c r="J94" s="40"/>
      <c r="K94" s="18"/>
      <c r="L94" s="6"/>
    </row>
    <row r="95" spans="1:12" ht="15" customHeight="1">
      <c r="A95" s="6"/>
      <c r="B95" s="6"/>
      <c r="C95" s="20"/>
      <c r="D95" s="6"/>
      <c r="E95" s="18"/>
      <c r="F95" s="18"/>
      <c r="G95" s="18"/>
      <c r="H95" s="18"/>
      <c r="I95" s="18"/>
      <c r="J95" s="40"/>
      <c r="K95" s="18"/>
      <c r="L95" s="40"/>
    </row>
    <row r="96" spans="1:12" ht="15" customHeight="1">
      <c r="A96" s="6"/>
      <c r="B96" s="6"/>
      <c r="C96" s="20"/>
      <c r="D96" s="6"/>
      <c r="E96" s="18"/>
      <c r="F96" s="18"/>
      <c r="G96" s="18"/>
      <c r="H96" s="18"/>
      <c r="I96" s="18"/>
      <c r="J96" s="40"/>
      <c r="K96" s="18"/>
      <c r="L96" s="6"/>
    </row>
    <row r="97" spans="1:12" ht="15" customHeight="1">
      <c r="A97" s="6"/>
      <c r="B97" s="6"/>
      <c r="C97" s="20"/>
      <c r="D97" s="6"/>
      <c r="E97" s="18"/>
      <c r="F97" s="18"/>
      <c r="G97" s="18"/>
      <c r="H97" s="18"/>
      <c r="I97" s="18"/>
      <c r="J97" s="18"/>
      <c r="K97" s="18"/>
      <c r="L97" s="18"/>
    </row>
    <row r="98" spans="1:12" ht="1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23" ht="15" customHeight="1">
      <c r="A100" s="6"/>
      <c r="B100" s="6"/>
      <c r="C100" s="25"/>
      <c r="D100" s="6"/>
      <c r="E100" s="18"/>
      <c r="F100" s="18"/>
      <c r="G100" s="18"/>
      <c r="H100" s="18"/>
      <c r="I100" s="18"/>
      <c r="J100" s="18"/>
      <c r="K100" s="18"/>
      <c r="L100" s="18"/>
      <c r="M100" s="18"/>
      <c r="P100" s="18"/>
      <c r="Q100" s="18"/>
      <c r="R100" s="18"/>
      <c r="S100" s="18"/>
      <c r="T100" s="18"/>
      <c r="U100" s="18"/>
      <c r="V100" s="18"/>
      <c r="W100" s="18"/>
    </row>
    <row r="101" spans="1:12" ht="15" customHeight="1">
      <c r="A101" s="6"/>
      <c r="B101" s="6"/>
      <c r="C101" s="28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" customHeight="1">
      <c r="A102" s="6"/>
      <c r="B102" s="6"/>
      <c r="C102" s="20"/>
      <c r="D102" s="6"/>
      <c r="E102" s="18"/>
      <c r="F102" s="18"/>
      <c r="G102" s="18"/>
      <c r="H102" s="18"/>
      <c r="I102" s="18"/>
      <c r="J102" s="40"/>
      <c r="K102" s="18"/>
      <c r="L102" s="40"/>
    </row>
    <row r="103" spans="1:12" ht="15" customHeight="1">
      <c r="A103" s="6"/>
      <c r="B103" s="6"/>
      <c r="C103" s="20"/>
      <c r="D103" s="6"/>
      <c r="E103" s="18"/>
      <c r="F103" s="18"/>
      <c r="G103" s="18"/>
      <c r="H103" s="18"/>
      <c r="I103" s="18"/>
      <c r="J103" s="40"/>
      <c r="K103" s="18"/>
      <c r="L103" s="40"/>
    </row>
    <row r="104" spans="1:12" ht="15" customHeight="1">
      <c r="A104" s="6"/>
      <c r="B104" s="6"/>
      <c r="C104" s="20"/>
      <c r="D104" s="6"/>
      <c r="E104" s="18"/>
      <c r="F104" s="18"/>
      <c r="G104" s="18"/>
      <c r="H104" s="18"/>
      <c r="I104" s="18"/>
      <c r="J104" s="40"/>
      <c r="K104" s="18"/>
      <c r="L104" s="40"/>
    </row>
    <row r="105" spans="1:12" ht="15" customHeight="1">
      <c r="A105" s="6"/>
      <c r="B105" s="6"/>
      <c r="C105" s="20"/>
      <c r="D105" s="6"/>
      <c r="E105" s="18"/>
      <c r="F105" s="18"/>
      <c r="G105" s="18"/>
      <c r="H105" s="18"/>
      <c r="I105" s="18"/>
      <c r="J105" s="40"/>
      <c r="K105" s="18"/>
      <c r="L105" s="40"/>
    </row>
    <row r="106" spans="1:12" ht="15" customHeight="1">
      <c r="A106" s="6"/>
      <c r="B106" s="6"/>
      <c r="C106" s="20"/>
      <c r="D106" s="6"/>
      <c r="E106" s="18"/>
      <c r="F106" s="18"/>
      <c r="G106" s="18"/>
      <c r="H106" s="18"/>
      <c r="I106" s="18"/>
      <c r="J106" s="40"/>
      <c r="K106" s="18"/>
      <c r="L106" s="6"/>
    </row>
    <row r="107" spans="1:12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40"/>
      <c r="K107" s="6"/>
      <c r="L107" s="6"/>
    </row>
    <row r="108" spans="1:12" ht="15" customHeight="1">
      <c r="A108" s="6"/>
      <c r="B108" s="6"/>
      <c r="C108" s="20"/>
      <c r="D108" s="6"/>
      <c r="E108" s="18"/>
      <c r="F108" s="18"/>
      <c r="G108" s="18"/>
      <c r="H108" s="18"/>
      <c r="I108" s="18"/>
      <c r="J108" s="40"/>
      <c r="K108" s="18"/>
      <c r="L108" s="40"/>
    </row>
    <row r="109" spans="1:12" ht="15" customHeight="1">
      <c r="A109" s="6"/>
      <c r="B109" s="6"/>
      <c r="C109" s="20"/>
      <c r="D109" s="6"/>
      <c r="E109" s="18"/>
      <c r="F109" s="18"/>
      <c r="G109" s="18"/>
      <c r="H109" s="18"/>
      <c r="I109" s="18"/>
      <c r="J109" s="40"/>
      <c r="K109" s="18"/>
      <c r="L109" s="40"/>
    </row>
    <row r="110" spans="1:12" ht="15" customHeight="1">
      <c r="A110" s="6"/>
      <c r="B110" s="6"/>
      <c r="C110" s="20"/>
      <c r="D110" s="6"/>
      <c r="E110" s="18"/>
      <c r="F110" s="18"/>
      <c r="G110" s="18"/>
      <c r="H110" s="18"/>
      <c r="I110" s="18"/>
      <c r="J110" s="18"/>
      <c r="K110" s="18"/>
      <c r="L110" s="40"/>
    </row>
    <row r="111" spans="1:12" ht="15" customHeight="1">
      <c r="A111" s="6"/>
      <c r="B111" s="6"/>
      <c r="C111" s="20"/>
      <c r="D111" s="6"/>
      <c r="E111" s="18"/>
      <c r="F111" s="18"/>
      <c r="G111" s="18"/>
      <c r="H111" s="18"/>
      <c r="I111" s="18"/>
      <c r="J111" s="40"/>
      <c r="K111" s="18"/>
      <c r="L111" s="40"/>
    </row>
    <row r="112" spans="1:12" ht="15" customHeight="1">
      <c r="A112" s="6"/>
      <c r="B112" s="6"/>
      <c r="C112" s="20"/>
      <c r="D112" s="6"/>
      <c r="E112" s="18"/>
      <c r="F112" s="18"/>
      <c r="G112" s="18"/>
      <c r="H112" s="18"/>
      <c r="I112" s="18"/>
      <c r="J112" s="40"/>
      <c r="K112" s="18"/>
      <c r="L112" s="40"/>
    </row>
    <row r="113" spans="1:12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40"/>
      <c r="K113" s="6"/>
      <c r="L113" s="6"/>
    </row>
    <row r="114" spans="1:12" ht="15" customHeight="1">
      <c r="A114" s="6"/>
      <c r="B114" s="6"/>
      <c r="C114" s="20"/>
      <c r="D114" s="6"/>
      <c r="E114" s="18"/>
      <c r="F114" s="18"/>
      <c r="G114" s="18"/>
      <c r="H114" s="18"/>
      <c r="I114" s="18"/>
      <c r="J114" s="40"/>
      <c r="K114" s="18"/>
      <c r="L114" s="6"/>
    </row>
    <row r="115" spans="1:12" ht="15" customHeight="1">
      <c r="A115" s="6"/>
      <c r="B115" s="6"/>
      <c r="C115" s="20"/>
      <c r="D115" s="6"/>
      <c r="E115" s="18"/>
      <c r="F115" s="18"/>
      <c r="G115" s="18"/>
      <c r="H115" s="18"/>
      <c r="I115" s="18"/>
      <c r="J115" s="18"/>
      <c r="K115" s="18"/>
      <c r="L115" s="18"/>
    </row>
    <row r="116" spans="1:12" ht="15" customHeight="1">
      <c r="A116" s="6"/>
      <c r="B116" s="6"/>
      <c r="C116" s="20"/>
      <c r="D116" s="6"/>
      <c r="E116" s="18"/>
      <c r="F116" s="18"/>
      <c r="G116" s="18"/>
      <c r="H116" s="18"/>
      <c r="I116" s="18"/>
      <c r="J116" s="40"/>
      <c r="K116" s="18"/>
      <c r="L116" s="40"/>
    </row>
    <row r="117" spans="1:12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40"/>
      <c r="K117" s="6"/>
      <c r="L117" s="6"/>
    </row>
    <row r="118" spans="1:12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23" ht="15" customHeight="1">
      <c r="A119" s="6"/>
      <c r="B119" s="6"/>
      <c r="C119" s="25"/>
      <c r="D119" s="6"/>
      <c r="E119" s="18"/>
      <c r="F119" s="18"/>
      <c r="G119" s="18"/>
      <c r="H119" s="18"/>
      <c r="I119" s="18"/>
      <c r="J119" s="32"/>
      <c r="K119" s="18"/>
      <c r="L119" s="18"/>
      <c r="P119" s="18"/>
      <c r="Q119" s="18"/>
      <c r="R119" s="18"/>
      <c r="S119" s="18"/>
      <c r="T119" s="18"/>
      <c r="U119" s="18"/>
      <c r="V119" s="18"/>
      <c r="W119" s="18"/>
    </row>
    <row r="120" spans="1:12" ht="15" customHeight="1">
      <c r="A120" s="6"/>
      <c r="B120" s="6"/>
      <c r="C120" s="28"/>
      <c r="D120" s="6"/>
      <c r="E120" s="6"/>
      <c r="F120" s="6"/>
      <c r="G120" s="6"/>
      <c r="H120" s="6"/>
      <c r="I120" s="6"/>
      <c r="J120" s="40"/>
      <c r="K120" s="6"/>
      <c r="L120" s="6"/>
    </row>
    <row r="121" spans="1:12" ht="15" customHeight="1">
      <c r="A121" s="6"/>
      <c r="B121" s="6"/>
      <c r="C121" s="20"/>
      <c r="D121" s="6"/>
      <c r="E121" s="18"/>
      <c r="F121" s="18"/>
      <c r="G121" s="18"/>
      <c r="H121" s="18"/>
      <c r="I121" s="18"/>
      <c r="J121" s="40"/>
      <c r="K121" s="18"/>
      <c r="L121" s="40"/>
    </row>
    <row r="122" spans="1:12" ht="15" customHeight="1">
      <c r="A122" s="6"/>
      <c r="B122" s="6"/>
      <c r="C122" s="20"/>
      <c r="D122" s="6"/>
      <c r="E122" s="18"/>
      <c r="F122" s="18"/>
      <c r="G122" s="18"/>
      <c r="H122" s="18"/>
      <c r="I122" s="18"/>
      <c r="J122" s="40"/>
      <c r="K122" s="18"/>
      <c r="L122" s="41"/>
    </row>
    <row r="123" spans="1:12" ht="15" customHeight="1">
      <c r="A123" s="6"/>
      <c r="B123" s="6"/>
      <c r="C123" s="20"/>
      <c r="D123" s="6"/>
      <c r="E123" s="18"/>
      <c r="F123" s="18"/>
      <c r="G123" s="18"/>
      <c r="H123" s="18"/>
      <c r="I123" s="18"/>
      <c r="J123" s="40"/>
      <c r="K123" s="18"/>
      <c r="L123" s="40"/>
    </row>
    <row r="124" spans="1:12" ht="15" customHeight="1">
      <c r="A124" s="6"/>
      <c r="B124" s="6"/>
      <c r="C124" s="20"/>
      <c r="D124" s="6"/>
      <c r="E124" s="18"/>
      <c r="F124" s="18"/>
      <c r="G124" s="18"/>
      <c r="H124" s="18"/>
      <c r="I124" s="18"/>
      <c r="J124" s="40"/>
      <c r="K124" s="18"/>
      <c r="L124" s="40"/>
    </row>
    <row r="125" spans="1:12" ht="15" customHeight="1">
      <c r="A125" s="6"/>
      <c r="B125" s="6"/>
      <c r="C125" s="20"/>
      <c r="D125" s="6"/>
      <c r="E125" s="18"/>
      <c r="F125" s="18"/>
      <c r="G125" s="18"/>
      <c r="H125" s="18"/>
      <c r="I125" s="18"/>
      <c r="J125" s="40"/>
      <c r="K125" s="18"/>
      <c r="L125" s="40"/>
    </row>
    <row r="126" spans="1:12" ht="15" customHeight="1">
      <c r="A126" s="6"/>
      <c r="B126" s="6"/>
      <c r="C126" s="28"/>
      <c r="D126" s="6"/>
      <c r="E126" s="6"/>
      <c r="F126" s="6"/>
      <c r="G126" s="6"/>
      <c r="H126" s="6"/>
      <c r="I126" s="6"/>
      <c r="J126" s="40"/>
      <c r="K126" s="6"/>
      <c r="L126" s="40"/>
    </row>
    <row r="127" spans="1:12" ht="15" customHeight="1">
      <c r="A127" s="6"/>
      <c r="B127" s="6"/>
      <c r="C127" s="20"/>
      <c r="D127" s="6"/>
      <c r="E127" s="18"/>
      <c r="F127" s="18"/>
      <c r="G127" s="18"/>
      <c r="H127" s="18"/>
      <c r="I127" s="18"/>
      <c r="J127" s="40"/>
      <c r="K127" s="18"/>
      <c r="L127" s="40"/>
    </row>
    <row r="128" spans="1:12" ht="15" customHeight="1">
      <c r="A128" s="6"/>
      <c r="B128" s="6"/>
      <c r="C128" s="20"/>
      <c r="D128" s="6"/>
      <c r="E128" s="18"/>
      <c r="F128" s="18"/>
      <c r="G128" s="18"/>
      <c r="H128" s="18"/>
      <c r="I128" s="18"/>
      <c r="J128" s="40"/>
      <c r="K128" s="18"/>
      <c r="L128" s="18"/>
    </row>
    <row r="129" spans="1:12" ht="15" customHeight="1">
      <c r="A129" s="6"/>
      <c r="B129" s="6"/>
      <c r="C129" s="20"/>
      <c r="D129" s="6"/>
      <c r="E129" s="18"/>
      <c r="F129" s="18"/>
      <c r="G129" s="18"/>
      <c r="H129" s="18"/>
      <c r="I129" s="18"/>
      <c r="J129" s="40"/>
      <c r="K129" s="18"/>
      <c r="L129" s="6"/>
    </row>
    <row r="130" spans="1:12" ht="15" customHeight="1">
      <c r="A130" s="6"/>
      <c r="B130" s="6"/>
      <c r="C130" s="20"/>
      <c r="D130" s="6"/>
      <c r="E130" s="18"/>
      <c r="F130" s="18"/>
      <c r="G130" s="18"/>
      <c r="H130" s="18"/>
      <c r="I130" s="18"/>
      <c r="J130" s="40"/>
      <c r="K130" s="18"/>
      <c r="L130" s="6"/>
    </row>
    <row r="131" spans="1:12" ht="15" customHeight="1">
      <c r="A131" s="6"/>
      <c r="B131" s="6"/>
      <c r="C131" s="20"/>
      <c r="D131" s="6"/>
      <c r="E131" s="18"/>
      <c r="F131" s="18"/>
      <c r="G131" s="18"/>
      <c r="H131" s="18"/>
      <c r="I131" s="18"/>
      <c r="J131" s="40"/>
      <c r="K131" s="18"/>
      <c r="L131" s="40"/>
    </row>
    <row r="132" spans="1:12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23" ht="15" customHeight="1">
      <c r="A134" s="6"/>
      <c r="B134" s="6"/>
      <c r="C134" s="25"/>
      <c r="D134" s="6"/>
      <c r="E134" s="18"/>
      <c r="F134" s="18"/>
      <c r="G134" s="18"/>
      <c r="H134" s="18"/>
      <c r="I134" s="18"/>
      <c r="J134" s="18"/>
      <c r="K134" s="18"/>
      <c r="L134" s="18"/>
      <c r="P134" s="18"/>
      <c r="Q134" s="18"/>
      <c r="R134" s="18"/>
      <c r="S134" s="18"/>
      <c r="T134" s="18"/>
      <c r="U134" s="18"/>
      <c r="V134" s="18"/>
      <c r="W134" s="18"/>
    </row>
    <row r="135" spans="1:12" ht="15" customHeight="1">
      <c r="A135" s="6"/>
      <c r="B135" s="6"/>
      <c r="C135" s="28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" customHeight="1">
      <c r="A136" s="6"/>
      <c r="B136" s="6"/>
      <c r="C136" s="20"/>
      <c r="D136" s="6"/>
      <c r="E136" s="18"/>
      <c r="F136" s="18"/>
      <c r="G136" s="18"/>
      <c r="H136" s="18"/>
      <c r="I136" s="18"/>
      <c r="J136" s="40"/>
      <c r="K136" s="18"/>
      <c r="L136" s="18"/>
    </row>
    <row r="137" spans="1:12" ht="15" customHeight="1">
      <c r="A137" s="6"/>
      <c r="B137" s="6"/>
      <c r="C137" s="20"/>
      <c r="D137" s="6"/>
      <c r="E137" s="18"/>
      <c r="F137" s="18"/>
      <c r="G137" s="18"/>
      <c r="H137" s="18"/>
      <c r="I137" s="18"/>
      <c r="J137" s="18"/>
      <c r="K137" s="18"/>
      <c r="L137" s="28"/>
    </row>
    <row r="138" spans="1:12" ht="15" customHeight="1">
      <c r="A138" s="6"/>
      <c r="B138" s="6"/>
      <c r="C138" s="20"/>
      <c r="D138" s="6"/>
      <c r="E138" s="18"/>
      <c r="F138" s="18"/>
      <c r="G138" s="18"/>
      <c r="H138" s="18"/>
      <c r="I138" s="18"/>
      <c r="J138" s="40"/>
      <c r="K138" s="18"/>
      <c r="L138" s="6"/>
    </row>
    <row r="139" spans="1:12" ht="15" customHeight="1">
      <c r="A139" s="6"/>
      <c r="B139" s="6"/>
      <c r="C139" s="20"/>
      <c r="D139" s="6"/>
      <c r="E139" s="18"/>
      <c r="F139" s="18"/>
      <c r="G139" s="18"/>
      <c r="H139" s="18"/>
      <c r="I139" s="18"/>
      <c r="J139" s="40"/>
      <c r="K139" s="18"/>
      <c r="L139" s="6"/>
    </row>
    <row r="140" spans="1:12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23" ht="15" customHeight="1">
      <c r="A142" s="6"/>
      <c r="B142" s="6"/>
      <c r="C142" s="25"/>
      <c r="D142" s="6"/>
      <c r="E142" s="18"/>
      <c r="F142" s="18"/>
      <c r="G142" s="18"/>
      <c r="H142" s="18"/>
      <c r="I142" s="18"/>
      <c r="J142" s="32"/>
      <c r="K142" s="18"/>
      <c r="L142" s="18"/>
      <c r="P142" s="18"/>
      <c r="Q142" s="18"/>
      <c r="R142" s="18"/>
      <c r="S142" s="18"/>
      <c r="T142" s="18"/>
      <c r="U142" s="18"/>
      <c r="V142" s="18"/>
      <c r="W142" s="18"/>
    </row>
    <row r="143" spans="1:12" ht="15" customHeight="1">
      <c r="A143" s="6"/>
      <c r="B143" s="6"/>
      <c r="C143" s="28"/>
      <c r="D143" s="6"/>
      <c r="E143" s="6"/>
      <c r="F143" s="6"/>
      <c r="G143" s="6"/>
      <c r="H143" s="6"/>
      <c r="I143" s="6"/>
      <c r="J143" s="40"/>
      <c r="K143" s="6"/>
      <c r="L143" s="6"/>
    </row>
    <row r="144" spans="1:23" ht="15" customHeight="1">
      <c r="A144" s="6"/>
      <c r="B144" s="6"/>
      <c r="C144" s="20"/>
      <c r="D144" s="6"/>
      <c r="E144" s="18"/>
      <c r="F144" s="18"/>
      <c r="G144" s="18"/>
      <c r="H144" s="18"/>
      <c r="I144" s="18"/>
      <c r="J144" s="40"/>
      <c r="K144" s="18"/>
      <c r="L144" s="18"/>
      <c r="P144" s="22"/>
      <c r="Q144" s="22"/>
      <c r="R144" s="22"/>
      <c r="S144" s="22"/>
      <c r="T144" s="22"/>
      <c r="U144" s="22"/>
      <c r="V144" s="22"/>
      <c r="W144" s="22"/>
    </row>
    <row r="145" spans="1:23" ht="15" customHeight="1">
      <c r="A145" s="6"/>
      <c r="B145" s="6"/>
      <c r="C145" s="20"/>
      <c r="D145" s="6"/>
      <c r="E145" s="18"/>
      <c r="F145" s="18"/>
      <c r="G145" s="18"/>
      <c r="H145" s="18"/>
      <c r="I145" s="18"/>
      <c r="J145" s="40"/>
      <c r="K145" s="18"/>
      <c r="L145" s="28"/>
      <c r="P145" s="22"/>
      <c r="Q145" s="22"/>
      <c r="R145" s="22"/>
      <c r="S145" s="22"/>
      <c r="T145" s="22"/>
      <c r="U145" s="22"/>
      <c r="W145" s="22"/>
    </row>
    <row r="146" spans="1:23" ht="15" customHeight="1">
      <c r="A146" s="6"/>
      <c r="B146" s="6"/>
      <c r="C146" s="20"/>
      <c r="D146" s="6"/>
      <c r="E146" s="18"/>
      <c r="F146" s="18"/>
      <c r="G146" s="18"/>
      <c r="H146" s="18"/>
      <c r="I146" s="18"/>
      <c r="J146" s="40"/>
      <c r="K146" s="18"/>
      <c r="L146" s="40"/>
      <c r="P146" s="22"/>
      <c r="R146" s="22"/>
      <c r="S146" s="22"/>
      <c r="T146" s="22"/>
      <c r="U146" s="22"/>
      <c r="V146" s="26"/>
      <c r="W146" s="22"/>
    </row>
    <row r="147" spans="1:23" ht="15" customHeight="1">
      <c r="A147" s="6"/>
      <c r="B147" s="6"/>
      <c r="C147" s="20"/>
      <c r="D147" s="6"/>
      <c r="E147" s="18"/>
      <c r="F147" s="18"/>
      <c r="G147" s="18"/>
      <c r="H147" s="18"/>
      <c r="I147" s="18"/>
      <c r="J147" s="40"/>
      <c r="K147" s="18"/>
      <c r="L147" s="40"/>
      <c r="P147" s="22"/>
      <c r="Q147" s="26"/>
      <c r="R147" s="22"/>
      <c r="S147" s="22"/>
      <c r="T147" s="22"/>
      <c r="U147" s="22"/>
      <c r="V147" s="26"/>
      <c r="W147" s="22"/>
    </row>
    <row r="148" spans="1:23" ht="15" customHeight="1">
      <c r="A148" s="6"/>
      <c r="B148" s="6"/>
      <c r="C148" s="20"/>
      <c r="D148" s="6"/>
      <c r="E148" s="18"/>
      <c r="F148" s="18"/>
      <c r="G148" s="18"/>
      <c r="H148" s="18"/>
      <c r="I148" s="18"/>
      <c r="J148" s="40"/>
      <c r="K148" s="18"/>
      <c r="L148" s="40"/>
      <c r="P148" s="22"/>
      <c r="R148" s="22"/>
      <c r="S148" s="22"/>
      <c r="T148" s="22"/>
      <c r="U148" s="22"/>
      <c r="V148" s="26"/>
      <c r="W148" s="22"/>
    </row>
    <row r="149" spans="1:23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40"/>
      <c r="K149" s="6"/>
      <c r="L149" s="6"/>
      <c r="P149" s="22"/>
      <c r="R149" s="22"/>
      <c r="S149" s="22"/>
      <c r="T149" s="22"/>
      <c r="U149" s="22"/>
      <c r="W149" s="22"/>
    </row>
    <row r="150" spans="1:23" ht="15" customHeight="1">
      <c r="A150" s="6"/>
      <c r="B150" s="6"/>
      <c r="C150" s="20"/>
      <c r="D150" s="6"/>
      <c r="E150" s="18"/>
      <c r="F150" s="18"/>
      <c r="G150" s="18"/>
      <c r="H150" s="18"/>
      <c r="I150" s="18"/>
      <c r="J150" s="40"/>
      <c r="K150" s="18"/>
      <c r="L150" s="6"/>
      <c r="P150" s="22"/>
      <c r="Q150" s="26"/>
      <c r="R150" s="22"/>
      <c r="S150" s="22"/>
      <c r="T150" s="22"/>
      <c r="U150" s="22"/>
      <c r="W150" s="22"/>
    </row>
    <row r="151" spans="1:18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R151" s="22"/>
    </row>
    <row r="152" spans="1:12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</sheetData>
  <mergeCells count="26">
    <mergeCell ref="L6:L8"/>
    <mergeCell ref="AS6:AS8"/>
    <mergeCell ref="BB6:BB8"/>
    <mergeCell ref="AZ6:AZ8"/>
    <mergeCell ref="BA6:BA8"/>
    <mergeCell ref="O6:O8"/>
    <mergeCell ref="P6:P8"/>
    <mergeCell ref="U6:U8"/>
    <mergeCell ref="V6:V8"/>
    <mergeCell ref="BF6:BF8"/>
    <mergeCell ref="BG6:BG8"/>
    <mergeCell ref="AP6:AP8"/>
    <mergeCell ref="AQ6:AQ8"/>
    <mergeCell ref="AR6:AR8"/>
    <mergeCell ref="AT6:AT8"/>
    <mergeCell ref="BJ4:BO5"/>
    <mergeCell ref="E4:L5"/>
    <mergeCell ref="P4:W5"/>
    <mergeCell ref="AC4:AH5"/>
    <mergeCell ref="AZ4:BG5"/>
    <mergeCell ref="AN4:AU5"/>
    <mergeCell ref="G6:G8"/>
    <mergeCell ref="H6:H8"/>
    <mergeCell ref="I6:I8"/>
    <mergeCell ref="K6:K8"/>
    <mergeCell ref="J6:J8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  <rowBreaks count="1" manualBreakCount="1">
    <brk id="77" max="65" man="1"/>
  </rowBreaks>
  <colBreaks count="5" manualBreakCount="5">
    <brk id="12" max="76" man="1"/>
    <brk id="24" max="76" man="1"/>
    <brk id="35" max="76" man="1"/>
    <brk id="47" max="76" man="1"/>
    <brk id="60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2001-10-31T00:42:08Z</cp:lastPrinted>
  <dcterms:created xsi:type="dcterms:W3CDTF">2002-05-02T06:33:16Z</dcterms:created>
  <dcterms:modified xsi:type="dcterms:W3CDTF">2002-05-02T06:33:16Z</dcterms:modified>
  <cp:category/>
  <cp:version/>
  <cp:contentType/>
  <cp:contentStatus/>
</cp:coreProperties>
</file>