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52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<sst xmlns="http://schemas.openxmlformats.org/spreadsheetml/2006/main" count="120" uniqueCount="92">
  <si>
    <t>3  人  口・世  帯    45</t>
  </si>
  <si>
    <t xml:space="preserve">             ２５  住民基本台帳による人口転出入者数</t>
  </si>
  <si>
    <t xml:space="preserve">   (2)  移動前の住所地別</t>
  </si>
  <si>
    <t>単位：人</t>
  </si>
  <si>
    <t xml:space="preserve">   住民基本台帳人口報告による。</t>
  </si>
  <si>
    <t xml:space="preserve"> 移動前の住所地</t>
  </si>
  <si>
    <t xml:space="preserve"> 移動後の住所地</t>
  </si>
  <si>
    <t xml:space="preserve">   日本の国籍を有しない者、戸籍法の適用を受けない者は含まない。</t>
  </si>
  <si>
    <t>都道府県</t>
  </si>
  <si>
    <t xml:space="preserve"> 別 転 入 者 数</t>
  </si>
  <si>
    <t xml:space="preserve"> 別 転 出 者 数</t>
  </si>
  <si>
    <t>差引増減</t>
  </si>
  <si>
    <t>総数</t>
  </si>
  <si>
    <t>＃男</t>
  </si>
  <si>
    <t xml:space="preserve">   (1) 月      別</t>
  </si>
  <si>
    <t>転  出  入  超  過  数</t>
  </si>
  <si>
    <t>岐    阜</t>
  </si>
  <si>
    <t>年月</t>
  </si>
  <si>
    <t>総    数</t>
  </si>
  <si>
    <t>男</t>
  </si>
  <si>
    <t>女</t>
  </si>
  <si>
    <t xml:space="preserve">    4</t>
  </si>
  <si>
    <t>静    岡</t>
  </si>
  <si>
    <t xml:space="preserve">    5</t>
  </si>
  <si>
    <t>愛    知</t>
  </si>
  <si>
    <t xml:space="preserve">    6</t>
  </si>
  <si>
    <t>三    重</t>
  </si>
  <si>
    <t xml:space="preserve">    7</t>
  </si>
  <si>
    <t>滋    賀</t>
  </si>
  <si>
    <t>京    都</t>
  </si>
  <si>
    <t xml:space="preserve">    8</t>
  </si>
  <si>
    <t xml:space="preserve">大    阪 </t>
  </si>
  <si>
    <t>兵    庫</t>
  </si>
  <si>
    <t>奈    良</t>
  </si>
  <si>
    <t>北海道</t>
  </si>
  <si>
    <t>和歌山</t>
  </si>
  <si>
    <t>青    森</t>
  </si>
  <si>
    <t xml:space="preserve">    2</t>
  </si>
  <si>
    <t>岩    手</t>
  </si>
  <si>
    <t>鳥    取</t>
  </si>
  <si>
    <t xml:space="preserve">    3</t>
  </si>
  <si>
    <t>宮    城</t>
  </si>
  <si>
    <t>島    根</t>
  </si>
  <si>
    <t>秋    田</t>
  </si>
  <si>
    <t>岡    山</t>
  </si>
  <si>
    <t>広    島</t>
  </si>
  <si>
    <t>山    形</t>
  </si>
  <si>
    <t>山    口</t>
  </si>
  <si>
    <t>福    島</t>
  </si>
  <si>
    <t>茨    城</t>
  </si>
  <si>
    <t>徳    島</t>
  </si>
  <si>
    <t xml:space="preserve">栃    木 </t>
  </si>
  <si>
    <t>香    川</t>
  </si>
  <si>
    <t xml:space="preserve">    9</t>
  </si>
  <si>
    <t>群    馬</t>
  </si>
  <si>
    <t>愛    媛</t>
  </si>
  <si>
    <t xml:space="preserve">    10</t>
  </si>
  <si>
    <t>高    知</t>
  </si>
  <si>
    <t xml:space="preserve">    11</t>
  </si>
  <si>
    <t xml:space="preserve">埼    玉 </t>
  </si>
  <si>
    <t>福    岡</t>
  </si>
  <si>
    <t xml:space="preserve">    12</t>
  </si>
  <si>
    <t>千    葉</t>
  </si>
  <si>
    <t>東    京</t>
  </si>
  <si>
    <t>佐    賀</t>
  </si>
  <si>
    <t>神奈川</t>
  </si>
  <si>
    <t>長    崎</t>
  </si>
  <si>
    <t>新    潟</t>
  </si>
  <si>
    <t>熊    本</t>
  </si>
  <si>
    <t>大    分</t>
  </si>
  <si>
    <t>富    山</t>
  </si>
  <si>
    <t>宮    崎</t>
  </si>
  <si>
    <t>石    川</t>
  </si>
  <si>
    <t>福    井</t>
  </si>
  <si>
    <t>鹿児島</t>
  </si>
  <si>
    <t>山    梨</t>
  </si>
  <si>
    <t>沖    縄</t>
  </si>
  <si>
    <t>長    野</t>
  </si>
  <si>
    <t>　資料　総務庁統計局「住民基本台帳人口移動報告年報」</t>
  </si>
  <si>
    <t>都 道 府 県 か ら の 転 入 者 数</t>
  </si>
  <si>
    <t>都 道 府 県 へ の 転 出 者 数</t>
  </si>
  <si>
    <t xml:space="preserve">    7</t>
  </si>
  <si>
    <t xml:space="preserve">    8</t>
  </si>
  <si>
    <t xml:space="preserve">    9</t>
  </si>
  <si>
    <t xml:space="preserve">   10</t>
  </si>
  <si>
    <t>平成6年</t>
  </si>
  <si>
    <t xml:space="preserve">   11</t>
  </si>
  <si>
    <t>11年1月</t>
  </si>
  <si>
    <t>平成 6年</t>
  </si>
  <si>
    <t xml:space="preserve">   10</t>
  </si>
  <si>
    <t>-</t>
  </si>
  <si>
    <t>（平成11年）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</si>
</sst>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3" xfId="15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4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3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3" xfId="15" applyFont="1" applyBorder="1" applyAlignment="1">
      <alignment horizontal="center"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/>
    </xf>
    <xf numFmtId="181" fontId="5" fillId="0" borderId="6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8" xfId="15" applyFont="1" applyBorder="1" applyAlignment="1">
      <alignment horizontal="center"/>
    </xf>
    <xf numFmtId="0" fontId="0" fillId="0" borderId="0" xfId="0" applyFont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9" xfId="15" applyFont="1" applyBorder="1" applyAlignment="1">
      <alignment/>
    </xf>
    <xf numFmtId="181" fontId="5" fillId="0" borderId="10" xfId="15" applyFont="1" applyBorder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1" xfId="15" applyFont="1" applyAlignment="1">
      <alignment/>
    </xf>
    <xf numFmtId="181" fontId="5" fillId="0" borderId="0" xfId="15" applyFont="1" applyAlignment="1" quotePrefix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6.25390625" style="2" customWidth="1"/>
    <col min="3" max="3" width="0.875" style="2" customWidth="1"/>
    <col min="4" max="4" width="14.75390625" style="2" customWidth="1"/>
    <col min="5" max="6" width="14.25390625" style="2" customWidth="1"/>
    <col min="7" max="7" width="14.75390625" style="2" customWidth="1"/>
    <col min="8" max="9" width="14.25390625" style="2" customWidth="1"/>
    <col min="10" max="10" width="14.75390625" style="2" customWidth="1"/>
    <col min="11" max="12" width="14.25390625" style="2" customWidth="1"/>
    <col min="13" max="13" width="0.875" style="2" customWidth="1"/>
    <col min="14" max="14" width="13.375" style="2" customWidth="1"/>
    <col min="15" max="15" width="0.875" style="2" customWidth="1"/>
    <col min="16" max="16" width="11.00390625" style="2" customWidth="1"/>
    <col min="17" max="17" width="11.125" style="2" customWidth="1"/>
    <col min="18" max="19" width="11.00390625" style="2" customWidth="1"/>
    <col min="20" max="20" width="14.25390625" style="2" customWidth="1"/>
    <col min="21" max="22" width="0.875" style="2" customWidth="1"/>
    <col min="23" max="23" width="13.25390625" style="2" customWidth="1"/>
    <col min="24" max="24" width="0.875" style="2" customWidth="1"/>
    <col min="25" max="28" width="11.00390625" style="2" customWidth="1"/>
    <col min="29" max="29" width="14.25390625" style="2" customWidth="1"/>
    <col min="30" max="30" width="4.00390625" style="2" customWidth="1"/>
    <col min="31" max="16384" width="8.625" style="2" customWidth="1"/>
  </cols>
  <sheetData>
    <row r="1" spans="10:12" ht="15" customHeight="1">
      <c r="J1" s="3" t="s">
        <v>0</v>
      </c>
      <c r="K1" s="9"/>
      <c r="L1" s="3"/>
    </row>
    <row r="2" spans="2:11" ht="24">
      <c r="B2" s="1" t="s">
        <v>1</v>
      </c>
      <c r="C2" s="1"/>
      <c r="J2" s="7" t="s">
        <v>91</v>
      </c>
      <c r="K2" s="10"/>
    </row>
    <row r="3" spans="14:29" ht="16.5" customHeight="1" thickBot="1">
      <c r="N3" s="5" t="s">
        <v>2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 t="s">
        <v>3</v>
      </c>
    </row>
    <row r="4" spans="2:29" ht="16.5" customHeight="1">
      <c r="B4" s="2" t="s">
        <v>4</v>
      </c>
      <c r="N4" s="4"/>
      <c r="O4" s="4"/>
      <c r="P4" s="11" t="s">
        <v>5</v>
      </c>
      <c r="Q4" s="3"/>
      <c r="R4" s="11" t="s">
        <v>6</v>
      </c>
      <c r="S4" s="3"/>
      <c r="T4" s="8"/>
      <c r="U4" s="4"/>
      <c r="V4" s="8"/>
      <c r="W4" s="4"/>
      <c r="X4" s="4"/>
      <c r="Y4" s="11" t="s">
        <v>5</v>
      </c>
      <c r="Z4" s="3"/>
      <c r="AA4" s="11" t="s">
        <v>6</v>
      </c>
      <c r="AB4" s="3"/>
      <c r="AC4" s="8"/>
    </row>
    <row r="5" spans="2:29" ht="16.5" customHeight="1">
      <c r="B5" s="2" t="s">
        <v>7</v>
      </c>
      <c r="N5" s="12" t="s">
        <v>8</v>
      </c>
      <c r="O5" s="13"/>
      <c r="P5" s="14" t="s">
        <v>9</v>
      </c>
      <c r="Q5" s="15"/>
      <c r="R5" s="14" t="s">
        <v>10</v>
      </c>
      <c r="S5" s="15"/>
      <c r="T5" s="16" t="s">
        <v>11</v>
      </c>
      <c r="U5" s="17"/>
      <c r="V5" s="18"/>
      <c r="W5" s="17" t="s">
        <v>8</v>
      </c>
      <c r="X5" s="17"/>
      <c r="Y5" s="14" t="s">
        <v>9</v>
      </c>
      <c r="Z5" s="15"/>
      <c r="AA5" s="14" t="s">
        <v>10</v>
      </c>
      <c r="AB5" s="15"/>
      <c r="AC5" s="19" t="s">
        <v>11</v>
      </c>
    </row>
    <row r="6" spans="14:29" ht="16.5" customHeight="1">
      <c r="N6" s="6"/>
      <c r="O6" s="6"/>
      <c r="P6" s="20" t="s">
        <v>12</v>
      </c>
      <c r="Q6" s="20" t="s">
        <v>13</v>
      </c>
      <c r="R6" s="20" t="s">
        <v>12</v>
      </c>
      <c r="S6" s="20" t="s">
        <v>13</v>
      </c>
      <c r="T6" s="21"/>
      <c r="U6" s="6"/>
      <c r="V6" s="21"/>
      <c r="W6" s="6"/>
      <c r="X6" s="6"/>
      <c r="Y6" s="20" t="s">
        <v>12</v>
      </c>
      <c r="Z6" s="20" t="s">
        <v>13</v>
      </c>
      <c r="AA6" s="20" t="s">
        <v>12</v>
      </c>
      <c r="AB6" s="20" t="s">
        <v>13</v>
      </c>
      <c r="AC6" s="21"/>
    </row>
    <row r="7" spans="1:25" ht="16.5" customHeight="1" thickBot="1">
      <c r="A7" s="5"/>
      <c r="B7" s="5" t="s">
        <v>14</v>
      </c>
      <c r="C7" s="5"/>
      <c r="D7" s="5"/>
      <c r="E7" s="5"/>
      <c r="F7" s="5"/>
      <c r="G7" s="5"/>
      <c r="H7" s="5"/>
      <c r="I7" s="5"/>
      <c r="J7" s="5"/>
      <c r="K7" s="5"/>
      <c r="L7" s="22" t="s">
        <v>3</v>
      </c>
      <c r="N7" s="4"/>
      <c r="O7" s="4"/>
      <c r="P7" s="8"/>
      <c r="V7" s="8"/>
      <c r="W7" s="4"/>
      <c r="X7" s="4"/>
      <c r="Y7" s="8"/>
    </row>
    <row r="8" spans="1:29" ht="16.5" customHeight="1">
      <c r="A8" s="4"/>
      <c r="B8" s="4"/>
      <c r="C8" s="4"/>
      <c r="D8" s="23"/>
      <c r="E8" s="24"/>
      <c r="F8" s="25"/>
      <c r="G8" s="24"/>
      <c r="H8" s="24"/>
      <c r="I8" s="25"/>
      <c r="J8" s="24"/>
      <c r="K8" s="24"/>
      <c r="L8" s="26"/>
      <c r="N8" s="27" t="s">
        <v>88</v>
      </c>
      <c r="O8" s="27"/>
      <c r="P8" s="8">
        <v>34527</v>
      </c>
      <c r="Q8" s="2">
        <v>19535</v>
      </c>
      <c r="R8" s="2">
        <v>39040</v>
      </c>
      <c r="S8" s="2">
        <v>21696</v>
      </c>
      <c r="T8" s="2">
        <v>-4513</v>
      </c>
      <c r="V8" s="8"/>
      <c r="W8" s="13" t="s">
        <v>16</v>
      </c>
      <c r="X8" s="13"/>
      <c r="Y8" s="8">
        <v>162</v>
      </c>
      <c r="Z8" s="2">
        <v>74</v>
      </c>
      <c r="AA8" s="2">
        <v>184</v>
      </c>
      <c r="AB8" s="2">
        <v>87</v>
      </c>
      <c r="AC8" s="2">
        <f>SUM(Y8-AA8)</f>
        <v>-22</v>
      </c>
    </row>
    <row r="9" spans="2:29" ht="16.5" customHeight="1">
      <c r="B9" s="12" t="s">
        <v>17</v>
      </c>
      <c r="C9" s="4"/>
      <c r="D9" s="14" t="s">
        <v>79</v>
      </c>
      <c r="E9" s="15"/>
      <c r="F9" s="15"/>
      <c r="G9" s="14" t="s">
        <v>80</v>
      </c>
      <c r="H9" s="15"/>
      <c r="I9" s="15"/>
      <c r="J9" s="14" t="s">
        <v>15</v>
      </c>
      <c r="K9" s="15"/>
      <c r="L9" s="15"/>
      <c r="N9" s="28" t="s">
        <v>81</v>
      </c>
      <c r="O9" s="28"/>
      <c r="P9" s="8">
        <v>34217</v>
      </c>
      <c r="Q9" s="2">
        <v>19347</v>
      </c>
      <c r="R9" s="2">
        <v>38998</v>
      </c>
      <c r="S9" s="2">
        <v>21926</v>
      </c>
      <c r="T9" s="2">
        <v>-4781</v>
      </c>
      <c r="V9" s="8"/>
      <c r="W9" s="13" t="s">
        <v>22</v>
      </c>
      <c r="X9" s="13"/>
      <c r="Y9" s="8">
        <v>272</v>
      </c>
      <c r="Z9" s="2">
        <v>166</v>
      </c>
      <c r="AA9" s="2">
        <v>305</v>
      </c>
      <c r="AB9" s="2">
        <v>180</v>
      </c>
      <c r="AC9" s="2">
        <f>SUM(Y9-AA9)</f>
        <v>-33</v>
      </c>
    </row>
    <row r="10" spans="1:29" ht="16.5" customHeight="1">
      <c r="A10" s="6"/>
      <c r="B10" s="29"/>
      <c r="C10" s="30"/>
      <c r="D10" s="31" t="s">
        <v>18</v>
      </c>
      <c r="E10" s="31" t="s">
        <v>19</v>
      </c>
      <c r="F10" s="31" t="s">
        <v>20</v>
      </c>
      <c r="G10" s="31" t="s">
        <v>18</v>
      </c>
      <c r="H10" s="31" t="s">
        <v>19</v>
      </c>
      <c r="I10" s="31" t="s">
        <v>20</v>
      </c>
      <c r="J10" s="31" t="s">
        <v>18</v>
      </c>
      <c r="K10" s="31" t="s">
        <v>19</v>
      </c>
      <c r="L10" s="31" t="s">
        <v>20</v>
      </c>
      <c r="N10" s="28" t="s">
        <v>82</v>
      </c>
      <c r="O10" s="28"/>
      <c r="P10" s="8">
        <v>33044</v>
      </c>
      <c r="Q10" s="2">
        <v>18600</v>
      </c>
      <c r="R10" s="2">
        <v>38501</v>
      </c>
      <c r="S10" s="2">
        <v>21359</v>
      </c>
      <c r="T10" s="2">
        <v>-5457</v>
      </c>
      <c r="V10" s="8"/>
      <c r="W10" s="13" t="s">
        <v>24</v>
      </c>
      <c r="X10" s="13"/>
      <c r="Y10" s="8">
        <v>1381</v>
      </c>
      <c r="Z10" s="2">
        <v>769</v>
      </c>
      <c r="AA10" s="2">
        <v>1690</v>
      </c>
      <c r="AB10" s="2">
        <v>883</v>
      </c>
      <c r="AC10" s="2">
        <f>SUM(Y10-AA10)</f>
        <v>-309</v>
      </c>
    </row>
    <row r="11" spans="4:29" ht="16.5" customHeight="1">
      <c r="D11" s="8"/>
      <c r="N11" s="28" t="s">
        <v>83</v>
      </c>
      <c r="O11" s="28"/>
      <c r="P11" s="8">
        <v>33002</v>
      </c>
      <c r="Q11" s="2">
        <v>18995</v>
      </c>
      <c r="R11" s="2">
        <v>39242</v>
      </c>
      <c r="S11" s="2">
        <v>21882</v>
      </c>
      <c r="T11" s="2">
        <v>-6240</v>
      </c>
      <c r="V11" s="8"/>
      <c r="W11" s="13" t="s">
        <v>26</v>
      </c>
      <c r="X11" s="13"/>
      <c r="Y11" s="8">
        <v>151</v>
      </c>
      <c r="Z11" s="2">
        <v>88</v>
      </c>
      <c r="AA11" s="2">
        <v>154</v>
      </c>
      <c r="AB11" s="2">
        <v>86</v>
      </c>
      <c r="AC11" s="2">
        <f>SUM(Y11-AA11)</f>
        <v>-3</v>
      </c>
    </row>
    <row r="12" spans="2:29" ht="16.5" customHeight="1">
      <c r="B12" s="27" t="s">
        <v>85</v>
      </c>
      <c r="C12" s="27"/>
      <c r="D12" s="8">
        <v>34527</v>
      </c>
      <c r="E12" s="2">
        <v>19535</v>
      </c>
      <c r="F12" s="2">
        <v>14992</v>
      </c>
      <c r="G12" s="2">
        <v>39040</v>
      </c>
      <c r="H12" s="2">
        <v>21696</v>
      </c>
      <c r="I12" s="2">
        <v>17344</v>
      </c>
      <c r="J12" s="2">
        <v>-4513</v>
      </c>
      <c r="K12" s="2">
        <v>-2161</v>
      </c>
      <c r="L12" s="2">
        <v>-2352</v>
      </c>
      <c r="N12" s="28" t="s">
        <v>89</v>
      </c>
      <c r="O12" s="28"/>
      <c r="P12" s="8">
        <v>32570</v>
      </c>
      <c r="Q12" s="2">
        <v>18575</v>
      </c>
      <c r="R12" s="2">
        <v>39387</v>
      </c>
      <c r="S12" s="2">
        <v>22110</v>
      </c>
      <c r="T12" s="2">
        <v>-6817</v>
      </c>
      <c r="V12" s="8"/>
      <c r="W12" s="13" t="s">
        <v>28</v>
      </c>
      <c r="X12" s="13"/>
      <c r="Y12" s="8">
        <v>188</v>
      </c>
      <c r="Z12" s="2">
        <v>121</v>
      </c>
      <c r="AA12" s="2">
        <v>259</v>
      </c>
      <c r="AB12" s="2">
        <v>170</v>
      </c>
      <c r="AC12" s="2">
        <f>SUM(Y12-AA12)</f>
        <v>-71</v>
      </c>
    </row>
    <row r="13" spans="2:25" ht="16.5" customHeight="1">
      <c r="B13" s="28" t="s">
        <v>81</v>
      </c>
      <c r="C13" s="28"/>
      <c r="D13" s="8">
        <v>34217</v>
      </c>
      <c r="E13" s="2">
        <v>19347</v>
      </c>
      <c r="F13" s="2">
        <v>14870</v>
      </c>
      <c r="G13" s="2">
        <v>38998</v>
      </c>
      <c r="H13" s="2">
        <v>21926</v>
      </c>
      <c r="I13" s="2">
        <v>17072</v>
      </c>
      <c r="J13" s="2">
        <v>-4781</v>
      </c>
      <c r="K13" s="2">
        <v>-2579</v>
      </c>
      <c r="L13" s="2">
        <v>-2202</v>
      </c>
      <c r="N13" s="32"/>
      <c r="P13" s="8"/>
      <c r="V13" s="8"/>
      <c r="W13" s="4"/>
      <c r="X13" s="4"/>
      <c r="Y13" s="8"/>
    </row>
    <row r="14" spans="2:29" ht="16.5" customHeight="1">
      <c r="B14" s="28" t="s">
        <v>82</v>
      </c>
      <c r="C14" s="28"/>
      <c r="D14" s="8">
        <v>33044</v>
      </c>
      <c r="E14" s="2">
        <v>18600</v>
      </c>
      <c r="F14" s="2">
        <v>14444</v>
      </c>
      <c r="G14" s="2">
        <v>38501</v>
      </c>
      <c r="H14" s="2">
        <v>21359</v>
      </c>
      <c r="I14" s="2">
        <v>17142</v>
      </c>
      <c r="J14" s="2">
        <v>-5457</v>
      </c>
      <c r="K14" s="2">
        <v>-2759</v>
      </c>
      <c r="L14" s="2">
        <v>-2698</v>
      </c>
      <c r="N14" s="28"/>
      <c r="O14" s="28"/>
      <c r="P14" s="8"/>
      <c r="V14" s="8"/>
      <c r="W14" s="13" t="s">
        <v>29</v>
      </c>
      <c r="X14" s="13"/>
      <c r="Y14" s="8">
        <v>495</v>
      </c>
      <c r="Z14" s="2">
        <v>300</v>
      </c>
      <c r="AA14" s="2">
        <v>560</v>
      </c>
      <c r="AB14" s="2">
        <v>314</v>
      </c>
      <c r="AC14" s="2">
        <f>SUM(Y14-AA14)</f>
        <v>-65</v>
      </c>
    </row>
    <row r="15" spans="2:29" ht="16.5" customHeight="1">
      <c r="B15" s="28" t="s">
        <v>83</v>
      </c>
      <c r="C15" s="28"/>
      <c r="D15" s="8">
        <v>33002</v>
      </c>
      <c r="E15" s="2">
        <v>18995</v>
      </c>
      <c r="F15" s="2">
        <v>14007</v>
      </c>
      <c r="G15" s="2">
        <v>39242</v>
      </c>
      <c r="H15" s="2">
        <v>21882</v>
      </c>
      <c r="I15" s="2">
        <v>17360</v>
      </c>
      <c r="J15" s="2">
        <v>-6240</v>
      </c>
      <c r="K15" s="2">
        <v>-2887</v>
      </c>
      <c r="L15" s="2">
        <v>-3353</v>
      </c>
      <c r="N15" s="28" t="s">
        <v>86</v>
      </c>
      <c r="O15" s="28"/>
      <c r="P15" s="8">
        <f>SUM(P18:P40,Y8:Y39)</f>
        <v>31218</v>
      </c>
      <c r="Q15" s="4">
        <f>SUM(Q18:Q40,Z8:Z39)</f>
        <v>17765</v>
      </c>
      <c r="R15" s="4">
        <f>SUM(R18:R40,AA8:AA39)</f>
        <v>36448</v>
      </c>
      <c r="S15" s="4">
        <f>SUM(S18:S40,AB8:AB39)</f>
        <v>20207</v>
      </c>
      <c r="T15" s="4">
        <f>SUM(T18:T22,T24:T28,T30:T34,T36:T40,AC8:AC12,AC14:AC18,AC20:AC24,AC26:AC30,AC32:AC36,AC38:AC39)</f>
        <v>-5230</v>
      </c>
      <c r="U15" s="4"/>
      <c r="V15" s="8"/>
      <c r="W15" s="13" t="s">
        <v>31</v>
      </c>
      <c r="X15" s="13"/>
      <c r="Y15" s="8">
        <v>1803</v>
      </c>
      <c r="Z15" s="2">
        <v>992</v>
      </c>
      <c r="AA15" s="2">
        <v>1777</v>
      </c>
      <c r="AB15" s="2">
        <v>883</v>
      </c>
      <c r="AC15" s="2">
        <f>SUM(Y15-AA15)</f>
        <v>26</v>
      </c>
    </row>
    <row r="16" spans="2:29" ht="16.5" customHeight="1">
      <c r="B16" s="28" t="s">
        <v>84</v>
      </c>
      <c r="C16" s="28"/>
      <c r="D16" s="8">
        <v>32570</v>
      </c>
      <c r="E16" s="2">
        <v>18575</v>
      </c>
      <c r="F16" s="2">
        <v>13995</v>
      </c>
      <c r="G16" s="2">
        <v>39387</v>
      </c>
      <c r="H16" s="2">
        <v>22110</v>
      </c>
      <c r="I16" s="2">
        <v>17277</v>
      </c>
      <c r="J16" s="2">
        <v>-6817</v>
      </c>
      <c r="K16" s="2">
        <v>-3535</v>
      </c>
      <c r="L16" s="2">
        <v>-3282</v>
      </c>
      <c r="N16" s="4"/>
      <c r="O16" s="4"/>
      <c r="P16" s="8"/>
      <c r="V16" s="8"/>
      <c r="W16" s="13" t="s">
        <v>32</v>
      </c>
      <c r="X16" s="13"/>
      <c r="Y16" s="8">
        <v>869</v>
      </c>
      <c r="Z16" s="2">
        <v>485</v>
      </c>
      <c r="AA16" s="2">
        <v>1130</v>
      </c>
      <c r="AB16" s="2">
        <v>607</v>
      </c>
      <c r="AC16" s="2">
        <f>SUM(Y16-AA16)</f>
        <v>-261</v>
      </c>
    </row>
    <row r="17" spans="2:29" ht="16.5" customHeight="1">
      <c r="B17" s="32"/>
      <c r="C17" s="32"/>
      <c r="D17" s="8"/>
      <c r="N17" s="4"/>
      <c r="O17" s="4"/>
      <c r="P17" s="8"/>
      <c r="V17" s="8"/>
      <c r="W17" s="13" t="s">
        <v>33</v>
      </c>
      <c r="X17" s="13"/>
      <c r="Y17" s="8">
        <v>165</v>
      </c>
      <c r="Z17" s="2">
        <v>85</v>
      </c>
      <c r="AA17" s="2">
        <v>178</v>
      </c>
      <c r="AB17" s="2">
        <v>66</v>
      </c>
      <c r="AC17" s="2">
        <f>SUM(Y17-AA17)</f>
        <v>-13</v>
      </c>
    </row>
    <row r="18" spans="2:29" ht="16.5" customHeight="1">
      <c r="B18" s="28" t="s">
        <v>86</v>
      </c>
      <c r="C18" s="28"/>
      <c r="D18" s="8">
        <f>SUM(D20:D25,D27:D32)</f>
        <v>31218</v>
      </c>
      <c r="E18" s="4">
        <f>SUM(E20:E25,E27:E32)</f>
        <v>17765</v>
      </c>
      <c r="F18" s="4">
        <f aca="true" t="shared" si="0" ref="F18:L18">SUM(F20:F25,F27:F32)</f>
        <v>13453</v>
      </c>
      <c r="G18" s="4">
        <f t="shared" si="0"/>
        <v>36448</v>
      </c>
      <c r="H18" s="4">
        <f t="shared" si="0"/>
        <v>20207</v>
      </c>
      <c r="I18" s="4">
        <f t="shared" si="0"/>
        <v>16241</v>
      </c>
      <c r="J18" s="4">
        <f t="shared" si="0"/>
        <v>-5230</v>
      </c>
      <c r="K18" s="4">
        <f t="shared" si="0"/>
        <v>-2442</v>
      </c>
      <c r="L18" s="4">
        <f t="shared" si="0"/>
        <v>-2788</v>
      </c>
      <c r="N18" s="13" t="s">
        <v>34</v>
      </c>
      <c r="O18" s="13"/>
      <c r="P18" s="8">
        <v>268</v>
      </c>
      <c r="Q18" s="2">
        <v>150</v>
      </c>
      <c r="R18" s="2">
        <v>186</v>
      </c>
      <c r="S18" s="2">
        <v>105</v>
      </c>
      <c r="T18" s="2">
        <f>SUM(P18-R18)</f>
        <v>82</v>
      </c>
      <c r="V18" s="8"/>
      <c r="W18" s="13" t="s">
        <v>35</v>
      </c>
      <c r="X18" s="13"/>
      <c r="Y18" s="8">
        <v>62</v>
      </c>
      <c r="Z18" s="2">
        <v>38</v>
      </c>
      <c r="AA18" s="2">
        <v>57</v>
      </c>
      <c r="AB18" s="2">
        <v>28</v>
      </c>
      <c r="AC18" s="2">
        <f>SUM(Y18-AA18)</f>
        <v>5</v>
      </c>
    </row>
    <row r="19" spans="4:25" ht="16.5" customHeight="1">
      <c r="D19" s="8"/>
      <c r="N19" s="13" t="s">
        <v>36</v>
      </c>
      <c r="O19" s="13"/>
      <c r="P19" s="8">
        <v>49</v>
      </c>
      <c r="Q19" s="2">
        <v>32</v>
      </c>
      <c r="R19" s="2">
        <v>73</v>
      </c>
      <c r="S19" s="2">
        <v>46</v>
      </c>
      <c r="T19" s="2">
        <f>SUM(P19-R19)</f>
        <v>-24</v>
      </c>
      <c r="V19" s="8"/>
      <c r="W19" s="4"/>
      <c r="X19" s="4"/>
      <c r="Y19" s="8"/>
    </row>
    <row r="20" spans="2:29" ht="16.5" customHeight="1">
      <c r="B20" s="39" t="s">
        <v>87</v>
      </c>
      <c r="C20" s="27"/>
      <c r="D20" s="8">
        <v>1719</v>
      </c>
      <c r="E20" s="2">
        <v>1009</v>
      </c>
      <c r="F20" s="2">
        <v>710</v>
      </c>
      <c r="G20" s="2">
        <f>SUM(H20:I20)</f>
        <v>1562</v>
      </c>
      <c r="H20" s="2">
        <v>854</v>
      </c>
      <c r="I20" s="2">
        <v>708</v>
      </c>
      <c r="J20" s="2">
        <f aca="true" t="shared" si="1" ref="J20:L28">D20-G20</f>
        <v>157</v>
      </c>
      <c r="K20" s="2">
        <f t="shared" si="1"/>
        <v>155</v>
      </c>
      <c r="L20" s="2">
        <f t="shared" si="1"/>
        <v>2</v>
      </c>
      <c r="N20" s="13" t="s">
        <v>38</v>
      </c>
      <c r="O20" s="13"/>
      <c r="P20" s="8">
        <v>22</v>
      </c>
      <c r="Q20" s="2">
        <v>17</v>
      </c>
      <c r="R20" s="2">
        <v>27</v>
      </c>
      <c r="S20" s="2">
        <v>12</v>
      </c>
      <c r="T20" s="2">
        <f>SUM(P20-R20)</f>
        <v>-5</v>
      </c>
      <c r="V20" s="8"/>
      <c r="W20" s="13" t="s">
        <v>39</v>
      </c>
      <c r="X20" s="13"/>
      <c r="Y20" s="8">
        <v>83</v>
      </c>
      <c r="Z20" s="2">
        <v>54</v>
      </c>
      <c r="AA20" s="2">
        <v>98</v>
      </c>
      <c r="AB20" s="2">
        <v>57</v>
      </c>
      <c r="AC20" s="2">
        <f>SUM(Y20-AA20)</f>
        <v>-15</v>
      </c>
    </row>
    <row r="21" spans="2:29" ht="16.5" customHeight="1">
      <c r="B21" s="28" t="s">
        <v>37</v>
      </c>
      <c r="C21" s="28"/>
      <c r="D21" s="8">
        <f aca="true" t="shared" si="2" ref="D21:D32">SUM(E21:F21)</f>
        <v>1825</v>
      </c>
      <c r="E21" s="2">
        <v>1068</v>
      </c>
      <c r="F21" s="2">
        <v>757</v>
      </c>
      <c r="G21" s="2">
        <f aca="true" t="shared" si="3" ref="G21:G32">SUM(H21:I21)</f>
        <v>1635</v>
      </c>
      <c r="H21" s="2">
        <v>919</v>
      </c>
      <c r="I21" s="2">
        <v>716</v>
      </c>
      <c r="J21" s="2">
        <f t="shared" si="1"/>
        <v>190</v>
      </c>
      <c r="K21" s="2">
        <f t="shared" si="1"/>
        <v>149</v>
      </c>
      <c r="L21" s="2">
        <f t="shared" si="1"/>
        <v>41</v>
      </c>
      <c r="N21" s="13" t="s">
        <v>41</v>
      </c>
      <c r="O21" s="13"/>
      <c r="P21" s="8">
        <v>92</v>
      </c>
      <c r="Q21" s="2">
        <v>53</v>
      </c>
      <c r="R21" s="2">
        <v>80</v>
      </c>
      <c r="S21" s="2">
        <v>53</v>
      </c>
      <c r="T21" s="2">
        <f>SUM(P21-R21)</f>
        <v>12</v>
      </c>
      <c r="V21" s="8"/>
      <c r="W21" s="13" t="s">
        <v>42</v>
      </c>
      <c r="X21" s="13"/>
      <c r="Y21" s="8">
        <v>104</v>
      </c>
      <c r="Z21" s="2">
        <v>63</v>
      </c>
      <c r="AA21" s="2">
        <v>128</v>
      </c>
      <c r="AB21" s="2">
        <v>77</v>
      </c>
      <c r="AC21" s="2">
        <f>SUM(Y21-AA21)</f>
        <v>-24</v>
      </c>
    </row>
    <row r="22" spans="2:29" ht="16.5" customHeight="1">
      <c r="B22" s="28" t="s">
        <v>40</v>
      </c>
      <c r="C22" s="28"/>
      <c r="D22" s="8">
        <f t="shared" si="2"/>
        <v>5515</v>
      </c>
      <c r="E22" s="2">
        <v>3035</v>
      </c>
      <c r="F22" s="2">
        <v>2480</v>
      </c>
      <c r="G22" s="2">
        <f t="shared" si="3"/>
        <v>7572</v>
      </c>
      <c r="H22" s="2">
        <v>3876</v>
      </c>
      <c r="I22" s="2">
        <v>3696</v>
      </c>
      <c r="J22" s="2">
        <f t="shared" si="1"/>
        <v>-2057</v>
      </c>
      <c r="K22" s="2">
        <f t="shared" si="1"/>
        <v>-841</v>
      </c>
      <c r="L22" s="2">
        <f t="shared" si="1"/>
        <v>-1216</v>
      </c>
      <c r="N22" s="13" t="s">
        <v>43</v>
      </c>
      <c r="O22" s="13"/>
      <c r="P22" s="8">
        <v>14</v>
      </c>
      <c r="Q22" s="2">
        <v>8</v>
      </c>
      <c r="R22" s="2">
        <v>17</v>
      </c>
      <c r="S22" s="2">
        <v>10</v>
      </c>
      <c r="T22" s="2">
        <f>SUM(P22-R22)</f>
        <v>-3</v>
      </c>
      <c r="V22" s="8"/>
      <c r="W22" s="13" t="s">
        <v>44</v>
      </c>
      <c r="X22" s="13"/>
      <c r="Y22" s="8">
        <v>368</v>
      </c>
      <c r="Z22" s="2">
        <v>199</v>
      </c>
      <c r="AA22" s="2">
        <v>318</v>
      </c>
      <c r="AB22" s="2">
        <v>180</v>
      </c>
      <c r="AC22" s="2">
        <f>SUM(Y22-AA22)</f>
        <v>50</v>
      </c>
    </row>
    <row r="23" spans="2:29" ht="16.5" customHeight="1">
      <c r="B23" s="28" t="s">
        <v>21</v>
      </c>
      <c r="C23" s="28"/>
      <c r="D23" s="8">
        <f t="shared" si="2"/>
        <v>6993</v>
      </c>
      <c r="E23" s="2">
        <v>3993</v>
      </c>
      <c r="F23" s="2">
        <v>3000</v>
      </c>
      <c r="G23" s="2">
        <f t="shared" si="3"/>
        <v>9620</v>
      </c>
      <c r="H23" s="2">
        <v>5509</v>
      </c>
      <c r="I23" s="2">
        <v>4111</v>
      </c>
      <c r="J23" s="2">
        <f t="shared" si="1"/>
        <v>-2627</v>
      </c>
      <c r="K23" s="2">
        <f t="shared" si="1"/>
        <v>-1516</v>
      </c>
      <c r="L23" s="2">
        <f t="shared" si="1"/>
        <v>-1111</v>
      </c>
      <c r="N23" s="4"/>
      <c r="O23" s="4"/>
      <c r="P23" s="8"/>
      <c r="V23" s="8"/>
      <c r="W23" s="13" t="s">
        <v>45</v>
      </c>
      <c r="X23" s="13"/>
      <c r="Y23" s="8">
        <v>967</v>
      </c>
      <c r="Z23" s="2">
        <v>598</v>
      </c>
      <c r="AA23" s="2">
        <v>1137</v>
      </c>
      <c r="AB23" s="2">
        <v>705</v>
      </c>
      <c r="AC23" s="2">
        <f>SUM(Y23-AA23)</f>
        <v>-170</v>
      </c>
    </row>
    <row r="24" spans="2:29" ht="16.5" customHeight="1">
      <c r="B24" s="28" t="s">
        <v>23</v>
      </c>
      <c r="C24" s="28"/>
      <c r="D24" s="8">
        <f t="shared" si="2"/>
        <v>1868</v>
      </c>
      <c r="E24" s="2">
        <v>1044</v>
      </c>
      <c r="F24" s="2">
        <v>824</v>
      </c>
      <c r="G24" s="2">
        <f t="shared" si="3"/>
        <v>2320</v>
      </c>
      <c r="H24" s="2">
        <v>1262</v>
      </c>
      <c r="I24" s="2">
        <v>1058</v>
      </c>
      <c r="J24" s="2">
        <f t="shared" si="1"/>
        <v>-452</v>
      </c>
      <c r="K24" s="2">
        <f t="shared" si="1"/>
        <v>-218</v>
      </c>
      <c r="L24" s="2">
        <f t="shared" si="1"/>
        <v>-234</v>
      </c>
      <c r="N24" s="13" t="s">
        <v>46</v>
      </c>
      <c r="O24" s="13"/>
      <c r="P24" s="8">
        <v>19</v>
      </c>
      <c r="Q24" s="2">
        <v>13</v>
      </c>
      <c r="R24" s="2">
        <v>20</v>
      </c>
      <c r="S24" s="2">
        <v>14</v>
      </c>
      <c r="T24" s="2">
        <f>SUM(P24-R24)</f>
        <v>-1</v>
      </c>
      <c r="V24" s="8"/>
      <c r="W24" s="13" t="s">
        <v>47</v>
      </c>
      <c r="X24" s="13"/>
      <c r="Y24" s="8">
        <v>719</v>
      </c>
      <c r="Z24" s="2">
        <v>420</v>
      </c>
      <c r="AA24" s="2">
        <v>852</v>
      </c>
      <c r="AB24" s="2">
        <v>517</v>
      </c>
      <c r="AC24" s="2">
        <f>SUM(Y24-AA24)</f>
        <v>-133</v>
      </c>
    </row>
    <row r="25" spans="2:25" ht="16.5" customHeight="1">
      <c r="B25" s="28" t="s">
        <v>25</v>
      </c>
      <c r="C25" s="28"/>
      <c r="D25" s="8">
        <f t="shared" si="2"/>
        <v>1596</v>
      </c>
      <c r="E25" s="2">
        <v>922</v>
      </c>
      <c r="F25" s="2">
        <v>674</v>
      </c>
      <c r="G25" s="2">
        <f t="shared" si="3"/>
        <v>1893</v>
      </c>
      <c r="H25" s="2">
        <v>1047</v>
      </c>
      <c r="I25" s="2">
        <v>846</v>
      </c>
      <c r="J25" s="2">
        <f t="shared" si="1"/>
        <v>-297</v>
      </c>
      <c r="K25" s="2">
        <f t="shared" si="1"/>
        <v>-125</v>
      </c>
      <c r="L25" s="2">
        <f t="shared" si="1"/>
        <v>-172</v>
      </c>
      <c r="N25" s="13" t="s">
        <v>48</v>
      </c>
      <c r="O25" s="13"/>
      <c r="P25" s="8">
        <v>44</v>
      </c>
      <c r="Q25" s="2">
        <v>26</v>
      </c>
      <c r="R25" s="2">
        <v>44</v>
      </c>
      <c r="S25" s="2">
        <v>24</v>
      </c>
      <c r="T25" s="7" t="s">
        <v>90</v>
      </c>
      <c r="V25" s="8"/>
      <c r="W25" s="4"/>
      <c r="X25" s="4"/>
      <c r="Y25" s="8"/>
    </row>
    <row r="26" spans="2:29" ht="16.5" customHeight="1">
      <c r="B26" s="32"/>
      <c r="C26" s="32"/>
      <c r="D26" s="8"/>
      <c r="N26" s="13" t="s">
        <v>49</v>
      </c>
      <c r="O26" s="13"/>
      <c r="P26" s="8">
        <v>148</v>
      </c>
      <c r="Q26" s="2">
        <v>99</v>
      </c>
      <c r="R26" s="2">
        <v>184</v>
      </c>
      <c r="S26" s="2">
        <v>114</v>
      </c>
      <c r="T26" s="2">
        <f>SUM(P26-R26)</f>
        <v>-36</v>
      </c>
      <c r="V26" s="8"/>
      <c r="W26" s="13" t="s">
        <v>50</v>
      </c>
      <c r="X26" s="13"/>
      <c r="Y26" s="8">
        <v>130</v>
      </c>
      <c r="Z26" s="2">
        <v>74</v>
      </c>
      <c r="AA26" s="2">
        <v>159</v>
      </c>
      <c r="AB26" s="2">
        <v>94</v>
      </c>
      <c r="AC26" s="2">
        <f>SUM(Y26-AA26)</f>
        <v>-29</v>
      </c>
    </row>
    <row r="27" spans="2:29" ht="16.5" customHeight="1">
      <c r="B27" s="28" t="s">
        <v>27</v>
      </c>
      <c r="C27" s="28"/>
      <c r="D27" s="8">
        <f t="shared" si="2"/>
        <v>2201</v>
      </c>
      <c r="E27" s="2">
        <v>1293</v>
      </c>
      <c r="F27" s="2">
        <v>908</v>
      </c>
      <c r="G27" s="2">
        <f t="shared" si="3"/>
        <v>2405</v>
      </c>
      <c r="H27" s="2">
        <v>1363</v>
      </c>
      <c r="I27" s="2">
        <v>1042</v>
      </c>
      <c r="J27" s="2">
        <f t="shared" si="1"/>
        <v>-204</v>
      </c>
      <c r="K27" s="2">
        <f t="shared" si="1"/>
        <v>-70</v>
      </c>
      <c r="L27" s="2">
        <f t="shared" si="1"/>
        <v>-134</v>
      </c>
      <c r="N27" s="13" t="s">
        <v>51</v>
      </c>
      <c r="O27" s="13"/>
      <c r="P27" s="8">
        <v>54</v>
      </c>
      <c r="Q27" s="2">
        <v>34</v>
      </c>
      <c r="R27" s="2">
        <v>112</v>
      </c>
      <c r="S27" s="2">
        <v>77</v>
      </c>
      <c r="T27" s="2">
        <f>SUM(P27-R27)</f>
        <v>-58</v>
      </c>
      <c r="V27" s="8"/>
      <c r="W27" s="13" t="s">
        <v>52</v>
      </c>
      <c r="X27" s="13"/>
      <c r="Y27" s="8">
        <v>154</v>
      </c>
      <c r="Z27" s="2">
        <v>84</v>
      </c>
      <c r="AA27" s="2">
        <v>147</v>
      </c>
      <c r="AB27" s="2">
        <v>78</v>
      </c>
      <c r="AC27" s="2">
        <f>SUM(Y27-AA27)</f>
        <v>7</v>
      </c>
    </row>
    <row r="28" spans="2:29" ht="16.5" customHeight="1">
      <c r="B28" s="28" t="s">
        <v>30</v>
      </c>
      <c r="C28" s="28"/>
      <c r="D28" s="8">
        <f t="shared" si="2"/>
        <v>2684</v>
      </c>
      <c r="E28" s="2">
        <v>1511</v>
      </c>
      <c r="F28" s="2">
        <v>1173</v>
      </c>
      <c r="G28" s="2">
        <f t="shared" si="3"/>
        <v>2601</v>
      </c>
      <c r="H28" s="2">
        <v>1492</v>
      </c>
      <c r="I28" s="2">
        <v>1109</v>
      </c>
      <c r="J28" s="2">
        <f t="shared" si="1"/>
        <v>83</v>
      </c>
      <c r="K28" s="2">
        <f t="shared" si="1"/>
        <v>19</v>
      </c>
      <c r="L28" s="2">
        <f t="shared" si="1"/>
        <v>64</v>
      </c>
      <c r="N28" s="13" t="s">
        <v>54</v>
      </c>
      <c r="O28" s="13"/>
      <c r="P28" s="8">
        <v>60</v>
      </c>
      <c r="Q28" s="2">
        <v>38</v>
      </c>
      <c r="R28" s="2">
        <v>87</v>
      </c>
      <c r="S28" s="2">
        <v>57</v>
      </c>
      <c r="T28" s="2">
        <f>SUM(P28-R28)</f>
        <v>-27</v>
      </c>
      <c r="V28" s="8"/>
      <c r="W28" s="13" t="s">
        <v>55</v>
      </c>
      <c r="X28" s="13"/>
      <c r="Y28" s="8">
        <v>184</v>
      </c>
      <c r="Z28" s="2">
        <v>107</v>
      </c>
      <c r="AA28" s="2">
        <v>170</v>
      </c>
      <c r="AB28" s="2">
        <v>109</v>
      </c>
      <c r="AC28" s="2">
        <f>SUM(Y28-AA28)</f>
        <v>14</v>
      </c>
    </row>
    <row r="29" spans="2:29" ht="16.5" customHeight="1">
      <c r="B29" s="28" t="s">
        <v>53</v>
      </c>
      <c r="C29" s="28"/>
      <c r="D29" s="8">
        <f t="shared" si="2"/>
        <v>1771</v>
      </c>
      <c r="E29" s="2">
        <v>1001</v>
      </c>
      <c r="F29" s="2">
        <v>770</v>
      </c>
      <c r="G29" s="2">
        <f t="shared" si="3"/>
        <v>1985</v>
      </c>
      <c r="H29" s="2">
        <v>1203</v>
      </c>
      <c r="I29" s="2">
        <v>782</v>
      </c>
      <c r="J29" s="2">
        <f aca="true" t="shared" si="4" ref="J29:L32">D29-G29</f>
        <v>-214</v>
      </c>
      <c r="K29" s="2">
        <f t="shared" si="4"/>
        <v>-202</v>
      </c>
      <c r="L29" s="2">
        <f t="shared" si="4"/>
        <v>-12</v>
      </c>
      <c r="N29" s="4"/>
      <c r="O29" s="4"/>
      <c r="P29" s="8"/>
      <c r="V29" s="8"/>
      <c r="W29" s="13" t="s">
        <v>57</v>
      </c>
      <c r="X29" s="13"/>
      <c r="Y29" s="8">
        <v>72</v>
      </c>
      <c r="Z29" s="2">
        <v>45</v>
      </c>
      <c r="AA29" s="2">
        <v>92</v>
      </c>
      <c r="AB29" s="2">
        <v>52</v>
      </c>
      <c r="AC29" s="2">
        <f>SUM(Y29-AA29)</f>
        <v>-20</v>
      </c>
    </row>
    <row r="30" spans="2:29" ht="16.5" customHeight="1">
      <c r="B30" s="28" t="s">
        <v>56</v>
      </c>
      <c r="C30" s="28"/>
      <c r="D30" s="8">
        <f t="shared" si="2"/>
        <v>2008</v>
      </c>
      <c r="E30" s="2">
        <v>1174</v>
      </c>
      <c r="F30" s="2">
        <v>834</v>
      </c>
      <c r="G30" s="2">
        <f t="shared" si="3"/>
        <v>1942</v>
      </c>
      <c r="H30" s="2">
        <v>1063</v>
      </c>
      <c r="I30" s="2">
        <v>879</v>
      </c>
      <c r="J30" s="2">
        <f t="shared" si="4"/>
        <v>66</v>
      </c>
      <c r="K30" s="2">
        <f t="shared" si="4"/>
        <v>111</v>
      </c>
      <c r="L30" s="2">
        <f t="shared" si="4"/>
        <v>-45</v>
      </c>
      <c r="N30" s="13" t="s">
        <v>59</v>
      </c>
      <c r="O30" s="13"/>
      <c r="P30" s="8">
        <v>529</v>
      </c>
      <c r="Q30" s="2">
        <v>308</v>
      </c>
      <c r="R30" s="2">
        <v>680</v>
      </c>
      <c r="S30" s="2">
        <v>384</v>
      </c>
      <c r="T30" s="2">
        <f>SUM(P30-R30)</f>
        <v>-151</v>
      </c>
      <c r="V30" s="8"/>
      <c r="W30" s="13" t="s">
        <v>60</v>
      </c>
      <c r="X30" s="13"/>
      <c r="Y30" s="8">
        <v>9113</v>
      </c>
      <c r="Z30" s="2">
        <v>5155</v>
      </c>
      <c r="AA30" s="2">
        <v>11367</v>
      </c>
      <c r="AB30" s="2">
        <v>6071</v>
      </c>
      <c r="AC30" s="2">
        <f>SUM(Y30-AA30)</f>
        <v>-2254</v>
      </c>
    </row>
    <row r="31" spans="2:25" ht="16.5" customHeight="1">
      <c r="B31" s="28" t="s">
        <v>58</v>
      </c>
      <c r="C31" s="28"/>
      <c r="D31" s="8">
        <f t="shared" si="2"/>
        <v>1580</v>
      </c>
      <c r="E31" s="2">
        <v>902</v>
      </c>
      <c r="F31" s="2">
        <v>678</v>
      </c>
      <c r="G31" s="2">
        <f t="shared" si="3"/>
        <v>1472</v>
      </c>
      <c r="H31" s="2">
        <v>769</v>
      </c>
      <c r="I31" s="2">
        <v>703</v>
      </c>
      <c r="J31" s="2">
        <f t="shared" si="4"/>
        <v>108</v>
      </c>
      <c r="K31" s="2">
        <f t="shared" si="4"/>
        <v>133</v>
      </c>
      <c r="L31" s="2">
        <f t="shared" si="4"/>
        <v>-25</v>
      </c>
      <c r="N31" s="13" t="s">
        <v>62</v>
      </c>
      <c r="O31" s="13"/>
      <c r="P31" s="8">
        <v>755</v>
      </c>
      <c r="Q31" s="2">
        <v>469</v>
      </c>
      <c r="R31" s="2">
        <v>859</v>
      </c>
      <c r="S31" s="2">
        <v>514</v>
      </c>
      <c r="T31" s="2">
        <f>SUM(P31-R31)</f>
        <v>-104</v>
      </c>
      <c r="V31" s="8"/>
      <c r="W31" s="4"/>
      <c r="X31" s="4"/>
      <c r="Y31" s="8"/>
    </row>
    <row r="32" spans="1:29" ht="16.5" customHeight="1" thickBot="1">
      <c r="A32" s="5"/>
      <c r="B32" s="33" t="s">
        <v>61</v>
      </c>
      <c r="C32" s="33"/>
      <c r="D32" s="34">
        <f t="shared" si="2"/>
        <v>1458</v>
      </c>
      <c r="E32" s="5">
        <v>813</v>
      </c>
      <c r="F32" s="5">
        <v>645</v>
      </c>
      <c r="G32" s="5">
        <f t="shared" si="3"/>
        <v>1441</v>
      </c>
      <c r="H32" s="5">
        <v>850</v>
      </c>
      <c r="I32" s="5">
        <v>591</v>
      </c>
      <c r="J32" s="5">
        <f t="shared" si="4"/>
        <v>17</v>
      </c>
      <c r="K32" s="5">
        <f t="shared" si="4"/>
        <v>-37</v>
      </c>
      <c r="L32" s="5">
        <f t="shared" si="4"/>
        <v>54</v>
      </c>
      <c r="N32" s="13" t="s">
        <v>63</v>
      </c>
      <c r="O32" s="13"/>
      <c r="P32" s="8">
        <v>2002</v>
      </c>
      <c r="Q32" s="2">
        <v>1173</v>
      </c>
      <c r="R32" s="2">
        <v>2807</v>
      </c>
      <c r="S32" s="2">
        <v>1636</v>
      </c>
      <c r="T32" s="2">
        <f>SUM(P32-R32)</f>
        <v>-805</v>
      </c>
      <c r="V32" s="8"/>
      <c r="W32" s="13" t="s">
        <v>64</v>
      </c>
      <c r="X32" s="13"/>
      <c r="Y32" s="8">
        <v>2265</v>
      </c>
      <c r="Z32" s="2">
        <v>1154</v>
      </c>
      <c r="AA32" s="2">
        <v>2433</v>
      </c>
      <c r="AB32" s="2">
        <v>1247</v>
      </c>
      <c r="AC32" s="2">
        <f>SUM(Y32-AA32)</f>
        <v>-168</v>
      </c>
    </row>
    <row r="33" spans="14:29" ht="16.5" customHeight="1">
      <c r="N33" s="13" t="s">
        <v>65</v>
      </c>
      <c r="O33" s="13"/>
      <c r="P33" s="8">
        <v>1700</v>
      </c>
      <c r="Q33" s="2">
        <v>1069</v>
      </c>
      <c r="R33" s="2">
        <v>1929</v>
      </c>
      <c r="S33" s="2">
        <v>1189</v>
      </c>
      <c r="T33" s="2">
        <f>SUM(P33-R33)</f>
        <v>-229</v>
      </c>
      <c r="V33" s="8"/>
      <c r="W33" s="13" t="s">
        <v>66</v>
      </c>
      <c r="X33" s="35"/>
      <c r="Y33" s="36" t="s">
        <v>90</v>
      </c>
      <c r="Z33" s="36" t="s">
        <v>90</v>
      </c>
      <c r="AA33" s="36" t="s">
        <v>90</v>
      </c>
      <c r="AB33" s="36" t="s">
        <v>90</v>
      </c>
      <c r="AC33" s="7" t="s">
        <v>90</v>
      </c>
    </row>
    <row r="34" spans="14:29" ht="16.5" customHeight="1">
      <c r="N34" s="13" t="s">
        <v>67</v>
      </c>
      <c r="O34" s="13"/>
      <c r="P34" s="8">
        <v>65</v>
      </c>
      <c r="Q34" s="2">
        <v>31</v>
      </c>
      <c r="R34" s="2">
        <v>57</v>
      </c>
      <c r="S34" s="2">
        <v>37</v>
      </c>
      <c r="T34" s="2">
        <f>SUM(P34-R34)</f>
        <v>8</v>
      </c>
      <c r="V34" s="8"/>
      <c r="W34" s="13" t="s">
        <v>68</v>
      </c>
      <c r="X34" s="13"/>
      <c r="Y34" s="8">
        <v>1751</v>
      </c>
      <c r="Z34" s="2">
        <v>992</v>
      </c>
      <c r="AA34" s="2">
        <v>2181</v>
      </c>
      <c r="AB34" s="2">
        <v>1218</v>
      </c>
      <c r="AC34" s="2">
        <f>SUM(Y34-AA34)</f>
        <v>-430</v>
      </c>
    </row>
    <row r="35" spans="14:29" ht="16.5" customHeight="1">
      <c r="N35" s="4"/>
      <c r="O35" s="4"/>
      <c r="P35" s="8"/>
      <c r="V35" s="8"/>
      <c r="W35" s="13" t="s">
        <v>69</v>
      </c>
      <c r="X35" s="13"/>
      <c r="Y35" s="8">
        <v>959</v>
      </c>
      <c r="Z35" s="2">
        <v>510</v>
      </c>
      <c r="AA35" s="2">
        <v>1030</v>
      </c>
      <c r="AB35" s="2">
        <v>577</v>
      </c>
      <c r="AC35" s="2">
        <f>SUM(Y35-AA35)</f>
        <v>-71</v>
      </c>
    </row>
    <row r="36" spans="14:29" ht="16.5" customHeight="1">
      <c r="N36" s="13" t="s">
        <v>70</v>
      </c>
      <c r="O36" s="13"/>
      <c r="P36" s="8">
        <v>43</v>
      </c>
      <c r="Q36" s="2">
        <v>25</v>
      </c>
      <c r="R36" s="2">
        <v>53</v>
      </c>
      <c r="S36" s="2">
        <v>32</v>
      </c>
      <c r="T36" s="2">
        <f>SUM(P36-R36)</f>
        <v>-10</v>
      </c>
      <c r="V36" s="8"/>
      <c r="W36" s="13" t="s">
        <v>71</v>
      </c>
      <c r="X36" s="13"/>
      <c r="Y36" s="8">
        <v>719</v>
      </c>
      <c r="Z36" s="2">
        <v>365</v>
      </c>
      <c r="AA36" s="2">
        <v>644</v>
      </c>
      <c r="AB36" s="2">
        <v>348</v>
      </c>
      <c r="AC36" s="2">
        <f>SUM(Y36-AA36)</f>
        <v>75</v>
      </c>
    </row>
    <row r="37" spans="14:25" ht="16.5" customHeight="1">
      <c r="N37" s="13" t="s">
        <v>72</v>
      </c>
      <c r="O37" s="13"/>
      <c r="P37" s="8">
        <v>62</v>
      </c>
      <c r="Q37" s="2">
        <v>39</v>
      </c>
      <c r="R37" s="2">
        <v>75</v>
      </c>
      <c r="S37" s="2">
        <v>38</v>
      </c>
      <c r="T37" s="2">
        <f>SUM(P37-R37)</f>
        <v>-13</v>
      </c>
      <c r="V37" s="8"/>
      <c r="W37" s="4"/>
      <c r="X37" s="4"/>
      <c r="Y37" s="8"/>
    </row>
    <row r="38" spans="14:29" ht="16.5" customHeight="1">
      <c r="N38" s="13" t="s">
        <v>73</v>
      </c>
      <c r="O38" s="13"/>
      <c r="P38" s="8">
        <v>61</v>
      </c>
      <c r="Q38" s="2">
        <v>39</v>
      </c>
      <c r="R38" s="2">
        <v>50</v>
      </c>
      <c r="S38" s="2">
        <v>35</v>
      </c>
      <c r="T38" s="2">
        <f>SUM(P38-R38)</f>
        <v>11</v>
      </c>
      <c r="V38" s="8"/>
      <c r="W38" s="13" t="s">
        <v>74</v>
      </c>
      <c r="X38" s="13"/>
      <c r="Y38" s="8">
        <v>1252</v>
      </c>
      <c r="Z38" s="2">
        <v>711</v>
      </c>
      <c r="AA38" s="2">
        <v>1177</v>
      </c>
      <c r="AB38" s="2">
        <v>638</v>
      </c>
      <c r="AC38" s="2">
        <f>SUM(Y38-AA38)</f>
        <v>75</v>
      </c>
    </row>
    <row r="39" spans="14:29" ht="16.5" customHeight="1">
      <c r="N39" s="13" t="s">
        <v>75</v>
      </c>
      <c r="O39" s="13"/>
      <c r="P39" s="8">
        <v>61</v>
      </c>
      <c r="Q39" s="2">
        <v>30</v>
      </c>
      <c r="R39" s="2">
        <v>65</v>
      </c>
      <c r="S39" s="2">
        <v>37</v>
      </c>
      <c r="T39" s="2">
        <f>SUM(P39-R39)</f>
        <v>-4</v>
      </c>
      <c r="V39" s="8"/>
      <c r="W39" s="13" t="s">
        <v>76</v>
      </c>
      <c r="X39" s="13"/>
      <c r="Y39" s="8">
        <v>672</v>
      </c>
      <c r="Z39" s="2">
        <v>407</v>
      </c>
      <c r="AA39" s="2">
        <v>696</v>
      </c>
      <c r="AB39" s="2">
        <v>450</v>
      </c>
      <c r="AC39" s="2">
        <f>SUM(Y39-AA39)</f>
        <v>-24</v>
      </c>
    </row>
    <row r="40" spans="14:29" ht="16.5" customHeight="1" thickBot="1">
      <c r="N40" s="37" t="s">
        <v>77</v>
      </c>
      <c r="O40" s="37"/>
      <c r="P40" s="34">
        <v>110</v>
      </c>
      <c r="Q40" s="5">
        <v>56</v>
      </c>
      <c r="R40" s="5">
        <v>120</v>
      </c>
      <c r="S40" s="5">
        <v>71</v>
      </c>
      <c r="T40" s="5">
        <f>SUM(P40-R40)</f>
        <v>-10</v>
      </c>
      <c r="U40" s="38"/>
      <c r="V40" s="34"/>
      <c r="W40" s="5"/>
      <c r="X40" s="5"/>
      <c r="Y40" s="34"/>
      <c r="Z40" s="5"/>
      <c r="AA40" s="5"/>
      <c r="AB40" s="5"/>
      <c r="AC40" s="5"/>
    </row>
    <row r="41" ht="16.5" customHeight="1">
      <c r="N41" s="2" t="s">
        <v>78</v>
      </c>
    </row>
  </sheetData>
  <printOptions/>
  <pageMargins left="0.5905511811023623" right="0.3937007874015748" top="0.3937007874015748" bottom="0" header="0.5118110236220472" footer="0.5118110236220472"/>
  <pageSetup horizontalDpi="180" verticalDpi="18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2000-08-11T01:01:10Z</cp:lastPrinted>
  <dcterms:modified xsi:type="dcterms:W3CDTF">2013-06-05T08:16:32Z</dcterms:modified>
  <cp:category/>
  <cp:version/>
  <cp:contentType/>
  <cp:contentStatus/>
</cp:coreProperties>
</file>