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<sst xmlns="http://schemas.openxmlformats.org/spreadsheetml/2006/main" count="257" uniqueCount="117">
  <si>
    <t xml:space="preserve">     村                    税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</si>
  <si>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</si>
  <si>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</si>
  <si>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</si>
  <si>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</si>
  <si>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</si>
  <si>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</si>
  <si>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</si>
  <si>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</si>
  <si>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</si>
  <si>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</si>
  <si>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</si>
  <si>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</si>
  <si>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</si>
  <si>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</si>
  <si>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</si>
  <si>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</si>
  <si>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</si>
  <si>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</si>
  <si>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</si>
  <si>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</si>
  <si>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</si>
  <si>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</si>
  <si>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</si>
  <si>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</si>
  <si>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</si>
  <si>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</si>
  <si>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</si>
  <si>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</si>
  <si>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</si>
  <si>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</si>
  <si>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</si>
  <si>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</si>
  <si>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</si>
  <si>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</si>
  <si>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</si>
  <si>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</si>
  <si>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</si>
  <si>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</si>
  <si>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</si>
  <si>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</si>
  <si>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</si>
  <si>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</si>
  <si>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</si>
  <si>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</si>
  <si>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</si>
  <si>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</si>
  <si>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</si>
  <si>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</si>
  <si>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</si>
  <si>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</si>
  <si>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</si>
  <si>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</si>
  <si>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</si>
  <si>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</si>
  <si>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</si>
  <si>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</si>
  <si>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</si>
  <si>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</si>
  <si>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</si>
  <si>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</si>
  <si>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</si>
  <si>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</si>
  <si>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</si>
  <si>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</si>
  <si>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</si>
  <si>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</si>
  <si>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</si>
  <si>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</si>
  <si>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</si>
  <si>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</si>
  <si>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</si>
  <si>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</si>
  <si>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</si>
  <si>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</si>
  <si>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</si>
  <si>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</si>
  <si>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</si>
  <si>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</si>
  <si>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</si>
  <si>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</si>
  <si>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</si>
  <si>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</si>
  <si>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</si>
  <si>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</si>
  <si>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</si>
  <si>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</si>
  <si>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</si>
  <si>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</si>
  <si>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</si>
  <si>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</si>
  <si>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</si>
  <si>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</si>
  <si>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</si>
  <si>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</si>
  <si>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</si>
  <si>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</si>
  <si>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</si>
  <si>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</si>
  <si>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</si>
  <si>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</si>
  <si>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</si>
  <si>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</si>
  <si>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</si>
  <si>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</si>
  <si>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</si>
  <si>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</si>
  <si>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</si>
  <si>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 xml:space="preserve">     単位：1000円</t>
  </si>
  <si>
    <t>-</t>
  </si>
  <si>
    <t>資料  県市町村課調</t>
  </si>
  <si>
    <t xml:space="preserve">                            １７７        市                    町</t>
  </si>
  <si>
    <t xml:space="preserve">                            １７７        市                    町</t>
  </si>
  <si>
    <t>-</t>
  </si>
  <si>
    <t>-</t>
  </si>
  <si>
    <t>（平成14年度決算額）</t>
  </si>
  <si>
    <t>（平成14年度決算額）（続）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</si>
</sst>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/>
    </xf>
    <xf numFmtId="205" fontId="5" fillId="0" borderId="0" xfId="15" applyFont="1" applyFill="1" applyAlignment="1">
      <alignment horizontal="right"/>
    </xf>
    <xf numFmtId="205" fontId="5" fillId="0" borderId="0" xfId="15" applyFont="1" applyFill="1" applyBorder="1" applyAlignment="1">
      <alignment horizontal="right"/>
    </xf>
    <xf numFmtId="205" fontId="5" fillId="0" borderId="0" xfId="15" applyFont="1" applyFill="1" applyAlignment="1">
      <alignment horizontal="distributed"/>
    </xf>
    <xf numFmtId="205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41" fontId="5" fillId="0" borderId="0" xfId="15" applyNumberFormat="1" applyFont="1" applyFill="1" applyAlignment="1">
      <alignment/>
    </xf>
    <xf numFmtId="209" fontId="5" fillId="0" borderId="0" xfId="0" applyNumberFormat="1" applyFont="1" applyFill="1" applyAlignment="1">
      <alignment horizontal="right"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right"/>
    </xf>
    <xf numFmtId="21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zoomScale="70" zoomScaleNormal="70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111</v>
      </c>
      <c r="J1" s="2" t="s">
        <v>0</v>
      </c>
      <c r="M1" s="1" t="s">
        <v>115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108</v>
      </c>
    </row>
    <row r="3" spans="1:16" ht="15.75" customHeight="1">
      <c r="A3" s="4"/>
      <c r="B3" s="35" t="s">
        <v>4</v>
      </c>
      <c r="C3" s="5"/>
      <c r="D3" s="37" t="s">
        <v>5</v>
      </c>
      <c r="E3" s="41" t="s">
        <v>1</v>
      </c>
      <c r="F3" s="39"/>
      <c r="G3" s="39"/>
      <c r="H3" s="39"/>
      <c r="I3" s="39"/>
      <c r="J3" s="39" t="s">
        <v>2</v>
      </c>
      <c r="K3" s="40"/>
      <c r="L3" s="41" t="s">
        <v>3</v>
      </c>
      <c r="M3" s="39"/>
      <c r="N3" s="39"/>
      <c r="O3" s="40"/>
      <c r="P3" s="33" t="s">
        <v>6</v>
      </c>
    </row>
    <row r="4" spans="1:22" ht="31.5" customHeight="1">
      <c r="A4" s="6"/>
      <c r="B4" s="36"/>
      <c r="C4" s="7"/>
      <c r="D4" s="38"/>
      <c r="E4" s="8" t="s">
        <v>7</v>
      </c>
      <c r="F4" s="9" t="s">
        <v>8</v>
      </c>
      <c r="G4" s="9" t="s">
        <v>9</v>
      </c>
      <c r="H4" s="9" t="s">
        <v>10</v>
      </c>
      <c r="I4" s="19" t="s">
        <v>11</v>
      </c>
      <c r="J4" s="10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4"/>
      <c r="Q4" s="11"/>
      <c r="R4" s="11"/>
      <c r="S4" s="11"/>
      <c r="T4" s="11"/>
      <c r="U4" s="11"/>
      <c r="V4" s="11"/>
    </row>
    <row r="5" spans="2:22" ht="31.5" customHeight="1">
      <c r="B5" s="12" t="s">
        <v>5</v>
      </c>
      <c r="C5" s="13"/>
      <c r="D5" s="20">
        <f aca="true" t="shared" si="0" ref="D5:O5">SUM(D6:D7)</f>
        <v>153428195</v>
      </c>
      <c r="E5" s="20">
        <f t="shared" si="0"/>
        <v>141370216</v>
      </c>
      <c r="F5" s="20">
        <f t="shared" si="0"/>
        <v>57791844</v>
      </c>
      <c r="G5" s="20">
        <f t="shared" si="0"/>
        <v>72248280</v>
      </c>
      <c r="H5" s="20">
        <f t="shared" si="0"/>
        <v>2268363</v>
      </c>
      <c r="I5" s="20">
        <f t="shared" si="0"/>
        <v>8890416</v>
      </c>
      <c r="J5" s="20">
        <f t="shared" si="0"/>
        <v>1896</v>
      </c>
      <c r="K5" s="20">
        <f t="shared" si="0"/>
        <v>169417</v>
      </c>
      <c r="L5" s="20">
        <f t="shared" si="0"/>
        <v>12057979</v>
      </c>
      <c r="M5" s="20">
        <f t="shared" si="0"/>
        <v>249923</v>
      </c>
      <c r="N5" s="20">
        <f t="shared" si="0"/>
        <v>10363089</v>
      </c>
      <c r="O5" s="20">
        <f t="shared" si="0"/>
        <v>1444967</v>
      </c>
      <c r="P5" s="21" t="s">
        <v>107</v>
      </c>
      <c r="Q5" s="11"/>
      <c r="R5" s="11"/>
      <c r="S5" s="11"/>
      <c r="T5" s="11"/>
      <c r="U5" s="11"/>
      <c r="V5" s="11"/>
    </row>
    <row r="6" spans="2:22" ht="31.5" customHeight="1">
      <c r="B6" s="12" t="s">
        <v>18</v>
      </c>
      <c r="C6" s="13"/>
      <c r="D6" s="20">
        <f aca="true" t="shared" si="1" ref="D6:I6">SUM(D8:D15)</f>
        <v>111016719</v>
      </c>
      <c r="E6" s="20">
        <f t="shared" si="1"/>
        <v>100178212</v>
      </c>
      <c r="F6" s="20">
        <f t="shared" si="1"/>
        <v>42692391</v>
      </c>
      <c r="G6" s="20">
        <f t="shared" si="1"/>
        <v>50093036</v>
      </c>
      <c r="H6" s="20">
        <f t="shared" si="1"/>
        <v>1253636</v>
      </c>
      <c r="I6" s="20">
        <f t="shared" si="1"/>
        <v>6025237</v>
      </c>
      <c r="J6" s="20">
        <f aca="true" t="shared" si="2" ref="J6:O6">SUM(J8:J15)</f>
        <v>1785</v>
      </c>
      <c r="K6" s="20">
        <f t="shared" si="2"/>
        <v>112127</v>
      </c>
      <c r="L6" s="20">
        <f t="shared" si="2"/>
        <v>10838507</v>
      </c>
      <c r="M6" s="20">
        <f t="shared" si="2"/>
        <v>114647</v>
      </c>
      <c r="N6" s="20">
        <f>SUM(N8:N15)</f>
        <v>9291725</v>
      </c>
      <c r="O6" s="20">
        <f t="shared" si="2"/>
        <v>1432135</v>
      </c>
      <c r="P6" s="21" t="s">
        <v>17</v>
      </c>
      <c r="Q6" s="11"/>
      <c r="R6" s="11"/>
      <c r="S6" s="11"/>
      <c r="T6" s="11"/>
      <c r="U6" s="11"/>
      <c r="V6" s="11"/>
    </row>
    <row r="7" spans="2:16" ht="31.5" customHeight="1">
      <c r="B7" s="12" t="s">
        <v>19</v>
      </c>
      <c r="C7" s="13"/>
      <c r="D7" s="20">
        <f>SUM(D16,D32,D36,D41,'南串山町～上対馬町'!D14,'南串山町～上対馬町'!D28,'南串山町～上対馬町'!D39,'南串山町～上対馬町'!D44)</f>
        <v>42411476</v>
      </c>
      <c r="E7" s="20">
        <f>SUM(E16,E32,E36,E41,'南串山町～上対馬町'!E14,'南串山町～上対馬町'!E28,'南串山町～上対馬町'!E39,'南串山町～上対馬町'!E44)</f>
        <v>41192004</v>
      </c>
      <c r="F7" s="20">
        <f>SUM(F16,F32,F36,F41,'南串山町～上対馬町'!F14,'南串山町～上対馬町'!F28,'南串山町～上対馬町'!F39,'南串山町～上対馬町'!F44)</f>
        <v>15099453</v>
      </c>
      <c r="G7" s="20">
        <f>SUM(G16,G32,G36,G41,'南串山町～上対馬町'!G14,'南串山町～上対馬町'!G28,'南串山町～上対馬町'!G39,'南串山町～上対馬町'!G44)</f>
        <v>22155244</v>
      </c>
      <c r="H7" s="20">
        <f>SUM(H16,H32,H36,H41,'南串山町～上対馬町'!H14,'南串山町～上対馬町'!H28,'南串山町～上対馬町'!H39,'南串山町～上対馬町'!H44)</f>
        <v>1014727</v>
      </c>
      <c r="I7" s="20">
        <f>SUM(I16,I32,I36,I41,'南串山町～上対馬町'!I14,'南串山町～上対馬町'!I28,'南串山町～上対馬町'!I39,'南串山町～上対馬町'!I44)</f>
        <v>2865179</v>
      </c>
      <c r="J7" s="20">
        <f>SUM(J16,J32,J36,J41,'南串山町～上対馬町'!J14,'南串山町～上対馬町'!J28,'南串山町～上対馬町'!J39,'南串山町～上対馬町'!J44)</f>
        <v>111</v>
      </c>
      <c r="K7" s="20">
        <f>SUM(K16,K32,K36,K41,'南串山町～上対馬町'!K14,'南串山町～上対馬町'!K28,'南串山町～上対馬町'!K39,'南串山町～上対馬町'!K44)</f>
        <v>57290</v>
      </c>
      <c r="L7" s="20">
        <f>SUM(L16,L32,L36,L41,'南串山町～上対馬町'!L14,'南串山町～上対馬町'!L28,'南串山町～上対馬町'!L39,'南串山町～上対馬町'!L44)</f>
        <v>1219472</v>
      </c>
      <c r="M7" s="20">
        <f>SUM(M16,M32,M36,M41,'南串山町～上対馬町'!M14,'南串山町～上対馬町'!M28,'南串山町～上対馬町'!M39,'南串山町～上対馬町'!M44)</f>
        <v>135276</v>
      </c>
      <c r="N7" s="20">
        <f>SUM(N16,N32,N36,N41,'南串山町～上対馬町'!N14,'南串山町～上対馬町'!N28,'南串山町～上対馬町'!N39,'南串山町～上対馬町'!N44)</f>
        <v>1071364</v>
      </c>
      <c r="O7" s="20">
        <f>SUM(O16,O32,O36,O41,'南串山町～上対馬町'!O14,'南串山町～上対馬町'!O28,'南串山町～上対馬町'!O39,'南串山町～上対馬町'!O44)</f>
        <v>12832</v>
      </c>
      <c r="P7" s="21" t="s">
        <v>109</v>
      </c>
    </row>
    <row r="8" spans="2:16" ht="31.5" customHeight="1">
      <c r="B8" s="12" t="s">
        <v>20</v>
      </c>
      <c r="C8" s="13"/>
      <c r="D8" s="20">
        <f>SUM(E8,L8)</f>
        <v>50882801</v>
      </c>
      <c r="E8" s="22">
        <f>SUM(F8:K8)</f>
        <v>44758918</v>
      </c>
      <c r="F8" s="22">
        <v>19849624</v>
      </c>
      <c r="G8" s="22">
        <v>21745779</v>
      </c>
      <c r="H8" s="22">
        <v>435646</v>
      </c>
      <c r="I8" s="22">
        <v>2678985</v>
      </c>
      <c r="J8" s="21" t="s">
        <v>107</v>
      </c>
      <c r="K8" s="22">
        <v>48884</v>
      </c>
      <c r="L8" s="22">
        <f>SUM(M8:O8)</f>
        <v>6123883</v>
      </c>
      <c r="M8" s="22">
        <v>9329</v>
      </c>
      <c r="N8" s="22">
        <v>4682419</v>
      </c>
      <c r="O8" s="22">
        <v>1432135</v>
      </c>
      <c r="P8" s="21" t="s">
        <v>107</v>
      </c>
    </row>
    <row r="9" spans="2:16" ht="15.75" customHeight="1">
      <c r="B9" s="12" t="s">
        <v>21</v>
      </c>
      <c r="C9" s="13"/>
      <c r="D9" s="20">
        <f aca="true" t="shared" si="3" ref="D9:D15">SUM(E9,L9)</f>
        <v>25505542</v>
      </c>
      <c r="E9" s="22">
        <f aca="true" t="shared" si="4" ref="E9:E35">SUM(F9:K9)</f>
        <v>23305512</v>
      </c>
      <c r="F9" s="22">
        <v>9863052</v>
      </c>
      <c r="G9" s="22">
        <v>11558956</v>
      </c>
      <c r="H9" s="22">
        <v>320047</v>
      </c>
      <c r="I9" s="22">
        <v>1543295</v>
      </c>
      <c r="J9" s="21" t="s">
        <v>107</v>
      </c>
      <c r="K9" s="22">
        <v>20162</v>
      </c>
      <c r="L9" s="22">
        <f aca="true" t="shared" si="5" ref="L9:L15">SUM(M9:O9)</f>
        <v>2200030</v>
      </c>
      <c r="M9" s="22">
        <v>42059</v>
      </c>
      <c r="N9" s="22">
        <v>2157971</v>
      </c>
      <c r="O9" s="21" t="s">
        <v>107</v>
      </c>
      <c r="P9" s="21" t="s">
        <v>107</v>
      </c>
    </row>
    <row r="10" spans="2:16" ht="15.75" customHeight="1">
      <c r="B10" s="12" t="s">
        <v>22</v>
      </c>
      <c r="C10" s="13"/>
      <c r="D10" s="20">
        <f t="shared" si="3"/>
        <v>3799153</v>
      </c>
      <c r="E10" s="22">
        <f t="shared" si="4"/>
        <v>3409817</v>
      </c>
      <c r="F10" s="22">
        <v>1300632</v>
      </c>
      <c r="G10" s="22">
        <v>1792426</v>
      </c>
      <c r="H10" s="22">
        <v>69140</v>
      </c>
      <c r="I10" s="22">
        <v>246903</v>
      </c>
      <c r="J10" s="21" t="s">
        <v>107</v>
      </c>
      <c r="K10" s="22">
        <v>716</v>
      </c>
      <c r="L10" s="22">
        <f t="shared" si="5"/>
        <v>389336</v>
      </c>
      <c r="M10" s="22">
        <v>22380</v>
      </c>
      <c r="N10" s="22">
        <v>366956</v>
      </c>
      <c r="O10" s="21" t="s">
        <v>107</v>
      </c>
      <c r="P10" s="21" t="s">
        <v>107</v>
      </c>
    </row>
    <row r="11" spans="2:16" ht="15.75" customHeight="1">
      <c r="B11" s="12" t="s">
        <v>23</v>
      </c>
      <c r="C11" s="13"/>
      <c r="D11" s="20">
        <f t="shared" si="3"/>
        <v>13503812</v>
      </c>
      <c r="E11" s="22">
        <f t="shared" si="4"/>
        <v>12550145</v>
      </c>
      <c r="F11" s="22">
        <v>6213378</v>
      </c>
      <c r="G11" s="22">
        <v>5516806</v>
      </c>
      <c r="H11" s="22">
        <v>157533</v>
      </c>
      <c r="I11" s="22">
        <v>647821</v>
      </c>
      <c r="J11" s="21" t="s">
        <v>107</v>
      </c>
      <c r="K11" s="22">
        <v>14607</v>
      </c>
      <c r="L11" s="22">
        <f t="shared" si="5"/>
        <v>953667</v>
      </c>
      <c r="M11" s="21" t="s">
        <v>107</v>
      </c>
      <c r="N11" s="22">
        <v>953667</v>
      </c>
      <c r="O11" s="21" t="s">
        <v>113</v>
      </c>
      <c r="P11" s="21" t="s">
        <v>107</v>
      </c>
    </row>
    <row r="12" spans="2:16" ht="15.75" customHeight="1">
      <c r="B12" s="12" t="s">
        <v>24</v>
      </c>
      <c r="C12" s="13"/>
      <c r="D12" s="20">
        <f t="shared" si="3"/>
        <v>8858448</v>
      </c>
      <c r="E12" s="22">
        <f t="shared" si="4"/>
        <v>8146620</v>
      </c>
      <c r="F12" s="22">
        <v>3303875</v>
      </c>
      <c r="G12" s="22">
        <v>4197358</v>
      </c>
      <c r="H12" s="22">
        <v>135608</v>
      </c>
      <c r="I12" s="22">
        <v>486089</v>
      </c>
      <c r="J12" s="22">
        <v>18</v>
      </c>
      <c r="K12" s="22">
        <v>23672</v>
      </c>
      <c r="L12" s="22">
        <f t="shared" si="5"/>
        <v>711828</v>
      </c>
      <c r="M12" s="21" t="s">
        <v>107</v>
      </c>
      <c r="N12" s="22">
        <v>711828</v>
      </c>
      <c r="O12" s="21" t="s">
        <v>107</v>
      </c>
      <c r="P12" s="21" t="s">
        <v>107</v>
      </c>
    </row>
    <row r="13" spans="2:16" ht="31.5" customHeight="1">
      <c r="B13" s="12" t="s">
        <v>25</v>
      </c>
      <c r="C13" s="13"/>
      <c r="D13" s="20">
        <f t="shared" si="3"/>
        <v>2413242</v>
      </c>
      <c r="E13" s="22">
        <f t="shared" si="4"/>
        <v>2243026</v>
      </c>
      <c r="F13" s="22">
        <v>977052</v>
      </c>
      <c r="G13" s="22">
        <v>1030309</v>
      </c>
      <c r="H13" s="22">
        <v>53595</v>
      </c>
      <c r="I13" s="22">
        <v>178463</v>
      </c>
      <c r="J13" s="22">
        <v>1767</v>
      </c>
      <c r="K13" s="22">
        <v>1840</v>
      </c>
      <c r="L13" s="22">
        <f t="shared" si="5"/>
        <v>170216</v>
      </c>
      <c r="M13" s="23">
        <v>3798</v>
      </c>
      <c r="N13" s="22">
        <v>166418</v>
      </c>
      <c r="O13" s="21">
        <v>0</v>
      </c>
      <c r="P13" s="21" t="s">
        <v>107</v>
      </c>
    </row>
    <row r="14" spans="2:16" ht="15.75" customHeight="1">
      <c r="B14" s="12" t="s">
        <v>26</v>
      </c>
      <c r="C14" s="13"/>
      <c r="D14" s="20">
        <f t="shared" si="3"/>
        <v>1696229</v>
      </c>
      <c r="E14" s="22">
        <f t="shared" si="4"/>
        <v>1590645</v>
      </c>
      <c r="F14" s="22">
        <v>567406</v>
      </c>
      <c r="G14" s="22">
        <v>855328</v>
      </c>
      <c r="H14" s="22">
        <v>42629</v>
      </c>
      <c r="I14" s="22">
        <v>124153</v>
      </c>
      <c r="J14" s="21" t="s">
        <v>107</v>
      </c>
      <c r="K14" s="22">
        <v>1129</v>
      </c>
      <c r="L14" s="22">
        <f t="shared" si="5"/>
        <v>105584</v>
      </c>
      <c r="M14" s="21">
        <v>37081</v>
      </c>
      <c r="N14" s="22">
        <v>68503</v>
      </c>
      <c r="O14" s="21" t="s">
        <v>107</v>
      </c>
      <c r="P14" s="21" t="s">
        <v>107</v>
      </c>
    </row>
    <row r="15" spans="2:16" ht="15.75" customHeight="1">
      <c r="B15" s="12" t="s">
        <v>27</v>
      </c>
      <c r="C15" s="13"/>
      <c r="D15" s="20">
        <f t="shared" si="3"/>
        <v>4357492</v>
      </c>
      <c r="E15" s="22">
        <f t="shared" si="4"/>
        <v>4173529</v>
      </c>
      <c r="F15" s="22">
        <v>617372</v>
      </c>
      <c r="G15" s="22">
        <v>3396074</v>
      </c>
      <c r="H15" s="22">
        <v>39438</v>
      </c>
      <c r="I15" s="22">
        <v>119528</v>
      </c>
      <c r="J15" s="21" t="s">
        <v>107</v>
      </c>
      <c r="K15" s="22">
        <v>1117</v>
      </c>
      <c r="L15" s="22">
        <f t="shared" si="5"/>
        <v>183963</v>
      </c>
      <c r="M15" s="21" t="s">
        <v>107</v>
      </c>
      <c r="N15" s="22">
        <v>183963</v>
      </c>
      <c r="O15" s="21" t="s">
        <v>107</v>
      </c>
      <c r="P15" s="21" t="s">
        <v>107</v>
      </c>
    </row>
    <row r="16" spans="2:16" ht="47.25" customHeight="1">
      <c r="B16" s="12" t="s">
        <v>28</v>
      </c>
      <c r="C16" s="13"/>
      <c r="D16" s="20">
        <f aca="true" t="shared" si="6" ref="D16:I16">SUM(D17:D31)</f>
        <v>16184059</v>
      </c>
      <c r="E16" s="20">
        <f t="shared" si="6"/>
        <v>15162814</v>
      </c>
      <c r="F16" s="20">
        <f t="shared" si="6"/>
        <v>5724471</v>
      </c>
      <c r="G16" s="20">
        <f t="shared" si="6"/>
        <v>8332854</v>
      </c>
      <c r="H16" s="20">
        <f t="shared" si="6"/>
        <v>273916</v>
      </c>
      <c r="I16" s="20">
        <f t="shared" si="6"/>
        <v>795213</v>
      </c>
      <c r="J16" s="20">
        <f>SUM(J17:J31)</f>
        <v>0</v>
      </c>
      <c r="K16" s="20">
        <f>SUM(K17:K31)</f>
        <v>36360</v>
      </c>
      <c r="L16" s="20">
        <f>SUM(L17:L31)</f>
        <v>1021245</v>
      </c>
      <c r="M16" s="20">
        <f>SUM(M17:M31)</f>
        <v>3089</v>
      </c>
      <c r="N16" s="20">
        <f>SUM(N17:N31)</f>
        <v>1018156</v>
      </c>
      <c r="O16" s="21" t="s">
        <v>109</v>
      </c>
      <c r="P16" s="21" t="s">
        <v>17</v>
      </c>
    </row>
    <row r="17" spans="2:16" ht="31.5" customHeight="1">
      <c r="B17" s="15" t="s">
        <v>29</v>
      </c>
      <c r="C17" s="13"/>
      <c r="D17" s="20">
        <f>SUM(E17,L17)</f>
        <v>1216570</v>
      </c>
      <c r="E17" s="22">
        <f t="shared" si="4"/>
        <v>1060206</v>
      </c>
      <c r="F17" s="22">
        <v>183124</v>
      </c>
      <c r="G17" s="22">
        <v>849204</v>
      </c>
      <c r="H17" s="22">
        <v>6406</v>
      </c>
      <c r="I17" s="22">
        <v>21472</v>
      </c>
      <c r="J17" s="21" t="s">
        <v>107</v>
      </c>
      <c r="K17" s="21" t="s">
        <v>107</v>
      </c>
      <c r="L17" s="22">
        <f aca="true" t="shared" si="7" ref="L17:L25">SUM(M17:O17)</f>
        <v>156364</v>
      </c>
      <c r="M17" s="21" t="s">
        <v>107</v>
      </c>
      <c r="N17" s="22">
        <v>156364</v>
      </c>
      <c r="O17" s="21" t="s">
        <v>107</v>
      </c>
      <c r="P17" s="21" t="s">
        <v>114</v>
      </c>
    </row>
    <row r="18" spans="2:16" ht="15.75" customHeight="1">
      <c r="B18" s="15" t="s">
        <v>30</v>
      </c>
      <c r="C18" s="13"/>
      <c r="D18" s="20">
        <f aca="true" t="shared" si="8" ref="D18:D31">SUM(E18,L18)</f>
        <v>93099</v>
      </c>
      <c r="E18" s="22">
        <f t="shared" si="4"/>
        <v>93099</v>
      </c>
      <c r="F18" s="22">
        <v>18530</v>
      </c>
      <c r="G18" s="22">
        <v>70012</v>
      </c>
      <c r="H18" s="22">
        <v>1147</v>
      </c>
      <c r="I18" s="22">
        <v>3410</v>
      </c>
      <c r="J18" s="21" t="s">
        <v>107</v>
      </c>
      <c r="K18" s="21" t="s">
        <v>107</v>
      </c>
      <c r="L18" s="22">
        <f t="shared" si="7"/>
        <v>0</v>
      </c>
      <c r="M18" s="21" t="s">
        <v>107</v>
      </c>
      <c r="N18" s="21" t="s">
        <v>114</v>
      </c>
      <c r="O18" s="21" t="s">
        <v>114</v>
      </c>
      <c r="P18" s="21" t="s">
        <v>114</v>
      </c>
    </row>
    <row r="19" spans="2:16" ht="15.75" customHeight="1">
      <c r="B19" s="15" t="s">
        <v>31</v>
      </c>
      <c r="C19" s="13"/>
      <c r="D19" s="20">
        <f t="shared" si="8"/>
        <v>36587</v>
      </c>
      <c r="E19" s="22">
        <f t="shared" si="4"/>
        <v>36136</v>
      </c>
      <c r="F19" s="22">
        <v>22263</v>
      </c>
      <c r="G19" s="22">
        <v>8366</v>
      </c>
      <c r="H19" s="22">
        <v>862</v>
      </c>
      <c r="I19" s="22">
        <v>4645</v>
      </c>
      <c r="J19" s="21" t="s">
        <v>107</v>
      </c>
      <c r="K19" s="21" t="s">
        <v>107</v>
      </c>
      <c r="L19" s="22">
        <f t="shared" si="7"/>
        <v>451</v>
      </c>
      <c r="M19" s="21" t="s">
        <v>107</v>
      </c>
      <c r="N19" s="22">
        <v>451</v>
      </c>
      <c r="O19" s="21" t="s">
        <v>107</v>
      </c>
      <c r="P19" s="21" t="s">
        <v>107</v>
      </c>
    </row>
    <row r="20" spans="2:16" ht="15.75" customHeight="1">
      <c r="B20" s="15" t="s">
        <v>32</v>
      </c>
      <c r="C20" s="13"/>
      <c r="D20" s="20">
        <f t="shared" si="8"/>
        <v>406879</v>
      </c>
      <c r="E20" s="22">
        <f t="shared" si="4"/>
        <v>404781</v>
      </c>
      <c r="F20" s="22">
        <v>123472</v>
      </c>
      <c r="G20" s="22">
        <v>241284</v>
      </c>
      <c r="H20" s="22">
        <v>10817</v>
      </c>
      <c r="I20" s="22">
        <v>28941</v>
      </c>
      <c r="J20" s="21" t="s">
        <v>107</v>
      </c>
      <c r="K20" s="22">
        <v>267</v>
      </c>
      <c r="L20" s="22">
        <f t="shared" si="7"/>
        <v>2098</v>
      </c>
      <c r="M20" s="21">
        <v>2098</v>
      </c>
      <c r="N20" s="21" t="s">
        <v>107</v>
      </c>
      <c r="O20" s="21" t="s">
        <v>107</v>
      </c>
      <c r="P20" s="21" t="s">
        <v>107</v>
      </c>
    </row>
    <row r="21" spans="2:16" ht="15.75" customHeight="1">
      <c r="B21" s="15" t="s">
        <v>33</v>
      </c>
      <c r="C21" s="13"/>
      <c r="D21" s="20">
        <f t="shared" si="8"/>
        <v>747540</v>
      </c>
      <c r="E21" s="22">
        <f t="shared" si="4"/>
        <v>747540</v>
      </c>
      <c r="F21" s="22">
        <v>298486</v>
      </c>
      <c r="G21" s="22">
        <v>364624</v>
      </c>
      <c r="H21" s="22">
        <v>19451</v>
      </c>
      <c r="I21" s="22">
        <v>54104</v>
      </c>
      <c r="J21" s="21" t="s">
        <v>107</v>
      </c>
      <c r="K21" s="22">
        <v>10875</v>
      </c>
      <c r="L21" s="22">
        <f t="shared" si="7"/>
        <v>0</v>
      </c>
      <c r="M21" s="21" t="s">
        <v>107</v>
      </c>
      <c r="N21" s="21" t="s">
        <v>107</v>
      </c>
      <c r="O21" s="21" t="s">
        <v>107</v>
      </c>
      <c r="P21" s="21" t="s">
        <v>107</v>
      </c>
    </row>
    <row r="22" spans="2:16" ht="31.5" customHeight="1">
      <c r="B22" s="15" t="s">
        <v>34</v>
      </c>
      <c r="C22" s="13"/>
      <c r="D22" s="20">
        <f t="shared" si="8"/>
        <v>1933013</v>
      </c>
      <c r="E22" s="22">
        <f t="shared" si="4"/>
        <v>1762810</v>
      </c>
      <c r="F22" s="22">
        <v>731626</v>
      </c>
      <c r="G22" s="22">
        <v>914738</v>
      </c>
      <c r="H22" s="22">
        <v>32267</v>
      </c>
      <c r="I22" s="22">
        <v>79049</v>
      </c>
      <c r="J22" s="21" t="s">
        <v>107</v>
      </c>
      <c r="K22" s="23">
        <v>5130</v>
      </c>
      <c r="L22" s="22">
        <f t="shared" si="7"/>
        <v>170203</v>
      </c>
      <c r="M22" s="29">
        <v>0</v>
      </c>
      <c r="N22" s="22">
        <v>170203</v>
      </c>
      <c r="O22" s="21" t="s">
        <v>107</v>
      </c>
      <c r="P22" s="21" t="s">
        <v>107</v>
      </c>
    </row>
    <row r="23" spans="2:16" ht="15.75" customHeight="1">
      <c r="B23" s="15" t="s">
        <v>35</v>
      </c>
      <c r="C23" s="13"/>
      <c r="D23" s="20">
        <f t="shared" si="8"/>
        <v>4028606</v>
      </c>
      <c r="E23" s="22">
        <f t="shared" si="4"/>
        <v>3681231</v>
      </c>
      <c r="F23" s="22">
        <v>1909403</v>
      </c>
      <c r="G23" s="22">
        <v>1565220</v>
      </c>
      <c r="H23" s="22">
        <v>55828</v>
      </c>
      <c r="I23" s="22">
        <v>146764</v>
      </c>
      <c r="J23" s="21" t="s">
        <v>107</v>
      </c>
      <c r="K23" s="22">
        <v>4016</v>
      </c>
      <c r="L23" s="22">
        <f t="shared" si="7"/>
        <v>347375</v>
      </c>
      <c r="M23" s="21">
        <v>362</v>
      </c>
      <c r="N23" s="22">
        <v>347013</v>
      </c>
      <c r="O23" s="21" t="s">
        <v>107</v>
      </c>
      <c r="P23" s="21" t="s">
        <v>107</v>
      </c>
    </row>
    <row r="24" spans="2:16" ht="15.75" customHeight="1">
      <c r="B24" s="15" t="s">
        <v>36</v>
      </c>
      <c r="C24" s="13"/>
      <c r="D24" s="20">
        <f t="shared" si="8"/>
        <v>3415644</v>
      </c>
      <c r="E24" s="22">
        <f t="shared" si="4"/>
        <v>3071416</v>
      </c>
      <c r="F24" s="22">
        <v>1034623</v>
      </c>
      <c r="G24" s="22">
        <v>1813423</v>
      </c>
      <c r="H24" s="22">
        <v>47696</v>
      </c>
      <c r="I24" s="22">
        <v>171871</v>
      </c>
      <c r="J24" s="21" t="s">
        <v>107</v>
      </c>
      <c r="K24" s="22">
        <v>3803</v>
      </c>
      <c r="L24" s="22">
        <f t="shared" si="7"/>
        <v>344228</v>
      </c>
      <c r="M24" s="22">
        <v>103</v>
      </c>
      <c r="N24" s="22">
        <v>344125</v>
      </c>
      <c r="O24" s="21" t="s">
        <v>107</v>
      </c>
      <c r="P24" s="21" t="s">
        <v>107</v>
      </c>
    </row>
    <row r="25" spans="2:16" ht="15.75" customHeight="1">
      <c r="B25" s="15" t="s">
        <v>37</v>
      </c>
      <c r="C25" s="13"/>
      <c r="D25" s="20">
        <f t="shared" si="8"/>
        <v>999338</v>
      </c>
      <c r="E25" s="22">
        <f t="shared" si="4"/>
        <v>999338</v>
      </c>
      <c r="F25" s="22">
        <v>307243</v>
      </c>
      <c r="G25" s="22">
        <v>594841</v>
      </c>
      <c r="H25" s="22">
        <v>24962</v>
      </c>
      <c r="I25" s="22">
        <v>68097</v>
      </c>
      <c r="J25" s="21" t="s">
        <v>107</v>
      </c>
      <c r="K25" s="22">
        <v>4195</v>
      </c>
      <c r="L25" s="22">
        <f t="shared" si="7"/>
        <v>0</v>
      </c>
      <c r="M25" s="21" t="s">
        <v>107</v>
      </c>
      <c r="N25" s="21" t="s">
        <v>107</v>
      </c>
      <c r="O25" s="21" t="s">
        <v>107</v>
      </c>
      <c r="P25" s="21" t="s">
        <v>107</v>
      </c>
    </row>
    <row r="26" spans="2:16" ht="15.75" customHeight="1">
      <c r="B26" s="15" t="s">
        <v>38</v>
      </c>
      <c r="C26" s="13"/>
      <c r="D26" s="20">
        <f t="shared" si="8"/>
        <v>691471</v>
      </c>
      <c r="E26" s="22">
        <f t="shared" si="4"/>
        <v>690945</v>
      </c>
      <c r="F26" s="22">
        <v>177346</v>
      </c>
      <c r="G26" s="22">
        <v>423288</v>
      </c>
      <c r="H26" s="22">
        <v>21558</v>
      </c>
      <c r="I26" s="22">
        <v>61506</v>
      </c>
      <c r="J26" s="21" t="s">
        <v>107</v>
      </c>
      <c r="K26" s="22">
        <v>7247</v>
      </c>
      <c r="L26" s="22">
        <f aca="true" t="shared" si="9" ref="L26:L31">SUM(M26:O26)</f>
        <v>526</v>
      </c>
      <c r="M26" s="21">
        <v>526</v>
      </c>
      <c r="N26" s="21" t="s">
        <v>107</v>
      </c>
      <c r="O26" s="21" t="s">
        <v>107</v>
      </c>
      <c r="P26" s="21" t="s">
        <v>107</v>
      </c>
    </row>
    <row r="27" spans="2:16" ht="31.5" customHeight="1">
      <c r="B27" s="15" t="s">
        <v>39</v>
      </c>
      <c r="C27" s="13"/>
      <c r="D27" s="20">
        <f t="shared" si="8"/>
        <v>484592</v>
      </c>
      <c r="E27" s="22">
        <f t="shared" si="4"/>
        <v>484592</v>
      </c>
      <c r="F27" s="22">
        <v>155357</v>
      </c>
      <c r="G27" s="22">
        <v>275350</v>
      </c>
      <c r="H27" s="22">
        <v>19364</v>
      </c>
      <c r="I27" s="22">
        <v>34521</v>
      </c>
      <c r="J27" s="21">
        <v>0</v>
      </c>
      <c r="K27" s="21">
        <v>0</v>
      </c>
      <c r="L27" s="22">
        <f t="shared" si="9"/>
        <v>0</v>
      </c>
      <c r="M27" s="21">
        <v>0</v>
      </c>
      <c r="N27" s="21">
        <v>0</v>
      </c>
      <c r="O27" s="21">
        <v>0</v>
      </c>
      <c r="P27" s="21">
        <v>0</v>
      </c>
    </row>
    <row r="28" spans="2:16" ht="15.75" customHeight="1">
      <c r="B28" s="15" t="s">
        <v>40</v>
      </c>
      <c r="C28" s="13"/>
      <c r="D28" s="20">
        <f t="shared" si="8"/>
        <v>700628</v>
      </c>
      <c r="E28" s="22">
        <f t="shared" si="4"/>
        <v>700628</v>
      </c>
      <c r="F28" s="22">
        <v>314062</v>
      </c>
      <c r="G28" s="22">
        <v>337625</v>
      </c>
      <c r="H28" s="22">
        <v>7983</v>
      </c>
      <c r="I28" s="22">
        <v>40958</v>
      </c>
      <c r="J28" s="21" t="s">
        <v>107</v>
      </c>
      <c r="K28" s="21" t="s">
        <v>107</v>
      </c>
      <c r="L28" s="22">
        <f t="shared" si="9"/>
        <v>0</v>
      </c>
      <c r="M28" s="21">
        <v>0</v>
      </c>
      <c r="N28" s="21">
        <v>0</v>
      </c>
      <c r="O28" s="21">
        <v>0</v>
      </c>
      <c r="P28" s="21">
        <v>0</v>
      </c>
    </row>
    <row r="29" spans="2:16" ht="15.75" customHeight="1">
      <c r="B29" s="15" t="s">
        <v>41</v>
      </c>
      <c r="C29" s="13"/>
      <c r="D29" s="20">
        <f t="shared" si="8"/>
        <v>154283</v>
      </c>
      <c r="E29" s="22">
        <f t="shared" si="4"/>
        <v>154283</v>
      </c>
      <c r="F29" s="22">
        <v>56660</v>
      </c>
      <c r="G29" s="22">
        <v>85535</v>
      </c>
      <c r="H29" s="22">
        <v>2478</v>
      </c>
      <c r="I29" s="22">
        <v>9610</v>
      </c>
      <c r="J29" s="21">
        <v>0</v>
      </c>
      <c r="K29" s="21">
        <v>0</v>
      </c>
      <c r="L29" s="22">
        <f t="shared" si="9"/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5.75" customHeight="1">
      <c r="B30" s="15" t="s">
        <v>42</v>
      </c>
      <c r="C30" s="13"/>
      <c r="D30" s="20">
        <f t="shared" si="8"/>
        <v>932537</v>
      </c>
      <c r="E30" s="22">
        <f t="shared" si="4"/>
        <v>932537</v>
      </c>
      <c r="F30" s="22">
        <v>256108</v>
      </c>
      <c r="G30" s="22">
        <v>617401</v>
      </c>
      <c r="H30" s="22">
        <v>13887</v>
      </c>
      <c r="I30" s="22">
        <v>44314</v>
      </c>
      <c r="J30" s="21">
        <v>0</v>
      </c>
      <c r="K30" s="22">
        <v>827</v>
      </c>
      <c r="L30" s="22">
        <f t="shared" si="9"/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 ht="15.75" customHeight="1">
      <c r="B31" s="15" t="s">
        <v>43</v>
      </c>
      <c r="C31" s="13"/>
      <c r="D31" s="20">
        <f t="shared" si="8"/>
        <v>343272</v>
      </c>
      <c r="E31" s="22">
        <f t="shared" si="4"/>
        <v>343272</v>
      </c>
      <c r="F31" s="22">
        <v>136168</v>
      </c>
      <c r="G31" s="22">
        <v>171943</v>
      </c>
      <c r="H31" s="22">
        <v>9210</v>
      </c>
      <c r="I31" s="22">
        <v>25951</v>
      </c>
      <c r="J31" s="23">
        <v>0</v>
      </c>
      <c r="K31" s="30">
        <v>0</v>
      </c>
      <c r="L31" s="22">
        <f t="shared" si="9"/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47.25" customHeight="1">
      <c r="B32" s="16" t="s">
        <v>44</v>
      </c>
      <c r="C32" s="13"/>
      <c r="D32" s="20">
        <f aca="true" t="shared" si="10" ref="D32:I32">SUM(D33:D35)</f>
        <v>2750870</v>
      </c>
      <c r="E32" s="20">
        <f t="shared" si="10"/>
        <v>2744093</v>
      </c>
      <c r="F32" s="20">
        <f t="shared" si="10"/>
        <v>943206</v>
      </c>
      <c r="G32" s="20">
        <f t="shared" si="10"/>
        <v>1510238</v>
      </c>
      <c r="H32" s="20">
        <f t="shared" si="10"/>
        <v>76369</v>
      </c>
      <c r="I32" s="20">
        <f t="shared" si="10"/>
        <v>213028</v>
      </c>
      <c r="J32" s="24" t="s">
        <v>109</v>
      </c>
      <c r="K32" s="20">
        <f>SUM(K33:K35)</f>
        <v>1252</v>
      </c>
      <c r="L32" s="20">
        <f>SUM(L33:L35)</f>
        <v>6777</v>
      </c>
      <c r="M32" s="20">
        <f>SUM(M33:M35)</f>
        <v>6777</v>
      </c>
      <c r="N32" s="21" t="s">
        <v>17</v>
      </c>
      <c r="O32" s="21" t="s">
        <v>109</v>
      </c>
      <c r="P32" s="21" t="s">
        <v>17</v>
      </c>
    </row>
    <row r="33" spans="2:16" ht="31.5" customHeight="1">
      <c r="B33" s="14" t="s">
        <v>45</v>
      </c>
      <c r="C33" s="13"/>
      <c r="D33" s="20">
        <f>SUM(E33,L33)</f>
        <v>612634</v>
      </c>
      <c r="E33" s="22">
        <f t="shared" si="4"/>
        <v>612634</v>
      </c>
      <c r="F33" s="22">
        <v>186101</v>
      </c>
      <c r="G33" s="22">
        <v>338814</v>
      </c>
      <c r="H33" s="22">
        <v>18978</v>
      </c>
      <c r="I33" s="22">
        <v>68741</v>
      </c>
      <c r="J33" s="24">
        <v>0</v>
      </c>
      <c r="K33" s="21">
        <v>0</v>
      </c>
      <c r="L33" s="21">
        <f>SUM(M33:O33)</f>
        <v>0</v>
      </c>
      <c r="M33" s="21">
        <v>0</v>
      </c>
      <c r="N33" s="21">
        <v>0</v>
      </c>
      <c r="O33" s="21">
        <v>0</v>
      </c>
      <c r="P33" s="21">
        <v>0</v>
      </c>
    </row>
    <row r="34" spans="2:16" ht="15.75" customHeight="1">
      <c r="B34" s="14" t="s">
        <v>46</v>
      </c>
      <c r="C34" s="13"/>
      <c r="D34" s="20">
        <f>SUM(E34,L34)</f>
        <v>1113879</v>
      </c>
      <c r="E34" s="22">
        <f t="shared" si="4"/>
        <v>1107435</v>
      </c>
      <c r="F34" s="22">
        <v>438817</v>
      </c>
      <c r="G34" s="22">
        <v>566609</v>
      </c>
      <c r="H34" s="22">
        <v>27564</v>
      </c>
      <c r="I34" s="22">
        <v>73193</v>
      </c>
      <c r="J34" s="24">
        <v>0</v>
      </c>
      <c r="K34" s="22">
        <v>1252</v>
      </c>
      <c r="L34" s="21">
        <f>SUM(M34:O34)</f>
        <v>6444</v>
      </c>
      <c r="M34" s="21">
        <v>6444</v>
      </c>
      <c r="N34" s="21">
        <v>0</v>
      </c>
      <c r="O34" s="21">
        <v>0</v>
      </c>
      <c r="P34" s="21">
        <v>0</v>
      </c>
    </row>
    <row r="35" spans="2:16" ht="15.75" customHeight="1">
      <c r="B35" s="14" t="s">
        <v>47</v>
      </c>
      <c r="C35" s="13"/>
      <c r="D35" s="20">
        <f>SUM(E35,L35)</f>
        <v>1024357</v>
      </c>
      <c r="E35" s="22">
        <f t="shared" si="4"/>
        <v>1024024</v>
      </c>
      <c r="F35" s="22">
        <v>318288</v>
      </c>
      <c r="G35" s="22">
        <v>604815</v>
      </c>
      <c r="H35" s="22">
        <v>29827</v>
      </c>
      <c r="I35" s="22">
        <v>71094</v>
      </c>
      <c r="J35" s="24">
        <v>0</v>
      </c>
      <c r="K35" s="24">
        <v>0</v>
      </c>
      <c r="L35" s="21">
        <f>SUM(M35:O35)</f>
        <v>333</v>
      </c>
      <c r="M35" s="22">
        <v>333</v>
      </c>
      <c r="N35" s="21">
        <v>0</v>
      </c>
      <c r="O35" s="21">
        <v>0</v>
      </c>
      <c r="P35" s="21">
        <v>0</v>
      </c>
    </row>
    <row r="36" spans="2:16" ht="47.25" customHeight="1">
      <c r="B36" s="16" t="s">
        <v>48</v>
      </c>
      <c r="C36" s="13"/>
      <c r="D36" s="20">
        <f aca="true" t="shared" si="11" ref="D36:I36">SUM(D37:D40)</f>
        <v>1953097</v>
      </c>
      <c r="E36" s="20">
        <f t="shared" si="11"/>
        <v>1939680</v>
      </c>
      <c r="F36" s="20">
        <f t="shared" si="11"/>
        <v>701232</v>
      </c>
      <c r="G36" s="20">
        <f t="shared" si="11"/>
        <v>1043253</v>
      </c>
      <c r="H36" s="20">
        <f t="shared" si="11"/>
        <v>63693</v>
      </c>
      <c r="I36" s="20">
        <f t="shared" si="11"/>
        <v>130560</v>
      </c>
      <c r="J36" s="24" t="s">
        <v>109</v>
      </c>
      <c r="K36" s="20">
        <f>SUM(K37:K40)</f>
        <v>942</v>
      </c>
      <c r="L36" s="20">
        <f>SUM(L37:L40)</f>
        <v>13417</v>
      </c>
      <c r="M36" s="20">
        <f>SUM(M37:M40)</f>
        <v>585</v>
      </c>
      <c r="N36" s="21" t="s">
        <v>107</v>
      </c>
      <c r="O36" s="20">
        <f>SUM(O37:O40)</f>
        <v>12832</v>
      </c>
      <c r="P36" s="21" t="s">
        <v>17</v>
      </c>
    </row>
    <row r="37" spans="2:16" ht="31.5" customHeight="1">
      <c r="B37" s="14" t="s">
        <v>49</v>
      </c>
      <c r="C37" s="13"/>
      <c r="D37" s="20">
        <f>SUM(E37,L37)</f>
        <v>369590</v>
      </c>
      <c r="E37" s="22">
        <f>SUM(F37:K37)</f>
        <v>356173</v>
      </c>
      <c r="F37" s="22">
        <v>120435</v>
      </c>
      <c r="G37" s="22">
        <v>192880</v>
      </c>
      <c r="H37" s="22">
        <v>13020</v>
      </c>
      <c r="I37" s="22">
        <v>29838</v>
      </c>
      <c r="J37" s="24">
        <v>0</v>
      </c>
      <c r="K37" s="21">
        <v>0</v>
      </c>
      <c r="L37" s="22">
        <f>SUM(M37:O37)</f>
        <v>13417</v>
      </c>
      <c r="M37" s="22">
        <v>585</v>
      </c>
      <c r="N37" s="21">
        <v>0</v>
      </c>
      <c r="O37" s="22">
        <v>12832</v>
      </c>
      <c r="P37" s="21">
        <v>0</v>
      </c>
    </row>
    <row r="38" spans="2:16" ht="15.75" customHeight="1">
      <c r="B38" s="14" t="s">
        <v>50</v>
      </c>
      <c r="C38" s="13"/>
      <c r="D38" s="20">
        <f>SUM(E38,L38)</f>
        <v>469086</v>
      </c>
      <c r="E38" s="22">
        <f>SUM(F38:K38)</f>
        <v>469086</v>
      </c>
      <c r="F38" s="22">
        <v>174444</v>
      </c>
      <c r="G38" s="22">
        <v>246849</v>
      </c>
      <c r="H38" s="22">
        <v>15409</v>
      </c>
      <c r="I38" s="22">
        <v>32165</v>
      </c>
      <c r="J38" s="24">
        <v>0</v>
      </c>
      <c r="K38" s="21">
        <v>219</v>
      </c>
      <c r="L38" s="22">
        <f>SUM(M38:O38)</f>
        <v>0</v>
      </c>
      <c r="M38" s="21" t="s">
        <v>107</v>
      </c>
      <c r="N38" s="21" t="s">
        <v>107</v>
      </c>
      <c r="O38" s="21" t="s">
        <v>107</v>
      </c>
      <c r="P38" s="21" t="s">
        <v>107</v>
      </c>
    </row>
    <row r="39" spans="2:16" ht="15.75" customHeight="1">
      <c r="B39" s="14" t="s">
        <v>51</v>
      </c>
      <c r="C39" s="13"/>
      <c r="D39" s="20">
        <f>SUM(E39,L39)</f>
        <v>677076</v>
      </c>
      <c r="E39" s="22">
        <f>SUM(F39:K39)</f>
        <v>677076</v>
      </c>
      <c r="F39" s="22">
        <v>248481</v>
      </c>
      <c r="G39" s="22">
        <v>362170</v>
      </c>
      <c r="H39" s="22">
        <v>22762</v>
      </c>
      <c r="I39" s="22">
        <v>42940</v>
      </c>
      <c r="J39" s="24">
        <v>0</v>
      </c>
      <c r="K39" s="22">
        <v>723</v>
      </c>
      <c r="L39" s="22">
        <f>SUM(M39:O39)</f>
        <v>0</v>
      </c>
      <c r="M39" s="21">
        <v>0</v>
      </c>
      <c r="N39" s="21">
        <v>0</v>
      </c>
      <c r="O39" s="21">
        <v>0</v>
      </c>
      <c r="P39" s="21">
        <v>0</v>
      </c>
    </row>
    <row r="40" spans="2:16" ht="15.75" customHeight="1">
      <c r="B40" s="14" t="s">
        <v>52</v>
      </c>
      <c r="C40" s="13"/>
      <c r="D40" s="20">
        <f>SUM(E40,L40)</f>
        <v>437345</v>
      </c>
      <c r="E40" s="22">
        <f>SUM(F40:K40)</f>
        <v>437345</v>
      </c>
      <c r="F40" s="22">
        <v>157872</v>
      </c>
      <c r="G40" s="22">
        <v>241354</v>
      </c>
      <c r="H40" s="22">
        <v>12502</v>
      </c>
      <c r="I40" s="22">
        <v>25617</v>
      </c>
      <c r="J40" s="24">
        <v>0</v>
      </c>
      <c r="K40" s="21">
        <v>0</v>
      </c>
      <c r="L40" s="22">
        <f>SUM(M40:O40)</f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47.25" customHeight="1">
      <c r="B41" s="16" t="s">
        <v>53</v>
      </c>
      <c r="C41" s="13"/>
      <c r="D41" s="20">
        <f>SUM(D42:D48,'南串山町～上対馬町'!D5:D13)</f>
        <v>7762841</v>
      </c>
      <c r="E41" s="20">
        <f>SUM(E42:E48,'南串山町～上対馬町'!E5:E13)</f>
        <v>7655278</v>
      </c>
      <c r="F41" s="20">
        <f>SUM(F42:F48,'南串山町～上対馬町'!F5:F13)</f>
        <v>2463881</v>
      </c>
      <c r="G41" s="20">
        <f>SUM(G42:G48,'南串山町～上対馬町'!G5:G13)</f>
        <v>4355168</v>
      </c>
      <c r="H41" s="20">
        <f>SUM(H42:H48,'南串山町～上対馬町'!H5:H13)</f>
        <v>240289</v>
      </c>
      <c r="I41" s="20">
        <f>SUM(I42:I48,'南串山町～上対馬町'!I5:I13)</f>
        <v>594363</v>
      </c>
      <c r="J41" s="24" t="s">
        <v>109</v>
      </c>
      <c r="K41" s="20">
        <f>SUM(K42:K48,'南串山町～上対馬町'!K5:K13)</f>
        <v>1577</v>
      </c>
      <c r="L41" s="20">
        <f>SUM(L42:L48,'南串山町～上対馬町'!L5:L13)</f>
        <v>107563</v>
      </c>
      <c r="M41" s="20">
        <f>SUM(M42:M48,'南串山町～上対馬町'!M5:M13)</f>
        <v>107563</v>
      </c>
      <c r="N41" s="21" t="s">
        <v>107</v>
      </c>
      <c r="O41" s="21" t="s">
        <v>109</v>
      </c>
      <c r="P41" s="21" t="s">
        <v>17</v>
      </c>
    </row>
    <row r="42" spans="2:16" ht="31.5" customHeight="1">
      <c r="B42" s="14" t="s">
        <v>54</v>
      </c>
      <c r="C42" s="13"/>
      <c r="D42" s="20">
        <f aca="true" t="shared" si="12" ref="D42:D48">SUM(E42,L42)</f>
        <v>763626</v>
      </c>
      <c r="E42" s="22">
        <f aca="true" t="shared" si="13" ref="E42:E48">SUM(F42:K42)</f>
        <v>763626</v>
      </c>
      <c r="F42" s="22">
        <v>239053</v>
      </c>
      <c r="G42" s="22">
        <v>438126</v>
      </c>
      <c r="H42" s="22">
        <v>23568</v>
      </c>
      <c r="I42" s="22">
        <v>62417</v>
      </c>
      <c r="J42" s="24">
        <v>0</v>
      </c>
      <c r="K42" s="22">
        <v>462</v>
      </c>
      <c r="L42" s="21">
        <f aca="true" t="shared" si="14" ref="L42:L48">SUM(M42:O42)</f>
        <v>0</v>
      </c>
      <c r="M42" s="21">
        <v>0</v>
      </c>
      <c r="N42" s="21">
        <v>0</v>
      </c>
      <c r="O42" s="21">
        <v>0</v>
      </c>
      <c r="P42" s="21">
        <v>0</v>
      </c>
    </row>
    <row r="43" spans="2:16" ht="15.75" customHeight="1">
      <c r="B43" s="14" t="s">
        <v>55</v>
      </c>
      <c r="C43" s="13"/>
      <c r="D43" s="20">
        <f t="shared" si="12"/>
        <v>689079</v>
      </c>
      <c r="E43" s="22">
        <f t="shared" si="13"/>
        <v>689079</v>
      </c>
      <c r="F43" s="22">
        <v>233817</v>
      </c>
      <c r="G43" s="22">
        <v>371790</v>
      </c>
      <c r="H43" s="22">
        <v>24838</v>
      </c>
      <c r="I43" s="22">
        <v>58561</v>
      </c>
      <c r="J43" s="24">
        <v>0</v>
      </c>
      <c r="K43" s="22">
        <v>73</v>
      </c>
      <c r="L43" s="21">
        <f t="shared" si="14"/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15.75" customHeight="1">
      <c r="B44" s="14" t="s">
        <v>56</v>
      </c>
      <c r="C44" s="13"/>
      <c r="D44" s="20">
        <f t="shared" si="12"/>
        <v>320765</v>
      </c>
      <c r="E44" s="22">
        <f t="shared" si="13"/>
        <v>320765</v>
      </c>
      <c r="F44" s="22">
        <v>95997</v>
      </c>
      <c r="G44" s="22">
        <v>188381</v>
      </c>
      <c r="H44" s="22">
        <v>11751</v>
      </c>
      <c r="I44" s="22">
        <v>24636</v>
      </c>
      <c r="J44" s="24">
        <v>0</v>
      </c>
      <c r="K44" s="21">
        <v>0</v>
      </c>
      <c r="L44" s="21">
        <f t="shared" si="14"/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5.75" customHeight="1">
      <c r="B45" s="14" t="s">
        <v>57</v>
      </c>
      <c r="C45" s="13"/>
      <c r="D45" s="20">
        <f t="shared" si="12"/>
        <v>442869</v>
      </c>
      <c r="E45" s="22">
        <f t="shared" si="13"/>
        <v>442869</v>
      </c>
      <c r="F45" s="22">
        <v>136866</v>
      </c>
      <c r="G45" s="22">
        <v>257193</v>
      </c>
      <c r="H45" s="22">
        <v>16211</v>
      </c>
      <c r="I45" s="22">
        <v>32520</v>
      </c>
      <c r="J45" s="24">
        <v>0</v>
      </c>
      <c r="K45" s="21">
        <v>79</v>
      </c>
      <c r="L45" s="21">
        <f t="shared" si="14"/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5.75" customHeight="1">
      <c r="B46" s="15" t="s">
        <v>58</v>
      </c>
      <c r="C46" s="13"/>
      <c r="D46" s="20">
        <f t="shared" si="12"/>
        <v>484736</v>
      </c>
      <c r="E46" s="22">
        <f t="shared" si="13"/>
        <v>484736</v>
      </c>
      <c r="F46" s="22">
        <v>159123</v>
      </c>
      <c r="G46" s="22">
        <v>281250</v>
      </c>
      <c r="H46" s="22">
        <v>9097</v>
      </c>
      <c r="I46" s="22">
        <v>35266</v>
      </c>
      <c r="J46" s="24">
        <v>0</v>
      </c>
      <c r="K46" s="21">
        <v>0</v>
      </c>
      <c r="L46" s="21">
        <f t="shared" si="14"/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31.5" customHeight="1">
      <c r="B47" s="15" t="s">
        <v>59</v>
      </c>
      <c r="C47" s="13"/>
      <c r="D47" s="20">
        <f t="shared" si="12"/>
        <v>328734</v>
      </c>
      <c r="E47" s="22">
        <f t="shared" si="13"/>
        <v>328734</v>
      </c>
      <c r="F47" s="22">
        <v>109930</v>
      </c>
      <c r="G47" s="22">
        <v>179124</v>
      </c>
      <c r="H47" s="22">
        <v>12159</v>
      </c>
      <c r="I47" s="22">
        <v>27521</v>
      </c>
      <c r="J47" s="24">
        <v>0</v>
      </c>
      <c r="K47" s="23">
        <v>0</v>
      </c>
      <c r="L47" s="21">
        <f t="shared" si="14"/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t="15.75" customHeight="1" thickBot="1">
      <c r="A48" s="3"/>
      <c r="B48" s="17" t="s">
        <v>60</v>
      </c>
      <c r="C48" s="18"/>
      <c r="D48" s="25">
        <f t="shared" si="12"/>
        <v>982761</v>
      </c>
      <c r="E48" s="26">
        <f t="shared" si="13"/>
        <v>877896</v>
      </c>
      <c r="F48" s="26">
        <v>248828</v>
      </c>
      <c r="G48" s="26">
        <v>538377</v>
      </c>
      <c r="H48" s="26">
        <v>19904</v>
      </c>
      <c r="I48" s="26">
        <v>70787</v>
      </c>
      <c r="J48" s="27">
        <v>0</v>
      </c>
      <c r="K48" s="27">
        <v>0</v>
      </c>
      <c r="L48" s="27">
        <f t="shared" si="14"/>
        <v>104865</v>
      </c>
      <c r="M48" s="26">
        <v>104865</v>
      </c>
      <c r="N48" s="27">
        <v>0</v>
      </c>
      <c r="O48" s="27">
        <v>0</v>
      </c>
      <c r="P48" s="27">
        <v>0</v>
      </c>
    </row>
    <row r="49" ht="15.75" customHeight="1"/>
  </sheetData>
  <mergeCells count="6">
    <mergeCell ref="P3:P4"/>
    <mergeCell ref="B3:B4"/>
    <mergeCell ref="D3:D4"/>
    <mergeCell ref="J3:K3"/>
    <mergeCell ref="E3:I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E16 E32 D32:D41 E33:E41 L16 L32 L34:L37 L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showGridLines="0" zoomScale="70" zoomScaleNormal="70" zoomScaleSheetLayoutView="75" workbookViewId="0" topLeftCell="A1">
      <selection activeCell="K39" sqref="K39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112</v>
      </c>
      <c r="J1" s="2" t="s">
        <v>0</v>
      </c>
      <c r="M1" s="1" t="s">
        <v>116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108</v>
      </c>
    </row>
    <row r="3" spans="1:16" ht="15.75" customHeight="1">
      <c r="A3" s="4"/>
      <c r="B3" s="35" t="s">
        <v>4</v>
      </c>
      <c r="C3" s="5"/>
      <c r="D3" s="37" t="s">
        <v>5</v>
      </c>
      <c r="E3" s="41" t="s">
        <v>1</v>
      </c>
      <c r="F3" s="39"/>
      <c r="G3" s="39"/>
      <c r="H3" s="39"/>
      <c r="I3" s="39"/>
      <c r="J3" s="39" t="s">
        <v>2</v>
      </c>
      <c r="K3" s="40"/>
      <c r="L3" s="41" t="s">
        <v>3</v>
      </c>
      <c r="M3" s="39"/>
      <c r="N3" s="39"/>
      <c r="O3" s="40"/>
      <c r="P3" s="33" t="s">
        <v>6</v>
      </c>
    </row>
    <row r="4" spans="1:22" ht="31.5" customHeight="1">
      <c r="A4" s="6"/>
      <c r="B4" s="36"/>
      <c r="C4" s="7"/>
      <c r="D4" s="38"/>
      <c r="E4" s="8" t="s">
        <v>7</v>
      </c>
      <c r="F4" s="9" t="s">
        <v>8</v>
      </c>
      <c r="G4" s="9" t="s">
        <v>9</v>
      </c>
      <c r="H4" s="9" t="s">
        <v>10</v>
      </c>
      <c r="I4" s="19" t="s">
        <v>11</v>
      </c>
      <c r="J4" s="10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4"/>
      <c r="Q4" s="11"/>
      <c r="R4" s="11"/>
      <c r="S4" s="11"/>
      <c r="T4" s="11"/>
      <c r="U4" s="11"/>
      <c r="V4" s="11"/>
    </row>
    <row r="5" spans="2:16" ht="31.5" customHeight="1">
      <c r="B5" s="14" t="s">
        <v>61</v>
      </c>
      <c r="C5" s="13"/>
      <c r="D5" s="20">
        <f aca="true" t="shared" si="0" ref="D5:D13">SUM(E5,L5)</f>
        <v>251428</v>
      </c>
      <c r="E5" s="20">
        <f>SUM(F5:K5)</f>
        <v>251428</v>
      </c>
      <c r="F5" s="22">
        <v>82755</v>
      </c>
      <c r="G5" s="22">
        <v>145237</v>
      </c>
      <c r="H5" s="22">
        <v>10159</v>
      </c>
      <c r="I5" s="22">
        <v>13125</v>
      </c>
      <c r="J5" s="21">
        <v>0</v>
      </c>
      <c r="K5" s="21">
        <v>152</v>
      </c>
      <c r="L5" s="21">
        <f aca="true" t="shared" si="1" ref="L5:L13">SUM(M5:O5)</f>
        <v>0</v>
      </c>
      <c r="M5" s="21">
        <v>0</v>
      </c>
      <c r="N5" s="21">
        <v>0</v>
      </c>
      <c r="O5" s="21">
        <v>0</v>
      </c>
      <c r="P5" s="21">
        <v>0</v>
      </c>
    </row>
    <row r="6" spans="2:16" ht="15.75" customHeight="1">
      <c r="B6" s="14" t="s">
        <v>62</v>
      </c>
      <c r="C6" s="13"/>
      <c r="D6" s="20">
        <f t="shared" si="0"/>
        <v>468885</v>
      </c>
      <c r="E6" s="20">
        <f aca="true" t="shared" si="2" ref="E6:E13">SUM(F6:K6)</f>
        <v>468885</v>
      </c>
      <c r="F6" s="22">
        <v>155834</v>
      </c>
      <c r="G6" s="22">
        <v>266491</v>
      </c>
      <c r="H6" s="22">
        <v>14800</v>
      </c>
      <c r="I6" s="22">
        <v>31653</v>
      </c>
      <c r="J6" s="21">
        <v>0</v>
      </c>
      <c r="K6" s="22">
        <v>107</v>
      </c>
      <c r="L6" s="21">
        <f t="shared" si="1"/>
        <v>0</v>
      </c>
      <c r="M6" s="21" t="s">
        <v>107</v>
      </c>
      <c r="N6" s="21" t="s">
        <v>107</v>
      </c>
      <c r="O6" s="21" t="s">
        <v>107</v>
      </c>
      <c r="P6" s="21" t="s">
        <v>107</v>
      </c>
    </row>
    <row r="7" spans="2:16" ht="15.75" customHeight="1">
      <c r="B7" s="14" t="s">
        <v>63</v>
      </c>
      <c r="C7" s="13"/>
      <c r="D7" s="20">
        <f t="shared" si="0"/>
        <v>464830</v>
      </c>
      <c r="E7" s="20">
        <f t="shared" si="2"/>
        <v>463480</v>
      </c>
      <c r="F7" s="22">
        <v>179008</v>
      </c>
      <c r="G7" s="22">
        <v>237292</v>
      </c>
      <c r="H7" s="22">
        <v>10437</v>
      </c>
      <c r="I7" s="22">
        <v>36696</v>
      </c>
      <c r="J7" s="21">
        <v>0</v>
      </c>
      <c r="K7" s="21">
        <v>47</v>
      </c>
      <c r="L7" s="21">
        <f>SUM(M7:O7)</f>
        <v>1350</v>
      </c>
      <c r="M7" s="21">
        <v>1350</v>
      </c>
      <c r="N7" s="21">
        <v>0</v>
      </c>
      <c r="O7" s="21">
        <v>0</v>
      </c>
      <c r="P7" s="21">
        <v>0</v>
      </c>
    </row>
    <row r="8" spans="2:16" ht="31.5" customHeight="1">
      <c r="B8" s="14" t="s">
        <v>64</v>
      </c>
      <c r="C8" s="13"/>
      <c r="D8" s="20">
        <f t="shared" si="0"/>
        <v>383611</v>
      </c>
      <c r="E8" s="20">
        <f t="shared" si="2"/>
        <v>382263</v>
      </c>
      <c r="F8" s="22">
        <v>137365</v>
      </c>
      <c r="G8" s="22">
        <v>209200</v>
      </c>
      <c r="H8" s="22">
        <v>13316</v>
      </c>
      <c r="I8" s="22">
        <v>22382</v>
      </c>
      <c r="J8" s="21">
        <v>0</v>
      </c>
      <c r="K8" s="21">
        <v>0</v>
      </c>
      <c r="L8" s="21">
        <f t="shared" si="1"/>
        <v>1348</v>
      </c>
      <c r="M8" s="22">
        <v>1348</v>
      </c>
      <c r="N8" s="21">
        <v>0</v>
      </c>
      <c r="O8" s="21">
        <v>0</v>
      </c>
      <c r="P8" s="21">
        <v>0</v>
      </c>
    </row>
    <row r="9" spans="2:16" ht="15.75" customHeight="1">
      <c r="B9" s="14" t="s">
        <v>65</v>
      </c>
      <c r="C9" s="13"/>
      <c r="D9" s="20">
        <f t="shared" si="0"/>
        <v>233393</v>
      </c>
      <c r="E9" s="20">
        <f t="shared" si="2"/>
        <v>233393</v>
      </c>
      <c r="F9" s="22">
        <v>63652</v>
      </c>
      <c r="G9" s="22">
        <v>127412</v>
      </c>
      <c r="H9" s="22">
        <v>9744</v>
      </c>
      <c r="I9" s="22">
        <v>32585</v>
      </c>
      <c r="J9" s="21">
        <v>0</v>
      </c>
      <c r="K9" s="21">
        <v>0</v>
      </c>
      <c r="L9" s="21">
        <f t="shared" si="1"/>
        <v>0</v>
      </c>
      <c r="M9" s="21">
        <v>0</v>
      </c>
      <c r="N9" s="21">
        <v>0</v>
      </c>
      <c r="O9" s="21">
        <v>0</v>
      </c>
      <c r="P9" s="21">
        <v>0</v>
      </c>
    </row>
    <row r="10" spans="2:16" ht="15.75" customHeight="1">
      <c r="B10" s="14" t="s">
        <v>66</v>
      </c>
      <c r="C10" s="13"/>
      <c r="D10" s="20">
        <f t="shared" si="0"/>
        <v>534455</v>
      </c>
      <c r="E10" s="20">
        <f t="shared" si="2"/>
        <v>534455</v>
      </c>
      <c r="F10" s="22">
        <v>174469</v>
      </c>
      <c r="G10" s="22">
        <v>309801</v>
      </c>
      <c r="H10" s="22">
        <v>16930</v>
      </c>
      <c r="I10" s="22">
        <v>33255</v>
      </c>
      <c r="J10" s="21">
        <v>0</v>
      </c>
      <c r="K10" s="21">
        <v>0</v>
      </c>
      <c r="L10" s="21">
        <f t="shared" si="1"/>
        <v>0</v>
      </c>
      <c r="M10" s="21">
        <v>0</v>
      </c>
      <c r="N10" s="21">
        <v>0</v>
      </c>
      <c r="O10" s="21">
        <v>0</v>
      </c>
      <c r="P10" s="21">
        <v>0</v>
      </c>
    </row>
    <row r="11" spans="2:16" ht="15.75" customHeight="1">
      <c r="B11" s="14" t="s">
        <v>67</v>
      </c>
      <c r="C11" s="13"/>
      <c r="D11" s="20">
        <f t="shared" si="0"/>
        <v>605029</v>
      </c>
      <c r="E11" s="20">
        <f t="shared" si="2"/>
        <v>605029</v>
      </c>
      <c r="F11" s="22">
        <v>185157</v>
      </c>
      <c r="G11" s="22">
        <v>354991</v>
      </c>
      <c r="H11" s="22">
        <v>19040</v>
      </c>
      <c r="I11" s="22">
        <v>45773</v>
      </c>
      <c r="J11" s="21">
        <v>0</v>
      </c>
      <c r="K11" s="22">
        <v>68</v>
      </c>
      <c r="L11" s="21">
        <f t="shared" si="1"/>
        <v>0</v>
      </c>
      <c r="M11" s="21">
        <v>0</v>
      </c>
      <c r="N11" s="21">
        <v>0</v>
      </c>
      <c r="O11" s="21">
        <v>0</v>
      </c>
      <c r="P11" s="21">
        <v>0</v>
      </c>
    </row>
    <row r="12" spans="2:16" ht="15.75" customHeight="1">
      <c r="B12" s="14" t="s">
        <v>68</v>
      </c>
      <c r="C12" s="13"/>
      <c r="D12" s="20">
        <f t="shared" si="0"/>
        <v>271392</v>
      </c>
      <c r="E12" s="20">
        <f t="shared" si="2"/>
        <v>271392</v>
      </c>
      <c r="F12" s="22">
        <v>88886</v>
      </c>
      <c r="G12" s="22">
        <v>149077</v>
      </c>
      <c r="H12" s="22">
        <v>11074</v>
      </c>
      <c r="I12" s="22">
        <v>22355</v>
      </c>
      <c r="J12" s="21">
        <v>0</v>
      </c>
      <c r="K12" s="21">
        <v>0</v>
      </c>
      <c r="L12" s="21">
        <f t="shared" si="1"/>
        <v>0</v>
      </c>
      <c r="M12" s="21">
        <v>0</v>
      </c>
      <c r="N12" s="21">
        <v>0</v>
      </c>
      <c r="O12" s="21">
        <v>0</v>
      </c>
      <c r="P12" s="21">
        <v>0</v>
      </c>
    </row>
    <row r="13" spans="2:16" ht="31.5" customHeight="1">
      <c r="B13" s="14" t="s">
        <v>69</v>
      </c>
      <c r="C13" s="13"/>
      <c r="D13" s="20">
        <f t="shared" si="0"/>
        <v>537248</v>
      </c>
      <c r="E13" s="20">
        <f t="shared" si="2"/>
        <v>537248</v>
      </c>
      <c r="F13" s="22">
        <v>173141</v>
      </c>
      <c r="G13" s="22">
        <v>301426</v>
      </c>
      <c r="H13" s="22">
        <v>17261</v>
      </c>
      <c r="I13" s="22">
        <v>44831</v>
      </c>
      <c r="J13" s="21">
        <v>0</v>
      </c>
      <c r="K13" s="22">
        <v>589</v>
      </c>
      <c r="L13" s="21">
        <f t="shared" si="1"/>
        <v>0</v>
      </c>
      <c r="M13" s="21">
        <v>0</v>
      </c>
      <c r="N13" s="21">
        <v>0</v>
      </c>
      <c r="O13" s="21">
        <v>0</v>
      </c>
      <c r="P13" s="21">
        <v>0</v>
      </c>
    </row>
    <row r="14" spans="2:16" ht="47.25" customHeight="1">
      <c r="B14" s="16" t="s">
        <v>70</v>
      </c>
      <c r="C14" s="13"/>
      <c r="D14" s="20">
        <f aca="true" t="shared" si="3" ref="D14:I14">SUM(D15:D27)</f>
        <v>4810955</v>
      </c>
      <c r="E14" s="20">
        <f t="shared" si="3"/>
        <v>4806206</v>
      </c>
      <c r="F14" s="20">
        <f t="shared" si="3"/>
        <v>1862089</v>
      </c>
      <c r="G14" s="20">
        <f t="shared" si="3"/>
        <v>2390896</v>
      </c>
      <c r="H14" s="20">
        <f t="shared" si="3"/>
        <v>135904</v>
      </c>
      <c r="I14" s="20">
        <f t="shared" si="3"/>
        <v>408873</v>
      </c>
      <c r="J14" s="21" t="s">
        <v>17</v>
      </c>
      <c r="K14" s="20">
        <f>SUM(K15:K27)</f>
        <v>8444</v>
      </c>
      <c r="L14" s="20">
        <f>SUM(L15:L27)</f>
        <v>4749</v>
      </c>
      <c r="M14" s="20">
        <f>SUM(M15:M27)</f>
        <v>4749</v>
      </c>
      <c r="N14" s="21" t="s">
        <v>17</v>
      </c>
      <c r="O14" s="21" t="s">
        <v>17</v>
      </c>
      <c r="P14" s="21" t="s">
        <v>17</v>
      </c>
    </row>
    <row r="15" spans="2:16" ht="31.5" customHeight="1">
      <c r="B15" s="14" t="s">
        <v>71</v>
      </c>
      <c r="C15" s="13"/>
      <c r="D15" s="20">
        <f aca="true" t="shared" si="4" ref="D15:D27">SUM(E15,L15)</f>
        <v>76097</v>
      </c>
      <c r="E15" s="20">
        <f>SUM(F15:K15)</f>
        <v>75738</v>
      </c>
      <c r="F15" s="22">
        <v>25905</v>
      </c>
      <c r="G15" s="22">
        <v>38322</v>
      </c>
      <c r="H15" s="22">
        <v>3289</v>
      </c>
      <c r="I15" s="22">
        <v>8182</v>
      </c>
      <c r="J15" s="21">
        <v>0</v>
      </c>
      <c r="K15" s="21">
        <v>40</v>
      </c>
      <c r="L15" s="21">
        <f>SUM(M15:O15)</f>
        <v>359</v>
      </c>
      <c r="M15" s="21">
        <v>359</v>
      </c>
      <c r="N15" s="21">
        <v>0</v>
      </c>
      <c r="O15" s="21">
        <v>0</v>
      </c>
      <c r="P15" s="21">
        <v>0</v>
      </c>
    </row>
    <row r="16" spans="2:16" ht="15.75" customHeight="1">
      <c r="B16" s="14" t="s">
        <v>72</v>
      </c>
      <c r="C16" s="13"/>
      <c r="D16" s="20">
        <f t="shared" si="4"/>
        <v>447007</v>
      </c>
      <c r="E16" s="20">
        <f aca="true" t="shared" si="5" ref="E16:E27">SUM(F16:K16)</f>
        <v>447007</v>
      </c>
      <c r="F16" s="22">
        <v>162581</v>
      </c>
      <c r="G16" s="22">
        <v>235766</v>
      </c>
      <c r="H16" s="22">
        <v>12556</v>
      </c>
      <c r="I16" s="22">
        <v>36104</v>
      </c>
      <c r="J16" s="21">
        <v>0</v>
      </c>
      <c r="K16" s="21">
        <v>0</v>
      </c>
      <c r="L16" s="21">
        <f aca="true" t="shared" si="6" ref="L16:L27">SUM(M16:O16)</f>
        <v>0</v>
      </c>
      <c r="M16" s="21">
        <v>0</v>
      </c>
      <c r="N16" s="21">
        <v>0</v>
      </c>
      <c r="O16" s="21">
        <v>0</v>
      </c>
      <c r="P16" s="21">
        <v>0</v>
      </c>
    </row>
    <row r="17" spans="2:16" ht="15.75" customHeight="1">
      <c r="B17" s="14" t="s">
        <v>73</v>
      </c>
      <c r="C17" s="13"/>
      <c r="D17" s="20">
        <f t="shared" si="4"/>
        <v>170001</v>
      </c>
      <c r="E17" s="20">
        <f t="shared" si="5"/>
        <v>170001</v>
      </c>
      <c r="F17" s="22">
        <v>70367</v>
      </c>
      <c r="G17" s="22">
        <v>75383</v>
      </c>
      <c r="H17" s="22">
        <v>6496</v>
      </c>
      <c r="I17" s="22">
        <v>17755</v>
      </c>
      <c r="J17" s="21">
        <v>0</v>
      </c>
      <c r="K17" s="21">
        <v>0</v>
      </c>
      <c r="L17" s="21">
        <f t="shared" si="6"/>
        <v>0</v>
      </c>
      <c r="M17" s="21">
        <v>0</v>
      </c>
      <c r="N17" s="21">
        <v>0</v>
      </c>
      <c r="O17" s="21">
        <v>0</v>
      </c>
      <c r="P17" s="21">
        <v>0</v>
      </c>
    </row>
    <row r="18" spans="2:16" ht="15.75" customHeight="1">
      <c r="B18" s="14" t="s">
        <v>74</v>
      </c>
      <c r="C18" s="13"/>
      <c r="D18" s="20">
        <f t="shared" si="4"/>
        <v>199739</v>
      </c>
      <c r="E18" s="20">
        <f t="shared" si="5"/>
        <v>199739</v>
      </c>
      <c r="F18" s="22">
        <v>71854</v>
      </c>
      <c r="G18" s="22">
        <v>102734</v>
      </c>
      <c r="H18" s="22">
        <v>8038</v>
      </c>
      <c r="I18" s="22">
        <v>17113</v>
      </c>
      <c r="J18" s="21">
        <v>0</v>
      </c>
      <c r="K18" s="21">
        <v>0</v>
      </c>
      <c r="L18" s="21">
        <f t="shared" si="6"/>
        <v>0</v>
      </c>
      <c r="M18" s="21">
        <v>0</v>
      </c>
      <c r="N18" s="21">
        <v>0</v>
      </c>
      <c r="O18" s="21">
        <v>0</v>
      </c>
      <c r="P18" s="21">
        <v>0</v>
      </c>
    </row>
    <row r="19" spans="2:16" ht="15.75" customHeight="1">
      <c r="B19" s="14" t="s">
        <v>75</v>
      </c>
      <c r="C19" s="13"/>
      <c r="D19" s="20">
        <f t="shared" si="4"/>
        <v>516260</v>
      </c>
      <c r="E19" s="20">
        <f t="shared" si="5"/>
        <v>514365</v>
      </c>
      <c r="F19" s="22">
        <v>193309</v>
      </c>
      <c r="G19" s="22">
        <v>258818</v>
      </c>
      <c r="H19" s="22">
        <v>15407</v>
      </c>
      <c r="I19" s="22">
        <v>46374</v>
      </c>
      <c r="J19" s="21">
        <v>0</v>
      </c>
      <c r="K19" s="22">
        <v>457</v>
      </c>
      <c r="L19" s="21">
        <f t="shared" si="6"/>
        <v>1895</v>
      </c>
      <c r="M19" s="21">
        <v>1895</v>
      </c>
      <c r="N19" s="21">
        <v>0</v>
      </c>
      <c r="O19" s="21">
        <v>0</v>
      </c>
      <c r="P19" s="21">
        <v>0</v>
      </c>
    </row>
    <row r="20" spans="2:16" ht="31.5" customHeight="1">
      <c r="B20" s="14" t="s">
        <v>76</v>
      </c>
      <c r="C20" s="13"/>
      <c r="D20" s="20">
        <f t="shared" si="4"/>
        <v>238555</v>
      </c>
      <c r="E20" s="20">
        <f t="shared" si="5"/>
        <v>237363</v>
      </c>
      <c r="F20" s="22">
        <v>65271</v>
      </c>
      <c r="G20" s="22">
        <v>148827</v>
      </c>
      <c r="H20" s="22">
        <v>6107</v>
      </c>
      <c r="I20" s="22">
        <v>15357</v>
      </c>
      <c r="J20" s="21">
        <v>0</v>
      </c>
      <c r="K20" s="23">
        <v>1801</v>
      </c>
      <c r="L20" s="21">
        <f t="shared" si="6"/>
        <v>1192</v>
      </c>
      <c r="M20" s="21">
        <v>1192</v>
      </c>
      <c r="N20" s="21" t="s">
        <v>107</v>
      </c>
      <c r="O20" s="21" t="s">
        <v>107</v>
      </c>
      <c r="P20" s="21" t="s">
        <v>107</v>
      </c>
    </row>
    <row r="21" spans="2:16" ht="15.75" customHeight="1">
      <c r="B21" s="14" t="s">
        <v>77</v>
      </c>
      <c r="C21" s="13"/>
      <c r="D21" s="20">
        <f t="shared" si="4"/>
        <v>172987</v>
      </c>
      <c r="E21" s="20">
        <f t="shared" si="5"/>
        <v>172169</v>
      </c>
      <c r="F21" s="22">
        <v>88188</v>
      </c>
      <c r="G21" s="22">
        <v>61812</v>
      </c>
      <c r="H21" s="22">
        <v>5182</v>
      </c>
      <c r="I21" s="22">
        <v>16987</v>
      </c>
      <c r="J21" s="21">
        <v>0</v>
      </c>
      <c r="K21" s="21">
        <v>0</v>
      </c>
      <c r="L21" s="21">
        <f t="shared" si="6"/>
        <v>818</v>
      </c>
      <c r="M21" s="21">
        <v>818</v>
      </c>
      <c r="N21" s="21">
        <v>0</v>
      </c>
      <c r="O21" s="21">
        <v>0</v>
      </c>
      <c r="P21" s="21">
        <v>0</v>
      </c>
    </row>
    <row r="22" spans="2:16" ht="15.75" customHeight="1">
      <c r="B22" s="14" t="s">
        <v>78</v>
      </c>
      <c r="C22" s="13"/>
      <c r="D22" s="20">
        <f t="shared" si="4"/>
        <v>438044</v>
      </c>
      <c r="E22" s="20">
        <f t="shared" si="5"/>
        <v>438044</v>
      </c>
      <c r="F22" s="22">
        <v>170151</v>
      </c>
      <c r="G22" s="22">
        <v>211308</v>
      </c>
      <c r="H22" s="22">
        <v>12123</v>
      </c>
      <c r="I22" s="22">
        <v>43799</v>
      </c>
      <c r="J22" s="21">
        <v>0</v>
      </c>
      <c r="K22" s="22">
        <v>663</v>
      </c>
      <c r="L22" s="21">
        <f t="shared" si="6"/>
        <v>0</v>
      </c>
      <c r="M22" s="21">
        <v>0</v>
      </c>
      <c r="N22" s="21">
        <v>0</v>
      </c>
      <c r="O22" s="21">
        <v>0</v>
      </c>
      <c r="P22" s="21">
        <v>0</v>
      </c>
    </row>
    <row r="23" spans="2:16" ht="15.75" customHeight="1">
      <c r="B23" s="14" t="s">
        <v>79</v>
      </c>
      <c r="C23" s="13"/>
      <c r="D23" s="20">
        <f t="shared" si="4"/>
        <v>281940</v>
      </c>
      <c r="E23" s="20">
        <f t="shared" si="5"/>
        <v>281940</v>
      </c>
      <c r="F23" s="22">
        <v>100757</v>
      </c>
      <c r="G23" s="22">
        <v>142046</v>
      </c>
      <c r="H23" s="22">
        <v>9881</v>
      </c>
      <c r="I23" s="22">
        <v>27827</v>
      </c>
      <c r="J23" s="21">
        <v>0</v>
      </c>
      <c r="K23" s="21">
        <v>1429</v>
      </c>
      <c r="L23" s="21">
        <f t="shared" si="6"/>
        <v>0</v>
      </c>
      <c r="M23" s="21">
        <v>0</v>
      </c>
      <c r="N23" s="21">
        <v>0</v>
      </c>
      <c r="O23" s="21">
        <v>0</v>
      </c>
      <c r="P23" s="21">
        <v>0</v>
      </c>
    </row>
    <row r="24" spans="2:16" ht="15.75" customHeight="1">
      <c r="B24" s="14" t="s">
        <v>80</v>
      </c>
      <c r="C24" s="13"/>
      <c r="D24" s="20">
        <f t="shared" si="4"/>
        <v>526292</v>
      </c>
      <c r="E24" s="20">
        <f t="shared" si="5"/>
        <v>526292</v>
      </c>
      <c r="F24" s="22">
        <v>217206</v>
      </c>
      <c r="G24" s="22">
        <v>257597</v>
      </c>
      <c r="H24" s="22">
        <v>12735</v>
      </c>
      <c r="I24" s="22">
        <v>37953</v>
      </c>
      <c r="J24" s="21">
        <v>0</v>
      </c>
      <c r="K24" s="22">
        <v>801</v>
      </c>
      <c r="L24" s="21">
        <f t="shared" si="6"/>
        <v>0</v>
      </c>
      <c r="M24" s="21">
        <v>0</v>
      </c>
      <c r="N24" s="21">
        <v>0</v>
      </c>
      <c r="O24" s="21">
        <v>0</v>
      </c>
      <c r="P24" s="21">
        <v>0</v>
      </c>
    </row>
    <row r="25" spans="2:16" ht="31.5" customHeight="1">
      <c r="B25" s="14" t="s">
        <v>81</v>
      </c>
      <c r="C25" s="13"/>
      <c r="D25" s="20">
        <f t="shared" si="4"/>
        <v>1147874</v>
      </c>
      <c r="E25" s="20">
        <f t="shared" si="5"/>
        <v>1147874</v>
      </c>
      <c r="F25" s="22">
        <v>472007</v>
      </c>
      <c r="G25" s="22">
        <v>556563</v>
      </c>
      <c r="H25" s="22">
        <v>23955</v>
      </c>
      <c r="I25" s="22">
        <v>94328</v>
      </c>
      <c r="J25" s="21">
        <v>0</v>
      </c>
      <c r="K25" s="28">
        <v>1021</v>
      </c>
      <c r="L25" s="21">
        <f t="shared" si="6"/>
        <v>0</v>
      </c>
      <c r="M25" s="21">
        <v>0</v>
      </c>
      <c r="N25" s="21">
        <v>0</v>
      </c>
      <c r="O25" s="21">
        <v>0</v>
      </c>
      <c r="P25" s="21">
        <v>0</v>
      </c>
    </row>
    <row r="26" spans="2:16" ht="15.75" customHeight="1">
      <c r="B26" s="14" t="s">
        <v>82</v>
      </c>
      <c r="C26" s="13"/>
      <c r="D26" s="20">
        <f t="shared" si="4"/>
        <v>357010</v>
      </c>
      <c r="E26" s="20">
        <f t="shared" si="5"/>
        <v>357010</v>
      </c>
      <c r="F26" s="22">
        <v>138854</v>
      </c>
      <c r="G26" s="22">
        <v>173948</v>
      </c>
      <c r="H26" s="22">
        <v>12172</v>
      </c>
      <c r="I26" s="22">
        <v>30694</v>
      </c>
      <c r="J26" s="21">
        <v>0</v>
      </c>
      <c r="K26" s="22">
        <v>1342</v>
      </c>
      <c r="L26" s="21">
        <f t="shared" si="6"/>
        <v>0</v>
      </c>
      <c r="M26" s="21">
        <v>0</v>
      </c>
      <c r="N26" s="21">
        <v>0</v>
      </c>
      <c r="O26" s="21">
        <v>0</v>
      </c>
      <c r="P26" s="21">
        <v>0</v>
      </c>
    </row>
    <row r="27" spans="2:16" ht="15.75" customHeight="1">
      <c r="B27" s="14" t="s">
        <v>83</v>
      </c>
      <c r="C27" s="13"/>
      <c r="D27" s="20">
        <f t="shared" si="4"/>
        <v>239149</v>
      </c>
      <c r="E27" s="20">
        <f t="shared" si="5"/>
        <v>238664</v>
      </c>
      <c r="F27" s="22">
        <v>85639</v>
      </c>
      <c r="G27" s="22">
        <v>127772</v>
      </c>
      <c r="H27" s="22">
        <v>7963</v>
      </c>
      <c r="I27" s="22">
        <v>16400</v>
      </c>
      <c r="J27" s="21">
        <v>0</v>
      </c>
      <c r="K27" s="22">
        <v>890</v>
      </c>
      <c r="L27" s="21">
        <f t="shared" si="6"/>
        <v>485</v>
      </c>
      <c r="M27" s="21">
        <v>485</v>
      </c>
      <c r="N27" s="21">
        <v>0</v>
      </c>
      <c r="O27" s="21">
        <v>0</v>
      </c>
      <c r="P27" s="21">
        <v>0</v>
      </c>
    </row>
    <row r="28" spans="2:16" ht="47.25" customHeight="1">
      <c r="B28" s="16" t="s">
        <v>84</v>
      </c>
      <c r="C28" s="13"/>
      <c r="D28" s="20">
        <f aca="true" t="shared" si="7" ref="D28:I28">SUM(D29:D38)</f>
        <v>3557706</v>
      </c>
      <c r="E28" s="20">
        <f t="shared" si="7"/>
        <v>3553350</v>
      </c>
      <c r="F28" s="20">
        <f t="shared" si="7"/>
        <v>1114963</v>
      </c>
      <c r="G28" s="20">
        <f t="shared" si="7"/>
        <v>2112292</v>
      </c>
      <c r="H28" s="20">
        <f t="shared" si="7"/>
        <v>79600</v>
      </c>
      <c r="I28" s="20">
        <f t="shared" si="7"/>
        <v>246274</v>
      </c>
      <c r="J28" s="21" t="s">
        <v>17</v>
      </c>
      <c r="K28" s="20">
        <f>SUM(K29:K38)</f>
        <v>221</v>
      </c>
      <c r="L28" s="20">
        <f>SUM(L29:L38)</f>
        <v>4356</v>
      </c>
      <c r="M28" s="20">
        <f>SUM(M29:M38)</f>
        <v>4356</v>
      </c>
      <c r="N28" s="21" t="s">
        <v>17</v>
      </c>
      <c r="O28" s="21" t="s">
        <v>17</v>
      </c>
      <c r="P28" s="21" t="s">
        <v>17</v>
      </c>
    </row>
    <row r="29" spans="2:16" ht="31.5" customHeight="1">
      <c r="B29" s="14" t="s">
        <v>85</v>
      </c>
      <c r="C29" s="13"/>
      <c r="D29" s="20">
        <f aca="true" t="shared" si="8" ref="D29:D38">SUM(E29,L29)</f>
        <v>295156</v>
      </c>
      <c r="E29" s="20">
        <f>SUM(F29:K29)</f>
        <v>295156</v>
      </c>
      <c r="F29" s="22">
        <v>113408</v>
      </c>
      <c r="G29" s="22">
        <v>145773</v>
      </c>
      <c r="H29" s="22">
        <v>11913</v>
      </c>
      <c r="I29" s="22">
        <v>24062</v>
      </c>
      <c r="J29" s="21">
        <v>0</v>
      </c>
      <c r="K29" s="21">
        <v>0</v>
      </c>
      <c r="L29" s="21">
        <f>SUM(M29:O29)</f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 ht="15.75" customHeight="1">
      <c r="B30" s="14" t="s">
        <v>86</v>
      </c>
      <c r="C30" s="13"/>
      <c r="D30" s="20">
        <f t="shared" si="8"/>
        <v>99285</v>
      </c>
      <c r="E30" s="20">
        <f aca="true" t="shared" si="9" ref="E30:E38">SUM(F30:K30)</f>
        <v>98668</v>
      </c>
      <c r="F30" s="22">
        <v>37313</v>
      </c>
      <c r="G30" s="22">
        <v>48741</v>
      </c>
      <c r="H30" s="22">
        <v>3333</v>
      </c>
      <c r="I30" s="22">
        <v>9281</v>
      </c>
      <c r="J30" s="21">
        <v>0</v>
      </c>
      <c r="K30" s="21">
        <v>0</v>
      </c>
      <c r="L30" s="21">
        <f>SUM(M30:O30)</f>
        <v>617</v>
      </c>
      <c r="M30" s="22">
        <v>617</v>
      </c>
      <c r="N30" s="21">
        <v>0</v>
      </c>
      <c r="O30" s="21">
        <v>0</v>
      </c>
      <c r="P30" s="21">
        <v>0</v>
      </c>
    </row>
    <row r="31" spans="2:16" ht="15.75" customHeight="1">
      <c r="B31" s="14" t="s">
        <v>87</v>
      </c>
      <c r="C31" s="13"/>
      <c r="D31" s="20">
        <f t="shared" si="8"/>
        <v>184398</v>
      </c>
      <c r="E31" s="20">
        <f t="shared" si="9"/>
        <v>184398</v>
      </c>
      <c r="F31" s="22">
        <v>76743</v>
      </c>
      <c r="G31" s="22">
        <v>82886</v>
      </c>
      <c r="H31" s="22">
        <v>7639</v>
      </c>
      <c r="I31" s="22">
        <v>17130</v>
      </c>
      <c r="J31" s="21" t="s">
        <v>107</v>
      </c>
      <c r="K31" s="21" t="s">
        <v>107</v>
      </c>
      <c r="L31" s="21">
        <f aca="true" t="shared" si="10" ref="L31:L38">SUM(M31:O31)</f>
        <v>0</v>
      </c>
      <c r="M31" s="21" t="s">
        <v>107</v>
      </c>
      <c r="N31" s="21" t="s">
        <v>107</v>
      </c>
      <c r="O31" s="21" t="s">
        <v>107</v>
      </c>
      <c r="P31" s="21" t="s">
        <v>107</v>
      </c>
    </row>
    <row r="32" spans="2:16" ht="15.75" customHeight="1">
      <c r="B32" s="14" t="s">
        <v>88</v>
      </c>
      <c r="C32" s="13"/>
      <c r="D32" s="20">
        <f t="shared" si="8"/>
        <v>257600</v>
      </c>
      <c r="E32" s="20">
        <f t="shared" si="9"/>
        <v>257600</v>
      </c>
      <c r="F32" s="22">
        <v>87824</v>
      </c>
      <c r="G32" s="22">
        <v>143630</v>
      </c>
      <c r="H32" s="22">
        <v>10626</v>
      </c>
      <c r="I32" s="22">
        <v>15520</v>
      </c>
      <c r="J32" s="21" t="s">
        <v>107</v>
      </c>
      <c r="K32" s="21" t="s">
        <v>107</v>
      </c>
      <c r="L32" s="21">
        <f t="shared" si="10"/>
        <v>0</v>
      </c>
      <c r="M32" s="21" t="s">
        <v>107</v>
      </c>
      <c r="N32" s="21" t="s">
        <v>107</v>
      </c>
      <c r="O32" s="21" t="s">
        <v>107</v>
      </c>
      <c r="P32" s="21" t="s">
        <v>107</v>
      </c>
    </row>
    <row r="33" spans="2:16" ht="15.75" customHeight="1">
      <c r="B33" s="14" t="s">
        <v>89</v>
      </c>
      <c r="C33" s="13"/>
      <c r="D33" s="20">
        <f t="shared" si="8"/>
        <v>216192</v>
      </c>
      <c r="E33" s="20">
        <f t="shared" si="9"/>
        <v>216192</v>
      </c>
      <c r="F33" s="22">
        <v>79280</v>
      </c>
      <c r="G33" s="22">
        <v>111717</v>
      </c>
      <c r="H33" s="22">
        <v>5439</v>
      </c>
      <c r="I33" s="22">
        <v>19756</v>
      </c>
      <c r="J33" s="21">
        <v>0</v>
      </c>
      <c r="K33" s="21">
        <v>0</v>
      </c>
      <c r="L33" s="21">
        <f t="shared" si="10"/>
        <v>0</v>
      </c>
      <c r="M33" s="21">
        <v>0</v>
      </c>
      <c r="N33" s="21">
        <v>0</v>
      </c>
      <c r="O33" s="21">
        <v>0</v>
      </c>
      <c r="P33" s="21">
        <v>0</v>
      </c>
    </row>
    <row r="34" spans="2:16" ht="31.5" customHeight="1">
      <c r="B34" s="14" t="s">
        <v>90</v>
      </c>
      <c r="C34" s="13"/>
      <c r="D34" s="20">
        <f t="shared" si="8"/>
        <v>203329</v>
      </c>
      <c r="E34" s="20">
        <f t="shared" si="9"/>
        <v>203329</v>
      </c>
      <c r="F34" s="22">
        <v>73708</v>
      </c>
      <c r="G34" s="22">
        <v>107912</v>
      </c>
      <c r="H34" s="22">
        <v>5264</v>
      </c>
      <c r="I34" s="22">
        <v>16408</v>
      </c>
      <c r="J34" s="21">
        <v>0</v>
      </c>
      <c r="K34" s="21">
        <v>37</v>
      </c>
      <c r="L34" s="21">
        <f t="shared" si="10"/>
        <v>0</v>
      </c>
      <c r="M34" s="21" t="s">
        <v>107</v>
      </c>
      <c r="N34" s="21">
        <v>0</v>
      </c>
      <c r="O34" s="21">
        <v>0</v>
      </c>
      <c r="P34" s="21">
        <v>0</v>
      </c>
    </row>
    <row r="35" spans="2:16" ht="15.75" customHeight="1">
      <c r="B35" s="14" t="s">
        <v>91</v>
      </c>
      <c r="C35" s="13"/>
      <c r="D35" s="20">
        <f t="shared" si="8"/>
        <v>1260456</v>
      </c>
      <c r="E35" s="20">
        <f t="shared" si="9"/>
        <v>1260456</v>
      </c>
      <c r="F35" s="22">
        <v>242892</v>
      </c>
      <c r="G35" s="22">
        <v>964060</v>
      </c>
      <c r="H35" s="22">
        <v>11654</v>
      </c>
      <c r="I35" s="22">
        <v>41850</v>
      </c>
      <c r="J35" s="21">
        <v>0</v>
      </c>
      <c r="K35" s="21">
        <v>0</v>
      </c>
      <c r="L35" s="21">
        <f t="shared" si="10"/>
        <v>0</v>
      </c>
      <c r="M35" s="21">
        <v>0</v>
      </c>
      <c r="N35" s="21">
        <v>0</v>
      </c>
      <c r="O35" s="21">
        <v>0</v>
      </c>
      <c r="P35" s="21">
        <v>0</v>
      </c>
    </row>
    <row r="36" spans="2:16" ht="15.75" customHeight="1">
      <c r="B36" s="14" t="s">
        <v>92</v>
      </c>
      <c r="C36" s="13"/>
      <c r="D36" s="20">
        <f t="shared" si="8"/>
        <v>285353</v>
      </c>
      <c r="E36" s="20">
        <f t="shared" si="9"/>
        <v>285262</v>
      </c>
      <c r="F36" s="22">
        <v>107088</v>
      </c>
      <c r="G36" s="22">
        <v>129923</v>
      </c>
      <c r="H36" s="22">
        <v>7362</v>
      </c>
      <c r="I36" s="22">
        <v>40889</v>
      </c>
      <c r="J36" s="21">
        <v>0</v>
      </c>
      <c r="K36" s="31">
        <v>0</v>
      </c>
      <c r="L36" s="21">
        <f t="shared" si="10"/>
        <v>91</v>
      </c>
      <c r="M36" s="21">
        <v>91</v>
      </c>
      <c r="N36" s="21">
        <v>0</v>
      </c>
      <c r="O36" s="21">
        <v>0</v>
      </c>
      <c r="P36" s="21">
        <v>0</v>
      </c>
    </row>
    <row r="37" spans="2:16" ht="15.75" customHeight="1">
      <c r="B37" s="14" t="s">
        <v>93</v>
      </c>
      <c r="C37" s="13"/>
      <c r="D37" s="20">
        <f t="shared" si="8"/>
        <v>567973</v>
      </c>
      <c r="E37" s="20">
        <f t="shared" si="9"/>
        <v>567973</v>
      </c>
      <c r="F37" s="22">
        <v>216948</v>
      </c>
      <c r="G37" s="22">
        <v>295385</v>
      </c>
      <c r="H37" s="22">
        <v>12248</v>
      </c>
      <c r="I37" s="22">
        <v>43208</v>
      </c>
      <c r="J37" s="21">
        <v>0</v>
      </c>
      <c r="K37" s="22">
        <v>184</v>
      </c>
      <c r="L37" s="21">
        <f t="shared" si="10"/>
        <v>0</v>
      </c>
      <c r="M37" s="21">
        <v>0</v>
      </c>
      <c r="N37" s="21">
        <v>0</v>
      </c>
      <c r="O37" s="21">
        <v>0</v>
      </c>
      <c r="P37" s="21">
        <v>0</v>
      </c>
    </row>
    <row r="38" spans="2:16" ht="15.75" customHeight="1">
      <c r="B38" s="14" t="s">
        <v>94</v>
      </c>
      <c r="C38" s="13"/>
      <c r="D38" s="20">
        <f t="shared" si="8"/>
        <v>187964</v>
      </c>
      <c r="E38" s="20">
        <f t="shared" si="9"/>
        <v>184316</v>
      </c>
      <c r="F38" s="22">
        <v>79759</v>
      </c>
      <c r="G38" s="22">
        <v>82265</v>
      </c>
      <c r="H38" s="22">
        <v>4122</v>
      </c>
      <c r="I38" s="22">
        <v>18170</v>
      </c>
      <c r="J38" s="21">
        <v>0</v>
      </c>
      <c r="K38" s="31">
        <v>0</v>
      </c>
      <c r="L38" s="21">
        <f t="shared" si="10"/>
        <v>3648</v>
      </c>
      <c r="M38" s="22">
        <v>3648</v>
      </c>
      <c r="N38" s="21" t="s">
        <v>109</v>
      </c>
      <c r="O38" s="21" t="s">
        <v>109</v>
      </c>
      <c r="P38" s="21" t="s">
        <v>109</v>
      </c>
    </row>
    <row r="39" spans="2:16" ht="47.25" customHeight="1">
      <c r="B39" s="16" t="s">
        <v>95</v>
      </c>
      <c r="C39" s="13"/>
      <c r="D39" s="20">
        <f aca="true" t="shared" si="11" ref="D39:I39">SUM(D40:D43)</f>
        <v>2268872</v>
      </c>
      <c r="E39" s="20">
        <f t="shared" si="11"/>
        <v>2212995</v>
      </c>
      <c r="F39" s="20">
        <f t="shared" si="11"/>
        <v>846785</v>
      </c>
      <c r="G39" s="20">
        <f t="shared" si="11"/>
        <v>1104566</v>
      </c>
      <c r="H39" s="20">
        <f t="shared" si="11"/>
        <v>75926</v>
      </c>
      <c r="I39" s="20">
        <f t="shared" si="11"/>
        <v>185718</v>
      </c>
      <c r="J39" s="21">
        <f aca="true" t="shared" si="12" ref="J39:P39">SUM(J40:J43)</f>
        <v>0</v>
      </c>
      <c r="K39" s="32">
        <f t="shared" si="12"/>
        <v>0</v>
      </c>
      <c r="L39" s="20">
        <f t="shared" si="12"/>
        <v>55877</v>
      </c>
      <c r="M39" s="20">
        <f t="shared" si="12"/>
        <v>2669</v>
      </c>
      <c r="N39" s="20">
        <f t="shared" si="12"/>
        <v>53208</v>
      </c>
      <c r="O39" s="20">
        <f t="shared" si="12"/>
        <v>0</v>
      </c>
      <c r="P39" s="20">
        <f t="shared" si="12"/>
        <v>0</v>
      </c>
    </row>
    <row r="40" spans="2:16" ht="31.5" customHeight="1">
      <c r="B40" s="14" t="s">
        <v>96</v>
      </c>
      <c r="C40" s="13"/>
      <c r="D40" s="20">
        <f>SUM(E40,L40)</f>
        <v>1052993</v>
      </c>
      <c r="E40" s="20">
        <f>SUM(F40:K40)</f>
        <v>999785</v>
      </c>
      <c r="F40" s="22">
        <v>417083</v>
      </c>
      <c r="G40" s="22">
        <v>469656</v>
      </c>
      <c r="H40" s="22">
        <v>28395</v>
      </c>
      <c r="I40" s="22">
        <v>84651</v>
      </c>
      <c r="J40" s="21">
        <v>0</v>
      </c>
      <c r="K40" s="30">
        <v>0</v>
      </c>
      <c r="L40" s="20">
        <f>SUM(M40:O40)</f>
        <v>53208</v>
      </c>
      <c r="M40" s="21">
        <v>0</v>
      </c>
      <c r="N40" s="22">
        <v>53208</v>
      </c>
      <c r="O40" s="21" t="s">
        <v>109</v>
      </c>
      <c r="P40" s="21" t="s">
        <v>109</v>
      </c>
    </row>
    <row r="41" spans="2:16" ht="15.75" customHeight="1">
      <c r="B41" s="14" t="s">
        <v>97</v>
      </c>
      <c r="C41" s="13"/>
      <c r="D41" s="20">
        <f>SUM(E41,L41)</f>
        <v>323100</v>
      </c>
      <c r="E41" s="20">
        <f>SUM(F41:K41)</f>
        <v>320431</v>
      </c>
      <c r="F41" s="22">
        <v>106361</v>
      </c>
      <c r="G41" s="22">
        <v>169816</v>
      </c>
      <c r="H41" s="22">
        <v>14577</v>
      </c>
      <c r="I41" s="22">
        <v>29677</v>
      </c>
      <c r="J41" s="21">
        <v>0</v>
      </c>
      <c r="K41" s="31">
        <v>0</v>
      </c>
      <c r="L41" s="20">
        <f>SUM(M41:O41)</f>
        <v>2669</v>
      </c>
      <c r="M41" s="22">
        <v>2669</v>
      </c>
      <c r="N41" s="21">
        <v>0</v>
      </c>
      <c r="O41" s="21">
        <v>0</v>
      </c>
      <c r="P41" s="21">
        <v>0</v>
      </c>
    </row>
    <row r="42" spans="2:16" ht="15.75" customHeight="1">
      <c r="B42" s="14" t="s">
        <v>98</v>
      </c>
      <c r="C42" s="13"/>
      <c r="D42" s="20">
        <f>SUM(E42,L42)</f>
        <v>602059</v>
      </c>
      <c r="E42" s="20">
        <f>SUM(F42:K42)</f>
        <v>602059</v>
      </c>
      <c r="F42" s="22">
        <v>206834</v>
      </c>
      <c r="G42" s="22">
        <v>322314</v>
      </c>
      <c r="H42" s="22">
        <v>22197</v>
      </c>
      <c r="I42" s="22">
        <v>50714</v>
      </c>
      <c r="J42" s="21">
        <v>0</v>
      </c>
      <c r="K42" s="21">
        <v>0</v>
      </c>
      <c r="L42" s="20">
        <f>SUM(M42:O42)</f>
        <v>0</v>
      </c>
      <c r="M42" s="21">
        <v>0</v>
      </c>
      <c r="N42" s="21">
        <v>0</v>
      </c>
      <c r="O42" s="21">
        <v>0</v>
      </c>
      <c r="P42" s="21">
        <v>0</v>
      </c>
    </row>
    <row r="43" spans="2:16" ht="15.75" customHeight="1">
      <c r="B43" s="14" t="s">
        <v>99</v>
      </c>
      <c r="C43" s="13"/>
      <c r="D43" s="20">
        <f>SUM(E43,L43)</f>
        <v>290720</v>
      </c>
      <c r="E43" s="20">
        <f>SUM(F43:K43)</f>
        <v>290720</v>
      </c>
      <c r="F43" s="22">
        <v>116507</v>
      </c>
      <c r="G43" s="22">
        <v>142780</v>
      </c>
      <c r="H43" s="22">
        <v>10757</v>
      </c>
      <c r="I43" s="22">
        <v>20676</v>
      </c>
      <c r="J43" s="21">
        <v>0</v>
      </c>
      <c r="K43" s="21">
        <v>0</v>
      </c>
      <c r="L43" s="20">
        <f>SUM(M43:O43)</f>
        <v>0</v>
      </c>
      <c r="M43" s="21">
        <v>0</v>
      </c>
      <c r="N43" s="21">
        <v>0</v>
      </c>
      <c r="O43" s="21">
        <v>0</v>
      </c>
      <c r="P43" s="21">
        <v>0</v>
      </c>
    </row>
    <row r="44" spans="2:16" ht="47.25" customHeight="1">
      <c r="B44" s="16" t="s">
        <v>100</v>
      </c>
      <c r="C44" s="13"/>
      <c r="D44" s="20">
        <f aca="true" t="shared" si="13" ref="D44:K44">SUM(D45:D50)</f>
        <v>3123076</v>
      </c>
      <c r="E44" s="20">
        <f t="shared" si="13"/>
        <v>3117588</v>
      </c>
      <c r="F44" s="20">
        <f t="shared" si="13"/>
        <v>1442826</v>
      </c>
      <c r="G44" s="20">
        <f t="shared" si="13"/>
        <v>1305977</v>
      </c>
      <c r="H44" s="20">
        <f t="shared" si="13"/>
        <v>69030</v>
      </c>
      <c r="I44" s="20">
        <f t="shared" si="13"/>
        <v>291150</v>
      </c>
      <c r="J44" s="20">
        <f t="shared" si="13"/>
        <v>111</v>
      </c>
      <c r="K44" s="20">
        <f t="shared" si="13"/>
        <v>8494</v>
      </c>
      <c r="L44" s="23">
        <f>SUM(M44:P44)</f>
        <v>5488</v>
      </c>
      <c r="M44" s="20">
        <f>SUM(M45:M48)</f>
        <v>5488</v>
      </c>
      <c r="N44" s="21" t="s">
        <v>17</v>
      </c>
      <c r="O44" s="21" t="s">
        <v>17</v>
      </c>
      <c r="P44" s="21" t="s">
        <v>17</v>
      </c>
    </row>
    <row r="45" spans="2:16" ht="31.5" customHeight="1">
      <c r="B45" s="14" t="s">
        <v>101</v>
      </c>
      <c r="C45" s="13"/>
      <c r="D45" s="20">
        <f aca="true" t="shared" si="14" ref="D45:D50">SUM(E45,L45)</f>
        <v>1257536</v>
      </c>
      <c r="E45" s="20">
        <f aca="true" t="shared" si="15" ref="E45:E50">SUM(F45:K45)</f>
        <v>1257536</v>
      </c>
      <c r="F45" s="22">
        <v>659812</v>
      </c>
      <c r="G45" s="22">
        <v>450722</v>
      </c>
      <c r="H45" s="22">
        <v>27757</v>
      </c>
      <c r="I45" s="22">
        <v>115993</v>
      </c>
      <c r="J45" s="22">
        <v>111</v>
      </c>
      <c r="K45" s="22">
        <v>3141</v>
      </c>
      <c r="L45" s="21">
        <f aca="true" t="shared" si="16" ref="L45:L50">SUM(M45:O45)</f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5.75" customHeight="1">
      <c r="B46" s="14" t="s">
        <v>102</v>
      </c>
      <c r="C46" s="13"/>
      <c r="D46" s="20">
        <f t="shared" si="14"/>
        <v>592923</v>
      </c>
      <c r="E46" s="20">
        <f t="shared" si="15"/>
        <v>587435</v>
      </c>
      <c r="F46" s="22">
        <v>239864</v>
      </c>
      <c r="G46" s="22">
        <v>264595</v>
      </c>
      <c r="H46" s="22">
        <v>15224</v>
      </c>
      <c r="I46" s="22">
        <v>62399</v>
      </c>
      <c r="J46" s="21">
        <v>0</v>
      </c>
      <c r="K46" s="22">
        <v>5353</v>
      </c>
      <c r="L46" s="21">
        <f t="shared" si="16"/>
        <v>5488</v>
      </c>
      <c r="M46" s="23">
        <v>5488</v>
      </c>
      <c r="N46" s="21">
        <v>0</v>
      </c>
      <c r="O46" s="21">
        <v>0</v>
      </c>
      <c r="P46" s="21">
        <v>0</v>
      </c>
    </row>
    <row r="47" spans="2:16" ht="15.75" customHeight="1">
      <c r="B47" s="14" t="s">
        <v>103</v>
      </c>
      <c r="C47" s="13"/>
      <c r="D47" s="20">
        <f t="shared" si="14"/>
        <v>373968</v>
      </c>
      <c r="E47" s="20">
        <f t="shared" si="15"/>
        <v>373968</v>
      </c>
      <c r="F47" s="22">
        <v>123510</v>
      </c>
      <c r="G47" s="22">
        <v>208624</v>
      </c>
      <c r="H47" s="22">
        <v>7752</v>
      </c>
      <c r="I47" s="22">
        <v>34082</v>
      </c>
      <c r="J47" s="21">
        <v>0</v>
      </c>
      <c r="K47" s="21">
        <v>0</v>
      </c>
      <c r="L47" s="21">
        <f t="shared" si="16"/>
        <v>0</v>
      </c>
      <c r="M47" s="21">
        <v>0</v>
      </c>
      <c r="N47" s="21">
        <v>0</v>
      </c>
      <c r="O47" s="21">
        <v>0</v>
      </c>
      <c r="P47" s="21">
        <v>0</v>
      </c>
    </row>
    <row r="48" spans="2:16" ht="15.75" customHeight="1">
      <c r="B48" s="14" t="s">
        <v>104</v>
      </c>
      <c r="C48" s="13"/>
      <c r="D48" s="20">
        <f t="shared" si="14"/>
        <v>170779</v>
      </c>
      <c r="E48" s="20">
        <f t="shared" si="15"/>
        <v>170779</v>
      </c>
      <c r="F48" s="22">
        <v>71468</v>
      </c>
      <c r="G48" s="22">
        <v>77352</v>
      </c>
      <c r="H48" s="22">
        <v>4627</v>
      </c>
      <c r="I48" s="22">
        <v>17332</v>
      </c>
      <c r="J48" s="21">
        <v>0</v>
      </c>
      <c r="K48" s="21">
        <v>0</v>
      </c>
      <c r="L48" s="21">
        <f t="shared" si="16"/>
        <v>0</v>
      </c>
      <c r="M48" s="21">
        <v>0</v>
      </c>
      <c r="N48" s="21">
        <v>0</v>
      </c>
      <c r="O48" s="21">
        <v>0</v>
      </c>
      <c r="P48" s="21">
        <v>0</v>
      </c>
    </row>
    <row r="49" spans="2:16" ht="15.75" customHeight="1">
      <c r="B49" s="14" t="s">
        <v>105</v>
      </c>
      <c r="C49" s="13"/>
      <c r="D49" s="20">
        <f t="shared" si="14"/>
        <v>327301</v>
      </c>
      <c r="E49" s="20">
        <f t="shared" si="15"/>
        <v>327301</v>
      </c>
      <c r="F49" s="22">
        <v>159559</v>
      </c>
      <c r="G49" s="22">
        <v>137960</v>
      </c>
      <c r="H49" s="22">
        <v>6435</v>
      </c>
      <c r="I49" s="22">
        <v>23347</v>
      </c>
      <c r="J49" s="21">
        <v>0</v>
      </c>
      <c r="K49" s="21">
        <v>0</v>
      </c>
      <c r="L49" s="21">
        <f t="shared" si="16"/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ht="31.5" customHeight="1" thickBot="1">
      <c r="A50" s="3"/>
      <c r="B50" s="17" t="s">
        <v>106</v>
      </c>
      <c r="C50" s="18"/>
      <c r="D50" s="25">
        <f t="shared" si="14"/>
        <v>400569</v>
      </c>
      <c r="E50" s="26">
        <f t="shared" si="15"/>
        <v>400569</v>
      </c>
      <c r="F50" s="26">
        <v>188613</v>
      </c>
      <c r="G50" s="26">
        <v>166724</v>
      </c>
      <c r="H50" s="26">
        <v>7235</v>
      </c>
      <c r="I50" s="26">
        <v>37997</v>
      </c>
      <c r="J50" s="27">
        <v>0</v>
      </c>
      <c r="K50" s="27">
        <v>0</v>
      </c>
      <c r="L50" s="27">
        <f t="shared" si="16"/>
        <v>0</v>
      </c>
      <c r="M50" s="27">
        <v>0</v>
      </c>
      <c r="N50" s="27">
        <v>0</v>
      </c>
      <c r="O50" s="27">
        <v>0</v>
      </c>
      <c r="P50" s="27">
        <v>0</v>
      </c>
    </row>
    <row r="51" spans="2:4" ht="14.25" customHeight="1">
      <c r="B51" s="1" t="s">
        <v>110</v>
      </c>
      <c r="D51" s="11"/>
    </row>
    <row r="53" spans="10:15" ht="14.25">
      <c r="J53" s="11"/>
      <c r="K53" s="11"/>
      <c r="L53" s="11"/>
      <c r="M53" s="11"/>
      <c r="N53" s="11"/>
      <c r="O53" s="11"/>
    </row>
  </sheetData>
  <mergeCells count="6">
    <mergeCell ref="P3:P4"/>
    <mergeCell ref="J3:K3"/>
    <mergeCell ref="L3:O3"/>
    <mergeCell ref="B3:B4"/>
    <mergeCell ref="D3:D4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:E14 D28:E28 D39:E44 L14 L28 L39:L41 L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2002-03-05T00:36:33Z</cp:lastPrinted>
  <dcterms:modified xsi:type="dcterms:W3CDTF">2013-06-06T02:56:29Z</dcterms:modified>
  <cp:category/>
  <cp:version/>
  <cp:contentType/>
  <cp:contentStatus/>
</cp:coreProperties>
</file>